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Dropbox\SECURENET TECHNOLOGIES LLC\UCF DATA ANALYTICS\excel-challenge\"/>
    </mc:Choice>
  </mc:AlternateContent>
  <xr:revisionPtr revIDLastSave="0" documentId="13_ncr:1_{A6408248-683C-4DDA-B639-EDB6412A281C}" xr6:coauthVersionLast="44" xr6:coauthVersionMax="44" xr10:uidLastSave="{00000000-0000-0000-0000-000000000000}"/>
  <bookViews>
    <workbookView xWindow="-120" yWindow="-120" windowWidth="29040" windowHeight="15840" activeTab="6" xr2:uid="{00000000-000D-0000-FFFF-FFFF00000000}"/>
  </bookViews>
  <sheets>
    <sheet name="Sheet1" sheetId="1" r:id="rId1"/>
    <sheet name="Sheet2" sheetId="7" r:id="rId2"/>
    <sheet name="Sheet3" sheetId="15" r:id="rId3"/>
    <sheet name="Category Stat" sheetId="13" r:id="rId4"/>
    <sheet name="Sub-Category Stat" sheetId="16" r:id="rId5"/>
    <sheet name="Outcome Based On Launch Date" sheetId="17" r:id="rId6"/>
    <sheet name="Bonus" sheetId="18" r:id="rId7"/>
  </sheets>
  <definedNames>
    <definedName name="_xlnm._FilterDatabase" localSheetId="0" hidden="1">Sheet1!$A$1:$T$4115</definedName>
    <definedName name="_xlnm._FilterDatabase" localSheetId="1" hidden="1">Sheet2!$A$1:$T$4115</definedName>
    <definedName name="_xlnm._FilterDatabase" localSheetId="2" hidden="1">Sheet3!$A$1:$U$4115</definedName>
  </definedNames>
  <calcPr calcId="191029"/>
  <pivotCaches>
    <pivotCache cacheId="1" r:id="rId8"/>
    <pivotCache cacheId="9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18" l="1"/>
  <c r="H4" i="18"/>
  <c r="H5" i="18"/>
  <c r="H6" i="18"/>
  <c r="H7" i="18"/>
  <c r="H8" i="18"/>
  <c r="H9" i="18"/>
  <c r="H10" i="18"/>
  <c r="H11" i="18"/>
  <c r="H12" i="18"/>
  <c r="H13" i="18"/>
  <c r="H2" i="18"/>
  <c r="G3" i="18"/>
  <c r="G4" i="18"/>
  <c r="G5" i="18"/>
  <c r="G6" i="18"/>
  <c r="G7" i="18"/>
  <c r="G8" i="18"/>
  <c r="G9" i="18"/>
  <c r="G10" i="18"/>
  <c r="G11" i="18"/>
  <c r="G12" i="18"/>
  <c r="G13" i="18"/>
  <c r="G2" i="18"/>
  <c r="F3" i="18"/>
  <c r="F4" i="18"/>
  <c r="F5" i="18"/>
  <c r="F6" i="18"/>
  <c r="F7" i="18"/>
  <c r="F8" i="18"/>
  <c r="F9" i="18"/>
  <c r="F10" i="18"/>
  <c r="F11" i="18"/>
  <c r="F12" i="18"/>
  <c r="F13" i="18"/>
  <c r="F2" i="18"/>
  <c r="E3" i="18"/>
  <c r="E4" i="18"/>
  <c r="E5" i="18"/>
  <c r="E6" i="18"/>
  <c r="E7" i="18"/>
  <c r="E8" i="18"/>
  <c r="E9" i="18"/>
  <c r="E10" i="18"/>
  <c r="E11" i="18"/>
  <c r="E12" i="18"/>
  <c r="E13" i="18"/>
  <c r="E2" i="18"/>
  <c r="D13" i="18"/>
  <c r="D12" i="18"/>
  <c r="D11" i="18"/>
  <c r="D10" i="18"/>
  <c r="D9" i="18"/>
  <c r="D8" i="18"/>
  <c r="D7" i="18"/>
  <c r="D6" i="18"/>
  <c r="D5" i="18"/>
  <c r="D4" i="18"/>
  <c r="D3" i="18"/>
  <c r="D2" i="18"/>
  <c r="C13" i="18"/>
  <c r="C12" i="18"/>
  <c r="C11" i="18"/>
  <c r="C10" i="18"/>
  <c r="C9" i="18"/>
  <c r="C8" i="18"/>
  <c r="C7" i="18"/>
  <c r="C6" i="18"/>
  <c r="C5" i="18"/>
  <c r="C4" i="18"/>
  <c r="C3" i="18"/>
  <c r="C2" i="18"/>
  <c r="B2" i="18"/>
  <c r="B13" i="18"/>
  <c r="B12" i="18"/>
  <c r="B11" i="18"/>
  <c r="B10" i="18"/>
  <c r="B9" i="18"/>
  <c r="B8" i="18"/>
  <c r="B7" i="18"/>
  <c r="B6" i="18"/>
  <c r="B5" i="18"/>
  <c r="B4" i="18"/>
  <c r="B3" i="18"/>
  <c r="T4115" i="15"/>
  <c r="S4115" i="15"/>
  <c r="R4115" i="15"/>
  <c r="Q4115" i="15"/>
  <c r="L4115" i="15"/>
  <c r="J4115" i="15"/>
  <c r="T4114" i="15"/>
  <c r="S4114" i="15"/>
  <c r="R4114" i="15"/>
  <c r="Q4114" i="15"/>
  <c r="L4114" i="15"/>
  <c r="J4114" i="15"/>
  <c r="T4113" i="15"/>
  <c r="S4113" i="15"/>
  <c r="R4113" i="15"/>
  <c r="Q4113" i="15"/>
  <c r="L4113" i="15"/>
  <c r="J4113" i="15"/>
  <c r="T4112" i="15"/>
  <c r="S4112" i="15"/>
  <c r="R4112" i="15"/>
  <c r="Q4112" i="15"/>
  <c r="L4112" i="15"/>
  <c r="J4112" i="15"/>
  <c r="T4111" i="15"/>
  <c r="S4111" i="15"/>
  <c r="R4111" i="15"/>
  <c r="Q4111" i="15"/>
  <c r="L4111" i="15"/>
  <c r="J4111" i="15"/>
  <c r="T4110" i="15"/>
  <c r="S4110" i="15"/>
  <c r="R4110" i="15"/>
  <c r="Q4110" i="15"/>
  <c r="L4110" i="15"/>
  <c r="J4110" i="15"/>
  <c r="T4109" i="15"/>
  <c r="S4109" i="15"/>
  <c r="R4109" i="15"/>
  <c r="Q4109" i="15"/>
  <c r="L4109" i="15"/>
  <c r="J4109" i="15"/>
  <c r="T4108" i="15"/>
  <c r="S4108" i="15"/>
  <c r="R4108" i="15"/>
  <c r="Q4108" i="15"/>
  <c r="L4108" i="15"/>
  <c r="J4108" i="15"/>
  <c r="T4107" i="15"/>
  <c r="S4107" i="15"/>
  <c r="R4107" i="15"/>
  <c r="Q4107" i="15"/>
  <c r="L4107" i="15"/>
  <c r="J4107" i="15"/>
  <c r="T4106" i="15"/>
  <c r="S4106" i="15"/>
  <c r="R4106" i="15"/>
  <c r="Q4106" i="15"/>
  <c r="L4106" i="15"/>
  <c r="J4106" i="15"/>
  <c r="T4105" i="15"/>
  <c r="S4105" i="15"/>
  <c r="R4105" i="15"/>
  <c r="Q4105" i="15"/>
  <c r="L4105" i="15"/>
  <c r="J4105" i="15"/>
  <c r="T4104" i="15"/>
  <c r="S4104" i="15"/>
  <c r="R4104" i="15"/>
  <c r="Q4104" i="15"/>
  <c r="L4104" i="15"/>
  <c r="J4104" i="15"/>
  <c r="T4103" i="15"/>
  <c r="S4103" i="15"/>
  <c r="R4103" i="15"/>
  <c r="Q4103" i="15"/>
  <c r="L4103" i="15"/>
  <c r="J4103" i="15"/>
  <c r="T4102" i="15"/>
  <c r="S4102" i="15"/>
  <c r="R4102" i="15"/>
  <c r="Q4102" i="15"/>
  <c r="L4102" i="15"/>
  <c r="J4102" i="15"/>
  <c r="T4101" i="15"/>
  <c r="S4101" i="15"/>
  <c r="R4101" i="15"/>
  <c r="Q4101" i="15"/>
  <c r="L4101" i="15"/>
  <c r="J4101" i="15"/>
  <c r="T4100" i="15"/>
  <c r="S4100" i="15"/>
  <c r="R4100" i="15"/>
  <c r="Q4100" i="15"/>
  <c r="L4100" i="15"/>
  <c r="J4100" i="15"/>
  <c r="T4099" i="15"/>
  <c r="S4099" i="15"/>
  <c r="R4099" i="15"/>
  <c r="Q4099" i="15"/>
  <c r="L4099" i="15"/>
  <c r="J4099" i="15"/>
  <c r="T4098" i="15"/>
  <c r="S4098" i="15"/>
  <c r="R4098" i="15"/>
  <c r="Q4098" i="15"/>
  <c r="L4098" i="15"/>
  <c r="J4098" i="15"/>
  <c r="T4097" i="15"/>
  <c r="S4097" i="15"/>
  <c r="R4097" i="15"/>
  <c r="Q4097" i="15"/>
  <c r="L4097" i="15"/>
  <c r="J4097" i="15"/>
  <c r="T4096" i="15"/>
  <c r="S4096" i="15"/>
  <c r="R4096" i="15"/>
  <c r="Q4096" i="15"/>
  <c r="L4096" i="15"/>
  <c r="J4096" i="15"/>
  <c r="T4095" i="15"/>
  <c r="S4095" i="15"/>
  <c r="R4095" i="15"/>
  <c r="Q4095" i="15"/>
  <c r="L4095" i="15"/>
  <c r="J4095" i="15"/>
  <c r="T4094" i="15"/>
  <c r="S4094" i="15"/>
  <c r="R4094" i="15"/>
  <c r="Q4094" i="15"/>
  <c r="L4094" i="15"/>
  <c r="J4094" i="15"/>
  <c r="T4093" i="15"/>
  <c r="S4093" i="15"/>
  <c r="R4093" i="15"/>
  <c r="Q4093" i="15"/>
  <c r="L4093" i="15"/>
  <c r="J4093" i="15"/>
  <c r="T4092" i="15"/>
  <c r="S4092" i="15"/>
  <c r="R4092" i="15"/>
  <c r="Q4092" i="15"/>
  <c r="L4092" i="15"/>
  <c r="J4092" i="15"/>
  <c r="T4091" i="15"/>
  <c r="S4091" i="15"/>
  <c r="R4091" i="15"/>
  <c r="Q4091" i="15"/>
  <c r="L4091" i="15"/>
  <c r="J4091" i="15"/>
  <c r="T4090" i="15"/>
  <c r="S4090" i="15"/>
  <c r="R4090" i="15"/>
  <c r="Q4090" i="15"/>
  <c r="L4090" i="15"/>
  <c r="J4090" i="15"/>
  <c r="T4089" i="15"/>
  <c r="S4089" i="15"/>
  <c r="R4089" i="15"/>
  <c r="Q4089" i="15"/>
  <c r="L4089" i="15"/>
  <c r="J4089" i="15"/>
  <c r="T4088" i="15"/>
  <c r="S4088" i="15"/>
  <c r="R4088" i="15"/>
  <c r="Q4088" i="15"/>
  <c r="L4088" i="15"/>
  <c r="J4088" i="15"/>
  <c r="T4087" i="15"/>
  <c r="S4087" i="15"/>
  <c r="R4087" i="15"/>
  <c r="Q4087" i="15"/>
  <c r="L4087" i="15"/>
  <c r="J4087" i="15"/>
  <c r="T4086" i="15"/>
  <c r="S4086" i="15"/>
  <c r="R4086" i="15"/>
  <c r="Q4086" i="15"/>
  <c r="L4086" i="15"/>
  <c r="J4086" i="15"/>
  <c r="T4085" i="15"/>
  <c r="S4085" i="15"/>
  <c r="R4085" i="15"/>
  <c r="Q4085" i="15"/>
  <c r="L4085" i="15"/>
  <c r="J4085" i="15"/>
  <c r="T4084" i="15"/>
  <c r="S4084" i="15"/>
  <c r="R4084" i="15"/>
  <c r="Q4084" i="15"/>
  <c r="L4084" i="15"/>
  <c r="J4084" i="15"/>
  <c r="T4083" i="15"/>
  <c r="S4083" i="15"/>
  <c r="R4083" i="15"/>
  <c r="Q4083" i="15"/>
  <c r="L4083" i="15"/>
  <c r="J4083" i="15"/>
  <c r="T4082" i="15"/>
  <c r="S4082" i="15"/>
  <c r="R4082" i="15"/>
  <c r="Q4082" i="15"/>
  <c r="L4082" i="15"/>
  <c r="J4082" i="15"/>
  <c r="T4081" i="15"/>
  <c r="S4081" i="15"/>
  <c r="R4081" i="15"/>
  <c r="Q4081" i="15"/>
  <c r="L4081" i="15"/>
  <c r="J4081" i="15"/>
  <c r="T4080" i="15"/>
  <c r="S4080" i="15"/>
  <c r="R4080" i="15"/>
  <c r="Q4080" i="15"/>
  <c r="L4080" i="15"/>
  <c r="J4080" i="15"/>
  <c r="T4079" i="15"/>
  <c r="S4079" i="15"/>
  <c r="R4079" i="15"/>
  <c r="Q4079" i="15"/>
  <c r="L4079" i="15"/>
  <c r="J4079" i="15"/>
  <c r="T4078" i="15"/>
  <c r="S4078" i="15"/>
  <c r="R4078" i="15"/>
  <c r="Q4078" i="15"/>
  <c r="L4078" i="15"/>
  <c r="J4078" i="15"/>
  <c r="T4077" i="15"/>
  <c r="S4077" i="15"/>
  <c r="R4077" i="15"/>
  <c r="Q4077" i="15"/>
  <c r="L4077" i="15"/>
  <c r="J4077" i="15"/>
  <c r="T4076" i="15"/>
  <c r="S4076" i="15"/>
  <c r="R4076" i="15"/>
  <c r="Q4076" i="15"/>
  <c r="L4076" i="15"/>
  <c r="J4076" i="15"/>
  <c r="T4075" i="15"/>
  <c r="S4075" i="15"/>
  <c r="R4075" i="15"/>
  <c r="Q4075" i="15"/>
  <c r="L4075" i="15"/>
  <c r="J4075" i="15"/>
  <c r="T4074" i="15"/>
  <c r="S4074" i="15"/>
  <c r="R4074" i="15"/>
  <c r="Q4074" i="15"/>
  <c r="L4074" i="15"/>
  <c r="J4074" i="15"/>
  <c r="T4073" i="15"/>
  <c r="S4073" i="15"/>
  <c r="R4073" i="15"/>
  <c r="Q4073" i="15"/>
  <c r="L4073" i="15"/>
  <c r="J4073" i="15"/>
  <c r="T4072" i="15"/>
  <c r="S4072" i="15"/>
  <c r="R4072" i="15"/>
  <c r="Q4072" i="15"/>
  <c r="L4072" i="15"/>
  <c r="J4072" i="15"/>
  <c r="T4071" i="15"/>
  <c r="S4071" i="15"/>
  <c r="R4071" i="15"/>
  <c r="Q4071" i="15"/>
  <c r="L4071" i="15"/>
  <c r="J4071" i="15"/>
  <c r="T4070" i="15"/>
  <c r="S4070" i="15"/>
  <c r="R4070" i="15"/>
  <c r="Q4070" i="15"/>
  <c r="L4070" i="15"/>
  <c r="J4070" i="15"/>
  <c r="T4069" i="15"/>
  <c r="S4069" i="15"/>
  <c r="R4069" i="15"/>
  <c r="Q4069" i="15"/>
  <c r="L4069" i="15"/>
  <c r="J4069" i="15"/>
  <c r="T4068" i="15"/>
  <c r="S4068" i="15"/>
  <c r="R4068" i="15"/>
  <c r="Q4068" i="15"/>
  <c r="L4068" i="15"/>
  <c r="J4068" i="15"/>
  <c r="T4067" i="15"/>
  <c r="S4067" i="15"/>
  <c r="R4067" i="15"/>
  <c r="Q4067" i="15"/>
  <c r="L4067" i="15"/>
  <c r="J4067" i="15"/>
  <c r="T4066" i="15"/>
  <c r="S4066" i="15"/>
  <c r="R4066" i="15"/>
  <c r="Q4066" i="15"/>
  <c r="L4066" i="15"/>
  <c r="J4066" i="15"/>
  <c r="T4065" i="15"/>
  <c r="S4065" i="15"/>
  <c r="R4065" i="15"/>
  <c r="Q4065" i="15"/>
  <c r="L4065" i="15"/>
  <c r="J4065" i="15"/>
  <c r="T4064" i="15"/>
  <c r="S4064" i="15"/>
  <c r="R4064" i="15"/>
  <c r="Q4064" i="15"/>
  <c r="L4064" i="15"/>
  <c r="J4064" i="15"/>
  <c r="T4063" i="15"/>
  <c r="S4063" i="15"/>
  <c r="R4063" i="15"/>
  <c r="Q4063" i="15"/>
  <c r="L4063" i="15"/>
  <c r="J4063" i="15"/>
  <c r="T4062" i="15"/>
  <c r="S4062" i="15"/>
  <c r="R4062" i="15"/>
  <c r="Q4062" i="15"/>
  <c r="L4062" i="15"/>
  <c r="J4062" i="15"/>
  <c r="T4061" i="15"/>
  <c r="S4061" i="15"/>
  <c r="R4061" i="15"/>
  <c r="Q4061" i="15"/>
  <c r="L4061" i="15"/>
  <c r="J4061" i="15"/>
  <c r="T4060" i="15"/>
  <c r="S4060" i="15"/>
  <c r="R4060" i="15"/>
  <c r="Q4060" i="15"/>
  <c r="L4060" i="15"/>
  <c r="J4060" i="15"/>
  <c r="T4059" i="15"/>
  <c r="S4059" i="15"/>
  <c r="R4059" i="15"/>
  <c r="Q4059" i="15"/>
  <c r="L4059" i="15"/>
  <c r="J4059" i="15"/>
  <c r="T4058" i="15"/>
  <c r="S4058" i="15"/>
  <c r="R4058" i="15"/>
  <c r="Q4058" i="15"/>
  <c r="L4058" i="15"/>
  <c r="J4058" i="15"/>
  <c r="T4057" i="15"/>
  <c r="S4057" i="15"/>
  <c r="R4057" i="15"/>
  <c r="Q4057" i="15"/>
  <c r="L4057" i="15"/>
  <c r="J4057" i="15"/>
  <c r="T4056" i="15"/>
  <c r="S4056" i="15"/>
  <c r="R4056" i="15"/>
  <c r="Q4056" i="15"/>
  <c r="L4056" i="15"/>
  <c r="J4056" i="15"/>
  <c r="T4055" i="15"/>
  <c r="S4055" i="15"/>
  <c r="R4055" i="15"/>
  <c r="Q4055" i="15"/>
  <c r="L4055" i="15"/>
  <c r="J4055" i="15"/>
  <c r="T4054" i="15"/>
  <c r="S4054" i="15"/>
  <c r="R4054" i="15"/>
  <c r="Q4054" i="15"/>
  <c r="L4054" i="15"/>
  <c r="J4054" i="15"/>
  <c r="T4053" i="15"/>
  <c r="S4053" i="15"/>
  <c r="R4053" i="15"/>
  <c r="Q4053" i="15"/>
  <c r="L4053" i="15"/>
  <c r="J4053" i="15"/>
  <c r="T4052" i="15"/>
  <c r="S4052" i="15"/>
  <c r="R4052" i="15"/>
  <c r="Q4052" i="15"/>
  <c r="L4052" i="15"/>
  <c r="J4052" i="15"/>
  <c r="T4051" i="15"/>
  <c r="S4051" i="15"/>
  <c r="R4051" i="15"/>
  <c r="Q4051" i="15"/>
  <c r="L4051" i="15"/>
  <c r="J4051" i="15"/>
  <c r="T4050" i="15"/>
  <c r="S4050" i="15"/>
  <c r="R4050" i="15"/>
  <c r="Q4050" i="15"/>
  <c r="L4050" i="15"/>
  <c r="J4050" i="15"/>
  <c r="T4049" i="15"/>
  <c r="S4049" i="15"/>
  <c r="R4049" i="15"/>
  <c r="Q4049" i="15"/>
  <c r="L4049" i="15"/>
  <c r="J4049" i="15"/>
  <c r="T4048" i="15"/>
  <c r="S4048" i="15"/>
  <c r="R4048" i="15"/>
  <c r="Q4048" i="15"/>
  <c r="L4048" i="15"/>
  <c r="J4048" i="15"/>
  <c r="T4047" i="15"/>
  <c r="S4047" i="15"/>
  <c r="R4047" i="15"/>
  <c r="Q4047" i="15"/>
  <c r="L4047" i="15"/>
  <c r="J4047" i="15"/>
  <c r="T4046" i="15"/>
  <c r="S4046" i="15"/>
  <c r="R4046" i="15"/>
  <c r="Q4046" i="15"/>
  <c r="L4046" i="15"/>
  <c r="J4046" i="15"/>
  <c r="T4045" i="15"/>
  <c r="S4045" i="15"/>
  <c r="R4045" i="15"/>
  <c r="Q4045" i="15"/>
  <c r="L4045" i="15"/>
  <c r="J4045" i="15"/>
  <c r="T4044" i="15"/>
  <c r="S4044" i="15"/>
  <c r="R4044" i="15"/>
  <c r="Q4044" i="15"/>
  <c r="L4044" i="15"/>
  <c r="J4044" i="15"/>
  <c r="T4043" i="15"/>
  <c r="S4043" i="15"/>
  <c r="R4043" i="15"/>
  <c r="Q4043" i="15"/>
  <c r="L4043" i="15"/>
  <c r="J4043" i="15"/>
  <c r="T4042" i="15"/>
  <c r="S4042" i="15"/>
  <c r="R4042" i="15"/>
  <c r="Q4042" i="15"/>
  <c r="L4042" i="15"/>
  <c r="J4042" i="15"/>
  <c r="T4041" i="15"/>
  <c r="S4041" i="15"/>
  <c r="R4041" i="15"/>
  <c r="Q4041" i="15"/>
  <c r="L4041" i="15"/>
  <c r="J4041" i="15"/>
  <c r="T4040" i="15"/>
  <c r="S4040" i="15"/>
  <c r="R4040" i="15"/>
  <c r="Q4040" i="15"/>
  <c r="L4040" i="15"/>
  <c r="J4040" i="15"/>
  <c r="T4039" i="15"/>
  <c r="S4039" i="15"/>
  <c r="R4039" i="15"/>
  <c r="Q4039" i="15"/>
  <c r="L4039" i="15"/>
  <c r="J4039" i="15"/>
  <c r="T4038" i="15"/>
  <c r="S4038" i="15"/>
  <c r="R4038" i="15"/>
  <c r="Q4038" i="15"/>
  <c r="L4038" i="15"/>
  <c r="J4038" i="15"/>
  <c r="T4037" i="15"/>
  <c r="S4037" i="15"/>
  <c r="R4037" i="15"/>
  <c r="Q4037" i="15"/>
  <c r="L4037" i="15"/>
  <c r="J4037" i="15"/>
  <c r="T4036" i="15"/>
  <c r="S4036" i="15"/>
  <c r="R4036" i="15"/>
  <c r="Q4036" i="15"/>
  <c r="L4036" i="15"/>
  <c r="J4036" i="15"/>
  <c r="T4035" i="15"/>
  <c r="S4035" i="15"/>
  <c r="R4035" i="15"/>
  <c r="Q4035" i="15"/>
  <c r="L4035" i="15"/>
  <c r="J4035" i="15"/>
  <c r="T4034" i="15"/>
  <c r="S4034" i="15"/>
  <c r="R4034" i="15"/>
  <c r="Q4034" i="15"/>
  <c r="L4034" i="15"/>
  <c r="J4034" i="15"/>
  <c r="T4033" i="15"/>
  <c r="S4033" i="15"/>
  <c r="R4033" i="15"/>
  <c r="Q4033" i="15"/>
  <c r="L4033" i="15"/>
  <c r="J4033" i="15"/>
  <c r="T4032" i="15"/>
  <c r="S4032" i="15"/>
  <c r="R4032" i="15"/>
  <c r="Q4032" i="15"/>
  <c r="L4032" i="15"/>
  <c r="J4032" i="15"/>
  <c r="T4031" i="15"/>
  <c r="S4031" i="15"/>
  <c r="R4031" i="15"/>
  <c r="Q4031" i="15"/>
  <c r="L4031" i="15"/>
  <c r="J4031" i="15"/>
  <c r="T4030" i="15"/>
  <c r="S4030" i="15"/>
  <c r="R4030" i="15"/>
  <c r="Q4030" i="15"/>
  <c r="L4030" i="15"/>
  <c r="J4030" i="15"/>
  <c r="T4029" i="15"/>
  <c r="S4029" i="15"/>
  <c r="R4029" i="15"/>
  <c r="Q4029" i="15"/>
  <c r="L4029" i="15"/>
  <c r="J4029" i="15"/>
  <c r="T4028" i="15"/>
  <c r="S4028" i="15"/>
  <c r="R4028" i="15"/>
  <c r="Q4028" i="15"/>
  <c r="L4028" i="15"/>
  <c r="J4028" i="15"/>
  <c r="T4027" i="15"/>
  <c r="S4027" i="15"/>
  <c r="R4027" i="15"/>
  <c r="Q4027" i="15"/>
  <c r="L4027" i="15"/>
  <c r="J4027" i="15"/>
  <c r="T4026" i="15"/>
  <c r="S4026" i="15"/>
  <c r="R4026" i="15"/>
  <c r="Q4026" i="15"/>
  <c r="L4026" i="15"/>
  <c r="J4026" i="15"/>
  <c r="T4025" i="15"/>
  <c r="S4025" i="15"/>
  <c r="R4025" i="15"/>
  <c r="Q4025" i="15"/>
  <c r="L4025" i="15"/>
  <c r="J4025" i="15"/>
  <c r="T4024" i="15"/>
  <c r="S4024" i="15"/>
  <c r="R4024" i="15"/>
  <c r="Q4024" i="15"/>
  <c r="L4024" i="15"/>
  <c r="J4024" i="15"/>
  <c r="T4023" i="15"/>
  <c r="S4023" i="15"/>
  <c r="R4023" i="15"/>
  <c r="Q4023" i="15"/>
  <c r="L4023" i="15"/>
  <c r="J4023" i="15"/>
  <c r="T4022" i="15"/>
  <c r="S4022" i="15"/>
  <c r="R4022" i="15"/>
  <c r="Q4022" i="15"/>
  <c r="L4022" i="15"/>
  <c r="J4022" i="15"/>
  <c r="T4021" i="15"/>
  <c r="S4021" i="15"/>
  <c r="R4021" i="15"/>
  <c r="Q4021" i="15"/>
  <c r="L4021" i="15"/>
  <c r="J4021" i="15"/>
  <c r="T4020" i="15"/>
  <c r="S4020" i="15"/>
  <c r="R4020" i="15"/>
  <c r="Q4020" i="15"/>
  <c r="L4020" i="15"/>
  <c r="J4020" i="15"/>
  <c r="T4019" i="15"/>
  <c r="S4019" i="15"/>
  <c r="R4019" i="15"/>
  <c r="Q4019" i="15"/>
  <c r="L4019" i="15"/>
  <c r="J4019" i="15"/>
  <c r="T4018" i="15"/>
  <c r="S4018" i="15"/>
  <c r="R4018" i="15"/>
  <c r="Q4018" i="15"/>
  <c r="L4018" i="15"/>
  <c r="J4018" i="15"/>
  <c r="T4017" i="15"/>
  <c r="S4017" i="15"/>
  <c r="R4017" i="15"/>
  <c r="Q4017" i="15"/>
  <c r="L4017" i="15"/>
  <c r="J4017" i="15"/>
  <c r="T4016" i="15"/>
  <c r="S4016" i="15"/>
  <c r="R4016" i="15"/>
  <c r="Q4016" i="15"/>
  <c r="L4016" i="15"/>
  <c r="J4016" i="15"/>
  <c r="T4015" i="15"/>
  <c r="S4015" i="15"/>
  <c r="R4015" i="15"/>
  <c r="Q4015" i="15"/>
  <c r="L4015" i="15"/>
  <c r="J4015" i="15"/>
  <c r="T4014" i="15"/>
  <c r="S4014" i="15"/>
  <c r="R4014" i="15"/>
  <c r="Q4014" i="15"/>
  <c r="L4014" i="15"/>
  <c r="J4014" i="15"/>
  <c r="T4013" i="15"/>
  <c r="S4013" i="15"/>
  <c r="R4013" i="15"/>
  <c r="Q4013" i="15"/>
  <c r="L4013" i="15"/>
  <c r="J4013" i="15"/>
  <c r="T4012" i="15"/>
  <c r="S4012" i="15"/>
  <c r="R4012" i="15"/>
  <c r="Q4012" i="15"/>
  <c r="L4012" i="15"/>
  <c r="J4012" i="15"/>
  <c r="T4011" i="15"/>
  <c r="S4011" i="15"/>
  <c r="R4011" i="15"/>
  <c r="Q4011" i="15"/>
  <c r="L4011" i="15"/>
  <c r="J4011" i="15"/>
  <c r="T4010" i="15"/>
  <c r="S4010" i="15"/>
  <c r="R4010" i="15"/>
  <c r="Q4010" i="15"/>
  <c r="L4010" i="15"/>
  <c r="J4010" i="15"/>
  <c r="T4009" i="15"/>
  <c r="S4009" i="15"/>
  <c r="R4009" i="15"/>
  <c r="Q4009" i="15"/>
  <c r="L4009" i="15"/>
  <c r="J4009" i="15"/>
  <c r="T4008" i="15"/>
  <c r="S4008" i="15"/>
  <c r="R4008" i="15"/>
  <c r="Q4008" i="15"/>
  <c r="L4008" i="15"/>
  <c r="J4008" i="15"/>
  <c r="T4007" i="15"/>
  <c r="S4007" i="15"/>
  <c r="R4007" i="15"/>
  <c r="Q4007" i="15"/>
  <c r="L4007" i="15"/>
  <c r="J4007" i="15"/>
  <c r="T4006" i="15"/>
  <c r="S4006" i="15"/>
  <c r="R4006" i="15"/>
  <c r="Q4006" i="15"/>
  <c r="L4006" i="15"/>
  <c r="J4006" i="15"/>
  <c r="T4005" i="15"/>
  <c r="S4005" i="15"/>
  <c r="R4005" i="15"/>
  <c r="Q4005" i="15"/>
  <c r="L4005" i="15"/>
  <c r="J4005" i="15"/>
  <c r="T4004" i="15"/>
  <c r="S4004" i="15"/>
  <c r="R4004" i="15"/>
  <c r="Q4004" i="15"/>
  <c r="L4004" i="15"/>
  <c r="J4004" i="15"/>
  <c r="T4003" i="15"/>
  <c r="S4003" i="15"/>
  <c r="R4003" i="15"/>
  <c r="Q4003" i="15"/>
  <c r="L4003" i="15"/>
  <c r="J4003" i="15"/>
  <c r="T4002" i="15"/>
  <c r="S4002" i="15"/>
  <c r="R4002" i="15"/>
  <c r="Q4002" i="15"/>
  <c r="L4002" i="15"/>
  <c r="J4002" i="15"/>
  <c r="T4001" i="15"/>
  <c r="S4001" i="15"/>
  <c r="R4001" i="15"/>
  <c r="Q4001" i="15"/>
  <c r="L4001" i="15"/>
  <c r="J4001" i="15"/>
  <c r="T4000" i="15"/>
  <c r="S4000" i="15"/>
  <c r="R4000" i="15"/>
  <c r="Q4000" i="15"/>
  <c r="L4000" i="15"/>
  <c r="J4000" i="15"/>
  <c r="T3999" i="15"/>
  <c r="S3999" i="15"/>
  <c r="R3999" i="15"/>
  <c r="Q3999" i="15"/>
  <c r="L3999" i="15"/>
  <c r="J3999" i="15"/>
  <c r="T3998" i="15"/>
  <c r="S3998" i="15"/>
  <c r="R3998" i="15"/>
  <c r="Q3998" i="15"/>
  <c r="L3998" i="15"/>
  <c r="J3998" i="15"/>
  <c r="T3997" i="15"/>
  <c r="S3997" i="15"/>
  <c r="R3997" i="15"/>
  <c r="Q3997" i="15"/>
  <c r="L3997" i="15"/>
  <c r="J3997" i="15"/>
  <c r="T3996" i="15"/>
  <c r="S3996" i="15"/>
  <c r="R3996" i="15"/>
  <c r="Q3996" i="15"/>
  <c r="L3996" i="15"/>
  <c r="J3996" i="15"/>
  <c r="T3995" i="15"/>
  <c r="S3995" i="15"/>
  <c r="R3995" i="15"/>
  <c r="Q3995" i="15"/>
  <c r="L3995" i="15"/>
  <c r="J3995" i="15"/>
  <c r="T3994" i="15"/>
  <c r="S3994" i="15"/>
  <c r="R3994" i="15"/>
  <c r="Q3994" i="15"/>
  <c r="L3994" i="15"/>
  <c r="J3994" i="15"/>
  <c r="T3993" i="15"/>
  <c r="S3993" i="15"/>
  <c r="R3993" i="15"/>
  <c r="Q3993" i="15"/>
  <c r="L3993" i="15"/>
  <c r="J3993" i="15"/>
  <c r="T3992" i="15"/>
  <c r="S3992" i="15"/>
  <c r="R3992" i="15"/>
  <c r="Q3992" i="15"/>
  <c r="L3992" i="15"/>
  <c r="J3992" i="15"/>
  <c r="T3991" i="15"/>
  <c r="S3991" i="15"/>
  <c r="R3991" i="15"/>
  <c r="Q3991" i="15"/>
  <c r="L3991" i="15"/>
  <c r="J3991" i="15"/>
  <c r="T3990" i="15"/>
  <c r="S3990" i="15"/>
  <c r="R3990" i="15"/>
  <c r="Q3990" i="15"/>
  <c r="L3990" i="15"/>
  <c r="J3990" i="15"/>
  <c r="T3989" i="15"/>
  <c r="S3989" i="15"/>
  <c r="R3989" i="15"/>
  <c r="Q3989" i="15"/>
  <c r="L3989" i="15"/>
  <c r="J3989" i="15"/>
  <c r="T3988" i="15"/>
  <c r="S3988" i="15"/>
  <c r="R3988" i="15"/>
  <c r="Q3988" i="15"/>
  <c r="L3988" i="15"/>
  <c r="J3988" i="15"/>
  <c r="T3987" i="15"/>
  <c r="S3987" i="15"/>
  <c r="R3987" i="15"/>
  <c r="Q3987" i="15"/>
  <c r="L3987" i="15"/>
  <c r="J3987" i="15"/>
  <c r="T3986" i="15"/>
  <c r="S3986" i="15"/>
  <c r="R3986" i="15"/>
  <c r="Q3986" i="15"/>
  <c r="L3986" i="15"/>
  <c r="J3986" i="15"/>
  <c r="T3985" i="15"/>
  <c r="S3985" i="15"/>
  <c r="R3985" i="15"/>
  <c r="Q3985" i="15"/>
  <c r="L3985" i="15"/>
  <c r="J3985" i="15"/>
  <c r="T3984" i="15"/>
  <c r="S3984" i="15"/>
  <c r="R3984" i="15"/>
  <c r="Q3984" i="15"/>
  <c r="L3984" i="15"/>
  <c r="J3984" i="15"/>
  <c r="T3983" i="15"/>
  <c r="S3983" i="15"/>
  <c r="R3983" i="15"/>
  <c r="Q3983" i="15"/>
  <c r="L3983" i="15"/>
  <c r="J3983" i="15"/>
  <c r="T3982" i="15"/>
  <c r="S3982" i="15"/>
  <c r="R3982" i="15"/>
  <c r="Q3982" i="15"/>
  <c r="L3982" i="15"/>
  <c r="J3982" i="15"/>
  <c r="T3981" i="15"/>
  <c r="S3981" i="15"/>
  <c r="R3981" i="15"/>
  <c r="Q3981" i="15"/>
  <c r="L3981" i="15"/>
  <c r="J3981" i="15"/>
  <c r="T3980" i="15"/>
  <c r="S3980" i="15"/>
  <c r="R3980" i="15"/>
  <c r="Q3980" i="15"/>
  <c r="L3980" i="15"/>
  <c r="J3980" i="15"/>
  <c r="T3979" i="15"/>
  <c r="S3979" i="15"/>
  <c r="R3979" i="15"/>
  <c r="Q3979" i="15"/>
  <c r="L3979" i="15"/>
  <c r="J3979" i="15"/>
  <c r="T3978" i="15"/>
  <c r="S3978" i="15"/>
  <c r="R3978" i="15"/>
  <c r="Q3978" i="15"/>
  <c r="L3978" i="15"/>
  <c r="J3978" i="15"/>
  <c r="T3977" i="15"/>
  <c r="S3977" i="15"/>
  <c r="R3977" i="15"/>
  <c r="Q3977" i="15"/>
  <c r="L3977" i="15"/>
  <c r="J3977" i="15"/>
  <c r="T3976" i="15"/>
  <c r="S3976" i="15"/>
  <c r="R3976" i="15"/>
  <c r="Q3976" i="15"/>
  <c r="L3976" i="15"/>
  <c r="J3976" i="15"/>
  <c r="T3975" i="15"/>
  <c r="S3975" i="15"/>
  <c r="R3975" i="15"/>
  <c r="Q3975" i="15"/>
  <c r="L3975" i="15"/>
  <c r="J3975" i="15"/>
  <c r="T3974" i="15"/>
  <c r="S3974" i="15"/>
  <c r="R3974" i="15"/>
  <c r="Q3974" i="15"/>
  <c r="L3974" i="15"/>
  <c r="J3974" i="15"/>
  <c r="T3973" i="15"/>
  <c r="S3973" i="15"/>
  <c r="R3973" i="15"/>
  <c r="Q3973" i="15"/>
  <c r="L3973" i="15"/>
  <c r="J3973" i="15"/>
  <c r="T3972" i="15"/>
  <c r="S3972" i="15"/>
  <c r="R3972" i="15"/>
  <c r="Q3972" i="15"/>
  <c r="L3972" i="15"/>
  <c r="J3972" i="15"/>
  <c r="T3971" i="15"/>
  <c r="S3971" i="15"/>
  <c r="R3971" i="15"/>
  <c r="Q3971" i="15"/>
  <c r="L3971" i="15"/>
  <c r="J3971" i="15"/>
  <c r="T3970" i="15"/>
  <c r="S3970" i="15"/>
  <c r="R3970" i="15"/>
  <c r="Q3970" i="15"/>
  <c r="L3970" i="15"/>
  <c r="J3970" i="15"/>
  <c r="T3969" i="15"/>
  <c r="S3969" i="15"/>
  <c r="R3969" i="15"/>
  <c r="Q3969" i="15"/>
  <c r="L3969" i="15"/>
  <c r="J3969" i="15"/>
  <c r="T3968" i="15"/>
  <c r="S3968" i="15"/>
  <c r="R3968" i="15"/>
  <c r="Q3968" i="15"/>
  <c r="L3968" i="15"/>
  <c r="J3968" i="15"/>
  <c r="T3967" i="15"/>
  <c r="S3967" i="15"/>
  <c r="R3967" i="15"/>
  <c r="Q3967" i="15"/>
  <c r="L3967" i="15"/>
  <c r="J3967" i="15"/>
  <c r="T3966" i="15"/>
  <c r="S3966" i="15"/>
  <c r="R3966" i="15"/>
  <c r="Q3966" i="15"/>
  <c r="L3966" i="15"/>
  <c r="J3966" i="15"/>
  <c r="T3965" i="15"/>
  <c r="S3965" i="15"/>
  <c r="R3965" i="15"/>
  <c r="Q3965" i="15"/>
  <c r="L3965" i="15"/>
  <c r="J3965" i="15"/>
  <c r="T3964" i="15"/>
  <c r="S3964" i="15"/>
  <c r="R3964" i="15"/>
  <c r="Q3964" i="15"/>
  <c r="L3964" i="15"/>
  <c r="J3964" i="15"/>
  <c r="T3963" i="15"/>
  <c r="S3963" i="15"/>
  <c r="R3963" i="15"/>
  <c r="Q3963" i="15"/>
  <c r="L3963" i="15"/>
  <c r="J3963" i="15"/>
  <c r="T3962" i="15"/>
  <c r="S3962" i="15"/>
  <c r="R3962" i="15"/>
  <c r="Q3962" i="15"/>
  <c r="L3962" i="15"/>
  <c r="J3962" i="15"/>
  <c r="T3961" i="15"/>
  <c r="S3961" i="15"/>
  <c r="R3961" i="15"/>
  <c r="Q3961" i="15"/>
  <c r="L3961" i="15"/>
  <c r="J3961" i="15"/>
  <c r="T3960" i="15"/>
  <c r="S3960" i="15"/>
  <c r="R3960" i="15"/>
  <c r="Q3960" i="15"/>
  <c r="L3960" i="15"/>
  <c r="J3960" i="15"/>
  <c r="T3959" i="15"/>
  <c r="S3959" i="15"/>
  <c r="R3959" i="15"/>
  <c r="Q3959" i="15"/>
  <c r="L3959" i="15"/>
  <c r="J3959" i="15"/>
  <c r="T3958" i="15"/>
  <c r="S3958" i="15"/>
  <c r="R3958" i="15"/>
  <c r="Q3958" i="15"/>
  <c r="L3958" i="15"/>
  <c r="J3958" i="15"/>
  <c r="T3957" i="15"/>
  <c r="S3957" i="15"/>
  <c r="R3957" i="15"/>
  <c r="Q3957" i="15"/>
  <c r="L3957" i="15"/>
  <c r="J3957" i="15"/>
  <c r="T3956" i="15"/>
  <c r="S3956" i="15"/>
  <c r="R3956" i="15"/>
  <c r="Q3956" i="15"/>
  <c r="L3956" i="15"/>
  <c r="J3956" i="15"/>
  <c r="T3955" i="15"/>
  <c r="S3955" i="15"/>
  <c r="R3955" i="15"/>
  <c r="Q3955" i="15"/>
  <c r="L3955" i="15"/>
  <c r="J3955" i="15"/>
  <c r="T3954" i="15"/>
  <c r="S3954" i="15"/>
  <c r="R3954" i="15"/>
  <c r="Q3954" i="15"/>
  <c r="L3954" i="15"/>
  <c r="J3954" i="15"/>
  <c r="T3953" i="15"/>
  <c r="S3953" i="15"/>
  <c r="R3953" i="15"/>
  <c r="Q3953" i="15"/>
  <c r="L3953" i="15"/>
  <c r="J3953" i="15"/>
  <c r="T3952" i="15"/>
  <c r="S3952" i="15"/>
  <c r="R3952" i="15"/>
  <c r="Q3952" i="15"/>
  <c r="L3952" i="15"/>
  <c r="J3952" i="15"/>
  <c r="T3951" i="15"/>
  <c r="S3951" i="15"/>
  <c r="R3951" i="15"/>
  <c r="Q3951" i="15"/>
  <c r="L3951" i="15"/>
  <c r="J3951" i="15"/>
  <c r="T3950" i="15"/>
  <c r="S3950" i="15"/>
  <c r="R3950" i="15"/>
  <c r="Q3950" i="15"/>
  <c r="L3950" i="15"/>
  <c r="J3950" i="15"/>
  <c r="T3949" i="15"/>
  <c r="S3949" i="15"/>
  <c r="R3949" i="15"/>
  <c r="Q3949" i="15"/>
  <c r="L3949" i="15"/>
  <c r="J3949" i="15"/>
  <c r="T3948" i="15"/>
  <c r="S3948" i="15"/>
  <c r="R3948" i="15"/>
  <c r="Q3948" i="15"/>
  <c r="L3948" i="15"/>
  <c r="J3948" i="15"/>
  <c r="T3947" i="15"/>
  <c r="S3947" i="15"/>
  <c r="R3947" i="15"/>
  <c r="Q3947" i="15"/>
  <c r="L3947" i="15"/>
  <c r="J3947" i="15"/>
  <c r="T3946" i="15"/>
  <c r="S3946" i="15"/>
  <c r="R3946" i="15"/>
  <c r="Q3946" i="15"/>
  <c r="L3946" i="15"/>
  <c r="J3946" i="15"/>
  <c r="T3945" i="15"/>
  <c r="S3945" i="15"/>
  <c r="R3945" i="15"/>
  <c r="Q3945" i="15"/>
  <c r="L3945" i="15"/>
  <c r="J3945" i="15"/>
  <c r="T3944" i="15"/>
  <c r="S3944" i="15"/>
  <c r="R3944" i="15"/>
  <c r="Q3944" i="15"/>
  <c r="L3944" i="15"/>
  <c r="J3944" i="15"/>
  <c r="T3943" i="15"/>
  <c r="S3943" i="15"/>
  <c r="R3943" i="15"/>
  <c r="Q3943" i="15"/>
  <c r="L3943" i="15"/>
  <c r="J3943" i="15"/>
  <c r="T3942" i="15"/>
  <c r="S3942" i="15"/>
  <c r="R3942" i="15"/>
  <c r="Q3942" i="15"/>
  <c r="L3942" i="15"/>
  <c r="J3942" i="15"/>
  <c r="T3941" i="15"/>
  <c r="S3941" i="15"/>
  <c r="R3941" i="15"/>
  <c r="Q3941" i="15"/>
  <c r="L3941" i="15"/>
  <c r="J3941" i="15"/>
  <c r="T3940" i="15"/>
  <c r="S3940" i="15"/>
  <c r="R3940" i="15"/>
  <c r="Q3940" i="15"/>
  <c r="L3940" i="15"/>
  <c r="J3940" i="15"/>
  <c r="T3939" i="15"/>
  <c r="S3939" i="15"/>
  <c r="R3939" i="15"/>
  <c r="Q3939" i="15"/>
  <c r="L3939" i="15"/>
  <c r="J3939" i="15"/>
  <c r="T3938" i="15"/>
  <c r="S3938" i="15"/>
  <c r="R3938" i="15"/>
  <c r="Q3938" i="15"/>
  <c r="L3938" i="15"/>
  <c r="J3938" i="15"/>
  <c r="T3937" i="15"/>
  <c r="S3937" i="15"/>
  <c r="R3937" i="15"/>
  <c r="Q3937" i="15"/>
  <c r="L3937" i="15"/>
  <c r="J3937" i="15"/>
  <c r="T3936" i="15"/>
  <c r="S3936" i="15"/>
  <c r="R3936" i="15"/>
  <c r="Q3936" i="15"/>
  <c r="L3936" i="15"/>
  <c r="J3936" i="15"/>
  <c r="T3935" i="15"/>
  <c r="S3935" i="15"/>
  <c r="R3935" i="15"/>
  <c r="Q3935" i="15"/>
  <c r="L3935" i="15"/>
  <c r="J3935" i="15"/>
  <c r="T3934" i="15"/>
  <c r="S3934" i="15"/>
  <c r="R3934" i="15"/>
  <c r="Q3934" i="15"/>
  <c r="L3934" i="15"/>
  <c r="J3934" i="15"/>
  <c r="T3933" i="15"/>
  <c r="S3933" i="15"/>
  <c r="R3933" i="15"/>
  <c r="Q3933" i="15"/>
  <c r="L3933" i="15"/>
  <c r="J3933" i="15"/>
  <c r="T3932" i="15"/>
  <c r="S3932" i="15"/>
  <c r="R3932" i="15"/>
  <c r="Q3932" i="15"/>
  <c r="L3932" i="15"/>
  <c r="J3932" i="15"/>
  <c r="T3931" i="15"/>
  <c r="S3931" i="15"/>
  <c r="R3931" i="15"/>
  <c r="Q3931" i="15"/>
  <c r="L3931" i="15"/>
  <c r="J3931" i="15"/>
  <c r="T3930" i="15"/>
  <c r="S3930" i="15"/>
  <c r="R3930" i="15"/>
  <c r="Q3930" i="15"/>
  <c r="L3930" i="15"/>
  <c r="J3930" i="15"/>
  <c r="T3929" i="15"/>
  <c r="S3929" i="15"/>
  <c r="R3929" i="15"/>
  <c r="Q3929" i="15"/>
  <c r="L3929" i="15"/>
  <c r="J3929" i="15"/>
  <c r="T3928" i="15"/>
  <c r="S3928" i="15"/>
  <c r="R3928" i="15"/>
  <c r="Q3928" i="15"/>
  <c r="L3928" i="15"/>
  <c r="J3928" i="15"/>
  <c r="T3927" i="15"/>
  <c r="S3927" i="15"/>
  <c r="R3927" i="15"/>
  <c r="Q3927" i="15"/>
  <c r="L3927" i="15"/>
  <c r="J3927" i="15"/>
  <c r="T3926" i="15"/>
  <c r="S3926" i="15"/>
  <c r="R3926" i="15"/>
  <c r="Q3926" i="15"/>
  <c r="L3926" i="15"/>
  <c r="J3926" i="15"/>
  <c r="T3925" i="15"/>
  <c r="S3925" i="15"/>
  <c r="R3925" i="15"/>
  <c r="Q3925" i="15"/>
  <c r="L3925" i="15"/>
  <c r="J3925" i="15"/>
  <c r="T3924" i="15"/>
  <c r="S3924" i="15"/>
  <c r="R3924" i="15"/>
  <c r="Q3924" i="15"/>
  <c r="L3924" i="15"/>
  <c r="J3924" i="15"/>
  <c r="T3923" i="15"/>
  <c r="S3923" i="15"/>
  <c r="R3923" i="15"/>
  <c r="Q3923" i="15"/>
  <c r="L3923" i="15"/>
  <c r="J3923" i="15"/>
  <c r="T3922" i="15"/>
  <c r="S3922" i="15"/>
  <c r="R3922" i="15"/>
  <c r="Q3922" i="15"/>
  <c r="L3922" i="15"/>
  <c r="J3922" i="15"/>
  <c r="T3921" i="15"/>
  <c r="S3921" i="15"/>
  <c r="R3921" i="15"/>
  <c r="Q3921" i="15"/>
  <c r="L3921" i="15"/>
  <c r="J3921" i="15"/>
  <c r="T3920" i="15"/>
  <c r="S3920" i="15"/>
  <c r="R3920" i="15"/>
  <c r="Q3920" i="15"/>
  <c r="L3920" i="15"/>
  <c r="J3920" i="15"/>
  <c r="T3919" i="15"/>
  <c r="S3919" i="15"/>
  <c r="R3919" i="15"/>
  <c r="Q3919" i="15"/>
  <c r="L3919" i="15"/>
  <c r="J3919" i="15"/>
  <c r="T3918" i="15"/>
  <c r="S3918" i="15"/>
  <c r="R3918" i="15"/>
  <c r="Q3918" i="15"/>
  <c r="L3918" i="15"/>
  <c r="J3918" i="15"/>
  <c r="T3917" i="15"/>
  <c r="S3917" i="15"/>
  <c r="R3917" i="15"/>
  <c r="Q3917" i="15"/>
  <c r="L3917" i="15"/>
  <c r="J3917" i="15"/>
  <c r="T3916" i="15"/>
  <c r="S3916" i="15"/>
  <c r="R3916" i="15"/>
  <c r="Q3916" i="15"/>
  <c r="L3916" i="15"/>
  <c r="J3916" i="15"/>
  <c r="T3915" i="15"/>
  <c r="S3915" i="15"/>
  <c r="R3915" i="15"/>
  <c r="Q3915" i="15"/>
  <c r="L3915" i="15"/>
  <c r="J3915" i="15"/>
  <c r="T3914" i="15"/>
  <c r="S3914" i="15"/>
  <c r="R3914" i="15"/>
  <c r="Q3914" i="15"/>
  <c r="L3914" i="15"/>
  <c r="J3914" i="15"/>
  <c r="T3913" i="15"/>
  <c r="S3913" i="15"/>
  <c r="R3913" i="15"/>
  <c r="Q3913" i="15"/>
  <c r="L3913" i="15"/>
  <c r="J3913" i="15"/>
  <c r="T3912" i="15"/>
  <c r="S3912" i="15"/>
  <c r="R3912" i="15"/>
  <c r="Q3912" i="15"/>
  <c r="L3912" i="15"/>
  <c r="J3912" i="15"/>
  <c r="T3911" i="15"/>
  <c r="S3911" i="15"/>
  <c r="R3911" i="15"/>
  <c r="Q3911" i="15"/>
  <c r="L3911" i="15"/>
  <c r="J3911" i="15"/>
  <c r="T3910" i="15"/>
  <c r="S3910" i="15"/>
  <c r="R3910" i="15"/>
  <c r="Q3910" i="15"/>
  <c r="L3910" i="15"/>
  <c r="J3910" i="15"/>
  <c r="T3909" i="15"/>
  <c r="S3909" i="15"/>
  <c r="R3909" i="15"/>
  <c r="Q3909" i="15"/>
  <c r="L3909" i="15"/>
  <c r="J3909" i="15"/>
  <c r="T3908" i="15"/>
  <c r="S3908" i="15"/>
  <c r="R3908" i="15"/>
  <c r="Q3908" i="15"/>
  <c r="L3908" i="15"/>
  <c r="J3908" i="15"/>
  <c r="T3907" i="15"/>
  <c r="S3907" i="15"/>
  <c r="R3907" i="15"/>
  <c r="Q3907" i="15"/>
  <c r="L3907" i="15"/>
  <c r="J3907" i="15"/>
  <c r="T3906" i="15"/>
  <c r="S3906" i="15"/>
  <c r="R3906" i="15"/>
  <c r="Q3906" i="15"/>
  <c r="L3906" i="15"/>
  <c r="J3906" i="15"/>
  <c r="T3905" i="15"/>
  <c r="S3905" i="15"/>
  <c r="R3905" i="15"/>
  <c r="Q3905" i="15"/>
  <c r="L3905" i="15"/>
  <c r="J3905" i="15"/>
  <c r="T3904" i="15"/>
  <c r="S3904" i="15"/>
  <c r="R3904" i="15"/>
  <c r="Q3904" i="15"/>
  <c r="L3904" i="15"/>
  <c r="J3904" i="15"/>
  <c r="T3903" i="15"/>
  <c r="S3903" i="15"/>
  <c r="R3903" i="15"/>
  <c r="Q3903" i="15"/>
  <c r="L3903" i="15"/>
  <c r="J3903" i="15"/>
  <c r="T3902" i="15"/>
  <c r="S3902" i="15"/>
  <c r="R3902" i="15"/>
  <c r="Q3902" i="15"/>
  <c r="L3902" i="15"/>
  <c r="J3902" i="15"/>
  <c r="T3901" i="15"/>
  <c r="S3901" i="15"/>
  <c r="R3901" i="15"/>
  <c r="Q3901" i="15"/>
  <c r="L3901" i="15"/>
  <c r="J3901" i="15"/>
  <c r="T3900" i="15"/>
  <c r="S3900" i="15"/>
  <c r="R3900" i="15"/>
  <c r="Q3900" i="15"/>
  <c r="L3900" i="15"/>
  <c r="J3900" i="15"/>
  <c r="T3899" i="15"/>
  <c r="S3899" i="15"/>
  <c r="R3899" i="15"/>
  <c r="Q3899" i="15"/>
  <c r="L3899" i="15"/>
  <c r="J3899" i="15"/>
  <c r="T3898" i="15"/>
  <c r="S3898" i="15"/>
  <c r="R3898" i="15"/>
  <c r="Q3898" i="15"/>
  <c r="L3898" i="15"/>
  <c r="J3898" i="15"/>
  <c r="T3897" i="15"/>
  <c r="S3897" i="15"/>
  <c r="R3897" i="15"/>
  <c r="Q3897" i="15"/>
  <c r="L3897" i="15"/>
  <c r="J3897" i="15"/>
  <c r="T3896" i="15"/>
  <c r="S3896" i="15"/>
  <c r="R3896" i="15"/>
  <c r="Q3896" i="15"/>
  <c r="L3896" i="15"/>
  <c r="J3896" i="15"/>
  <c r="T3895" i="15"/>
  <c r="S3895" i="15"/>
  <c r="R3895" i="15"/>
  <c r="Q3895" i="15"/>
  <c r="L3895" i="15"/>
  <c r="J3895" i="15"/>
  <c r="T3894" i="15"/>
  <c r="S3894" i="15"/>
  <c r="R3894" i="15"/>
  <c r="Q3894" i="15"/>
  <c r="L3894" i="15"/>
  <c r="J3894" i="15"/>
  <c r="T3893" i="15"/>
  <c r="S3893" i="15"/>
  <c r="R3893" i="15"/>
  <c r="Q3893" i="15"/>
  <c r="L3893" i="15"/>
  <c r="J3893" i="15"/>
  <c r="T3892" i="15"/>
  <c r="S3892" i="15"/>
  <c r="R3892" i="15"/>
  <c r="Q3892" i="15"/>
  <c r="L3892" i="15"/>
  <c r="J3892" i="15"/>
  <c r="T3891" i="15"/>
  <c r="S3891" i="15"/>
  <c r="R3891" i="15"/>
  <c r="Q3891" i="15"/>
  <c r="L3891" i="15"/>
  <c r="J3891" i="15"/>
  <c r="T3890" i="15"/>
  <c r="S3890" i="15"/>
  <c r="R3890" i="15"/>
  <c r="Q3890" i="15"/>
  <c r="L3890" i="15"/>
  <c r="J3890" i="15"/>
  <c r="T3889" i="15"/>
  <c r="S3889" i="15"/>
  <c r="R3889" i="15"/>
  <c r="Q3889" i="15"/>
  <c r="L3889" i="15"/>
  <c r="J3889" i="15"/>
  <c r="T3888" i="15"/>
  <c r="S3888" i="15"/>
  <c r="R3888" i="15"/>
  <c r="Q3888" i="15"/>
  <c r="L3888" i="15"/>
  <c r="J3888" i="15"/>
  <c r="T3887" i="15"/>
  <c r="S3887" i="15"/>
  <c r="R3887" i="15"/>
  <c r="Q3887" i="15"/>
  <c r="L3887" i="15"/>
  <c r="J3887" i="15"/>
  <c r="T3886" i="15"/>
  <c r="S3886" i="15"/>
  <c r="R3886" i="15"/>
  <c r="Q3886" i="15"/>
  <c r="L3886" i="15"/>
  <c r="J3886" i="15"/>
  <c r="T3885" i="15"/>
  <c r="S3885" i="15"/>
  <c r="R3885" i="15"/>
  <c r="Q3885" i="15"/>
  <c r="L3885" i="15"/>
  <c r="J3885" i="15"/>
  <c r="T3884" i="15"/>
  <c r="S3884" i="15"/>
  <c r="R3884" i="15"/>
  <c r="Q3884" i="15"/>
  <c r="L3884" i="15"/>
  <c r="J3884" i="15"/>
  <c r="T3883" i="15"/>
  <c r="S3883" i="15"/>
  <c r="R3883" i="15"/>
  <c r="Q3883" i="15"/>
  <c r="L3883" i="15"/>
  <c r="J3883" i="15"/>
  <c r="T3882" i="15"/>
  <c r="S3882" i="15"/>
  <c r="R3882" i="15"/>
  <c r="Q3882" i="15"/>
  <c r="L3882" i="15"/>
  <c r="J3882" i="15"/>
  <c r="T3881" i="15"/>
  <c r="S3881" i="15"/>
  <c r="R3881" i="15"/>
  <c r="Q3881" i="15"/>
  <c r="L3881" i="15"/>
  <c r="J3881" i="15"/>
  <c r="T3880" i="15"/>
  <c r="S3880" i="15"/>
  <c r="R3880" i="15"/>
  <c r="Q3880" i="15"/>
  <c r="L3880" i="15"/>
  <c r="J3880" i="15"/>
  <c r="T3879" i="15"/>
  <c r="S3879" i="15"/>
  <c r="R3879" i="15"/>
  <c r="Q3879" i="15"/>
  <c r="L3879" i="15"/>
  <c r="J3879" i="15"/>
  <c r="T3878" i="15"/>
  <c r="S3878" i="15"/>
  <c r="R3878" i="15"/>
  <c r="Q3878" i="15"/>
  <c r="L3878" i="15"/>
  <c r="J3878" i="15"/>
  <c r="T3877" i="15"/>
  <c r="S3877" i="15"/>
  <c r="R3877" i="15"/>
  <c r="Q3877" i="15"/>
  <c r="L3877" i="15"/>
  <c r="J3877" i="15"/>
  <c r="T3876" i="15"/>
  <c r="S3876" i="15"/>
  <c r="R3876" i="15"/>
  <c r="Q3876" i="15"/>
  <c r="L3876" i="15"/>
  <c r="J3876" i="15"/>
  <c r="T3875" i="15"/>
  <c r="S3875" i="15"/>
  <c r="R3875" i="15"/>
  <c r="Q3875" i="15"/>
  <c r="L3875" i="15"/>
  <c r="J3875" i="15"/>
  <c r="T3874" i="15"/>
  <c r="S3874" i="15"/>
  <c r="R3874" i="15"/>
  <c r="Q3874" i="15"/>
  <c r="L3874" i="15"/>
  <c r="J3874" i="15"/>
  <c r="T3873" i="15"/>
  <c r="S3873" i="15"/>
  <c r="R3873" i="15"/>
  <c r="Q3873" i="15"/>
  <c r="L3873" i="15"/>
  <c r="J3873" i="15"/>
  <c r="T3872" i="15"/>
  <c r="S3872" i="15"/>
  <c r="R3872" i="15"/>
  <c r="Q3872" i="15"/>
  <c r="L3872" i="15"/>
  <c r="J3872" i="15"/>
  <c r="T3871" i="15"/>
  <c r="S3871" i="15"/>
  <c r="R3871" i="15"/>
  <c r="Q3871" i="15"/>
  <c r="L3871" i="15"/>
  <c r="J3871" i="15"/>
  <c r="T3870" i="15"/>
  <c r="S3870" i="15"/>
  <c r="R3870" i="15"/>
  <c r="Q3870" i="15"/>
  <c r="L3870" i="15"/>
  <c r="J3870" i="15"/>
  <c r="T3869" i="15"/>
  <c r="S3869" i="15"/>
  <c r="R3869" i="15"/>
  <c r="Q3869" i="15"/>
  <c r="L3869" i="15"/>
  <c r="J3869" i="15"/>
  <c r="T3868" i="15"/>
  <c r="S3868" i="15"/>
  <c r="R3868" i="15"/>
  <c r="Q3868" i="15"/>
  <c r="L3868" i="15"/>
  <c r="J3868" i="15"/>
  <c r="T3867" i="15"/>
  <c r="S3867" i="15"/>
  <c r="R3867" i="15"/>
  <c r="Q3867" i="15"/>
  <c r="L3867" i="15"/>
  <c r="J3867" i="15"/>
  <c r="T3866" i="15"/>
  <c r="S3866" i="15"/>
  <c r="R3866" i="15"/>
  <c r="Q3866" i="15"/>
  <c r="L3866" i="15"/>
  <c r="J3866" i="15"/>
  <c r="T3865" i="15"/>
  <c r="S3865" i="15"/>
  <c r="R3865" i="15"/>
  <c r="Q3865" i="15"/>
  <c r="L3865" i="15"/>
  <c r="J3865" i="15"/>
  <c r="T3864" i="15"/>
  <c r="S3864" i="15"/>
  <c r="R3864" i="15"/>
  <c r="Q3864" i="15"/>
  <c r="L3864" i="15"/>
  <c r="J3864" i="15"/>
  <c r="T3863" i="15"/>
  <c r="S3863" i="15"/>
  <c r="R3863" i="15"/>
  <c r="Q3863" i="15"/>
  <c r="L3863" i="15"/>
  <c r="J3863" i="15"/>
  <c r="T3862" i="15"/>
  <c r="S3862" i="15"/>
  <c r="R3862" i="15"/>
  <c r="Q3862" i="15"/>
  <c r="L3862" i="15"/>
  <c r="J3862" i="15"/>
  <c r="T3861" i="15"/>
  <c r="S3861" i="15"/>
  <c r="R3861" i="15"/>
  <c r="Q3861" i="15"/>
  <c r="L3861" i="15"/>
  <c r="J3861" i="15"/>
  <c r="T3860" i="15"/>
  <c r="S3860" i="15"/>
  <c r="R3860" i="15"/>
  <c r="Q3860" i="15"/>
  <c r="L3860" i="15"/>
  <c r="J3860" i="15"/>
  <c r="T3859" i="15"/>
  <c r="S3859" i="15"/>
  <c r="R3859" i="15"/>
  <c r="Q3859" i="15"/>
  <c r="L3859" i="15"/>
  <c r="J3859" i="15"/>
  <c r="T3858" i="15"/>
  <c r="S3858" i="15"/>
  <c r="R3858" i="15"/>
  <c r="Q3858" i="15"/>
  <c r="L3858" i="15"/>
  <c r="J3858" i="15"/>
  <c r="T3857" i="15"/>
  <c r="S3857" i="15"/>
  <c r="R3857" i="15"/>
  <c r="Q3857" i="15"/>
  <c r="L3857" i="15"/>
  <c r="J3857" i="15"/>
  <c r="T3856" i="15"/>
  <c r="S3856" i="15"/>
  <c r="R3856" i="15"/>
  <c r="Q3856" i="15"/>
  <c r="L3856" i="15"/>
  <c r="J3856" i="15"/>
  <c r="T3855" i="15"/>
  <c r="S3855" i="15"/>
  <c r="R3855" i="15"/>
  <c r="Q3855" i="15"/>
  <c r="L3855" i="15"/>
  <c r="J3855" i="15"/>
  <c r="T3854" i="15"/>
  <c r="S3854" i="15"/>
  <c r="R3854" i="15"/>
  <c r="Q3854" i="15"/>
  <c r="L3854" i="15"/>
  <c r="J3854" i="15"/>
  <c r="T3853" i="15"/>
  <c r="S3853" i="15"/>
  <c r="R3853" i="15"/>
  <c r="Q3853" i="15"/>
  <c r="L3853" i="15"/>
  <c r="J3853" i="15"/>
  <c r="T3852" i="15"/>
  <c r="S3852" i="15"/>
  <c r="R3852" i="15"/>
  <c r="Q3852" i="15"/>
  <c r="L3852" i="15"/>
  <c r="J3852" i="15"/>
  <c r="T3851" i="15"/>
  <c r="S3851" i="15"/>
  <c r="R3851" i="15"/>
  <c r="Q3851" i="15"/>
  <c r="L3851" i="15"/>
  <c r="J3851" i="15"/>
  <c r="T3850" i="15"/>
  <c r="S3850" i="15"/>
  <c r="R3850" i="15"/>
  <c r="Q3850" i="15"/>
  <c r="L3850" i="15"/>
  <c r="J3850" i="15"/>
  <c r="T3849" i="15"/>
  <c r="S3849" i="15"/>
  <c r="R3849" i="15"/>
  <c r="Q3849" i="15"/>
  <c r="L3849" i="15"/>
  <c r="J3849" i="15"/>
  <c r="T3848" i="15"/>
  <c r="S3848" i="15"/>
  <c r="R3848" i="15"/>
  <c r="Q3848" i="15"/>
  <c r="L3848" i="15"/>
  <c r="J3848" i="15"/>
  <c r="T3847" i="15"/>
  <c r="S3847" i="15"/>
  <c r="R3847" i="15"/>
  <c r="Q3847" i="15"/>
  <c r="L3847" i="15"/>
  <c r="J3847" i="15"/>
  <c r="T3846" i="15"/>
  <c r="S3846" i="15"/>
  <c r="R3846" i="15"/>
  <c r="Q3846" i="15"/>
  <c r="L3846" i="15"/>
  <c r="J3846" i="15"/>
  <c r="T3845" i="15"/>
  <c r="S3845" i="15"/>
  <c r="R3845" i="15"/>
  <c r="Q3845" i="15"/>
  <c r="L3845" i="15"/>
  <c r="J3845" i="15"/>
  <c r="T3844" i="15"/>
  <c r="S3844" i="15"/>
  <c r="R3844" i="15"/>
  <c r="Q3844" i="15"/>
  <c r="L3844" i="15"/>
  <c r="J3844" i="15"/>
  <c r="T3843" i="15"/>
  <c r="S3843" i="15"/>
  <c r="R3843" i="15"/>
  <c r="Q3843" i="15"/>
  <c r="L3843" i="15"/>
  <c r="J3843" i="15"/>
  <c r="T3842" i="15"/>
  <c r="S3842" i="15"/>
  <c r="R3842" i="15"/>
  <c r="Q3842" i="15"/>
  <c r="L3842" i="15"/>
  <c r="J3842" i="15"/>
  <c r="T3841" i="15"/>
  <c r="S3841" i="15"/>
  <c r="R3841" i="15"/>
  <c r="Q3841" i="15"/>
  <c r="L3841" i="15"/>
  <c r="J3841" i="15"/>
  <c r="T3840" i="15"/>
  <c r="S3840" i="15"/>
  <c r="R3840" i="15"/>
  <c r="Q3840" i="15"/>
  <c r="L3840" i="15"/>
  <c r="J3840" i="15"/>
  <c r="T3839" i="15"/>
  <c r="S3839" i="15"/>
  <c r="R3839" i="15"/>
  <c r="Q3839" i="15"/>
  <c r="L3839" i="15"/>
  <c r="J3839" i="15"/>
  <c r="T3838" i="15"/>
  <c r="S3838" i="15"/>
  <c r="R3838" i="15"/>
  <c r="Q3838" i="15"/>
  <c r="L3838" i="15"/>
  <c r="J3838" i="15"/>
  <c r="T3837" i="15"/>
  <c r="S3837" i="15"/>
  <c r="R3837" i="15"/>
  <c r="Q3837" i="15"/>
  <c r="L3837" i="15"/>
  <c r="J3837" i="15"/>
  <c r="T3836" i="15"/>
  <c r="S3836" i="15"/>
  <c r="R3836" i="15"/>
  <c r="Q3836" i="15"/>
  <c r="L3836" i="15"/>
  <c r="J3836" i="15"/>
  <c r="T3835" i="15"/>
  <c r="S3835" i="15"/>
  <c r="R3835" i="15"/>
  <c r="Q3835" i="15"/>
  <c r="L3835" i="15"/>
  <c r="J3835" i="15"/>
  <c r="T3834" i="15"/>
  <c r="S3834" i="15"/>
  <c r="R3834" i="15"/>
  <c r="Q3834" i="15"/>
  <c r="L3834" i="15"/>
  <c r="J3834" i="15"/>
  <c r="T3833" i="15"/>
  <c r="S3833" i="15"/>
  <c r="R3833" i="15"/>
  <c r="Q3833" i="15"/>
  <c r="L3833" i="15"/>
  <c r="J3833" i="15"/>
  <c r="T3832" i="15"/>
  <c r="S3832" i="15"/>
  <c r="R3832" i="15"/>
  <c r="Q3832" i="15"/>
  <c r="L3832" i="15"/>
  <c r="J3832" i="15"/>
  <c r="T3831" i="15"/>
  <c r="S3831" i="15"/>
  <c r="R3831" i="15"/>
  <c r="Q3831" i="15"/>
  <c r="L3831" i="15"/>
  <c r="J3831" i="15"/>
  <c r="T3830" i="15"/>
  <c r="S3830" i="15"/>
  <c r="R3830" i="15"/>
  <c r="Q3830" i="15"/>
  <c r="L3830" i="15"/>
  <c r="J3830" i="15"/>
  <c r="T3829" i="15"/>
  <c r="S3829" i="15"/>
  <c r="R3829" i="15"/>
  <c r="Q3829" i="15"/>
  <c r="L3829" i="15"/>
  <c r="J3829" i="15"/>
  <c r="T3828" i="15"/>
  <c r="S3828" i="15"/>
  <c r="R3828" i="15"/>
  <c r="Q3828" i="15"/>
  <c r="L3828" i="15"/>
  <c r="J3828" i="15"/>
  <c r="T3827" i="15"/>
  <c r="S3827" i="15"/>
  <c r="R3827" i="15"/>
  <c r="Q3827" i="15"/>
  <c r="L3827" i="15"/>
  <c r="J3827" i="15"/>
  <c r="T3826" i="15"/>
  <c r="S3826" i="15"/>
  <c r="R3826" i="15"/>
  <c r="Q3826" i="15"/>
  <c r="L3826" i="15"/>
  <c r="J3826" i="15"/>
  <c r="T3825" i="15"/>
  <c r="S3825" i="15"/>
  <c r="R3825" i="15"/>
  <c r="Q3825" i="15"/>
  <c r="L3825" i="15"/>
  <c r="J3825" i="15"/>
  <c r="T3824" i="15"/>
  <c r="S3824" i="15"/>
  <c r="R3824" i="15"/>
  <c r="Q3824" i="15"/>
  <c r="L3824" i="15"/>
  <c r="J3824" i="15"/>
  <c r="T3823" i="15"/>
  <c r="S3823" i="15"/>
  <c r="R3823" i="15"/>
  <c r="Q3823" i="15"/>
  <c r="L3823" i="15"/>
  <c r="J3823" i="15"/>
  <c r="T3822" i="15"/>
  <c r="S3822" i="15"/>
  <c r="R3822" i="15"/>
  <c r="Q3822" i="15"/>
  <c r="L3822" i="15"/>
  <c r="J3822" i="15"/>
  <c r="T3821" i="15"/>
  <c r="S3821" i="15"/>
  <c r="R3821" i="15"/>
  <c r="Q3821" i="15"/>
  <c r="L3821" i="15"/>
  <c r="J3821" i="15"/>
  <c r="T3820" i="15"/>
  <c r="S3820" i="15"/>
  <c r="R3820" i="15"/>
  <c r="Q3820" i="15"/>
  <c r="L3820" i="15"/>
  <c r="J3820" i="15"/>
  <c r="T3819" i="15"/>
  <c r="S3819" i="15"/>
  <c r="R3819" i="15"/>
  <c r="Q3819" i="15"/>
  <c r="L3819" i="15"/>
  <c r="J3819" i="15"/>
  <c r="T3818" i="15"/>
  <c r="S3818" i="15"/>
  <c r="R3818" i="15"/>
  <c r="Q3818" i="15"/>
  <c r="L3818" i="15"/>
  <c r="J3818" i="15"/>
  <c r="T3817" i="15"/>
  <c r="S3817" i="15"/>
  <c r="R3817" i="15"/>
  <c r="Q3817" i="15"/>
  <c r="L3817" i="15"/>
  <c r="J3817" i="15"/>
  <c r="T3816" i="15"/>
  <c r="S3816" i="15"/>
  <c r="R3816" i="15"/>
  <c r="Q3816" i="15"/>
  <c r="L3816" i="15"/>
  <c r="J3816" i="15"/>
  <c r="T3815" i="15"/>
  <c r="S3815" i="15"/>
  <c r="R3815" i="15"/>
  <c r="Q3815" i="15"/>
  <c r="L3815" i="15"/>
  <c r="J3815" i="15"/>
  <c r="T3814" i="15"/>
  <c r="S3814" i="15"/>
  <c r="R3814" i="15"/>
  <c r="Q3814" i="15"/>
  <c r="L3814" i="15"/>
  <c r="J3814" i="15"/>
  <c r="T3813" i="15"/>
  <c r="S3813" i="15"/>
  <c r="R3813" i="15"/>
  <c r="Q3813" i="15"/>
  <c r="L3813" i="15"/>
  <c r="J3813" i="15"/>
  <c r="T3812" i="15"/>
  <c r="S3812" i="15"/>
  <c r="R3812" i="15"/>
  <c r="Q3812" i="15"/>
  <c r="L3812" i="15"/>
  <c r="J3812" i="15"/>
  <c r="T3811" i="15"/>
  <c r="S3811" i="15"/>
  <c r="R3811" i="15"/>
  <c r="Q3811" i="15"/>
  <c r="L3811" i="15"/>
  <c r="J3811" i="15"/>
  <c r="T3810" i="15"/>
  <c r="S3810" i="15"/>
  <c r="R3810" i="15"/>
  <c r="Q3810" i="15"/>
  <c r="L3810" i="15"/>
  <c r="J3810" i="15"/>
  <c r="T3809" i="15"/>
  <c r="S3809" i="15"/>
  <c r="R3809" i="15"/>
  <c r="Q3809" i="15"/>
  <c r="L3809" i="15"/>
  <c r="J3809" i="15"/>
  <c r="T3808" i="15"/>
  <c r="S3808" i="15"/>
  <c r="R3808" i="15"/>
  <c r="Q3808" i="15"/>
  <c r="L3808" i="15"/>
  <c r="J3808" i="15"/>
  <c r="T3807" i="15"/>
  <c r="S3807" i="15"/>
  <c r="R3807" i="15"/>
  <c r="Q3807" i="15"/>
  <c r="L3807" i="15"/>
  <c r="J3807" i="15"/>
  <c r="T3806" i="15"/>
  <c r="S3806" i="15"/>
  <c r="R3806" i="15"/>
  <c r="Q3806" i="15"/>
  <c r="L3806" i="15"/>
  <c r="J3806" i="15"/>
  <c r="T3805" i="15"/>
  <c r="S3805" i="15"/>
  <c r="R3805" i="15"/>
  <c r="Q3805" i="15"/>
  <c r="L3805" i="15"/>
  <c r="J3805" i="15"/>
  <c r="T3804" i="15"/>
  <c r="S3804" i="15"/>
  <c r="R3804" i="15"/>
  <c r="Q3804" i="15"/>
  <c r="L3804" i="15"/>
  <c r="J3804" i="15"/>
  <c r="T3803" i="15"/>
  <c r="S3803" i="15"/>
  <c r="R3803" i="15"/>
  <c r="Q3803" i="15"/>
  <c r="L3803" i="15"/>
  <c r="J3803" i="15"/>
  <c r="T3802" i="15"/>
  <c r="S3802" i="15"/>
  <c r="R3802" i="15"/>
  <c r="Q3802" i="15"/>
  <c r="L3802" i="15"/>
  <c r="J3802" i="15"/>
  <c r="T3801" i="15"/>
  <c r="S3801" i="15"/>
  <c r="R3801" i="15"/>
  <c r="Q3801" i="15"/>
  <c r="L3801" i="15"/>
  <c r="J3801" i="15"/>
  <c r="T3800" i="15"/>
  <c r="S3800" i="15"/>
  <c r="R3800" i="15"/>
  <c r="Q3800" i="15"/>
  <c r="L3800" i="15"/>
  <c r="J3800" i="15"/>
  <c r="T3799" i="15"/>
  <c r="S3799" i="15"/>
  <c r="R3799" i="15"/>
  <c r="Q3799" i="15"/>
  <c r="L3799" i="15"/>
  <c r="J3799" i="15"/>
  <c r="T3798" i="15"/>
  <c r="S3798" i="15"/>
  <c r="R3798" i="15"/>
  <c r="Q3798" i="15"/>
  <c r="L3798" i="15"/>
  <c r="J3798" i="15"/>
  <c r="T3797" i="15"/>
  <c r="S3797" i="15"/>
  <c r="R3797" i="15"/>
  <c r="Q3797" i="15"/>
  <c r="L3797" i="15"/>
  <c r="J3797" i="15"/>
  <c r="T3796" i="15"/>
  <c r="S3796" i="15"/>
  <c r="R3796" i="15"/>
  <c r="Q3796" i="15"/>
  <c r="L3796" i="15"/>
  <c r="J3796" i="15"/>
  <c r="T3795" i="15"/>
  <c r="S3795" i="15"/>
  <c r="R3795" i="15"/>
  <c r="Q3795" i="15"/>
  <c r="L3795" i="15"/>
  <c r="J3795" i="15"/>
  <c r="T3794" i="15"/>
  <c r="S3794" i="15"/>
  <c r="R3794" i="15"/>
  <c r="Q3794" i="15"/>
  <c r="L3794" i="15"/>
  <c r="J3794" i="15"/>
  <c r="T3793" i="15"/>
  <c r="S3793" i="15"/>
  <c r="R3793" i="15"/>
  <c r="Q3793" i="15"/>
  <c r="L3793" i="15"/>
  <c r="J3793" i="15"/>
  <c r="T3792" i="15"/>
  <c r="S3792" i="15"/>
  <c r="R3792" i="15"/>
  <c r="Q3792" i="15"/>
  <c r="L3792" i="15"/>
  <c r="J3792" i="15"/>
  <c r="T3791" i="15"/>
  <c r="S3791" i="15"/>
  <c r="R3791" i="15"/>
  <c r="Q3791" i="15"/>
  <c r="L3791" i="15"/>
  <c r="J3791" i="15"/>
  <c r="T3790" i="15"/>
  <c r="S3790" i="15"/>
  <c r="R3790" i="15"/>
  <c r="Q3790" i="15"/>
  <c r="L3790" i="15"/>
  <c r="J3790" i="15"/>
  <c r="T3789" i="15"/>
  <c r="S3789" i="15"/>
  <c r="R3789" i="15"/>
  <c r="Q3789" i="15"/>
  <c r="L3789" i="15"/>
  <c r="J3789" i="15"/>
  <c r="T3788" i="15"/>
  <c r="S3788" i="15"/>
  <c r="R3788" i="15"/>
  <c r="Q3788" i="15"/>
  <c r="L3788" i="15"/>
  <c r="J3788" i="15"/>
  <c r="T3787" i="15"/>
  <c r="S3787" i="15"/>
  <c r="R3787" i="15"/>
  <c r="Q3787" i="15"/>
  <c r="L3787" i="15"/>
  <c r="J3787" i="15"/>
  <c r="T3786" i="15"/>
  <c r="S3786" i="15"/>
  <c r="R3786" i="15"/>
  <c r="Q3786" i="15"/>
  <c r="L3786" i="15"/>
  <c r="J3786" i="15"/>
  <c r="T3785" i="15"/>
  <c r="S3785" i="15"/>
  <c r="R3785" i="15"/>
  <c r="Q3785" i="15"/>
  <c r="L3785" i="15"/>
  <c r="J3785" i="15"/>
  <c r="T3784" i="15"/>
  <c r="S3784" i="15"/>
  <c r="R3784" i="15"/>
  <c r="Q3784" i="15"/>
  <c r="L3784" i="15"/>
  <c r="J3784" i="15"/>
  <c r="T3783" i="15"/>
  <c r="S3783" i="15"/>
  <c r="R3783" i="15"/>
  <c r="Q3783" i="15"/>
  <c r="L3783" i="15"/>
  <c r="J3783" i="15"/>
  <c r="T3782" i="15"/>
  <c r="S3782" i="15"/>
  <c r="R3782" i="15"/>
  <c r="Q3782" i="15"/>
  <c r="L3782" i="15"/>
  <c r="J3782" i="15"/>
  <c r="T3781" i="15"/>
  <c r="S3781" i="15"/>
  <c r="R3781" i="15"/>
  <c r="Q3781" i="15"/>
  <c r="L3781" i="15"/>
  <c r="J3781" i="15"/>
  <c r="T3780" i="15"/>
  <c r="S3780" i="15"/>
  <c r="R3780" i="15"/>
  <c r="Q3780" i="15"/>
  <c r="L3780" i="15"/>
  <c r="J3780" i="15"/>
  <c r="T3779" i="15"/>
  <c r="S3779" i="15"/>
  <c r="R3779" i="15"/>
  <c r="Q3779" i="15"/>
  <c r="L3779" i="15"/>
  <c r="J3779" i="15"/>
  <c r="T3778" i="15"/>
  <c r="S3778" i="15"/>
  <c r="R3778" i="15"/>
  <c r="Q3778" i="15"/>
  <c r="L3778" i="15"/>
  <c r="J3778" i="15"/>
  <c r="T3777" i="15"/>
  <c r="S3777" i="15"/>
  <c r="R3777" i="15"/>
  <c r="Q3777" i="15"/>
  <c r="L3777" i="15"/>
  <c r="J3777" i="15"/>
  <c r="T3776" i="15"/>
  <c r="S3776" i="15"/>
  <c r="R3776" i="15"/>
  <c r="Q3776" i="15"/>
  <c r="L3776" i="15"/>
  <c r="J3776" i="15"/>
  <c r="T3775" i="15"/>
  <c r="S3775" i="15"/>
  <c r="R3775" i="15"/>
  <c r="Q3775" i="15"/>
  <c r="L3775" i="15"/>
  <c r="J3775" i="15"/>
  <c r="T3774" i="15"/>
  <c r="S3774" i="15"/>
  <c r="R3774" i="15"/>
  <c r="Q3774" i="15"/>
  <c r="L3774" i="15"/>
  <c r="J3774" i="15"/>
  <c r="T3773" i="15"/>
  <c r="S3773" i="15"/>
  <c r="R3773" i="15"/>
  <c r="Q3773" i="15"/>
  <c r="L3773" i="15"/>
  <c r="J3773" i="15"/>
  <c r="T3772" i="15"/>
  <c r="S3772" i="15"/>
  <c r="R3772" i="15"/>
  <c r="Q3772" i="15"/>
  <c r="L3772" i="15"/>
  <c r="J3772" i="15"/>
  <c r="T3771" i="15"/>
  <c r="S3771" i="15"/>
  <c r="R3771" i="15"/>
  <c r="Q3771" i="15"/>
  <c r="L3771" i="15"/>
  <c r="J3771" i="15"/>
  <c r="T3770" i="15"/>
  <c r="S3770" i="15"/>
  <c r="R3770" i="15"/>
  <c r="Q3770" i="15"/>
  <c r="L3770" i="15"/>
  <c r="J3770" i="15"/>
  <c r="T3769" i="15"/>
  <c r="S3769" i="15"/>
  <c r="R3769" i="15"/>
  <c r="Q3769" i="15"/>
  <c r="L3769" i="15"/>
  <c r="J3769" i="15"/>
  <c r="T3768" i="15"/>
  <c r="S3768" i="15"/>
  <c r="R3768" i="15"/>
  <c r="Q3768" i="15"/>
  <c r="L3768" i="15"/>
  <c r="J3768" i="15"/>
  <c r="T3767" i="15"/>
  <c r="S3767" i="15"/>
  <c r="R3767" i="15"/>
  <c r="Q3767" i="15"/>
  <c r="L3767" i="15"/>
  <c r="J3767" i="15"/>
  <c r="T3766" i="15"/>
  <c r="S3766" i="15"/>
  <c r="R3766" i="15"/>
  <c r="Q3766" i="15"/>
  <c r="L3766" i="15"/>
  <c r="J3766" i="15"/>
  <c r="T3765" i="15"/>
  <c r="S3765" i="15"/>
  <c r="R3765" i="15"/>
  <c r="Q3765" i="15"/>
  <c r="L3765" i="15"/>
  <c r="J3765" i="15"/>
  <c r="T3764" i="15"/>
  <c r="S3764" i="15"/>
  <c r="R3764" i="15"/>
  <c r="Q3764" i="15"/>
  <c r="L3764" i="15"/>
  <c r="J3764" i="15"/>
  <c r="T3763" i="15"/>
  <c r="S3763" i="15"/>
  <c r="R3763" i="15"/>
  <c r="Q3763" i="15"/>
  <c r="L3763" i="15"/>
  <c r="J3763" i="15"/>
  <c r="T3762" i="15"/>
  <c r="S3762" i="15"/>
  <c r="R3762" i="15"/>
  <c r="Q3762" i="15"/>
  <c r="L3762" i="15"/>
  <c r="J3762" i="15"/>
  <c r="T3761" i="15"/>
  <c r="S3761" i="15"/>
  <c r="R3761" i="15"/>
  <c r="Q3761" i="15"/>
  <c r="L3761" i="15"/>
  <c r="J3761" i="15"/>
  <c r="T3760" i="15"/>
  <c r="S3760" i="15"/>
  <c r="R3760" i="15"/>
  <c r="Q3760" i="15"/>
  <c r="L3760" i="15"/>
  <c r="J3760" i="15"/>
  <c r="T3759" i="15"/>
  <c r="S3759" i="15"/>
  <c r="R3759" i="15"/>
  <c r="Q3759" i="15"/>
  <c r="L3759" i="15"/>
  <c r="J3759" i="15"/>
  <c r="T3758" i="15"/>
  <c r="S3758" i="15"/>
  <c r="R3758" i="15"/>
  <c r="Q3758" i="15"/>
  <c r="L3758" i="15"/>
  <c r="J3758" i="15"/>
  <c r="T3757" i="15"/>
  <c r="S3757" i="15"/>
  <c r="R3757" i="15"/>
  <c r="Q3757" i="15"/>
  <c r="L3757" i="15"/>
  <c r="J3757" i="15"/>
  <c r="T3756" i="15"/>
  <c r="S3756" i="15"/>
  <c r="R3756" i="15"/>
  <c r="Q3756" i="15"/>
  <c r="L3756" i="15"/>
  <c r="J3756" i="15"/>
  <c r="T3755" i="15"/>
  <c r="S3755" i="15"/>
  <c r="R3755" i="15"/>
  <c r="Q3755" i="15"/>
  <c r="L3755" i="15"/>
  <c r="J3755" i="15"/>
  <c r="T3754" i="15"/>
  <c r="S3754" i="15"/>
  <c r="R3754" i="15"/>
  <c r="Q3754" i="15"/>
  <c r="L3754" i="15"/>
  <c r="J3754" i="15"/>
  <c r="T3753" i="15"/>
  <c r="S3753" i="15"/>
  <c r="R3753" i="15"/>
  <c r="Q3753" i="15"/>
  <c r="L3753" i="15"/>
  <c r="J3753" i="15"/>
  <c r="T3752" i="15"/>
  <c r="S3752" i="15"/>
  <c r="R3752" i="15"/>
  <c r="Q3752" i="15"/>
  <c r="L3752" i="15"/>
  <c r="J3752" i="15"/>
  <c r="T3751" i="15"/>
  <c r="S3751" i="15"/>
  <c r="R3751" i="15"/>
  <c r="Q3751" i="15"/>
  <c r="L3751" i="15"/>
  <c r="J3751" i="15"/>
  <c r="T3750" i="15"/>
  <c r="S3750" i="15"/>
  <c r="R3750" i="15"/>
  <c r="Q3750" i="15"/>
  <c r="L3750" i="15"/>
  <c r="J3750" i="15"/>
  <c r="T3749" i="15"/>
  <c r="S3749" i="15"/>
  <c r="R3749" i="15"/>
  <c r="Q3749" i="15"/>
  <c r="L3749" i="15"/>
  <c r="J3749" i="15"/>
  <c r="T3748" i="15"/>
  <c r="S3748" i="15"/>
  <c r="R3748" i="15"/>
  <c r="Q3748" i="15"/>
  <c r="L3748" i="15"/>
  <c r="J3748" i="15"/>
  <c r="T3747" i="15"/>
  <c r="S3747" i="15"/>
  <c r="R3747" i="15"/>
  <c r="Q3747" i="15"/>
  <c r="L3747" i="15"/>
  <c r="J3747" i="15"/>
  <c r="T3746" i="15"/>
  <c r="S3746" i="15"/>
  <c r="R3746" i="15"/>
  <c r="Q3746" i="15"/>
  <c r="L3746" i="15"/>
  <c r="J3746" i="15"/>
  <c r="T3745" i="15"/>
  <c r="S3745" i="15"/>
  <c r="R3745" i="15"/>
  <c r="Q3745" i="15"/>
  <c r="L3745" i="15"/>
  <c r="J3745" i="15"/>
  <c r="T3744" i="15"/>
  <c r="S3744" i="15"/>
  <c r="R3744" i="15"/>
  <c r="Q3744" i="15"/>
  <c r="L3744" i="15"/>
  <c r="J3744" i="15"/>
  <c r="T3743" i="15"/>
  <c r="S3743" i="15"/>
  <c r="R3743" i="15"/>
  <c r="Q3743" i="15"/>
  <c r="L3743" i="15"/>
  <c r="J3743" i="15"/>
  <c r="T3742" i="15"/>
  <c r="S3742" i="15"/>
  <c r="R3742" i="15"/>
  <c r="Q3742" i="15"/>
  <c r="L3742" i="15"/>
  <c r="J3742" i="15"/>
  <c r="T3741" i="15"/>
  <c r="S3741" i="15"/>
  <c r="R3741" i="15"/>
  <c r="Q3741" i="15"/>
  <c r="L3741" i="15"/>
  <c r="J3741" i="15"/>
  <c r="T3740" i="15"/>
  <c r="S3740" i="15"/>
  <c r="R3740" i="15"/>
  <c r="Q3740" i="15"/>
  <c r="L3740" i="15"/>
  <c r="J3740" i="15"/>
  <c r="T3739" i="15"/>
  <c r="S3739" i="15"/>
  <c r="R3739" i="15"/>
  <c r="Q3739" i="15"/>
  <c r="L3739" i="15"/>
  <c r="J3739" i="15"/>
  <c r="T3738" i="15"/>
  <c r="S3738" i="15"/>
  <c r="R3738" i="15"/>
  <c r="Q3738" i="15"/>
  <c r="L3738" i="15"/>
  <c r="J3738" i="15"/>
  <c r="T3737" i="15"/>
  <c r="S3737" i="15"/>
  <c r="R3737" i="15"/>
  <c r="Q3737" i="15"/>
  <c r="L3737" i="15"/>
  <c r="J3737" i="15"/>
  <c r="T3736" i="15"/>
  <c r="S3736" i="15"/>
  <c r="R3736" i="15"/>
  <c r="Q3736" i="15"/>
  <c r="L3736" i="15"/>
  <c r="J3736" i="15"/>
  <c r="T3735" i="15"/>
  <c r="S3735" i="15"/>
  <c r="R3735" i="15"/>
  <c r="Q3735" i="15"/>
  <c r="L3735" i="15"/>
  <c r="J3735" i="15"/>
  <c r="T3734" i="15"/>
  <c r="S3734" i="15"/>
  <c r="R3734" i="15"/>
  <c r="Q3734" i="15"/>
  <c r="L3734" i="15"/>
  <c r="J3734" i="15"/>
  <c r="T3733" i="15"/>
  <c r="S3733" i="15"/>
  <c r="R3733" i="15"/>
  <c r="Q3733" i="15"/>
  <c r="L3733" i="15"/>
  <c r="J3733" i="15"/>
  <c r="T3732" i="15"/>
  <c r="S3732" i="15"/>
  <c r="R3732" i="15"/>
  <c r="Q3732" i="15"/>
  <c r="L3732" i="15"/>
  <c r="J3732" i="15"/>
  <c r="T3731" i="15"/>
  <c r="S3731" i="15"/>
  <c r="R3731" i="15"/>
  <c r="Q3731" i="15"/>
  <c r="L3731" i="15"/>
  <c r="J3731" i="15"/>
  <c r="T3730" i="15"/>
  <c r="S3730" i="15"/>
  <c r="R3730" i="15"/>
  <c r="Q3730" i="15"/>
  <c r="L3730" i="15"/>
  <c r="J3730" i="15"/>
  <c r="T3729" i="15"/>
  <c r="S3729" i="15"/>
  <c r="R3729" i="15"/>
  <c r="Q3729" i="15"/>
  <c r="L3729" i="15"/>
  <c r="J3729" i="15"/>
  <c r="T3728" i="15"/>
  <c r="S3728" i="15"/>
  <c r="R3728" i="15"/>
  <c r="Q3728" i="15"/>
  <c r="L3728" i="15"/>
  <c r="J3728" i="15"/>
  <c r="T3727" i="15"/>
  <c r="S3727" i="15"/>
  <c r="R3727" i="15"/>
  <c r="Q3727" i="15"/>
  <c r="L3727" i="15"/>
  <c r="J3727" i="15"/>
  <c r="T3726" i="15"/>
  <c r="S3726" i="15"/>
  <c r="R3726" i="15"/>
  <c r="Q3726" i="15"/>
  <c r="L3726" i="15"/>
  <c r="J3726" i="15"/>
  <c r="T3725" i="15"/>
  <c r="S3725" i="15"/>
  <c r="R3725" i="15"/>
  <c r="Q3725" i="15"/>
  <c r="L3725" i="15"/>
  <c r="J3725" i="15"/>
  <c r="T3724" i="15"/>
  <c r="S3724" i="15"/>
  <c r="R3724" i="15"/>
  <c r="Q3724" i="15"/>
  <c r="L3724" i="15"/>
  <c r="J3724" i="15"/>
  <c r="T3723" i="15"/>
  <c r="S3723" i="15"/>
  <c r="R3723" i="15"/>
  <c r="Q3723" i="15"/>
  <c r="L3723" i="15"/>
  <c r="J3723" i="15"/>
  <c r="T3722" i="15"/>
  <c r="S3722" i="15"/>
  <c r="R3722" i="15"/>
  <c r="Q3722" i="15"/>
  <c r="L3722" i="15"/>
  <c r="J3722" i="15"/>
  <c r="T3721" i="15"/>
  <c r="S3721" i="15"/>
  <c r="R3721" i="15"/>
  <c r="Q3721" i="15"/>
  <c r="L3721" i="15"/>
  <c r="J3721" i="15"/>
  <c r="T3720" i="15"/>
  <c r="S3720" i="15"/>
  <c r="R3720" i="15"/>
  <c r="Q3720" i="15"/>
  <c r="L3720" i="15"/>
  <c r="J3720" i="15"/>
  <c r="T3719" i="15"/>
  <c r="S3719" i="15"/>
  <c r="R3719" i="15"/>
  <c r="Q3719" i="15"/>
  <c r="L3719" i="15"/>
  <c r="J3719" i="15"/>
  <c r="T3718" i="15"/>
  <c r="S3718" i="15"/>
  <c r="R3718" i="15"/>
  <c r="Q3718" i="15"/>
  <c r="L3718" i="15"/>
  <c r="J3718" i="15"/>
  <c r="T3717" i="15"/>
  <c r="S3717" i="15"/>
  <c r="R3717" i="15"/>
  <c r="Q3717" i="15"/>
  <c r="L3717" i="15"/>
  <c r="J3717" i="15"/>
  <c r="T3716" i="15"/>
  <c r="S3716" i="15"/>
  <c r="R3716" i="15"/>
  <c r="Q3716" i="15"/>
  <c r="L3716" i="15"/>
  <c r="J3716" i="15"/>
  <c r="T3715" i="15"/>
  <c r="S3715" i="15"/>
  <c r="R3715" i="15"/>
  <c r="Q3715" i="15"/>
  <c r="L3715" i="15"/>
  <c r="J3715" i="15"/>
  <c r="T3714" i="15"/>
  <c r="S3714" i="15"/>
  <c r="R3714" i="15"/>
  <c r="Q3714" i="15"/>
  <c r="L3714" i="15"/>
  <c r="J3714" i="15"/>
  <c r="T3713" i="15"/>
  <c r="S3713" i="15"/>
  <c r="R3713" i="15"/>
  <c r="Q3713" i="15"/>
  <c r="L3713" i="15"/>
  <c r="J3713" i="15"/>
  <c r="T3712" i="15"/>
  <c r="S3712" i="15"/>
  <c r="R3712" i="15"/>
  <c r="Q3712" i="15"/>
  <c r="L3712" i="15"/>
  <c r="J3712" i="15"/>
  <c r="T3711" i="15"/>
  <c r="S3711" i="15"/>
  <c r="R3711" i="15"/>
  <c r="Q3711" i="15"/>
  <c r="L3711" i="15"/>
  <c r="J3711" i="15"/>
  <c r="T3710" i="15"/>
  <c r="S3710" i="15"/>
  <c r="R3710" i="15"/>
  <c r="Q3710" i="15"/>
  <c r="L3710" i="15"/>
  <c r="J3710" i="15"/>
  <c r="T3709" i="15"/>
  <c r="S3709" i="15"/>
  <c r="R3709" i="15"/>
  <c r="Q3709" i="15"/>
  <c r="L3709" i="15"/>
  <c r="J3709" i="15"/>
  <c r="T3708" i="15"/>
  <c r="S3708" i="15"/>
  <c r="R3708" i="15"/>
  <c r="Q3708" i="15"/>
  <c r="L3708" i="15"/>
  <c r="J3708" i="15"/>
  <c r="T3707" i="15"/>
  <c r="S3707" i="15"/>
  <c r="R3707" i="15"/>
  <c r="Q3707" i="15"/>
  <c r="L3707" i="15"/>
  <c r="J3707" i="15"/>
  <c r="T3706" i="15"/>
  <c r="S3706" i="15"/>
  <c r="R3706" i="15"/>
  <c r="Q3706" i="15"/>
  <c r="L3706" i="15"/>
  <c r="J3706" i="15"/>
  <c r="T3705" i="15"/>
  <c r="S3705" i="15"/>
  <c r="R3705" i="15"/>
  <c r="Q3705" i="15"/>
  <c r="L3705" i="15"/>
  <c r="J3705" i="15"/>
  <c r="T3704" i="15"/>
  <c r="S3704" i="15"/>
  <c r="R3704" i="15"/>
  <c r="Q3704" i="15"/>
  <c r="L3704" i="15"/>
  <c r="J3704" i="15"/>
  <c r="T3703" i="15"/>
  <c r="S3703" i="15"/>
  <c r="R3703" i="15"/>
  <c r="Q3703" i="15"/>
  <c r="L3703" i="15"/>
  <c r="J3703" i="15"/>
  <c r="T3702" i="15"/>
  <c r="S3702" i="15"/>
  <c r="R3702" i="15"/>
  <c r="Q3702" i="15"/>
  <c r="L3702" i="15"/>
  <c r="J3702" i="15"/>
  <c r="T3701" i="15"/>
  <c r="S3701" i="15"/>
  <c r="R3701" i="15"/>
  <c r="Q3701" i="15"/>
  <c r="L3701" i="15"/>
  <c r="J3701" i="15"/>
  <c r="T3700" i="15"/>
  <c r="S3700" i="15"/>
  <c r="R3700" i="15"/>
  <c r="Q3700" i="15"/>
  <c r="L3700" i="15"/>
  <c r="J3700" i="15"/>
  <c r="T3699" i="15"/>
  <c r="S3699" i="15"/>
  <c r="R3699" i="15"/>
  <c r="Q3699" i="15"/>
  <c r="L3699" i="15"/>
  <c r="J3699" i="15"/>
  <c r="T3698" i="15"/>
  <c r="S3698" i="15"/>
  <c r="R3698" i="15"/>
  <c r="Q3698" i="15"/>
  <c r="L3698" i="15"/>
  <c r="J3698" i="15"/>
  <c r="T3697" i="15"/>
  <c r="S3697" i="15"/>
  <c r="R3697" i="15"/>
  <c r="Q3697" i="15"/>
  <c r="L3697" i="15"/>
  <c r="J3697" i="15"/>
  <c r="T3696" i="15"/>
  <c r="S3696" i="15"/>
  <c r="R3696" i="15"/>
  <c r="Q3696" i="15"/>
  <c r="L3696" i="15"/>
  <c r="J3696" i="15"/>
  <c r="T3695" i="15"/>
  <c r="S3695" i="15"/>
  <c r="R3695" i="15"/>
  <c r="Q3695" i="15"/>
  <c r="L3695" i="15"/>
  <c r="J3695" i="15"/>
  <c r="T3694" i="15"/>
  <c r="S3694" i="15"/>
  <c r="R3694" i="15"/>
  <c r="Q3694" i="15"/>
  <c r="L3694" i="15"/>
  <c r="J3694" i="15"/>
  <c r="T3693" i="15"/>
  <c r="S3693" i="15"/>
  <c r="R3693" i="15"/>
  <c r="Q3693" i="15"/>
  <c r="L3693" i="15"/>
  <c r="J3693" i="15"/>
  <c r="T3692" i="15"/>
  <c r="S3692" i="15"/>
  <c r="R3692" i="15"/>
  <c r="Q3692" i="15"/>
  <c r="L3692" i="15"/>
  <c r="J3692" i="15"/>
  <c r="T3691" i="15"/>
  <c r="S3691" i="15"/>
  <c r="R3691" i="15"/>
  <c r="Q3691" i="15"/>
  <c r="L3691" i="15"/>
  <c r="J3691" i="15"/>
  <c r="T3690" i="15"/>
  <c r="S3690" i="15"/>
  <c r="R3690" i="15"/>
  <c r="Q3690" i="15"/>
  <c r="L3690" i="15"/>
  <c r="J3690" i="15"/>
  <c r="T3689" i="15"/>
  <c r="S3689" i="15"/>
  <c r="R3689" i="15"/>
  <c r="Q3689" i="15"/>
  <c r="L3689" i="15"/>
  <c r="J3689" i="15"/>
  <c r="T3688" i="15"/>
  <c r="S3688" i="15"/>
  <c r="R3688" i="15"/>
  <c r="Q3688" i="15"/>
  <c r="L3688" i="15"/>
  <c r="J3688" i="15"/>
  <c r="T3687" i="15"/>
  <c r="S3687" i="15"/>
  <c r="R3687" i="15"/>
  <c r="Q3687" i="15"/>
  <c r="L3687" i="15"/>
  <c r="J3687" i="15"/>
  <c r="T3686" i="15"/>
  <c r="S3686" i="15"/>
  <c r="R3686" i="15"/>
  <c r="Q3686" i="15"/>
  <c r="L3686" i="15"/>
  <c r="J3686" i="15"/>
  <c r="T3685" i="15"/>
  <c r="S3685" i="15"/>
  <c r="R3685" i="15"/>
  <c r="Q3685" i="15"/>
  <c r="L3685" i="15"/>
  <c r="J3685" i="15"/>
  <c r="T3684" i="15"/>
  <c r="S3684" i="15"/>
  <c r="R3684" i="15"/>
  <c r="Q3684" i="15"/>
  <c r="L3684" i="15"/>
  <c r="J3684" i="15"/>
  <c r="T3683" i="15"/>
  <c r="S3683" i="15"/>
  <c r="R3683" i="15"/>
  <c r="Q3683" i="15"/>
  <c r="L3683" i="15"/>
  <c r="J3683" i="15"/>
  <c r="T3682" i="15"/>
  <c r="S3682" i="15"/>
  <c r="R3682" i="15"/>
  <c r="Q3682" i="15"/>
  <c r="L3682" i="15"/>
  <c r="J3682" i="15"/>
  <c r="T3681" i="15"/>
  <c r="S3681" i="15"/>
  <c r="R3681" i="15"/>
  <c r="Q3681" i="15"/>
  <c r="L3681" i="15"/>
  <c r="J3681" i="15"/>
  <c r="T3680" i="15"/>
  <c r="S3680" i="15"/>
  <c r="R3680" i="15"/>
  <c r="Q3680" i="15"/>
  <c r="L3680" i="15"/>
  <c r="J3680" i="15"/>
  <c r="T3679" i="15"/>
  <c r="S3679" i="15"/>
  <c r="R3679" i="15"/>
  <c r="Q3679" i="15"/>
  <c r="L3679" i="15"/>
  <c r="J3679" i="15"/>
  <c r="T3678" i="15"/>
  <c r="S3678" i="15"/>
  <c r="R3678" i="15"/>
  <c r="Q3678" i="15"/>
  <c r="L3678" i="15"/>
  <c r="J3678" i="15"/>
  <c r="T3677" i="15"/>
  <c r="S3677" i="15"/>
  <c r="R3677" i="15"/>
  <c r="Q3677" i="15"/>
  <c r="L3677" i="15"/>
  <c r="J3677" i="15"/>
  <c r="T3676" i="15"/>
  <c r="S3676" i="15"/>
  <c r="R3676" i="15"/>
  <c r="Q3676" i="15"/>
  <c r="L3676" i="15"/>
  <c r="J3676" i="15"/>
  <c r="T3675" i="15"/>
  <c r="S3675" i="15"/>
  <c r="R3675" i="15"/>
  <c r="Q3675" i="15"/>
  <c r="L3675" i="15"/>
  <c r="J3675" i="15"/>
  <c r="T3674" i="15"/>
  <c r="S3674" i="15"/>
  <c r="R3674" i="15"/>
  <c r="Q3674" i="15"/>
  <c r="L3674" i="15"/>
  <c r="J3674" i="15"/>
  <c r="T3673" i="15"/>
  <c r="S3673" i="15"/>
  <c r="R3673" i="15"/>
  <c r="Q3673" i="15"/>
  <c r="L3673" i="15"/>
  <c r="J3673" i="15"/>
  <c r="T3672" i="15"/>
  <c r="S3672" i="15"/>
  <c r="R3672" i="15"/>
  <c r="Q3672" i="15"/>
  <c r="L3672" i="15"/>
  <c r="J3672" i="15"/>
  <c r="T3671" i="15"/>
  <c r="S3671" i="15"/>
  <c r="R3671" i="15"/>
  <c r="Q3671" i="15"/>
  <c r="L3671" i="15"/>
  <c r="J3671" i="15"/>
  <c r="T3670" i="15"/>
  <c r="S3670" i="15"/>
  <c r="R3670" i="15"/>
  <c r="Q3670" i="15"/>
  <c r="L3670" i="15"/>
  <c r="J3670" i="15"/>
  <c r="T3669" i="15"/>
  <c r="S3669" i="15"/>
  <c r="R3669" i="15"/>
  <c r="Q3669" i="15"/>
  <c r="L3669" i="15"/>
  <c r="J3669" i="15"/>
  <c r="T3668" i="15"/>
  <c r="S3668" i="15"/>
  <c r="R3668" i="15"/>
  <c r="Q3668" i="15"/>
  <c r="L3668" i="15"/>
  <c r="J3668" i="15"/>
  <c r="T3667" i="15"/>
  <c r="S3667" i="15"/>
  <c r="R3667" i="15"/>
  <c r="Q3667" i="15"/>
  <c r="L3667" i="15"/>
  <c r="J3667" i="15"/>
  <c r="T3666" i="15"/>
  <c r="S3666" i="15"/>
  <c r="R3666" i="15"/>
  <c r="Q3666" i="15"/>
  <c r="L3666" i="15"/>
  <c r="J3666" i="15"/>
  <c r="T3665" i="15"/>
  <c r="S3665" i="15"/>
  <c r="R3665" i="15"/>
  <c r="Q3665" i="15"/>
  <c r="L3665" i="15"/>
  <c r="J3665" i="15"/>
  <c r="T3664" i="15"/>
  <c r="S3664" i="15"/>
  <c r="R3664" i="15"/>
  <c r="Q3664" i="15"/>
  <c r="L3664" i="15"/>
  <c r="J3664" i="15"/>
  <c r="T3663" i="15"/>
  <c r="S3663" i="15"/>
  <c r="R3663" i="15"/>
  <c r="Q3663" i="15"/>
  <c r="L3663" i="15"/>
  <c r="J3663" i="15"/>
  <c r="T3662" i="15"/>
  <c r="S3662" i="15"/>
  <c r="R3662" i="15"/>
  <c r="Q3662" i="15"/>
  <c r="L3662" i="15"/>
  <c r="J3662" i="15"/>
  <c r="T3661" i="15"/>
  <c r="S3661" i="15"/>
  <c r="R3661" i="15"/>
  <c r="Q3661" i="15"/>
  <c r="L3661" i="15"/>
  <c r="J3661" i="15"/>
  <c r="T3660" i="15"/>
  <c r="S3660" i="15"/>
  <c r="R3660" i="15"/>
  <c r="Q3660" i="15"/>
  <c r="L3660" i="15"/>
  <c r="J3660" i="15"/>
  <c r="T3659" i="15"/>
  <c r="S3659" i="15"/>
  <c r="R3659" i="15"/>
  <c r="Q3659" i="15"/>
  <c r="L3659" i="15"/>
  <c r="J3659" i="15"/>
  <c r="T3658" i="15"/>
  <c r="S3658" i="15"/>
  <c r="R3658" i="15"/>
  <c r="Q3658" i="15"/>
  <c r="L3658" i="15"/>
  <c r="J3658" i="15"/>
  <c r="T3657" i="15"/>
  <c r="S3657" i="15"/>
  <c r="R3657" i="15"/>
  <c r="Q3657" i="15"/>
  <c r="L3657" i="15"/>
  <c r="J3657" i="15"/>
  <c r="T3656" i="15"/>
  <c r="S3656" i="15"/>
  <c r="R3656" i="15"/>
  <c r="Q3656" i="15"/>
  <c r="L3656" i="15"/>
  <c r="J3656" i="15"/>
  <c r="T3655" i="15"/>
  <c r="S3655" i="15"/>
  <c r="R3655" i="15"/>
  <c r="Q3655" i="15"/>
  <c r="L3655" i="15"/>
  <c r="J3655" i="15"/>
  <c r="T3654" i="15"/>
  <c r="S3654" i="15"/>
  <c r="R3654" i="15"/>
  <c r="Q3654" i="15"/>
  <c r="L3654" i="15"/>
  <c r="J3654" i="15"/>
  <c r="T3653" i="15"/>
  <c r="S3653" i="15"/>
  <c r="R3653" i="15"/>
  <c r="Q3653" i="15"/>
  <c r="L3653" i="15"/>
  <c r="J3653" i="15"/>
  <c r="T3652" i="15"/>
  <c r="S3652" i="15"/>
  <c r="R3652" i="15"/>
  <c r="Q3652" i="15"/>
  <c r="L3652" i="15"/>
  <c r="J3652" i="15"/>
  <c r="T3651" i="15"/>
  <c r="S3651" i="15"/>
  <c r="R3651" i="15"/>
  <c r="Q3651" i="15"/>
  <c r="L3651" i="15"/>
  <c r="J3651" i="15"/>
  <c r="T3650" i="15"/>
  <c r="S3650" i="15"/>
  <c r="R3650" i="15"/>
  <c r="Q3650" i="15"/>
  <c r="L3650" i="15"/>
  <c r="J3650" i="15"/>
  <c r="T3649" i="15"/>
  <c r="S3649" i="15"/>
  <c r="R3649" i="15"/>
  <c r="Q3649" i="15"/>
  <c r="L3649" i="15"/>
  <c r="J3649" i="15"/>
  <c r="T3648" i="15"/>
  <c r="S3648" i="15"/>
  <c r="R3648" i="15"/>
  <c r="Q3648" i="15"/>
  <c r="L3648" i="15"/>
  <c r="J3648" i="15"/>
  <c r="T3647" i="15"/>
  <c r="S3647" i="15"/>
  <c r="R3647" i="15"/>
  <c r="Q3647" i="15"/>
  <c r="L3647" i="15"/>
  <c r="J3647" i="15"/>
  <c r="T3646" i="15"/>
  <c r="S3646" i="15"/>
  <c r="R3646" i="15"/>
  <c r="Q3646" i="15"/>
  <c r="L3646" i="15"/>
  <c r="J3646" i="15"/>
  <c r="T3645" i="15"/>
  <c r="S3645" i="15"/>
  <c r="R3645" i="15"/>
  <c r="Q3645" i="15"/>
  <c r="L3645" i="15"/>
  <c r="J3645" i="15"/>
  <c r="T3644" i="15"/>
  <c r="S3644" i="15"/>
  <c r="R3644" i="15"/>
  <c r="Q3644" i="15"/>
  <c r="L3644" i="15"/>
  <c r="J3644" i="15"/>
  <c r="T3643" i="15"/>
  <c r="S3643" i="15"/>
  <c r="R3643" i="15"/>
  <c r="Q3643" i="15"/>
  <c r="L3643" i="15"/>
  <c r="J3643" i="15"/>
  <c r="T3642" i="15"/>
  <c r="S3642" i="15"/>
  <c r="R3642" i="15"/>
  <c r="Q3642" i="15"/>
  <c r="L3642" i="15"/>
  <c r="J3642" i="15"/>
  <c r="T3641" i="15"/>
  <c r="S3641" i="15"/>
  <c r="R3641" i="15"/>
  <c r="Q3641" i="15"/>
  <c r="L3641" i="15"/>
  <c r="J3641" i="15"/>
  <c r="T3640" i="15"/>
  <c r="S3640" i="15"/>
  <c r="R3640" i="15"/>
  <c r="Q3640" i="15"/>
  <c r="L3640" i="15"/>
  <c r="J3640" i="15"/>
  <c r="T3639" i="15"/>
  <c r="S3639" i="15"/>
  <c r="R3639" i="15"/>
  <c r="Q3639" i="15"/>
  <c r="L3639" i="15"/>
  <c r="J3639" i="15"/>
  <c r="T3638" i="15"/>
  <c r="S3638" i="15"/>
  <c r="R3638" i="15"/>
  <c r="Q3638" i="15"/>
  <c r="L3638" i="15"/>
  <c r="J3638" i="15"/>
  <c r="T3637" i="15"/>
  <c r="S3637" i="15"/>
  <c r="R3637" i="15"/>
  <c r="Q3637" i="15"/>
  <c r="L3637" i="15"/>
  <c r="J3637" i="15"/>
  <c r="T3636" i="15"/>
  <c r="S3636" i="15"/>
  <c r="R3636" i="15"/>
  <c r="Q3636" i="15"/>
  <c r="L3636" i="15"/>
  <c r="J3636" i="15"/>
  <c r="T3635" i="15"/>
  <c r="S3635" i="15"/>
  <c r="R3635" i="15"/>
  <c r="Q3635" i="15"/>
  <c r="L3635" i="15"/>
  <c r="J3635" i="15"/>
  <c r="T3634" i="15"/>
  <c r="S3634" i="15"/>
  <c r="R3634" i="15"/>
  <c r="Q3634" i="15"/>
  <c r="L3634" i="15"/>
  <c r="J3634" i="15"/>
  <c r="T3633" i="15"/>
  <c r="S3633" i="15"/>
  <c r="R3633" i="15"/>
  <c r="Q3633" i="15"/>
  <c r="L3633" i="15"/>
  <c r="J3633" i="15"/>
  <c r="T3632" i="15"/>
  <c r="S3632" i="15"/>
  <c r="R3632" i="15"/>
  <c r="Q3632" i="15"/>
  <c r="L3632" i="15"/>
  <c r="J3632" i="15"/>
  <c r="T3631" i="15"/>
  <c r="S3631" i="15"/>
  <c r="R3631" i="15"/>
  <c r="Q3631" i="15"/>
  <c r="L3631" i="15"/>
  <c r="J3631" i="15"/>
  <c r="T3630" i="15"/>
  <c r="S3630" i="15"/>
  <c r="R3630" i="15"/>
  <c r="Q3630" i="15"/>
  <c r="L3630" i="15"/>
  <c r="J3630" i="15"/>
  <c r="T3629" i="15"/>
  <c r="S3629" i="15"/>
  <c r="R3629" i="15"/>
  <c r="Q3629" i="15"/>
  <c r="L3629" i="15"/>
  <c r="J3629" i="15"/>
  <c r="T3628" i="15"/>
  <c r="S3628" i="15"/>
  <c r="R3628" i="15"/>
  <c r="Q3628" i="15"/>
  <c r="L3628" i="15"/>
  <c r="J3628" i="15"/>
  <c r="T3627" i="15"/>
  <c r="S3627" i="15"/>
  <c r="R3627" i="15"/>
  <c r="Q3627" i="15"/>
  <c r="L3627" i="15"/>
  <c r="J3627" i="15"/>
  <c r="T3626" i="15"/>
  <c r="S3626" i="15"/>
  <c r="R3626" i="15"/>
  <c r="Q3626" i="15"/>
  <c r="L3626" i="15"/>
  <c r="J3626" i="15"/>
  <c r="T3625" i="15"/>
  <c r="S3625" i="15"/>
  <c r="R3625" i="15"/>
  <c r="Q3625" i="15"/>
  <c r="L3625" i="15"/>
  <c r="J3625" i="15"/>
  <c r="T3624" i="15"/>
  <c r="S3624" i="15"/>
  <c r="R3624" i="15"/>
  <c r="Q3624" i="15"/>
  <c r="L3624" i="15"/>
  <c r="J3624" i="15"/>
  <c r="T3623" i="15"/>
  <c r="S3623" i="15"/>
  <c r="R3623" i="15"/>
  <c r="Q3623" i="15"/>
  <c r="L3623" i="15"/>
  <c r="J3623" i="15"/>
  <c r="T3622" i="15"/>
  <c r="S3622" i="15"/>
  <c r="R3622" i="15"/>
  <c r="Q3622" i="15"/>
  <c r="L3622" i="15"/>
  <c r="J3622" i="15"/>
  <c r="T3621" i="15"/>
  <c r="S3621" i="15"/>
  <c r="R3621" i="15"/>
  <c r="Q3621" i="15"/>
  <c r="L3621" i="15"/>
  <c r="J3621" i="15"/>
  <c r="T3620" i="15"/>
  <c r="S3620" i="15"/>
  <c r="R3620" i="15"/>
  <c r="Q3620" i="15"/>
  <c r="L3620" i="15"/>
  <c r="J3620" i="15"/>
  <c r="T3619" i="15"/>
  <c r="S3619" i="15"/>
  <c r="R3619" i="15"/>
  <c r="Q3619" i="15"/>
  <c r="L3619" i="15"/>
  <c r="J3619" i="15"/>
  <c r="T3618" i="15"/>
  <c r="S3618" i="15"/>
  <c r="R3618" i="15"/>
  <c r="Q3618" i="15"/>
  <c r="L3618" i="15"/>
  <c r="J3618" i="15"/>
  <c r="T3617" i="15"/>
  <c r="S3617" i="15"/>
  <c r="R3617" i="15"/>
  <c r="Q3617" i="15"/>
  <c r="L3617" i="15"/>
  <c r="J3617" i="15"/>
  <c r="T3616" i="15"/>
  <c r="S3616" i="15"/>
  <c r="R3616" i="15"/>
  <c r="Q3616" i="15"/>
  <c r="L3616" i="15"/>
  <c r="J3616" i="15"/>
  <c r="T3615" i="15"/>
  <c r="S3615" i="15"/>
  <c r="R3615" i="15"/>
  <c r="Q3615" i="15"/>
  <c r="L3615" i="15"/>
  <c r="J3615" i="15"/>
  <c r="T3614" i="15"/>
  <c r="S3614" i="15"/>
  <c r="R3614" i="15"/>
  <c r="Q3614" i="15"/>
  <c r="L3614" i="15"/>
  <c r="J3614" i="15"/>
  <c r="T3613" i="15"/>
  <c r="S3613" i="15"/>
  <c r="R3613" i="15"/>
  <c r="Q3613" i="15"/>
  <c r="L3613" i="15"/>
  <c r="J3613" i="15"/>
  <c r="T3612" i="15"/>
  <c r="S3612" i="15"/>
  <c r="R3612" i="15"/>
  <c r="Q3612" i="15"/>
  <c r="L3612" i="15"/>
  <c r="J3612" i="15"/>
  <c r="T3611" i="15"/>
  <c r="S3611" i="15"/>
  <c r="R3611" i="15"/>
  <c r="Q3611" i="15"/>
  <c r="L3611" i="15"/>
  <c r="J3611" i="15"/>
  <c r="T3610" i="15"/>
  <c r="S3610" i="15"/>
  <c r="R3610" i="15"/>
  <c r="Q3610" i="15"/>
  <c r="L3610" i="15"/>
  <c r="J3610" i="15"/>
  <c r="T3609" i="15"/>
  <c r="S3609" i="15"/>
  <c r="R3609" i="15"/>
  <c r="Q3609" i="15"/>
  <c r="L3609" i="15"/>
  <c r="J3609" i="15"/>
  <c r="T3608" i="15"/>
  <c r="S3608" i="15"/>
  <c r="R3608" i="15"/>
  <c r="Q3608" i="15"/>
  <c r="L3608" i="15"/>
  <c r="J3608" i="15"/>
  <c r="T3607" i="15"/>
  <c r="S3607" i="15"/>
  <c r="R3607" i="15"/>
  <c r="Q3607" i="15"/>
  <c r="L3607" i="15"/>
  <c r="J3607" i="15"/>
  <c r="T3606" i="15"/>
  <c r="S3606" i="15"/>
  <c r="R3606" i="15"/>
  <c r="Q3606" i="15"/>
  <c r="L3606" i="15"/>
  <c r="J3606" i="15"/>
  <c r="T3605" i="15"/>
  <c r="S3605" i="15"/>
  <c r="R3605" i="15"/>
  <c r="Q3605" i="15"/>
  <c r="L3605" i="15"/>
  <c r="J3605" i="15"/>
  <c r="T3604" i="15"/>
  <c r="S3604" i="15"/>
  <c r="R3604" i="15"/>
  <c r="Q3604" i="15"/>
  <c r="L3604" i="15"/>
  <c r="J3604" i="15"/>
  <c r="T3603" i="15"/>
  <c r="S3603" i="15"/>
  <c r="R3603" i="15"/>
  <c r="Q3603" i="15"/>
  <c r="L3603" i="15"/>
  <c r="J3603" i="15"/>
  <c r="T3602" i="15"/>
  <c r="S3602" i="15"/>
  <c r="R3602" i="15"/>
  <c r="Q3602" i="15"/>
  <c r="L3602" i="15"/>
  <c r="J3602" i="15"/>
  <c r="T3601" i="15"/>
  <c r="S3601" i="15"/>
  <c r="R3601" i="15"/>
  <c r="Q3601" i="15"/>
  <c r="L3601" i="15"/>
  <c r="J3601" i="15"/>
  <c r="T3600" i="15"/>
  <c r="S3600" i="15"/>
  <c r="R3600" i="15"/>
  <c r="Q3600" i="15"/>
  <c r="L3600" i="15"/>
  <c r="J3600" i="15"/>
  <c r="T3599" i="15"/>
  <c r="S3599" i="15"/>
  <c r="R3599" i="15"/>
  <c r="Q3599" i="15"/>
  <c r="L3599" i="15"/>
  <c r="J3599" i="15"/>
  <c r="T3598" i="15"/>
  <c r="S3598" i="15"/>
  <c r="R3598" i="15"/>
  <c r="Q3598" i="15"/>
  <c r="L3598" i="15"/>
  <c r="J3598" i="15"/>
  <c r="T3597" i="15"/>
  <c r="S3597" i="15"/>
  <c r="R3597" i="15"/>
  <c r="Q3597" i="15"/>
  <c r="L3597" i="15"/>
  <c r="J3597" i="15"/>
  <c r="T3596" i="15"/>
  <c r="S3596" i="15"/>
  <c r="R3596" i="15"/>
  <c r="Q3596" i="15"/>
  <c r="L3596" i="15"/>
  <c r="J3596" i="15"/>
  <c r="T3595" i="15"/>
  <c r="S3595" i="15"/>
  <c r="R3595" i="15"/>
  <c r="Q3595" i="15"/>
  <c r="L3595" i="15"/>
  <c r="J3595" i="15"/>
  <c r="T3594" i="15"/>
  <c r="S3594" i="15"/>
  <c r="R3594" i="15"/>
  <c r="Q3594" i="15"/>
  <c r="L3594" i="15"/>
  <c r="J3594" i="15"/>
  <c r="T3593" i="15"/>
  <c r="S3593" i="15"/>
  <c r="R3593" i="15"/>
  <c r="Q3593" i="15"/>
  <c r="L3593" i="15"/>
  <c r="J3593" i="15"/>
  <c r="T3592" i="15"/>
  <c r="S3592" i="15"/>
  <c r="R3592" i="15"/>
  <c r="Q3592" i="15"/>
  <c r="L3592" i="15"/>
  <c r="J3592" i="15"/>
  <c r="T3591" i="15"/>
  <c r="S3591" i="15"/>
  <c r="R3591" i="15"/>
  <c r="Q3591" i="15"/>
  <c r="L3591" i="15"/>
  <c r="J3591" i="15"/>
  <c r="T3590" i="15"/>
  <c r="S3590" i="15"/>
  <c r="R3590" i="15"/>
  <c r="Q3590" i="15"/>
  <c r="L3590" i="15"/>
  <c r="J3590" i="15"/>
  <c r="T3589" i="15"/>
  <c r="S3589" i="15"/>
  <c r="R3589" i="15"/>
  <c r="Q3589" i="15"/>
  <c r="L3589" i="15"/>
  <c r="J3589" i="15"/>
  <c r="T3588" i="15"/>
  <c r="S3588" i="15"/>
  <c r="R3588" i="15"/>
  <c r="Q3588" i="15"/>
  <c r="L3588" i="15"/>
  <c r="J3588" i="15"/>
  <c r="T3587" i="15"/>
  <c r="S3587" i="15"/>
  <c r="R3587" i="15"/>
  <c r="Q3587" i="15"/>
  <c r="L3587" i="15"/>
  <c r="J3587" i="15"/>
  <c r="T3586" i="15"/>
  <c r="S3586" i="15"/>
  <c r="R3586" i="15"/>
  <c r="Q3586" i="15"/>
  <c r="L3586" i="15"/>
  <c r="J3586" i="15"/>
  <c r="T3585" i="15"/>
  <c r="S3585" i="15"/>
  <c r="R3585" i="15"/>
  <c r="Q3585" i="15"/>
  <c r="L3585" i="15"/>
  <c r="J3585" i="15"/>
  <c r="T3584" i="15"/>
  <c r="S3584" i="15"/>
  <c r="R3584" i="15"/>
  <c r="Q3584" i="15"/>
  <c r="L3584" i="15"/>
  <c r="J3584" i="15"/>
  <c r="T3583" i="15"/>
  <c r="S3583" i="15"/>
  <c r="R3583" i="15"/>
  <c r="Q3583" i="15"/>
  <c r="L3583" i="15"/>
  <c r="J3583" i="15"/>
  <c r="T3582" i="15"/>
  <c r="S3582" i="15"/>
  <c r="R3582" i="15"/>
  <c r="Q3582" i="15"/>
  <c r="L3582" i="15"/>
  <c r="J3582" i="15"/>
  <c r="T3581" i="15"/>
  <c r="S3581" i="15"/>
  <c r="R3581" i="15"/>
  <c r="Q3581" i="15"/>
  <c r="L3581" i="15"/>
  <c r="J3581" i="15"/>
  <c r="T3580" i="15"/>
  <c r="S3580" i="15"/>
  <c r="R3580" i="15"/>
  <c r="Q3580" i="15"/>
  <c r="L3580" i="15"/>
  <c r="J3580" i="15"/>
  <c r="T3579" i="15"/>
  <c r="S3579" i="15"/>
  <c r="R3579" i="15"/>
  <c r="Q3579" i="15"/>
  <c r="L3579" i="15"/>
  <c r="J3579" i="15"/>
  <c r="T3578" i="15"/>
  <c r="S3578" i="15"/>
  <c r="R3578" i="15"/>
  <c r="Q3578" i="15"/>
  <c r="L3578" i="15"/>
  <c r="J3578" i="15"/>
  <c r="T3577" i="15"/>
  <c r="S3577" i="15"/>
  <c r="R3577" i="15"/>
  <c r="Q3577" i="15"/>
  <c r="L3577" i="15"/>
  <c r="J3577" i="15"/>
  <c r="T3576" i="15"/>
  <c r="S3576" i="15"/>
  <c r="R3576" i="15"/>
  <c r="Q3576" i="15"/>
  <c r="L3576" i="15"/>
  <c r="J3576" i="15"/>
  <c r="T3575" i="15"/>
  <c r="S3575" i="15"/>
  <c r="R3575" i="15"/>
  <c r="Q3575" i="15"/>
  <c r="L3575" i="15"/>
  <c r="J3575" i="15"/>
  <c r="T3574" i="15"/>
  <c r="S3574" i="15"/>
  <c r="R3574" i="15"/>
  <c r="Q3574" i="15"/>
  <c r="L3574" i="15"/>
  <c r="J3574" i="15"/>
  <c r="T3573" i="15"/>
  <c r="S3573" i="15"/>
  <c r="R3573" i="15"/>
  <c r="Q3573" i="15"/>
  <c r="L3573" i="15"/>
  <c r="J3573" i="15"/>
  <c r="T3572" i="15"/>
  <c r="S3572" i="15"/>
  <c r="R3572" i="15"/>
  <c r="Q3572" i="15"/>
  <c r="L3572" i="15"/>
  <c r="J3572" i="15"/>
  <c r="T3571" i="15"/>
  <c r="S3571" i="15"/>
  <c r="R3571" i="15"/>
  <c r="Q3571" i="15"/>
  <c r="L3571" i="15"/>
  <c r="J3571" i="15"/>
  <c r="T3570" i="15"/>
  <c r="S3570" i="15"/>
  <c r="R3570" i="15"/>
  <c r="Q3570" i="15"/>
  <c r="L3570" i="15"/>
  <c r="J3570" i="15"/>
  <c r="T3569" i="15"/>
  <c r="S3569" i="15"/>
  <c r="R3569" i="15"/>
  <c r="Q3569" i="15"/>
  <c r="L3569" i="15"/>
  <c r="J3569" i="15"/>
  <c r="T3568" i="15"/>
  <c r="S3568" i="15"/>
  <c r="R3568" i="15"/>
  <c r="Q3568" i="15"/>
  <c r="L3568" i="15"/>
  <c r="J3568" i="15"/>
  <c r="T3567" i="15"/>
  <c r="S3567" i="15"/>
  <c r="R3567" i="15"/>
  <c r="Q3567" i="15"/>
  <c r="L3567" i="15"/>
  <c r="J3567" i="15"/>
  <c r="T3566" i="15"/>
  <c r="S3566" i="15"/>
  <c r="R3566" i="15"/>
  <c r="Q3566" i="15"/>
  <c r="L3566" i="15"/>
  <c r="J3566" i="15"/>
  <c r="T3565" i="15"/>
  <c r="S3565" i="15"/>
  <c r="R3565" i="15"/>
  <c r="Q3565" i="15"/>
  <c r="L3565" i="15"/>
  <c r="J3565" i="15"/>
  <c r="T3564" i="15"/>
  <c r="S3564" i="15"/>
  <c r="R3564" i="15"/>
  <c r="Q3564" i="15"/>
  <c r="L3564" i="15"/>
  <c r="J3564" i="15"/>
  <c r="T3563" i="15"/>
  <c r="S3563" i="15"/>
  <c r="R3563" i="15"/>
  <c r="Q3563" i="15"/>
  <c r="L3563" i="15"/>
  <c r="J3563" i="15"/>
  <c r="T3562" i="15"/>
  <c r="S3562" i="15"/>
  <c r="R3562" i="15"/>
  <c r="Q3562" i="15"/>
  <c r="L3562" i="15"/>
  <c r="J3562" i="15"/>
  <c r="T3561" i="15"/>
  <c r="S3561" i="15"/>
  <c r="R3561" i="15"/>
  <c r="Q3561" i="15"/>
  <c r="L3561" i="15"/>
  <c r="J3561" i="15"/>
  <c r="T3560" i="15"/>
  <c r="S3560" i="15"/>
  <c r="R3560" i="15"/>
  <c r="Q3560" i="15"/>
  <c r="L3560" i="15"/>
  <c r="J3560" i="15"/>
  <c r="T3559" i="15"/>
  <c r="S3559" i="15"/>
  <c r="R3559" i="15"/>
  <c r="Q3559" i="15"/>
  <c r="L3559" i="15"/>
  <c r="J3559" i="15"/>
  <c r="T3558" i="15"/>
  <c r="S3558" i="15"/>
  <c r="R3558" i="15"/>
  <c r="Q3558" i="15"/>
  <c r="L3558" i="15"/>
  <c r="J3558" i="15"/>
  <c r="T3557" i="15"/>
  <c r="S3557" i="15"/>
  <c r="R3557" i="15"/>
  <c r="Q3557" i="15"/>
  <c r="L3557" i="15"/>
  <c r="J3557" i="15"/>
  <c r="T3556" i="15"/>
  <c r="S3556" i="15"/>
  <c r="R3556" i="15"/>
  <c r="Q3556" i="15"/>
  <c r="L3556" i="15"/>
  <c r="J3556" i="15"/>
  <c r="T3555" i="15"/>
  <c r="S3555" i="15"/>
  <c r="R3555" i="15"/>
  <c r="Q3555" i="15"/>
  <c r="L3555" i="15"/>
  <c r="J3555" i="15"/>
  <c r="T3554" i="15"/>
  <c r="S3554" i="15"/>
  <c r="R3554" i="15"/>
  <c r="Q3554" i="15"/>
  <c r="L3554" i="15"/>
  <c r="J3554" i="15"/>
  <c r="T3553" i="15"/>
  <c r="S3553" i="15"/>
  <c r="R3553" i="15"/>
  <c r="Q3553" i="15"/>
  <c r="L3553" i="15"/>
  <c r="J3553" i="15"/>
  <c r="T3552" i="15"/>
  <c r="S3552" i="15"/>
  <c r="R3552" i="15"/>
  <c r="Q3552" i="15"/>
  <c r="L3552" i="15"/>
  <c r="J3552" i="15"/>
  <c r="T3551" i="15"/>
  <c r="S3551" i="15"/>
  <c r="R3551" i="15"/>
  <c r="Q3551" i="15"/>
  <c r="L3551" i="15"/>
  <c r="J3551" i="15"/>
  <c r="T3550" i="15"/>
  <c r="S3550" i="15"/>
  <c r="R3550" i="15"/>
  <c r="Q3550" i="15"/>
  <c r="L3550" i="15"/>
  <c r="J3550" i="15"/>
  <c r="T3549" i="15"/>
  <c r="S3549" i="15"/>
  <c r="R3549" i="15"/>
  <c r="Q3549" i="15"/>
  <c r="L3549" i="15"/>
  <c r="J3549" i="15"/>
  <c r="T3548" i="15"/>
  <c r="S3548" i="15"/>
  <c r="R3548" i="15"/>
  <c r="Q3548" i="15"/>
  <c r="L3548" i="15"/>
  <c r="J3548" i="15"/>
  <c r="T3547" i="15"/>
  <c r="S3547" i="15"/>
  <c r="R3547" i="15"/>
  <c r="Q3547" i="15"/>
  <c r="L3547" i="15"/>
  <c r="J3547" i="15"/>
  <c r="T3546" i="15"/>
  <c r="S3546" i="15"/>
  <c r="R3546" i="15"/>
  <c r="Q3546" i="15"/>
  <c r="L3546" i="15"/>
  <c r="J3546" i="15"/>
  <c r="T3545" i="15"/>
  <c r="S3545" i="15"/>
  <c r="R3545" i="15"/>
  <c r="Q3545" i="15"/>
  <c r="L3545" i="15"/>
  <c r="J3545" i="15"/>
  <c r="T3544" i="15"/>
  <c r="S3544" i="15"/>
  <c r="R3544" i="15"/>
  <c r="Q3544" i="15"/>
  <c r="L3544" i="15"/>
  <c r="J3544" i="15"/>
  <c r="T3543" i="15"/>
  <c r="S3543" i="15"/>
  <c r="R3543" i="15"/>
  <c r="Q3543" i="15"/>
  <c r="L3543" i="15"/>
  <c r="J3543" i="15"/>
  <c r="T3542" i="15"/>
  <c r="S3542" i="15"/>
  <c r="R3542" i="15"/>
  <c r="Q3542" i="15"/>
  <c r="L3542" i="15"/>
  <c r="J3542" i="15"/>
  <c r="T3541" i="15"/>
  <c r="S3541" i="15"/>
  <c r="R3541" i="15"/>
  <c r="Q3541" i="15"/>
  <c r="L3541" i="15"/>
  <c r="J3541" i="15"/>
  <c r="T3540" i="15"/>
  <c r="S3540" i="15"/>
  <c r="R3540" i="15"/>
  <c r="Q3540" i="15"/>
  <c r="L3540" i="15"/>
  <c r="J3540" i="15"/>
  <c r="T3539" i="15"/>
  <c r="S3539" i="15"/>
  <c r="R3539" i="15"/>
  <c r="Q3539" i="15"/>
  <c r="L3539" i="15"/>
  <c r="J3539" i="15"/>
  <c r="T3538" i="15"/>
  <c r="S3538" i="15"/>
  <c r="R3538" i="15"/>
  <c r="Q3538" i="15"/>
  <c r="L3538" i="15"/>
  <c r="J3538" i="15"/>
  <c r="T3537" i="15"/>
  <c r="S3537" i="15"/>
  <c r="R3537" i="15"/>
  <c r="Q3537" i="15"/>
  <c r="L3537" i="15"/>
  <c r="J3537" i="15"/>
  <c r="T3536" i="15"/>
  <c r="S3536" i="15"/>
  <c r="R3536" i="15"/>
  <c r="Q3536" i="15"/>
  <c r="L3536" i="15"/>
  <c r="J3536" i="15"/>
  <c r="T3535" i="15"/>
  <c r="S3535" i="15"/>
  <c r="R3535" i="15"/>
  <c r="Q3535" i="15"/>
  <c r="L3535" i="15"/>
  <c r="J3535" i="15"/>
  <c r="T3534" i="15"/>
  <c r="S3534" i="15"/>
  <c r="R3534" i="15"/>
  <c r="Q3534" i="15"/>
  <c r="L3534" i="15"/>
  <c r="J3534" i="15"/>
  <c r="T3533" i="15"/>
  <c r="S3533" i="15"/>
  <c r="R3533" i="15"/>
  <c r="Q3533" i="15"/>
  <c r="L3533" i="15"/>
  <c r="J3533" i="15"/>
  <c r="T3532" i="15"/>
  <c r="S3532" i="15"/>
  <c r="R3532" i="15"/>
  <c r="Q3532" i="15"/>
  <c r="L3532" i="15"/>
  <c r="J3532" i="15"/>
  <c r="T3531" i="15"/>
  <c r="S3531" i="15"/>
  <c r="R3531" i="15"/>
  <c r="Q3531" i="15"/>
  <c r="L3531" i="15"/>
  <c r="J3531" i="15"/>
  <c r="T3530" i="15"/>
  <c r="S3530" i="15"/>
  <c r="R3530" i="15"/>
  <c r="Q3530" i="15"/>
  <c r="L3530" i="15"/>
  <c r="J3530" i="15"/>
  <c r="T3529" i="15"/>
  <c r="S3529" i="15"/>
  <c r="R3529" i="15"/>
  <c r="Q3529" i="15"/>
  <c r="L3529" i="15"/>
  <c r="J3529" i="15"/>
  <c r="T3528" i="15"/>
  <c r="S3528" i="15"/>
  <c r="R3528" i="15"/>
  <c r="Q3528" i="15"/>
  <c r="L3528" i="15"/>
  <c r="J3528" i="15"/>
  <c r="T3527" i="15"/>
  <c r="S3527" i="15"/>
  <c r="R3527" i="15"/>
  <c r="Q3527" i="15"/>
  <c r="L3527" i="15"/>
  <c r="J3527" i="15"/>
  <c r="T3526" i="15"/>
  <c r="S3526" i="15"/>
  <c r="R3526" i="15"/>
  <c r="Q3526" i="15"/>
  <c r="L3526" i="15"/>
  <c r="J3526" i="15"/>
  <c r="T3525" i="15"/>
  <c r="S3525" i="15"/>
  <c r="R3525" i="15"/>
  <c r="Q3525" i="15"/>
  <c r="L3525" i="15"/>
  <c r="J3525" i="15"/>
  <c r="T3524" i="15"/>
  <c r="S3524" i="15"/>
  <c r="R3524" i="15"/>
  <c r="Q3524" i="15"/>
  <c r="L3524" i="15"/>
  <c r="J3524" i="15"/>
  <c r="T3523" i="15"/>
  <c r="S3523" i="15"/>
  <c r="R3523" i="15"/>
  <c r="Q3523" i="15"/>
  <c r="L3523" i="15"/>
  <c r="J3523" i="15"/>
  <c r="T3522" i="15"/>
  <c r="S3522" i="15"/>
  <c r="R3522" i="15"/>
  <c r="Q3522" i="15"/>
  <c r="L3522" i="15"/>
  <c r="J3522" i="15"/>
  <c r="T3521" i="15"/>
  <c r="S3521" i="15"/>
  <c r="R3521" i="15"/>
  <c r="Q3521" i="15"/>
  <c r="L3521" i="15"/>
  <c r="J3521" i="15"/>
  <c r="T3520" i="15"/>
  <c r="S3520" i="15"/>
  <c r="R3520" i="15"/>
  <c r="Q3520" i="15"/>
  <c r="L3520" i="15"/>
  <c r="J3520" i="15"/>
  <c r="T3519" i="15"/>
  <c r="S3519" i="15"/>
  <c r="R3519" i="15"/>
  <c r="Q3519" i="15"/>
  <c r="L3519" i="15"/>
  <c r="J3519" i="15"/>
  <c r="T3518" i="15"/>
  <c r="S3518" i="15"/>
  <c r="R3518" i="15"/>
  <c r="Q3518" i="15"/>
  <c r="L3518" i="15"/>
  <c r="J3518" i="15"/>
  <c r="T3517" i="15"/>
  <c r="S3517" i="15"/>
  <c r="R3517" i="15"/>
  <c r="Q3517" i="15"/>
  <c r="L3517" i="15"/>
  <c r="J3517" i="15"/>
  <c r="T3516" i="15"/>
  <c r="S3516" i="15"/>
  <c r="R3516" i="15"/>
  <c r="Q3516" i="15"/>
  <c r="L3516" i="15"/>
  <c r="J3516" i="15"/>
  <c r="T3515" i="15"/>
  <c r="S3515" i="15"/>
  <c r="R3515" i="15"/>
  <c r="Q3515" i="15"/>
  <c r="L3515" i="15"/>
  <c r="J3515" i="15"/>
  <c r="T3514" i="15"/>
  <c r="S3514" i="15"/>
  <c r="R3514" i="15"/>
  <c r="Q3514" i="15"/>
  <c r="L3514" i="15"/>
  <c r="J3514" i="15"/>
  <c r="T3513" i="15"/>
  <c r="S3513" i="15"/>
  <c r="R3513" i="15"/>
  <c r="Q3513" i="15"/>
  <c r="L3513" i="15"/>
  <c r="J3513" i="15"/>
  <c r="T3512" i="15"/>
  <c r="S3512" i="15"/>
  <c r="R3512" i="15"/>
  <c r="Q3512" i="15"/>
  <c r="L3512" i="15"/>
  <c r="J3512" i="15"/>
  <c r="T3511" i="15"/>
  <c r="S3511" i="15"/>
  <c r="R3511" i="15"/>
  <c r="Q3511" i="15"/>
  <c r="L3511" i="15"/>
  <c r="J3511" i="15"/>
  <c r="T3510" i="15"/>
  <c r="S3510" i="15"/>
  <c r="R3510" i="15"/>
  <c r="Q3510" i="15"/>
  <c r="L3510" i="15"/>
  <c r="J3510" i="15"/>
  <c r="T3509" i="15"/>
  <c r="S3509" i="15"/>
  <c r="R3509" i="15"/>
  <c r="Q3509" i="15"/>
  <c r="L3509" i="15"/>
  <c r="J3509" i="15"/>
  <c r="T3508" i="15"/>
  <c r="S3508" i="15"/>
  <c r="R3508" i="15"/>
  <c r="Q3508" i="15"/>
  <c r="L3508" i="15"/>
  <c r="J3508" i="15"/>
  <c r="T3507" i="15"/>
  <c r="S3507" i="15"/>
  <c r="R3507" i="15"/>
  <c r="Q3507" i="15"/>
  <c r="L3507" i="15"/>
  <c r="J3507" i="15"/>
  <c r="T3506" i="15"/>
  <c r="S3506" i="15"/>
  <c r="R3506" i="15"/>
  <c r="Q3506" i="15"/>
  <c r="L3506" i="15"/>
  <c r="J3506" i="15"/>
  <c r="T3505" i="15"/>
  <c r="S3505" i="15"/>
  <c r="R3505" i="15"/>
  <c r="Q3505" i="15"/>
  <c r="L3505" i="15"/>
  <c r="J3505" i="15"/>
  <c r="T3504" i="15"/>
  <c r="S3504" i="15"/>
  <c r="R3504" i="15"/>
  <c r="Q3504" i="15"/>
  <c r="L3504" i="15"/>
  <c r="J3504" i="15"/>
  <c r="T3503" i="15"/>
  <c r="S3503" i="15"/>
  <c r="R3503" i="15"/>
  <c r="Q3503" i="15"/>
  <c r="L3503" i="15"/>
  <c r="J3503" i="15"/>
  <c r="T3502" i="15"/>
  <c r="S3502" i="15"/>
  <c r="R3502" i="15"/>
  <c r="Q3502" i="15"/>
  <c r="L3502" i="15"/>
  <c r="J3502" i="15"/>
  <c r="T3501" i="15"/>
  <c r="S3501" i="15"/>
  <c r="R3501" i="15"/>
  <c r="Q3501" i="15"/>
  <c r="L3501" i="15"/>
  <c r="J3501" i="15"/>
  <c r="T3500" i="15"/>
  <c r="S3500" i="15"/>
  <c r="R3500" i="15"/>
  <c r="Q3500" i="15"/>
  <c r="L3500" i="15"/>
  <c r="J3500" i="15"/>
  <c r="T3499" i="15"/>
  <c r="S3499" i="15"/>
  <c r="R3499" i="15"/>
  <c r="Q3499" i="15"/>
  <c r="L3499" i="15"/>
  <c r="J3499" i="15"/>
  <c r="T3498" i="15"/>
  <c r="S3498" i="15"/>
  <c r="R3498" i="15"/>
  <c r="Q3498" i="15"/>
  <c r="L3498" i="15"/>
  <c r="J3498" i="15"/>
  <c r="T3497" i="15"/>
  <c r="S3497" i="15"/>
  <c r="R3497" i="15"/>
  <c r="Q3497" i="15"/>
  <c r="L3497" i="15"/>
  <c r="J3497" i="15"/>
  <c r="T3496" i="15"/>
  <c r="S3496" i="15"/>
  <c r="R3496" i="15"/>
  <c r="Q3496" i="15"/>
  <c r="L3496" i="15"/>
  <c r="J3496" i="15"/>
  <c r="T3495" i="15"/>
  <c r="S3495" i="15"/>
  <c r="R3495" i="15"/>
  <c r="Q3495" i="15"/>
  <c r="L3495" i="15"/>
  <c r="J3495" i="15"/>
  <c r="T3494" i="15"/>
  <c r="S3494" i="15"/>
  <c r="R3494" i="15"/>
  <c r="Q3494" i="15"/>
  <c r="L3494" i="15"/>
  <c r="J3494" i="15"/>
  <c r="T3493" i="15"/>
  <c r="S3493" i="15"/>
  <c r="R3493" i="15"/>
  <c r="Q3493" i="15"/>
  <c r="L3493" i="15"/>
  <c r="J3493" i="15"/>
  <c r="T3492" i="15"/>
  <c r="S3492" i="15"/>
  <c r="R3492" i="15"/>
  <c r="Q3492" i="15"/>
  <c r="L3492" i="15"/>
  <c r="J3492" i="15"/>
  <c r="T3491" i="15"/>
  <c r="S3491" i="15"/>
  <c r="R3491" i="15"/>
  <c r="Q3491" i="15"/>
  <c r="L3491" i="15"/>
  <c r="J3491" i="15"/>
  <c r="T3490" i="15"/>
  <c r="S3490" i="15"/>
  <c r="R3490" i="15"/>
  <c r="Q3490" i="15"/>
  <c r="L3490" i="15"/>
  <c r="J3490" i="15"/>
  <c r="T3489" i="15"/>
  <c r="S3489" i="15"/>
  <c r="R3489" i="15"/>
  <c r="Q3489" i="15"/>
  <c r="L3489" i="15"/>
  <c r="J3489" i="15"/>
  <c r="T3488" i="15"/>
  <c r="S3488" i="15"/>
  <c r="R3488" i="15"/>
  <c r="Q3488" i="15"/>
  <c r="L3488" i="15"/>
  <c r="J3488" i="15"/>
  <c r="T3487" i="15"/>
  <c r="S3487" i="15"/>
  <c r="R3487" i="15"/>
  <c r="Q3487" i="15"/>
  <c r="L3487" i="15"/>
  <c r="J3487" i="15"/>
  <c r="T3486" i="15"/>
  <c r="S3486" i="15"/>
  <c r="R3486" i="15"/>
  <c r="Q3486" i="15"/>
  <c r="L3486" i="15"/>
  <c r="J3486" i="15"/>
  <c r="T3485" i="15"/>
  <c r="S3485" i="15"/>
  <c r="R3485" i="15"/>
  <c r="Q3485" i="15"/>
  <c r="L3485" i="15"/>
  <c r="J3485" i="15"/>
  <c r="T3484" i="15"/>
  <c r="S3484" i="15"/>
  <c r="R3484" i="15"/>
  <c r="Q3484" i="15"/>
  <c r="L3484" i="15"/>
  <c r="J3484" i="15"/>
  <c r="T3483" i="15"/>
  <c r="S3483" i="15"/>
  <c r="R3483" i="15"/>
  <c r="Q3483" i="15"/>
  <c r="L3483" i="15"/>
  <c r="J3483" i="15"/>
  <c r="T3482" i="15"/>
  <c r="S3482" i="15"/>
  <c r="R3482" i="15"/>
  <c r="Q3482" i="15"/>
  <c r="L3482" i="15"/>
  <c r="J3482" i="15"/>
  <c r="T3481" i="15"/>
  <c r="S3481" i="15"/>
  <c r="R3481" i="15"/>
  <c r="Q3481" i="15"/>
  <c r="L3481" i="15"/>
  <c r="J3481" i="15"/>
  <c r="T3480" i="15"/>
  <c r="S3480" i="15"/>
  <c r="R3480" i="15"/>
  <c r="Q3480" i="15"/>
  <c r="L3480" i="15"/>
  <c r="J3480" i="15"/>
  <c r="T3479" i="15"/>
  <c r="S3479" i="15"/>
  <c r="R3479" i="15"/>
  <c r="Q3479" i="15"/>
  <c r="L3479" i="15"/>
  <c r="J3479" i="15"/>
  <c r="T3478" i="15"/>
  <c r="S3478" i="15"/>
  <c r="R3478" i="15"/>
  <c r="Q3478" i="15"/>
  <c r="L3478" i="15"/>
  <c r="J3478" i="15"/>
  <c r="T3477" i="15"/>
  <c r="S3477" i="15"/>
  <c r="R3477" i="15"/>
  <c r="Q3477" i="15"/>
  <c r="L3477" i="15"/>
  <c r="J3477" i="15"/>
  <c r="T3476" i="15"/>
  <c r="S3476" i="15"/>
  <c r="R3476" i="15"/>
  <c r="Q3476" i="15"/>
  <c r="L3476" i="15"/>
  <c r="J3476" i="15"/>
  <c r="T3475" i="15"/>
  <c r="S3475" i="15"/>
  <c r="R3475" i="15"/>
  <c r="Q3475" i="15"/>
  <c r="L3475" i="15"/>
  <c r="J3475" i="15"/>
  <c r="T3474" i="15"/>
  <c r="S3474" i="15"/>
  <c r="R3474" i="15"/>
  <c r="Q3474" i="15"/>
  <c r="L3474" i="15"/>
  <c r="J3474" i="15"/>
  <c r="T3473" i="15"/>
  <c r="S3473" i="15"/>
  <c r="R3473" i="15"/>
  <c r="Q3473" i="15"/>
  <c r="L3473" i="15"/>
  <c r="J3473" i="15"/>
  <c r="T3472" i="15"/>
  <c r="S3472" i="15"/>
  <c r="R3472" i="15"/>
  <c r="Q3472" i="15"/>
  <c r="L3472" i="15"/>
  <c r="J3472" i="15"/>
  <c r="T3471" i="15"/>
  <c r="S3471" i="15"/>
  <c r="R3471" i="15"/>
  <c r="Q3471" i="15"/>
  <c r="L3471" i="15"/>
  <c r="J3471" i="15"/>
  <c r="T3470" i="15"/>
  <c r="S3470" i="15"/>
  <c r="R3470" i="15"/>
  <c r="Q3470" i="15"/>
  <c r="L3470" i="15"/>
  <c r="J3470" i="15"/>
  <c r="T3469" i="15"/>
  <c r="S3469" i="15"/>
  <c r="R3469" i="15"/>
  <c r="Q3469" i="15"/>
  <c r="L3469" i="15"/>
  <c r="J3469" i="15"/>
  <c r="T3468" i="15"/>
  <c r="S3468" i="15"/>
  <c r="R3468" i="15"/>
  <c r="Q3468" i="15"/>
  <c r="L3468" i="15"/>
  <c r="J3468" i="15"/>
  <c r="T3467" i="15"/>
  <c r="S3467" i="15"/>
  <c r="R3467" i="15"/>
  <c r="Q3467" i="15"/>
  <c r="L3467" i="15"/>
  <c r="J3467" i="15"/>
  <c r="T3466" i="15"/>
  <c r="S3466" i="15"/>
  <c r="R3466" i="15"/>
  <c r="Q3466" i="15"/>
  <c r="L3466" i="15"/>
  <c r="J3466" i="15"/>
  <c r="T3465" i="15"/>
  <c r="S3465" i="15"/>
  <c r="R3465" i="15"/>
  <c r="Q3465" i="15"/>
  <c r="L3465" i="15"/>
  <c r="J3465" i="15"/>
  <c r="T3464" i="15"/>
  <c r="S3464" i="15"/>
  <c r="R3464" i="15"/>
  <c r="Q3464" i="15"/>
  <c r="L3464" i="15"/>
  <c r="J3464" i="15"/>
  <c r="T3463" i="15"/>
  <c r="S3463" i="15"/>
  <c r="R3463" i="15"/>
  <c r="Q3463" i="15"/>
  <c r="L3463" i="15"/>
  <c r="J3463" i="15"/>
  <c r="T3462" i="15"/>
  <c r="S3462" i="15"/>
  <c r="R3462" i="15"/>
  <c r="Q3462" i="15"/>
  <c r="L3462" i="15"/>
  <c r="J3462" i="15"/>
  <c r="T3461" i="15"/>
  <c r="S3461" i="15"/>
  <c r="R3461" i="15"/>
  <c r="Q3461" i="15"/>
  <c r="L3461" i="15"/>
  <c r="J3461" i="15"/>
  <c r="T3460" i="15"/>
  <c r="S3460" i="15"/>
  <c r="R3460" i="15"/>
  <c r="Q3460" i="15"/>
  <c r="L3460" i="15"/>
  <c r="J3460" i="15"/>
  <c r="T3459" i="15"/>
  <c r="S3459" i="15"/>
  <c r="R3459" i="15"/>
  <c r="Q3459" i="15"/>
  <c r="L3459" i="15"/>
  <c r="J3459" i="15"/>
  <c r="T3458" i="15"/>
  <c r="S3458" i="15"/>
  <c r="R3458" i="15"/>
  <c r="Q3458" i="15"/>
  <c r="L3458" i="15"/>
  <c r="J3458" i="15"/>
  <c r="T3457" i="15"/>
  <c r="S3457" i="15"/>
  <c r="R3457" i="15"/>
  <c r="Q3457" i="15"/>
  <c r="L3457" i="15"/>
  <c r="J3457" i="15"/>
  <c r="T3456" i="15"/>
  <c r="S3456" i="15"/>
  <c r="R3456" i="15"/>
  <c r="Q3456" i="15"/>
  <c r="L3456" i="15"/>
  <c r="J3456" i="15"/>
  <c r="T3455" i="15"/>
  <c r="S3455" i="15"/>
  <c r="R3455" i="15"/>
  <c r="Q3455" i="15"/>
  <c r="L3455" i="15"/>
  <c r="J3455" i="15"/>
  <c r="T3454" i="15"/>
  <c r="S3454" i="15"/>
  <c r="R3454" i="15"/>
  <c r="Q3454" i="15"/>
  <c r="L3454" i="15"/>
  <c r="J3454" i="15"/>
  <c r="T3453" i="15"/>
  <c r="S3453" i="15"/>
  <c r="R3453" i="15"/>
  <c r="Q3453" i="15"/>
  <c r="L3453" i="15"/>
  <c r="J3453" i="15"/>
  <c r="T3452" i="15"/>
  <c r="S3452" i="15"/>
  <c r="R3452" i="15"/>
  <c r="Q3452" i="15"/>
  <c r="L3452" i="15"/>
  <c r="J3452" i="15"/>
  <c r="T3451" i="15"/>
  <c r="S3451" i="15"/>
  <c r="R3451" i="15"/>
  <c r="Q3451" i="15"/>
  <c r="L3451" i="15"/>
  <c r="J3451" i="15"/>
  <c r="T3450" i="15"/>
  <c r="S3450" i="15"/>
  <c r="R3450" i="15"/>
  <c r="Q3450" i="15"/>
  <c r="L3450" i="15"/>
  <c r="J3450" i="15"/>
  <c r="T3449" i="15"/>
  <c r="S3449" i="15"/>
  <c r="R3449" i="15"/>
  <c r="Q3449" i="15"/>
  <c r="L3449" i="15"/>
  <c r="J3449" i="15"/>
  <c r="T3448" i="15"/>
  <c r="S3448" i="15"/>
  <c r="R3448" i="15"/>
  <c r="Q3448" i="15"/>
  <c r="L3448" i="15"/>
  <c r="J3448" i="15"/>
  <c r="T3447" i="15"/>
  <c r="S3447" i="15"/>
  <c r="R3447" i="15"/>
  <c r="Q3447" i="15"/>
  <c r="L3447" i="15"/>
  <c r="J3447" i="15"/>
  <c r="T3446" i="15"/>
  <c r="S3446" i="15"/>
  <c r="R3446" i="15"/>
  <c r="Q3446" i="15"/>
  <c r="L3446" i="15"/>
  <c r="J3446" i="15"/>
  <c r="T3445" i="15"/>
  <c r="S3445" i="15"/>
  <c r="R3445" i="15"/>
  <c r="Q3445" i="15"/>
  <c r="L3445" i="15"/>
  <c r="J3445" i="15"/>
  <c r="T3444" i="15"/>
  <c r="S3444" i="15"/>
  <c r="R3444" i="15"/>
  <c r="Q3444" i="15"/>
  <c r="L3444" i="15"/>
  <c r="J3444" i="15"/>
  <c r="T3443" i="15"/>
  <c r="S3443" i="15"/>
  <c r="R3443" i="15"/>
  <c r="Q3443" i="15"/>
  <c r="L3443" i="15"/>
  <c r="J3443" i="15"/>
  <c r="T3442" i="15"/>
  <c r="S3442" i="15"/>
  <c r="R3442" i="15"/>
  <c r="Q3442" i="15"/>
  <c r="L3442" i="15"/>
  <c r="J3442" i="15"/>
  <c r="T3441" i="15"/>
  <c r="S3441" i="15"/>
  <c r="R3441" i="15"/>
  <c r="Q3441" i="15"/>
  <c r="L3441" i="15"/>
  <c r="J3441" i="15"/>
  <c r="T3440" i="15"/>
  <c r="S3440" i="15"/>
  <c r="R3440" i="15"/>
  <c r="Q3440" i="15"/>
  <c r="L3440" i="15"/>
  <c r="J3440" i="15"/>
  <c r="T3439" i="15"/>
  <c r="S3439" i="15"/>
  <c r="R3439" i="15"/>
  <c r="Q3439" i="15"/>
  <c r="L3439" i="15"/>
  <c r="J3439" i="15"/>
  <c r="T3438" i="15"/>
  <c r="S3438" i="15"/>
  <c r="R3438" i="15"/>
  <c r="Q3438" i="15"/>
  <c r="L3438" i="15"/>
  <c r="J3438" i="15"/>
  <c r="T3437" i="15"/>
  <c r="S3437" i="15"/>
  <c r="R3437" i="15"/>
  <c r="Q3437" i="15"/>
  <c r="L3437" i="15"/>
  <c r="J3437" i="15"/>
  <c r="T3436" i="15"/>
  <c r="S3436" i="15"/>
  <c r="R3436" i="15"/>
  <c r="Q3436" i="15"/>
  <c r="L3436" i="15"/>
  <c r="J3436" i="15"/>
  <c r="T3435" i="15"/>
  <c r="S3435" i="15"/>
  <c r="R3435" i="15"/>
  <c r="Q3435" i="15"/>
  <c r="L3435" i="15"/>
  <c r="J3435" i="15"/>
  <c r="T3434" i="15"/>
  <c r="S3434" i="15"/>
  <c r="R3434" i="15"/>
  <c r="Q3434" i="15"/>
  <c r="L3434" i="15"/>
  <c r="J3434" i="15"/>
  <c r="T3433" i="15"/>
  <c r="S3433" i="15"/>
  <c r="R3433" i="15"/>
  <c r="Q3433" i="15"/>
  <c r="L3433" i="15"/>
  <c r="J3433" i="15"/>
  <c r="T3432" i="15"/>
  <c r="S3432" i="15"/>
  <c r="R3432" i="15"/>
  <c r="Q3432" i="15"/>
  <c r="L3432" i="15"/>
  <c r="J3432" i="15"/>
  <c r="T3431" i="15"/>
  <c r="S3431" i="15"/>
  <c r="R3431" i="15"/>
  <c r="Q3431" i="15"/>
  <c r="L3431" i="15"/>
  <c r="J3431" i="15"/>
  <c r="T3430" i="15"/>
  <c r="S3430" i="15"/>
  <c r="R3430" i="15"/>
  <c r="Q3430" i="15"/>
  <c r="L3430" i="15"/>
  <c r="J3430" i="15"/>
  <c r="T3429" i="15"/>
  <c r="S3429" i="15"/>
  <c r="R3429" i="15"/>
  <c r="Q3429" i="15"/>
  <c r="L3429" i="15"/>
  <c r="J3429" i="15"/>
  <c r="T3428" i="15"/>
  <c r="S3428" i="15"/>
  <c r="R3428" i="15"/>
  <c r="Q3428" i="15"/>
  <c r="L3428" i="15"/>
  <c r="J3428" i="15"/>
  <c r="T3427" i="15"/>
  <c r="S3427" i="15"/>
  <c r="R3427" i="15"/>
  <c r="Q3427" i="15"/>
  <c r="L3427" i="15"/>
  <c r="J3427" i="15"/>
  <c r="T3426" i="15"/>
  <c r="S3426" i="15"/>
  <c r="R3426" i="15"/>
  <c r="Q3426" i="15"/>
  <c r="L3426" i="15"/>
  <c r="J3426" i="15"/>
  <c r="T3425" i="15"/>
  <c r="S3425" i="15"/>
  <c r="R3425" i="15"/>
  <c r="Q3425" i="15"/>
  <c r="L3425" i="15"/>
  <c r="J3425" i="15"/>
  <c r="T3424" i="15"/>
  <c r="S3424" i="15"/>
  <c r="R3424" i="15"/>
  <c r="Q3424" i="15"/>
  <c r="L3424" i="15"/>
  <c r="J3424" i="15"/>
  <c r="T3423" i="15"/>
  <c r="S3423" i="15"/>
  <c r="R3423" i="15"/>
  <c r="Q3423" i="15"/>
  <c r="L3423" i="15"/>
  <c r="J3423" i="15"/>
  <c r="T3422" i="15"/>
  <c r="S3422" i="15"/>
  <c r="R3422" i="15"/>
  <c r="Q3422" i="15"/>
  <c r="L3422" i="15"/>
  <c r="J3422" i="15"/>
  <c r="T3421" i="15"/>
  <c r="S3421" i="15"/>
  <c r="R3421" i="15"/>
  <c r="Q3421" i="15"/>
  <c r="L3421" i="15"/>
  <c r="J3421" i="15"/>
  <c r="T3420" i="15"/>
  <c r="S3420" i="15"/>
  <c r="R3420" i="15"/>
  <c r="Q3420" i="15"/>
  <c r="L3420" i="15"/>
  <c r="J3420" i="15"/>
  <c r="T3419" i="15"/>
  <c r="S3419" i="15"/>
  <c r="R3419" i="15"/>
  <c r="Q3419" i="15"/>
  <c r="L3419" i="15"/>
  <c r="J3419" i="15"/>
  <c r="T3418" i="15"/>
  <c r="S3418" i="15"/>
  <c r="R3418" i="15"/>
  <c r="Q3418" i="15"/>
  <c r="L3418" i="15"/>
  <c r="J3418" i="15"/>
  <c r="T3417" i="15"/>
  <c r="S3417" i="15"/>
  <c r="R3417" i="15"/>
  <c r="Q3417" i="15"/>
  <c r="L3417" i="15"/>
  <c r="J3417" i="15"/>
  <c r="T3416" i="15"/>
  <c r="S3416" i="15"/>
  <c r="R3416" i="15"/>
  <c r="Q3416" i="15"/>
  <c r="L3416" i="15"/>
  <c r="J3416" i="15"/>
  <c r="T3415" i="15"/>
  <c r="S3415" i="15"/>
  <c r="R3415" i="15"/>
  <c r="Q3415" i="15"/>
  <c r="L3415" i="15"/>
  <c r="J3415" i="15"/>
  <c r="T3414" i="15"/>
  <c r="S3414" i="15"/>
  <c r="R3414" i="15"/>
  <c r="Q3414" i="15"/>
  <c r="L3414" i="15"/>
  <c r="J3414" i="15"/>
  <c r="T3413" i="15"/>
  <c r="S3413" i="15"/>
  <c r="R3413" i="15"/>
  <c r="Q3413" i="15"/>
  <c r="L3413" i="15"/>
  <c r="J3413" i="15"/>
  <c r="T3412" i="15"/>
  <c r="S3412" i="15"/>
  <c r="R3412" i="15"/>
  <c r="Q3412" i="15"/>
  <c r="L3412" i="15"/>
  <c r="J3412" i="15"/>
  <c r="T3411" i="15"/>
  <c r="S3411" i="15"/>
  <c r="R3411" i="15"/>
  <c r="Q3411" i="15"/>
  <c r="L3411" i="15"/>
  <c r="J3411" i="15"/>
  <c r="T3410" i="15"/>
  <c r="S3410" i="15"/>
  <c r="R3410" i="15"/>
  <c r="Q3410" i="15"/>
  <c r="L3410" i="15"/>
  <c r="J3410" i="15"/>
  <c r="T3409" i="15"/>
  <c r="S3409" i="15"/>
  <c r="R3409" i="15"/>
  <c r="Q3409" i="15"/>
  <c r="L3409" i="15"/>
  <c r="J3409" i="15"/>
  <c r="T3408" i="15"/>
  <c r="S3408" i="15"/>
  <c r="R3408" i="15"/>
  <c r="Q3408" i="15"/>
  <c r="L3408" i="15"/>
  <c r="J3408" i="15"/>
  <c r="T3407" i="15"/>
  <c r="S3407" i="15"/>
  <c r="R3407" i="15"/>
  <c r="Q3407" i="15"/>
  <c r="L3407" i="15"/>
  <c r="J3407" i="15"/>
  <c r="T3406" i="15"/>
  <c r="S3406" i="15"/>
  <c r="R3406" i="15"/>
  <c r="Q3406" i="15"/>
  <c r="L3406" i="15"/>
  <c r="J3406" i="15"/>
  <c r="T3405" i="15"/>
  <c r="S3405" i="15"/>
  <c r="R3405" i="15"/>
  <c r="Q3405" i="15"/>
  <c r="L3405" i="15"/>
  <c r="J3405" i="15"/>
  <c r="T3404" i="15"/>
  <c r="S3404" i="15"/>
  <c r="R3404" i="15"/>
  <c r="Q3404" i="15"/>
  <c r="L3404" i="15"/>
  <c r="J3404" i="15"/>
  <c r="T3403" i="15"/>
  <c r="S3403" i="15"/>
  <c r="R3403" i="15"/>
  <c r="Q3403" i="15"/>
  <c r="L3403" i="15"/>
  <c r="J3403" i="15"/>
  <c r="T3402" i="15"/>
  <c r="S3402" i="15"/>
  <c r="R3402" i="15"/>
  <c r="Q3402" i="15"/>
  <c r="L3402" i="15"/>
  <c r="J3402" i="15"/>
  <c r="T3401" i="15"/>
  <c r="S3401" i="15"/>
  <c r="R3401" i="15"/>
  <c r="Q3401" i="15"/>
  <c r="L3401" i="15"/>
  <c r="J3401" i="15"/>
  <c r="T3400" i="15"/>
  <c r="S3400" i="15"/>
  <c r="R3400" i="15"/>
  <c r="Q3400" i="15"/>
  <c r="L3400" i="15"/>
  <c r="J3400" i="15"/>
  <c r="T3399" i="15"/>
  <c r="S3399" i="15"/>
  <c r="R3399" i="15"/>
  <c r="Q3399" i="15"/>
  <c r="L3399" i="15"/>
  <c r="J3399" i="15"/>
  <c r="T3398" i="15"/>
  <c r="S3398" i="15"/>
  <c r="R3398" i="15"/>
  <c r="Q3398" i="15"/>
  <c r="L3398" i="15"/>
  <c r="J3398" i="15"/>
  <c r="T3397" i="15"/>
  <c r="S3397" i="15"/>
  <c r="R3397" i="15"/>
  <c r="Q3397" i="15"/>
  <c r="L3397" i="15"/>
  <c r="J3397" i="15"/>
  <c r="T3396" i="15"/>
  <c r="S3396" i="15"/>
  <c r="R3396" i="15"/>
  <c r="Q3396" i="15"/>
  <c r="L3396" i="15"/>
  <c r="J3396" i="15"/>
  <c r="T3395" i="15"/>
  <c r="S3395" i="15"/>
  <c r="R3395" i="15"/>
  <c r="Q3395" i="15"/>
  <c r="L3395" i="15"/>
  <c r="J3395" i="15"/>
  <c r="T3394" i="15"/>
  <c r="S3394" i="15"/>
  <c r="R3394" i="15"/>
  <c r="Q3394" i="15"/>
  <c r="L3394" i="15"/>
  <c r="J3394" i="15"/>
  <c r="T3393" i="15"/>
  <c r="S3393" i="15"/>
  <c r="R3393" i="15"/>
  <c r="Q3393" i="15"/>
  <c r="L3393" i="15"/>
  <c r="J3393" i="15"/>
  <c r="T3392" i="15"/>
  <c r="S3392" i="15"/>
  <c r="R3392" i="15"/>
  <c r="Q3392" i="15"/>
  <c r="L3392" i="15"/>
  <c r="J3392" i="15"/>
  <c r="T3391" i="15"/>
  <c r="S3391" i="15"/>
  <c r="R3391" i="15"/>
  <c r="Q3391" i="15"/>
  <c r="L3391" i="15"/>
  <c r="J3391" i="15"/>
  <c r="T3390" i="15"/>
  <c r="S3390" i="15"/>
  <c r="R3390" i="15"/>
  <c r="Q3390" i="15"/>
  <c r="L3390" i="15"/>
  <c r="J3390" i="15"/>
  <c r="T3389" i="15"/>
  <c r="S3389" i="15"/>
  <c r="R3389" i="15"/>
  <c r="Q3389" i="15"/>
  <c r="L3389" i="15"/>
  <c r="J3389" i="15"/>
  <c r="T3388" i="15"/>
  <c r="S3388" i="15"/>
  <c r="R3388" i="15"/>
  <c r="Q3388" i="15"/>
  <c r="L3388" i="15"/>
  <c r="J3388" i="15"/>
  <c r="T3387" i="15"/>
  <c r="S3387" i="15"/>
  <c r="R3387" i="15"/>
  <c r="Q3387" i="15"/>
  <c r="L3387" i="15"/>
  <c r="J3387" i="15"/>
  <c r="T3386" i="15"/>
  <c r="S3386" i="15"/>
  <c r="R3386" i="15"/>
  <c r="Q3386" i="15"/>
  <c r="L3386" i="15"/>
  <c r="J3386" i="15"/>
  <c r="T3385" i="15"/>
  <c r="S3385" i="15"/>
  <c r="R3385" i="15"/>
  <c r="Q3385" i="15"/>
  <c r="L3385" i="15"/>
  <c r="J3385" i="15"/>
  <c r="T3384" i="15"/>
  <c r="S3384" i="15"/>
  <c r="R3384" i="15"/>
  <c r="Q3384" i="15"/>
  <c r="L3384" i="15"/>
  <c r="J3384" i="15"/>
  <c r="T3383" i="15"/>
  <c r="S3383" i="15"/>
  <c r="R3383" i="15"/>
  <c r="Q3383" i="15"/>
  <c r="L3383" i="15"/>
  <c r="J3383" i="15"/>
  <c r="T3382" i="15"/>
  <c r="S3382" i="15"/>
  <c r="R3382" i="15"/>
  <c r="Q3382" i="15"/>
  <c r="L3382" i="15"/>
  <c r="J3382" i="15"/>
  <c r="T3381" i="15"/>
  <c r="S3381" i="15"/>
  <c r="R3381" i="15"/>
  <c r="Q3381" i="15"/>
  <c r="L3381" i="15"/>
  <c r="J3381" i="15"/>
  <c r="T3380" i="15"/>
  <c r="S3380" i="15"/>
  <c r="R3380" i="15"/>
  <c r="Q3380" i="15"/>
  <c r="L3380" i="15"/>
  <c r="J3380" i="15"/>
  <c r="T3379" i="15"/>
  <c r="S3379" i="15"/>
  <c r="R3379" i="15"/>
  <c r="Q3379" i="15"/>
  <c r="L3379" i="15"/>
  <c r="J3379" i="15"/>
  <c r="T3378" i="15"/>
  <c r="S3378" i="15"/>
  <c r="R3378" i="15"/>
  <c r="Q3378" i="15"/>
  <c r="L3378" i="15"/>
  <c r="J3378" i="15"/>
  <c r="T3377" i="15"/>
  <c r="S3377" i="15"/>
  <c r="R3377" i="15"/>
  <c r="Q3377" i="15"/>
  <c r="L3377" i="15"/>
  <c r="J3377" i="15"/>
  <c r="T3376" i="15"/>
  <c r="S3376" i="15"/>
  <c r="R3376" i="15"/>
  <c r="Q3376" i="15"/>
  <c r="L3376" i="15"/>
  <c r="J3376" i="15"/>
  <c r="T3375" i="15"/>
  <c r="S3375" i="15"/>
  <c r="R3375" i="15"/>
  <c r="Q3375" i="15"/>
  <c r="L3375" i="15"/>
  <c r="J3375" i="15"/>
  <c r="T3374" i="15"/>
  <c r="S3374" i="15"/>
  <c r="R3374" i="15"/>
  <c r="Q3374" i="15"/>
  <c r="L3374" i="15"/>
  <c r="J3374" i="15"/>
  <c r="T3373" i="15"/>
  <c r="S3373" i="15"/>
  <c r="R3373" i="15"/>
  <c r="Q3373" i="15"/>
  <c r="L3373" i="15"/>
  <c r="J3373" i="15"/>
  <c r="T3372" i="15"/>
  <c r="S3372" i="15"/>
  <c r="R3372" i="15"/>
  <c r="Q3372" i="15"/>
  <c r="L3372" i="15"/>
  <c r="J3372" i="15"/>
  <c r="T3371" i="15"/>
  <c r="S3371" i="15"/>
  <c r="R3371" i="15"/>
  <c r="Q3371" i="15"/>
  <c r="L3371" i="15"/>
  <c r="J3371" i="15"/>
  <c r="T3370" i="15"/>
  <c r="S3370" i="15"/>
  <c r="R3370" i="15"/>
  <c r="Q3370" i="15"/>
  <c r="L3370" i="15"/>
  <c r="J3370" i="15"/>
  <c r="T3369" i="15"/>
  <c r="S3369" i="15"/>
  <c r="R3369" i="15"/>
  <c r="Q3369" i="15"/>
  <c r="L3369" i="15"/>
  <c r="J3369" i="15"/>
  <c r="T3368" i="15"/>
  <c r="S3368" i="15"/>
  <c r="R3368" i="15"/>
  <c r="Q3368" i="15"/>
  <c r="L3368" i="15"/>
  <c r="J3368" i="15"/>
  <c r="T3367" i="15"/>
  <c r="S3367" i="15"/>
  <c r="R3367" i="15"/>
  <c r="Q3367" i="15"/>
  <c r="L3367" i="15"/>
  <c r="J3367" i="15"/>
  <c r="T3366" i="15"/>
  <c r="S3366" i="15"/>
  <c r="R3366" i="15"/>
  <c r="Q3366" i="15"/>
  <c r="L3366" i="15"/>
  <c r="J3366" i="15"/>
  <c r="T3365" i="15"/>
  <c r="S3365" i="15"/>
  <c r="R3365" i="15"/>
  <c r="Q3365" i="15"/>
  <c r="L3365" i="15"/>
  <c r="J3365" i="15"/>
  <c r="T3364" i="15"/>
  <c r="S3364" i="15"/>
  <c r="R3364" i="15"/>
  <c r="Q3364" i="15"/>
  <c r="L3364" i="15"/>
  <c r="J3364" i="15"/>
  <c r="T3363" i="15"/>
  <c r="S3363" i="15"/>
  <c r="R3363" i="15"/>
  <c r="Q3363" i="15"/>
  <c r="L3363" i="15"/>
  <c r="J3363" i="15"/>
  <c r="T3362" i="15"/>
  <c r="S3362" i="15"/>
  <c r="R3362" i="15"/>
  <c r="Q3362" i="15"/>
  <c r="L3362" i="15"/>
  <c r="J3362" i="15"/>
  <c r="T3361" i="15"/>
  <c r="S3361" i="15"/>
  <c r="R3361" i="15"/>
  <c r="Q3361" i="15"/>
  <c r="L3361" i="15"/>
  <c r="J3361" i="15"/>
  <c r="T3360" i="15"/>
  <c r="S3360" i="15"/>
  <c r="R3360" i="15"/>
  <c r="Q3360" i="15"/>
  <c r="L3360" i="15"/>
  <c r="J3360" i="15"/>
  <c r="T3359" i="15"/>
  <c r="S3359" i="15"/>
  <c r="R3359" i="15"/>
  <c r="Q3359" i="15"/>
  <c r="L3359" i="15"/>
  <c r="J3359" i="15"/>
  <c r="T3358" i="15"/>
  <c r="S3358" i="15"/>
  <c r="R3358" i="15"/>
  <c r="Q3358" i="15"/>
  <c r="L3358" i="15"/>
  <c r="J3358" i="15"/>
  <c r="T3357" i="15"/>
  <c r="S3357" i="15"/>
  <c r="R3357" i="15"/>
  <c r="Q3357" i="15"/>
  <c r="L3357" i="15"/>
  <c r="J3357" i="15"/>
  <c r="T3356" i="15"/>
  <c r="S3356" i="15"/>
  <c r="R3356" i="15"/>
  <c r="Q3356" i="15"/>
  <c r="L3356" i="15"/>
  <c r="J3356" i="15"/>
  <c r="T3355" i="15"/>
  <c r="S3355" i="15"/>
  <c r="R3355" i="15"/>
  <c r="Q3355" i="15"/>
  <c r="L3355" i="15"/>
  <c r="J3355" i="15"/>
  <c r="T3354" i="15"/>
  <c r="S3354" i="15"/>
  <c r="R3354" i="15"/>
  <c r="Q3354" i="15"/>
  <c r="L3354" i="15"/>
  <c r="J3354" i="15"/>
  <c r="T3353" i="15"/>
  <c r="S3353" i="15"/>
  <c r="R3353" i="15"/>
  <c r="Q3353" i="15"/>
  <c r="L3353" i="15"/>
  <c r="J3353" i="15"/>
  <c r="T3352" i="15"/>
  <c r="S3352" i="15"/>
  <c r="R3352" i="15"/>
  <c r="Q3352" i="15"/>
  <c r="L3352" i="15"/>
  <c r="J3352" i="15"/>
  <c r="T3351" i="15"/>
  <c r="S3351" i="15"/>
  <c r="R3351" i="15"/>
  <c r="Q3351" i="15"/>
  <c r="L3351" i="15"/>
  <c r="J3351" i="15"/>
  <c r="T3350" i="15"/>
  <c r="S3350" i="15"/>
  <c r="R3350" i="15"/>
  <c r="Q3350" i="15"/>
  <c r="L3350" i="15"/>
  <c r="J3350" i="15"/>
  <c r="T3349" i="15"/>
  <c r="S3349" i="15"/>
  <c r="R3349" i="15"/>
  <c r="Q3349" i="15"/>
  <c r="L3349" i="15"/>
  <c r="J3349" i="15"/>
  <c r="T3348" i="15"/>
  <c r="S3348" i="15"/>
  <c r="R3348" i="15"/>
  <c r="Q3348" i="15"/>
  <c r="L3348" i="15"/>
  <c r="J3348" i="15"/>
  <c r="T3347" i="15"/>
  <c r="S3347" i="15"/>
  <c r="R3347" i="15"/>
  <c r="Q3347" i="15"/>
  <c r="L3347" i="15"/>
  <c r="J3347" i="15"/>
  <c r="T3346" i="15"/>
  <c r="S3346" i="15"/>
  <c r="R3346" i="15"/>
  <c r="Q3346" i="15"/>
  <c r="L3346" i="15"/>
  <c r="J3346" i="15"/>
  <c r="T3345" i="15"/>
  <c r="S3345" i="15"/>
  <c r="R3345" i="15"/>
  <c r="Q3345" i="15"/>
  <c r="L3345" i="15"/>
  <c r="J3345" i="15"/>
  <c r="T3344" i="15"/>
  <c r="S3344" i="15"/>
  <c r="R3344" i="15"/>
  <c r="Q3344" i="15"/>
  <c r="L3344" i="15"/>
  <c r="J3344" i="15"/>
  <c r="T3343" i="15"/>
  <c r="S3343" i="15"/>
  <c r="R3343" i="15"/>
  <c r="Q3343" i="15"/>
  <c r="L3343" i="15"/>
  <c r="J3343" i="15"/>
  <c r="T3342" i="15"/>
  <c r="S3342" i="15"/>
  <c r="R3342" i="15"/>
  <c r="Q3342" i="15"/>
  <c r="L3342" i="15"/>
  <c r="J3342" i="15"/>
  <c r="T3341" i="15"/>
  <c r="S3341" i="15"/>
  <c r="R3341" i="15"/>
  <c r="Q3341" i="15"/>
  <c r="L3341" i="15"/>
  <c r="J3341" i="15"/>
  <c r="T3340" i="15"/>
  <c r="S3340" i="15"/>
  <c r="R3340" i="15"/>
  <c r="Q3340" i="15"/>
  <c r="L3340" i="15"/>
  <c r="J3340" i="15"/>
  <c r="T3339" i="15"/>
  <c r="S3339" i="15"/>
  <c r="R3339" i="15"/>
  <c r="Q3339" i="15"/>
  <c r="L3339" i="15"/>
  <c r="J3339" i="15"/>
  <c r="T3338" i="15"/>
  <c r="S3338" i="15"/>
  <c r="R3338" i="15"/>
  <c r="Q3338" i="15"/>
  <c r="L3338" i="15"/>
  <c r="J3338" i="15"/>
  <c r="T3337" i="15"/>
  <c r="S3337" i="15"/>
  <c r="R3337" i="15"/>
  <c r="Q3337" i="15"/>
  <c r="L3337" i="15"/>
  <c r="J3337" i="15"/>
  <c r="T3336" i="15"/>
  <c r="S3336" i="15"/>
  <c r="R3336" i="15"/>
  <c r="Q3336" i="15"/>
  <c r="L3336" i="15"/>
  <c r="J3336" i="15"/>
  <c r="T3335" i="15"/>
  <c r="S3335" i="15"/>
  <c r="R3335" i="15"/>
  <c r="Q3335" i="15"/>
  <c r="L3335" i="15"/>
  <c r="J3335" i="15"/>
  <c r="T3334" i="15"/>
  <c r="S3334" i="15"/>
  <c r="R3334" i="15"/>
  <c r="Q3334" i="15"/>
  <c r="L3334" i="15"/>
  <c r="J3334" i="15"/>
  <c r="T3333" i="15"/>
  <c r="S3333" i="15"/>
  <c r="R3333" i="15"/>
  <c r="Q3333" i="15"/>
  <c r="L3333" i="15"/>
  <c r="J3333" i="15"/>
  <c r="T3332" i="15"/>
  <c r="S3332" i="15"/>
  <c r="R3332" i="15"/>
  <c r="Q3332" i="15"/>
  <c r="L3332" i="15"/>
  <c r="J3332" i="15"/>
  <c r="T3331" i="15"/>
  <c r="S3331" i="15"/>
  <c r="R3331" i="15"/>
  <c r="Q3331" i="15"/>
  <c r="L3331" i="15"/>
  <c r="J3331" i="15"/>
  <c r="T3330" i="15"/>
  <c r="S3330" i="15"/>
  <c r="R3330" i="15"/>
  <c r="Q3330" i="15"/>
  <c r="L3330" i="15"/>
  <c r="J3330" i="15"/>
  <c r="T3329" i="15"/>
  <c r="S3329" i="15"/>
  <c r="R3329" i="15"/>
  <c r="Q3329" i="15"/>
  <c r="L3329" i="15"/>
  <c r="J3329" i="15"/>
  <c r="T3328" i="15"/>
  <c r="S3328" i="15"/>
  <c r="R3328" i="15"/>
  <c r="Q3328" i="15"/>
  <c r="L3328" i="15"/>
  <c r="J3328" i="15"/>
  <c r="T3327" i="15"/>
  <c r="S3327" i="15"/>
  <c r="R3327" i="15"/>
  <c r="Q3327" i="15"/>
  <c r="L3327" i="15"/>
  <c r="J3327" i="15"/>
  <c r="T3326" i="15"/>
  <c r="S3326" i="15"/>
  <c r="R3326" i="15"/>
  <c r="Q3326" i="15"/>
  <c r="L3326" i="15"/>
  <c r="J3326" i="15"/>
  <c r="T3325" i="15"/>
  <c r="S3325" i="15"/>
  <c r="R3325" i="15"/>
  <c r="Q3325" i="15"/>
  <c r="L3325" i="15"/>
  <c r="J3325" i="15"/>
  <c r="T3324" i="15"/>
  <c r="S3324" i="15"/>
  <c r="R3324" i="15"/>
  <c r="Q3324" i="15"/>
  <c r="L3324" i="15"/>
  <c r="J3324" i="15"/>
  <c r="T3323" i="15"/>
  <c r="S3323" i="15"/>
  <c r="R3323" i="15"/>
  <c r="Q3323" i="15"/>
  <c r="L3323" i="15"/>
  <c r="J3323" i="15"/>
  <c r="T3322" i="15"/>
  <c r="S3322" i="15"/>
  <c r="R3322" i="15"/>
  <c r="Q3322" i="15"/>
  <c r="L3322" i="15"/>
  <c r="J3322" i="15"/>
  <c r="T3321" i="15"/>
  <c r="S3321" i="15"/>
  <c r="R3321" i="15"/>
  <c r="Q3321" i="15"/>
  <c r="L3321" i="15"/>
  <c r="J3321" i="15"/>
  <c r="T3320" i="15"/>
  <c r="S3320" i="15"/>
  <c r="R3320" i="15"/>
  <c r="Q3320" i="15"/>
  <c r="L3320" i="15"/>
  <c r="J3320" i="15"/>
  <c r="T3319" i="15"/>
  <c r="S3319" i="15"/>
  <c r="R3319" i="15"/>
  <c r="Q3319" i="15"/>
  <c r="L3319" i="15"/>
  <c r="J3319" i="15"/>
  <c r="T3318" i="15"/>
  <c r="S3318" i="15"/>
  <c r="R3318" i="15"/>
  <c r="Q3318" i="15"/>
  <c r="L3318" i="15"/>
  <c r="J3318" i="15"/>
  <c r="T3317" i="15"/>
  <c r="S3317" i="15"/>
  <c r="R3317" i="15"/>
  <c r="Q3317" i="15"/>
  <c r="L3317" i="15"/>
  <c r="J3317" i="15"/>
  <c r="T3316" i="15"/>
  <c r="S3316" i="15"/>
  <c r="R3316" i="15"/>
  <c r="Q3316" i="15"/>
  <c r="L3316" i="15"/>
  <c r="J3316" i="15"/>
  <c r="T3315" i="15"/>
  <c r="S3315" i="15"/>
  <c r="R3315" i="15"/>
  <c r="Q3315" i="15"/>
  <c r="L3315" i="15"/>
  <c r="J3315" i="15"/>
  <c r="T3314" i="15"/>
  <c r="S3314" i="15"/>
  <c r="R3314" i="15"/>
  <c r="Q3314" i="15"/>
  <c r="L3314" i="15"/>
  <c r="J3314" i="15"/>
  <c r="T3313" i="15"/>
  <c r="S3313" i="15"/>
  <c r="R3313" i="15"/>
  <c r="Q3313" i="15"/>
  <c r="L3313" i="15"/>
  <c r="J3313" i="15"/>
  <c r="T3312" i="15"/>
  <c r="S3312" i="15"/>
  <c r="R3312" i="15"/>
  <c r="Q3312" i="15"/>
  <c r="L3312" i="15"/>
  <c r="J3312" i="15"/>
  <c r="T3311" i="15"/>
  <c r="S3311" i="15"/>
  <c r="R3311" i="15"/>
  <c r="Q3311" i="15"/>
  <c r="L3311" i="15"/>
  <c r="J3311" i="15"/>
  <c r="T3310" i="15"/>
  <c r="S3310" i="15"/>
  <c r="R3310" i="15"/>
  <c r="Q3310" i="15"/>
  <c r="L3310" i="15"/>
  <c r="J3310" i="15"/>
  <c r="T3309" i="15"/>
  <c r="S3309" i="15"/>
  <c r="R3309" i="15"/>
  <c r="Q3309" i="15"/>
  <c r="L3309" i="15"/>
  <c r="J3309" i="15"/>
  <c r="T3308" i="15"/>
  <c r="S3308" i="15"/>
  <c r="R3308" i="15"/>
  <c r="Q3308" i="15"/>
  <c r="L3308" i="15"/>
  <c r="J3308" i="15"/>
  <c r="T3307" i="15"/>
  <c r="S3307" i="15"/>
  <c r="R3307" i="15"/>
  <c r="Q3307" i="15"/>
  <c r="L3307" i="15"/>
  <c r="J3307" i="15"/>
  <c r="T3306" i="15"/>
  <c r="S3306" i="15"/>
  <c r="R3306" i="15"/>
  <c r="Q3306" i="15"/>
  <c r="L3306" i="15"/>
  <c r="J3306" i="15"/>
  <c r="T3305" i="15"/>
  <c r="S3305" i="15"/>
  <c r="R3305" i="15"/>
  <c r="Q3305" i="15"/>
  <c r="L3305" i="15"/>
  <c r="J3305" i="15"/>
  <c r="T3304" i="15"/>
  <c r="S3304" i="15"/>
  <c r="R3304" i="15"/>
  <c r="Q3304" i="15"/>
  <c r="L3304" i="15"/>
  <c r="J3304" i="15"/>
  <c r="T3303" i="15"/>
  <c r="S3303" i="15"/>
  <c r="R3303" i="15"/>
  <c r="Q3303" i="15"/>
  <c r="L3303" i="15"/>
  <c r="J3303" i="15"/>
  <c r="T3302" i="15"/>
  <c r="S3302" i="15"/>
  <c r="R3302" i="15"/>
  <c r="Q3302" i="15"/>
  <c r="L3302" i="15"/>
  <c r="J3302" i="15"/>
  <c r="T3301" i="15"/>
  <c r="S3301" i="15"/>
  <c r="R3301" i="15"/>
  <c r="Q3301" i="15"/>
  <c r="L3301" i="15"/>
  <c r="J3301" i="15"/>
  <c r="T3300" i="15"/>
  <c r="S3300" i="15"/>
  <c r="R3300" i="15"/>
  <c r="Q3300" i="15"/>
  <c r="L3300" i="15"/>
  <c r="J3300" i="15"/>
  <c r="T3299" i="15"/>
  <c r="S3299" i="15"/>
  <c r="R3299" i="15"/>
  <c r="Q3299" i="15"/>
  <c r="L3299" i="15"/>
  <c r="J3299" i="15"/>
  <c r="T3298" i="15"/>
  <c r="S3298" i="15"/>
  <c r="R3298" i="15"/>
  <c r="Q3298" i="15"/>
  <c r="L3298" i="15"/>
  <c r="J3298" i="15"/>
  <c r="T3297" i="15"/>
  <c r="S3297" i="15"/>
  <c r="R3297" i="15"/>
  <c r="Q3297" i="15"/>
  <c r="L3297" i="15"/>
  <c r="J3297" i="15"/>
  <c r="T3296" i="15"/>
  <c r="S3296" i="15"/>
  <c r="R3296" i="15"/>
  <c r="Q3296" i="15"/>
  <c r="L3296" i="15"/>
  <c r="J3296" i="15"/>
  <c r="T3295" i="15"/>
  <c r="S3295" i="15"/>
  <c r="R3295" i="15"/>
  <c r="Q3295" i="15"/>
  <c r="L3295" i="15"/>
  <c r="J3295" i="15"/>
  <c r="T3294" i="15"/>
  <c r="S3294" i="15"/>
  <c r="R3294" i="15"/>
  <c r="Q3294" i="15"/>
  <c r="L3294" i="15"/>
  <c r="J3294" i="15"/>
  <c r="T3293" i="15"/>
  <c r="S3293" i="15"/>
  <c r="R3293" i="15"/>
  <c r="Q3293" i="15"/>
  <c r="L3293" i="15"/>
  <c r="J3293" i="15"/>
  <c r="T3292" i="15"/>
  <c r="S3292" i="15"/>
  <c r="R3292" i="15"/>
  <c r="Q3292" i="15"/>
  <c r="L3292" i="15"/>
  <c r="J3292" i="15"/>
  <c r="T3291" i="15"/>
  <c r="S3291" i="15"/>
  <c r="R3291" i="15"/>
  <c r="Q3291" i="15"/>
  <c r="L3291" i="15"/>
  <c r="J3291" i="15"/>
  <c r="T3290" i="15"/>
  <c r="S3290" i="15"/>
  <c r="R3290" i="15"/>
  <c r="Q3290" i="15"/>
  <c r="L3290" i="15"/>
  <c r="J3290" i="15"/>
  <c r="T3289" i="15"/>
  <c r="S3289" i="15"/>
  <c r="R3289" i="15"/>
  <c r="Q3289" i="15"/>
  <c r="L3289" i="15"/>
  <c r="J3289" i="15"/>
  <c r="T3288" i="15"/>
  <c r="S3288" i="15"/>
  <c r="R3288" i="15"/>
  <c r="Q3288" i="15"/>
  <c r="L3288" i="15"/>
  <c r="J3288" i="15"/>
  <c r="T3287" i="15"/>
  <c r="S3287" i="15"/>
  <c r="R3287" i="15"/>
  <c r="Q3287" i="15"/>
  <c r="L3287" i="15"/>
  <c r="J3287" i="15"/>
  <c r="T3286" i="15"/>
  <c r="S3286" i="15"/>
  <c r="R3286" i="15"/>
  <c r="Q3286" i="15"/>
  <c r="L3286" i="15"/>
  <c r="J3286" i="15"/>
  <c r="T3285" i="15"/>
  <c r="S3285" i="15"/>
  <c r="R3285" i="15"/>
  <c r="Q3285" i="15"/>
  <c r="L3285" i="15"/>
  <c r="J3285" i="15"/>
  <c r="T3284" i="15"/>
  <c r="S3284" i="15"/>
  <c r="R3284" i="15"/>
  <c r="Q3284" i="15"/>
  <c r="L3284" i="15"/>
  <c r="J3284" i="15"/>
  <c r="T3283" i="15"/>
  <c r="S3283" i="15"/>
  <c r="R3283" i="15"/>
  <c r="Q3283" i="15"/>
  <c r="L3283" i="15"/>
  <c r="J3283" i="15"/>
  <c r="T3282" i="15"/>
  <c r="S3282" i="15"/>
  <c r="R3282" i="15"/>
  <c r="Q3282" i="15"/>
  <c r="L3282" i="15"/>
  <c r="J3282" i="15"/>
  <c r="T3281" i="15"/>
  <c r="S3281" i="15"/>
  <c r="R3281" i="15"/>
  <c r="Q3281" i="15"/>
  <c r="L3281" i="15"/>
  <c r="J3281" i="15"/>
  <c r="T3280" i="15"/>
  <c r="S3280" i="15"/>
  <c r="R3280" i="15"/>
  <c r="Q3280" i="15"/>
  <c r="L3280" i="15"/>
  <c r="J3280" i="15"/>
  <c r="T3279" i="15"/>
  <c r="S3279" i="15"/>
  <c r="R3279" i="15"/>
  <c r="Q3279" i="15"/>
  <c r="L3279" i="15"/>
  <c r="J3279" i="15"/>
  <c r="T3278" i="15"/>
  <c r="S3278" i="15"/>
  <c r="R3278" i="15"/>
  <c r="Q3278" i="15"/>
  <c r="L3278" i="15"/>
  <c r="J3278" i="15"/>
  <c r="T3277" i="15"/>
  <c r="S3277" i="15"/>
  <c r="R3277" i="15"/>
  <c r="Q3277" i="15"/>
  <c r="L3277" i="15"/>
  <c r="J3277" i="15"/>
  <c r="T3276" i="15"/>
  <c r="S3276" i="15"/>
  <c r="R3276" i="15"/>
  <c r="Q3276" i="15"/>
  <c r="L3276" i="15"/>
  <c r="J3276" i="15"/>
  <c r="T3275" i="15"/>
  <c r="S3275" i="15"/>
  <c r="R3275" i="15"/>
  <c r="Q3275" i="15"/>
  <c r="L3275" i="15"/>
  <c r="J3275" i="15"/>
  <c r="T3274" i="15"/>
  <c r="S3274" i="15"/>
  <c r="R3274" i="15"/>
  <c r="Q3274" i="15"/>
  <c r="L3274" i="15"/>
  <c r="J3274" i="15"/>
  <c r="T3273" i="15"/>
  <c r="S3273" i="15"/>
  <c r="R3273" i="15"/>
  <c r="Q3273" i="15"/>
  <c r="L3273" i="15"/>
  <c r="J3273" i="15"/>
  <c r="T3272" i="15"/>
  <c r="S3272" i="15"/>
  <c r="R3272" i="15"/>
  <c r="Q3272" i="15"/>
  <c r="L3272" i="15"/>
  <c r="J3272" i="15"/>
  <c r="T3271" i="15"/>
  <c r="S3271" i="15"/>
  <c r="R3271" i="15"/>
  <c r="Q3271" i="15"/>
  <c r="L3271" i="15"/>
  <c r="J3271" i="15"/>
  <c r="T3270" i="15"/>
  <c r="S3270" i="15"/>
  <c r="R3270" i="15"/>
  <c r="Q3270" i="15"/>
  <c r="L3270" i="15"/>
  <c r="J3270" i="15"/>
  <c r="T3269" i="15"/>
  <c r="S3269" i="15"/>
  <c r="R3269" i="15"/>
  <c r="Q3269" i="15"/>
  <c r="L3269" i="15"/>
  <c r="J3269" i="15"/>
  <c r="T3268" i="15"/>
  <c r="S3268" i="15"/>
  <c r="R3268" i="15"/>
  <c r="Q3268" i="15"/>
  <c r="L3268" i="15"/>
  <c r="J3268" i="15"/>
  <c r="T3267" i="15"/>
  <c r="S3267" i="15"/>
  <c r="R3267" i="15"/>
  <c r="Q3267" i="15"/>
  <c r="L3267" i="15"/>
  <c r="J3267" i="15"/>
  <c r="T3266" i="15"/>
  <c r="S3266" i="15"/>
  <c r="R3266" i="15"/>
  <c r="Q3266" i="15"/>
  <c r="L3266" i="15"/>
  <c r="J3266" i="15"/>
  <c r="T3265" i="15"/>
  <c r="S3265" i="15"/>
  <c r="R3265" i="15"/>
  <c r="Q3265" i="15"/>
  <c r="L3265" i="15"/>
  <c r="J3265" i="15"/>
  <c r="T3264" i="15"/>
  <c r="S3264" i="15"/>
  <c r="R3264" i="15"/>
  <c r="Q3264" i="15"/>
  <c r="L3264" i="15"/>
  <c r="J3264" i="15"/>
  <c r="T3263" i="15"/>
  <c r="S3263" i="15"/>
  <c r="R3263" i="15"/>
  <c r="Q3263" i="15"/>
  <c r="L3263" i="15"/>
  <c r="J3263" i="15"/>
  <c r="T3262" i="15"/>
  <c r="S3262" i="15"/>
  <c r="R3262" i="15"/>
  <c r="Q3262" i="15"/>
  <c r="L3262" i="15"/>
  <c r="J3262" i="15"/>
  <c r="T3261" i="15"/>
  <c r="S3261" i="15"/>
  <c r="R3261" i="15"/>
  <c r="Q3261" i="15"/>
  <c r="L3261" i="15"/>
  <c r="J3261" i="15"/>
  <c r="T3260" i="15"/>
  <c r="S3260" i="15"/>
  <c r="R3260" i="15"/>
  <c r="Q3260" i="15"/>
  <c r="L3260" i="15"/>
  <c r="J3260" i="15"/>
  <c r="T3259" i="15"/>
  <c r="S3259" i="15"/>
  <c r="R3259" i="15"/>
  <c r="Q3259" i="15"/>
  <c r="L3259" i="15"/>
  <c r="J3259" i="15"/>
  <c r="T3258" i="15"/>
  <c r="S3258" i="15"/>
  <c r="R3258" i="15"/>
  <c r="Q3258" i="15"/>
  <c r="L3258" i="15"/>
  <c r="J3258" i="15"/>
  <c r="T3257" i="15"/>
  <c r="S3257" i="15"/>
  <c r="R3257" i="15"/>
  <c r="Q3257" i="15"/>
  <c r="L3257" i="15"/>
  <c r="J3257" i="15"/>
  <c r="T3256" i="15"/>
  <c r="S3256" i="15"/>
  <c r="R3256" i="15"/>
  <c r="Q3256" i="15"/>
  <c r="L3256" i="15"/>
  <c r="J3256" i="15"/>
  <c r="T3255" i="15"/>
  <c r="S3255" i="15"/>
  <c r="R3255" i="15"/>
  <c r="Q3255" i="15"/>
  <c r="L3255" i="15"/>
  <c r="J3255" i="15"/>
  <c r="T3254" i="15"/>
  <c r="S3254" i="15"/>
  <c r="R3254" i="15"/>
  <c r="Q3254" i="15"/>
  <c r="L3254" i="15"/>
  <c r="J3254" i="15"/>
  <c r="T3253" i="15"/>
  <c r="S3253" i="15"/>
  <c r="R3253" i="15"/>
  <c r="Q3253" i="15"/>
  <c r="L3253" i="15"/>
  <c r="J3253" i="15"/>
  <c r="T3252" i="15"/>
  <c r="S3252" i="15"/>
  <c r="R3252" i="15"/>
  <c r="Q3252" i="15"/>
  <c r="L3252" i="15"/>
  <c r="J3252" i="15"/>
  <c r="T3251" i="15"/>
  <c r="S3251" i="15"/>
  <c r="R3251" i="15"/>
  <c r="Q3251" i="15"/>
  <c r="L3251" i="15"/>
  <c r="J3251" i="15"/>
  <c r="T3250" i="15"/>
  <c r="S3250" i="15"/>
  <c r="R3250" i="15"/>
  <c r="Q3250" i="15"/>
  <c r="L3250" i="15"/>
  <c r="J3250" i="15"/>
  <c r="T3249" i="15"/>
  <c r="S3249" i="15"/>
  <c r="R3249" i="15"/>
  <c r="Q3249" i="15"/>
  <c r="L3249" i="15"/>
  <c r="J3249" i="15"/>
  <c r="T3248" i="15"/>
  <c r="S3248" i="15"/>
  <c r="R3248" i="15"/>
  <c r="Q3248" i="15"/>
  <c r="L3248" i="15"/>
  <c r="J3248" i="15"/>
  <c r="T3247" i="15"/>
  <c r="S3247" i="15"/>
  <c r="R3247" i="15"/>
  <c r="Q3247" i="15"/>
  <c r="L3247" i="15"/>
  <c r="J3247" i="15"/>
  <c r="T3246" i="15"/>
  <c r="S3246" i="15"/>
  <c r="R3246" i="15"/>
  <c r="Q3246" i="15"/>
  <c r="L3246" i="15"/>
  <c r="J3246" i="15"/>
  <c r="T3245" i="15"/>
  <c r="S3245" i="15"/>
  <c r="R3245" i="15"/>
  <c r="Q3245" i="15"/>
  <c r="L3245" i="15"/>
  <c r="J3245" i="15"/>
  <c r="T3244" i="15"/>
  <c r="S3244" i="15"/>
  <c r="R3244" i="15"/>
  <c r="Q3244" i="15"/>
  <c r="L3244" i="15"/>
  <c r="J3244" i="15"/>
  <c r="T3243" i="15"/>
  <c r="S3243" i="15"/>
  <c r="R3243" i="15"/>
  <c r="Q3243" i="15"/>
  <c r="L3243" i="15"/>
  <c r="J3243" i="15"/>
  <c r="T3242" i="15"/>
  <c r="S3242" i="15"/>
  <c r="R3242" i="15"/>
  <c r="Q3242" i="15"/>
  <c r="L3242" i="15"/>
  <c r="J3242" i="15"/>
  <c r="T3241" i="15"/>
  <c r="S3241" i="15"/>
  <c r="R3241" i="15"/>
  <c r="Q3241" i="15"/>
  <c r="L3241" i="15"/>
  <c r="J3241" i="15"/>
  <c r="T3240" i="15"/>
  <c r="S3240" i="15"/>
  <c r="R3240" i="15"/>
  <c r="Q3240" i="15"/>
  <c r="L3240" i="15"/>
  <c r="J3240" i="15"/>
  <c r="T3239" i="15"/>
  <c r="S3239" i="15"/>
  <c r="R3239" i="15"/>
  <c r="Q3239" i="15"/>
  <c r="L3239" i="15"/>
  <c r="J3239" i="15"/>
  <c r="T3238" i="15"/>
  <c r="S3238" i="15"/>
  <c r="R3238" i="15"/>
  <c r="Q3238" i="15"/>
  <c r="L3238" i="15"/>
  <c r="J3238" i="15"/>
  <c r="T3237" i="15"/>
  <c r="S3237" i="15"/>
  <c r="R3237" i="15"/>
  <c r="Q3237" i="15"/>
  <c r="L3237" i="15"/>
  <c r="J3237" i="15"/>
  <c r="T3236" i="15"/>
  <c r="S3236" i="15"/>
  <c r="R3236" i="15"/>
  <c r="Q3236" i="15"/>
  <c r="L3236" i="15"/>
  <c r="J3236" i="15"/>
  <c r="T3235" i="15"/>
  <c r="S3235" i="15"/>
  <c r="R3235" i="15"/>
  <c r="Q3235" i="15"/>
  <c r="L3235" i="15"/>
  <c r="J3235" i="15"/>
  <c r="T3234" i="15"/>
  <c r="S3234" i="15"/>
  <c r="R3234" i="15"/>
  <c r="Q3234" i="15"/>
  <c r="L3234" i="15"/>
  <c r="J3234" i="15"/>
  <c r="T3233" i="15"/>
  <c r="S3233" i="15"/>
  <c r="R3233" i="15"/>
  <c r="Q3233" i="15"/>
  <c r="L3233" i="15"/>
  <c r="J3233" i="15"/>
  <c r="T3232" i="15"/>
  <c r="S3232" i="15"/>
  <c r="R3232" i="15"/>
  <c r="Q3232" i="15"/>
  <c r="L3232" i="15"/>
  <c r="J3232" i="15"/>
  <c r="T3231" i="15"/>
  <c r="S3231" i="15"/>
  <c r="R3231" i="15"/>
  <c r="Q3231" i="15"/>
  <c r="L3231" i="15"/>
  <c r="J3231" i="15"/>
  <c r="T3230" i="15"/>
  <c r="S3230" i="15"/>
  <c r="R3230" i="15"/>
  <c r="Q3230" i="15"/>
  <c r="L3230" i="15"/>
  <c r="J3230" i="15"/>
  <c r="T3229" i="15"/>
  <c r="S3229" i="15"/>
  <c r="R3229" i="15"/>
  <c r="Q3229" i="15"/>
  <c r="L3229" i="15"/>
  <c r="J3229" i="15"/>
  <c r="T3228" i="15"/>
  <c r="S3228" i="15"/>
  <c r="R3228" i="15"/>
  <c r="Q3228" i="15"/>
  <c r="L3228" i="15"/>
  <c r="J3228" i="15"/>
  <c r="T3227" i="15"/>
  <c r="S3227" i="15"/>
  <c r="R3227" i="15"/>
  <c r="Q3227" i="15"/>
  <c r="L3227" i="15"/>
  <c r="J3227" i="15"/>
  <c r="T3226" i="15"/>
  <c r="S3226" i="15"/>
  <c r="R3226" i="15"/>
  <c r="Q3226" i="15"/>
  <c r="L3226" i="15"/>
  <c r="J3226" i="15"/>
  <c r="T3225" i="15"/>
  <c r="S3225" i="15"/>
  <c r="R3225" i="15"/>
  <c r="Q3225" i="15"/>
  <c r="L3225" i="15"/>
  <c r="J3225" i="15"/>
  <c r="T3224" i="15"/>
  <c r="S3224" i="15"/>
  <c r="R3224" i="15"/>
  <c r="Q3224" i="15"/>
  <c r="L3224" i="15"/>
  <c r="J3224" i="15"/>
  <c r="T3223" i="15"/>
  <c r="S3223" i="15"/>
  <c r="R3223" i="15"/>
  <c r="Q3223" i="15"/>
  <c r="L3223" i="15"/>
  <c r="J3223" i="15"/>
  <c r="T3222" i="15"/>
  <c r="S3222" i="15"/>
  <c r="R3222" i="15"/>
  <c r="Q3222" i="15"/>
  <c r="L3222" i="15"/>
  <c r="J3222" i="15"/>
  <c r="T3221" i="15"/>
  <c r="S3221" i="15"/>
  <c r="R3221" i="15"/>
  <c r="Q3221" i="15"/>
  <c r="L3221" i="15"/>
  <c r="J3221" i="15"/>
  <c r="T3220" i="15"/>
  <c r="S3220" i="15"/>
  <c r="R3220" i="15"/>
  <c r="Q3220" i="15"/>
  <c r="L3220" i="15"/>
  <c r="J3220" i="15"/>
  <c r="T3219" i="15"/>
  <c r="S3219" i="15"/>
  <c r="R3219" i="15"/>
  <c r="Q3219" i="15"/>
  <c r="L3219" i="15"/>
  <c r="J3219" i="15"/>
  <c r="T3218" i="15"/>
  <c r="S3218" i="15"/>
  <c r="R3218" i="15"/>
  <c r="Q3218" i="15"/>
  <c r="L3218" i="15"/>
  <c r="J3218" i="15"/>
  <c r="T3217" i="15"/>
  <c r="S3217" i="15"/>
  <c r="R3217" i="15"/>
  <c r="Q3217" i="15"/>
  <c r="L3217" i="15"/>
  <c r="J3217" i="15"/>
  <c r="T3216" i="15"/>
  <c r="S3216" i="15"/>
  <c r="R3216" i="15"/>
  <c r="Q3216" i="15"/>
  <c r="L3216" i="15"/>
  <c r="J3216" i="15"/>
  <c r="T3215" i="15"/>
  <c r="S3215" i="15"/>
  <c r="R3215" i="15"/>
  <c r="Q3215" i="15"/>
  <c r="L3215" i="15"/>
  <c r="J3215" i="15"/>
  <c r="T3214" i="15"/>
  <c r="S3214" i="15"/>
  <c r="R3214" i="15"/>
  <c r="Q3214" i="15"/>
  <c r="L3214" i="15"/>
  <c r="J3214" i="15"/>
  <c r="T3213" i="15"/>
  <c r="S3213" i="15"/>
  <c r="R3213" i="15"/>
  <c r="Q3213" i="15"/>
  <c r="L3213" i="15"/>
  <c r="J3213" i="15"/>
  <c r="T3212" i="15"/>
  <c r="S3212" i="15"/>
  <c r="R3212" i="15"/>
  <c r="Q3212" i="15"/>
  <c r="L3212" i="15"/>
  <c r="J3212" i="15"/>
  <c r="T3211" i="15"/>
  <c r="S3211" i="15"/>
  <c r="R3211" i="15"/>
  <c r="Q3211" i="15"/>
  <c r="L3211" i="15"/>
  <c r="J3211" i="15"/>
  <c r="T3210" i="15"/>
  <c r="S3210" i="15"/>
  <c r="R3210" i="15"/>
  <c r="Q3210" i="15"/>
  <c r="L3210" i="15"/>
  <c r="J3210" i="15"/>
  <c r="T3209" i="15"/>
  <c r="S3209" i="15"/>
  <c r="R3209" i="15"/>
  <c r="Q3209" i="15"/>
  <c r="L3209" i="15"/>
  <c r="J3209" i="15"/>
  <c r="T3208" i="15"/>
  <c r="S3208" i="15"/>
  <c r="R3208" i="15"/>
  <c r="Q3208" i="15"/>
  <c r="L3208" i="15"/>
  <c r="J3208" i="15"/>
  <c r="T3207" i="15"/>
  <c r="S3207" i="15"/>
  <c r="R3207" i="15"/>
  <c r="Q3207" i="15"/>
  <c r="L3207" i="15"/>
  <c r="J3207" i="15"/>
  <c r="T3206" i="15"/>
  <c r="S3206" i="15"/>
  <c r="R3206" i="15"/>
  <c r="Q3206" i="15"/>
  <c r="L3206" i="15"/>
  <c r="J3206" i="15"/>
  <c r="T3205" i="15"/>
  <c r="S3205" i="15"/>
  <c r="R3205" i="15"/>
  <c r="Q3205" i="15"/>
  <c r="L3205" i="15"/>
  <c r="J3205" i="15"/>
  <c r="T3204" i="15"/>
  <c r="S3204" i="15"/>
  <c r="R3204" i="15"/>
  <c r="Q3204" i="15"/>
  <c r="L3204" i="15"/>
  <c r="J3204" i="15"/>
  <c r="T3203" i="15"/>
  <c r="S3203" i="15"/>
  <c r="R3203" i="15"/>
  <c r="Q3203" i="15"/>
  <c r="L3203" i="15"/>
  <c r="J3203" i="15"/>
  <c r="T3202" i="15"/>
  <c r="S3202" i="15"/>
  <c r="R3202" i="15"/>
  <c r="Q3202" i="15"/>
  <c r="L3202" i="15"/>
  <c r="J3202" i="15"/>
  <c r="T3201" i="15"/>
  <c r="S3201" i="15"/>
  <c r="R3201" i="15"/>
  <c r="Q3201" i="15"/>
  <c r="L3201" i="15"/>
  <c r="J3201" i="15"/>
  <c r="T3200" i="15"/>
  <c r="S3200" i="15"/>
  <c r="R3200" i="15"/>
  <c r="Q3200" i="15"/>
  <c r="L3200" i="15"/>
  <c r="J3200" i="15"/>
  <c r="T3199" i="15"/>
  <c r="S3199" i="15"/>
  <c r="R3199" i="15"/>
  <c r="Q3199" i="15"/>
  <c r="L3199" i="15"/>
  <c r="J3199" i="15"/>
  <c r="T3198" i="15"/>
  <c r="S3198" i="15"/>
  <c r="R3198" i="15"/>
  <c r="Q3198" i="15"/>
  <c r="L3198" i="15"/>
  <c r="J3198" i="15"/>
  <c r="T3197" i="15"/>
  <c r="S3197" i="15"/>
  <c r="R3197" i="15"/>
  <c r="Q3197" i="15"/>
  <c r="L3197" i="15"/>
  <c r="J3197" i="15"/>
  <c r="T3196" i="15"/>
  <c r="S3196" i="15"/>
  <c r="R3196" i="15"/>
  <c r="Q3196" i="15"/>
  <c r="L3196" i="15"/>
  <c r="J3196" i="15"/>
  <c r="T3195" i="15"/>
  <c r="S3195" i="15"/>
  <c r="R3195" i="15"/>
  <c r="Q3195" i="15"/>
  <c r="L3195" i="15"/>
  <c r="J3195" i="15"/>
  <c r="T3194" i="15"/>
  <c r="S3194" i="15"/>
  <c r="R3194" i="15"/>
  <c r="Q3194" i="15"/>
  <c r="L3194" i="15"/>
  <c r="J3194" i="15"/>
  <c r="T3193" i="15"/>
  <c r="S3193" i="15"/>
  <c r="R3193" i="15"/>
  <c r="Q3193" i="15"/>
  <c r="L3193" i="15"/>
  <c r="J3193" i="15"/>
  <c r="T3192" i="15"/>
  <c r="S3192" i="15"/>
  <c r="R3192" i="15"/>
  <c r="Q3192" i="15"/>
  <c r="L3192" i="15"/>
  <c r="J3192" i="15"/>
  <c r="T3191" i="15"/>
  <c r="S3191" i="15"/>
  <c r="R3191" i="15"/>
  <c r="Q3191" i="15"/>
  <c r="L3191" i="15"/>
  <c r="J3191" i="15"/>
  <c r="T3190" i="15"/>
  <c r="S3190" i="15"/>
  <c r="R3190" i="15"/>
  <c r="Q3190" i="15"/>
  <c r="L3190" i="15"/>
  <c r="J3190" i="15"/>
  <c r="T3189" i="15"/>
  <c r="S3189" i="15"/>
  <c r="R3189" i="15"/>
  <c r="Q3189" i="15"/>
  <c r="L3189" i="15"/>
  <c r="J3189" i="15"/>
  <c r="T3188" i="15"/>
  <c r="S3188" i="15"/>
  <c r="R3188" i="15"/>
  <c r="Q3188" i="15"/>
  <c r="L3188" i="15"/>
  <c r="J3188" i="15"/>
  <c r="T3187" i="15"/>
  <c r="S3187" i="15"/>
  <c r="R3187" i="15"/>
  <c r="Q3187" i="15"/>
  <c r="L3187" i="15"/>
  <c r="J3187" i="15"/>
  <c r="T3186" i="15"/>
  <c r="S3186" i="15"/>
  <c r="R3186" i="15"/>
  <c r="Q3186" i="15"/>
  <c r="L3186" i="15"/>
  <c r="J3186" i="15"/>
  <c r="T3185" i="15"/>
  <c r="S3185" i="15"/>
  <c r="R3185" i="15"/>
  <c r="Q3185" i="15"/>
  <c r="L3185" i="15"/>
  <c r="J3185" i="15"/>
  <c r="T3184" i="15"/>
  <c r="S3184" i="15"/>
  <c r="R3184" i="15"/>
  <c r="Q3184" i="15"/>
  <c r="L3184" i="15"/>
  <c r="J3184" i="15"/>
  <c r="T3183" i="15"/>
  <c r="S3183" i="15"/>
  <c r="R3183" i="15"/>
  <c r="Q3183" i="15"/>
  <c r="L3183" i="15"/>
  <c r="J3183" i="15"/>
  <c r="T3182" i="15"/>
  <c r="S3182" i="15"/>
  <c r="R3182" i="15"/>
  <c r="Q3182" i="15"/>
  <c r="L3182" i="15"/>
  <c r="J3182" i="15"/>
  <c r="T3181" i="15"/>
  <c r="S3181" i="15"/>
  <c r="R3181" i="15"/>
  <c r="Q3181" i="15"/>
  <c r="L3181" i="15"/>
  <c r="J3181" i="15"/>
  <c r="T3180" i="15"/>
  <c r="S3180" i="15"/>
  <c r="R3180" i="15"/>
  <c r="Q3180" i="15"/>
  <c r="L3180" i="15"/>
  <c r="J3180" i="15"/>
  <c r="T3179" i="15"/>
  <c r="S3179" i="15"/>
  <c r="R3179" i="15"/>
  <c r="Q3179" i="15"/>
  <c r="L3179" i="15"/>
  <c r="J3179" i="15"/>
  <c r="T3178" i="15"/>
  <c r="S3178" i="15"/>
  <c r="R3178" i="15"/>
  <c r="Q3178" i="15"/>
  <c r="L3178" i="15"/>
  <c r="J3178" i="15"/>
  <c r="T3177" i="15"/>
  <c r="S3177" i="15"/>
  <c r="R3177" i="15"/>
  <c r="Q3177" i="15"/>
  <c r="L3177" i="15"/>
  <c r="J3177" i="15"/>
  <c r="T3176" i="15"/>
  <c r="S3176" i="15"/>
  <c r="R3176" i="15"/>
  <c r="Q3176" i="15"/>
  <c r="L3176" i="15"/>
  <c r="J3176" i="15"/>
  <c r="T3175" i="15"/>
  <c r="S3175" i="15"/>
  <c r="R3175" i="15"/>
  <c r="Q3175" i="15"/>
  <c r="L3175" i="15"/>
  <c r="J3175" i="15"/>
  <c r="T3174" i="15"/>
  <c r="S3174" i="15"/>
  <c r="R3174" i="15"/>
  <c r="Q3174" i="15"/>
  <c r="L3174" i="15"/>
  <c r="J3174" i="15"/>
  <c r="T3173" i="15"/>
  <c r="S3173" i="15"/>
  <c r="R3173" i="15"/>
  <c r="Q3173" i="15"/>
  <c r="L3173" i="15"/>
  <c r="J3173" i="15"/>
  <c r="T3172" i="15"/>
  <c r="S3172" i="15"/>
  <c r="R3172" i="15"/>
  <c r="Q3172" i="15"/>
  <c r="L3172" i="15"/>
  <c r="J3172" i="15"/>
  <c r="T3171" i="15"/>
  <c r="S3171" i="15"/>
  <c r="R3171" i="15"/>
  <c r="Q3171" i="15"/>
  <c r="L3171" i="15"/>
  <c r="J3171" i="15"/>
  <c r="T3170" i="15"/>
  <c r="S3170" i="15"/>
  <c r="R3170" i="15"/>
  <c r="Q3170" i="15"/>
  <c r="L3170" i="15"/>
  <c r="J3170" i="15"/>
  <c r="T3169" i="15"/>
  <c r="S3169" i="15"/>
  <c r="R3169" i="15"/>
  <c r="Q3169" i="15"/>
  <c r="L3169" i="15"/>
  <c r="J3169" i="15"/>
  <c r="T3168" i="15"/>
  <c r="S3168" i="15"/>
  <c r="R3168" i="15"/>
  <c r="Q3168" i="15"/>
  <c r="L3168" i="15"/>
  <c r="J3168" i="15"/>
  <c r="T3167" i="15"/>
  <c r="S3167" i="15"/>
  <c r="R3167" i="15"/>
  <c r="Q3167" i="15"/>
  <c r="L3167" i="15"/>
  <c r="J3167" i="15"/>
  <c r="T3166" i="15"/>
  <c r="S3166" i="15"/>
  <c r="R3166" i="15"/>
  <c r="Q3166" i="15"/>
  <c r="L3166" i="15"/>
  <c r="J3166" i="15"/>
  <c r="T3165" i="15"/>
  <c r="S3165" i="15"/>
  <c r="R3165" i="15"/>
  <c r="Q3165" i="15"/>
  <c r="L3165" i="15"/>
  <c r="J3165" i="15"/>
  <c r="T3164" i="15"/>
  <c r="S3164" i="15"/>
  <c r="R3164" i="15"/>
  <c r="Q3164" i="15"/>
  <c r="L3164" i="15"/>
  <c r="J3164" i="15"/>
  <c r="T3163" i="15"/>
  <c r="S3163" i="15"/>
  <c r="R3163" i="15"/>
  <c r="Q3163" i="15"/>
  <c r="L3163" i="15"/>
  <c r="J3163" i="15"/>
  <c r="T3162" i="15"/>
  <c r="S3162" i="15"/>
  <c r="R3162" i="15"/>
  <c r="Q3162" i="15"/>
  <c r="L3162" i="15"/>
  <c r="J3162" i="15"/>
  <c r="T3161" i="15"/>
  <c r="S3161" i="15"/>
  <c r="R3161" i="15"/>
  <c r="Q3161" i="15"/>
  <c r="L3161" i="15"/>
  <c r="J3161" i="15"/>
  <c r="T3160" i="15"/>
  <c r="S3160" i="15"/>
  <c r="R3160" i="15"/>
  <c r="Q3160" i="15"/>
  <c r="L3160" i="15"/>
  <c r="J3160" i="15"/>
  <c r="T3159" i="15"/>
  <c r="S3159" i="15"/>
  <c r="R3159" i="15"/>
  <c r="Q3159" i="15"/>
  <c r="L3159" i="15"/>
  <c r="J3159" i="15"/>
  <c r="T3158" i="15"/>
  <c r="S3158" i="15"/>
  <c r="R3158" i="15"/>
  <c r="Q3158" i="15"/>
  <c r="L3158" i="15"/>
  <c r="J3158" i="15"/>
  <c r="T3157" i="15"/>
  <c r="S3157" i="15"/>
  <c r="R3157" i="15"/>
  <c r="Q3157" i="15"/>
  <c r="L3157" i="15"/>
  <c r="J3157" i="15"/>
  <c r="T3156" i="15"/>
  <c r="S3156" i="15"/>
  <c r="R3156" i="15"/>
  <c r="Q3156" i="15"/>
  <c r="L3156" i="15"/>
  <c r="J3156" i="15"/>
  <c r="T3155" i="15"/>
  <c r="S3155" i="15"/>
  <c r="R3155" i="15"/>
  <c r="Q3155" i="15"/>
  <c r="L3155" i="15"/>
  <c r="J3155" i="15"/>
  <c r="T3154" i="15"/>
  <c r="S3154" i="15"/>
  <c r="R3154" i="15"/>
  <c r="Q3154" i="15"/>
  <c r="L3154" i="15"/>
  <c r="J3154" i="15"/>
  <c r="T3153" i="15"/>
  <c r="S3153" i="15"/>
  <c r="R3153" i="15"/>
  <c r="Q3153" i="15"/>
  <c r="L3153" i="15"/>
  <c r="J3153" i="15"/>
  <c r="T3152" i="15"/>
  <c r="S3152" i="15"/>
  <c r="R3152" i="15"/>
  <c r="Q3152" i="15"/>
  <c r="L3152" i="15"/>
  <c r="J3152" i="15"/>
  <c r="T3151" i="15"/>
  <c r="S3151" i="15"/>
  <c r="R3151" i="15"/>
  <c r="Q3151" i="15"/>
  <c r="L3151" i="15"/>
  <c r="J3151" i="15"/>
  <c r="T3150" i="15"/>
  <c r="S3150" i="15"/>
  <c r="R3150" i="15"/>
  <c r="Q3150" i="15"/>
  <c r="L3150" i="15"/>
  <c r="J3150" i="15"/>
  <c r="T3149" i="15"/>
  <c r="S3149" i="15"/>
  <c r="R3149" i="15"/>
  <c r="Q3149" i="15"/>
  <c r="L3149" i="15"/>
  <c r="J3149" i="15"/>
  <c r="T3148" i="15"/>
  <c r="S3148" i="15"/>
  <c r="R3148" i="15"/>
  <c r="Q3148" i="15"/>
  <c r="L3148" i="15"/>
  <c r="J3148" i="15"/>
  <c r="T3147" i="15"/>
  <c r="S3147" i="15"/>
  <c r="R3147" i="15"/>
  <c r="Q3147" i="15"/>
  <c r="L3147" i="15"/>
  <c r="J3147" i="15"/>
  <c r="T3146" i="15"/>
  <c r="S3146" i="15"/>
  <c r="R3146" i="15"/>
  <c r="Q3146" i="15"/>
  <c r="L3146" i="15"/>
  <c r="J3146" i="15"/>
  <c r="T3145" i="15"/>
  <c r="S3145" i="15"/>
  <c r="R3145" i="15"/>
  <c r="Q3145" i="15"/>
  <c r="L3145" i="15"/>
  <c r="J3145" i="15"/>
  <c r="T3144" i="15"/>
  <c r="S3144" i="15"/>
  <c r="R3144" i="15"/>
  <c r="Q3144" i="15"/>
  <c r="L3144" i="15"/>
  <c r="J3144" i="15"/>
  <c r="T3143" i="15"/>
  <c r="S3143" i="15"/>
  <c r="R3143" i="15"/>
  <c r="Q3143" i="15"/>
  <c r="L3143" i="15"/>
  <c r="J3143" i="15"/>
  <c r="T3142" i="15"/>
  <c r="S3142" i="15"/>
  <c r="R3142" i="15"/>
  <c r="Q3142" i="15"/>
  <c r="L3142" i="15"/>
  <c r="J3142" i="15"/>
  <c r="T3141" i="15"/>
  <c r="S3141" i="15"/>
  <c r="R3141" i="15"/>
  <c r="Q3141" i="15"/>
  <c r="L3141" i="15"/>
  <c r="J3141" i="15"/>
  <c r="T3140" i="15"/>
  <c r="S3140" i="15"/>
  <c r="R3140" i="15"/>
  <c r="Q3140" i="15"/>
  <c r="L3140" i="15"/>
  <c r="J3140" i="15"/>
  <c r="T3139" i="15"/>
  <c r="S3139" i="15"/>
  <c r="R3139" i="15"/>
  <c r="Q3139" i="15"/>
  <c r="L3139" i="15"/>
  <c r="J3139" i="15"/>
  <c r="T3138" i="15"/>
  <c r="S3138" i="15"/>
  <c r="R3138" i="15"/>
  <c r="Q3138" i="15"/>
  <c r="L3138" i="15"/>
  <c r="J3138" i="15"/>
  <c r="T3137" i="15"/>
  <c r="S3137" i="15"/>
  <c r="R3137" i="15"/>
  <c r="Q3137" i="15"/>
  <c r="L3137" i="15"/>
  <c r="J3137" i="15"/>
  <c r="T3136" i="15"/>
  <c r="S3136" i="15"/>
  <c r="R3136" i="15"/>
  <c r="Q3136" i="15"/>
  <c r="L3136" i="15"/>
  <c r="J3136" i="15"/>
  <c r="T3135" i="15"/>
  <c r="S3135" i="15"/>
  <c r="R3135" i="15"/>
  <c r="Q3135" i="15"/>
  <c r="L3135" i="15"/>
  <c r="J3135" i="15"/>
  <c r="T3134" i="15"/>
  <c r="S3134" i="15"/>
  <c r="R3134" i="15"/>
  <c r="Q3134" i="15"/>
  <c r="L3134" i="15"/>
  <c r="J3134" i="15"/>
  <c r="T3133" i="15"/>
  <c r="S3133" i="15"/>
  <c r="R3133" i="15"/>
  <c r="Q3133" i="15"/>
  <c r="L3133" i="15"/>
  <c r="J3133" i="15"/>
  <c r="T3132" i="15"/>
  <c r="S3132" i="15"/>
  <c r="R3132" i="15"/>
  <c r="Q3132" i="15"/>
  <c r="L3132" i="15"/>
  <c r="J3132" i="15"/>
  <c r="T3131" i="15"/>
  <c r="S3131" i="15"/>
  <c r="R3131" i="15"/>
  <c r="Q3131" i="15"/>
  <c r="L3131" i="15"/>
  <c r="J3131" i="15"/>
  <c r="T3130" i="15"/>
  <c r="S3130" i="15"/>
  <c r="R3130" i="15"/>
  <c r="Q3130" i="15"/>
  <c r="L3130" i="15"/>
  <c r="J3130" i="15"/>
  <c r="T3129" i="15"/>
  <c r="S3129" i="15"/>
  <c r="R3129" i="15"/>
  <c r="Q3129" i="15"/>
  <c r="L3129" i="15"/>
  <c r="J3129" i="15"/>
  <c r="T3128" i="15"/>
  <c r="S3128" i="15"/>
  <c r="R3128" i="15"/>
  <c r="Q3128" i="15"/>
  <c r="L3128" i="15"/>
  <c r="J3128" i="15"/>
  <c r="T3127" i="15"/>
  <c r="S3127" i="15"/>
  <c r="R3127" i="15"/>
  <c r="Q3127" i="15"/>
  <c r="L3127" i="15"/>
  <c r="J3127" i="15"/>
  <c r="T3126" i="15"/>
  <c r="S3126" i="15"/>
  <c r="R3126" i="15"/>
  <c r="Q3126" i="15"/>
  <c r="L3126" i="15"/>
  <c r="J3126" i="15"/>
  <c r="T3125" i="15"/>
  <c r="S3125" i="15"/>
  <c r="R3125" i="15"/>
  <c r="Q3125" i="15"/>
  <c r="L3125" i="15"/>
  <c r="J3125" i="15"/>
  <c r="T3124" i="15"/>
  <c r="S3124" i="15"/>
  <c r="R3124" i="15"/>
  <c r="Q3124" i="15"/>
  <c r="L3124" i="15"/>
  <c r="J3124" i="15"/>
  <c r="T3123" i="15"/>
  <c r="S3123" i="15"/>
  <c r="R3123" i="15"/>
  <c r="Q3123" i="15"/>
  <c r="L3123" i="15"/>
  <c r="J3123" i="15"/>
  <c r="T3122" i="15"/>
  <c r="S3122" i="15"/>
  <c r="R3122" i="15"/>
  <c r="Q3122" i="15"/>
  <c r="L3122" i="15"/>
  <c r="J3122" i="15"/>
  <c r="T3121" i="15"/>
  <c r="S3121" i="15"/>
  <c r="R3121" i="15"/>
  <c r="Q3121" i="15"/>
  <c r="L3121" i="15"/>
  <c r="J3121" i="15"/>
  <c r="T3120" i="15"/>
  <c r="S3120" i="15"/>
  <c r="R3120" i="15"/>
  <c r="Q3120" i="15"/>
  <c r="L3120" i="15"/>
  <c r="J3120" i="15"/>
  <c r="T3119" i="15"/>
  <c r="S3119" i="15"/>
  <c r="R3119" i="15"/>
  <c r="Q3119" i="15"/>
  <c r="L3119" i="15"/>
  <c r="J3119" i="15"/>
  <c r="T3118" i="15"/>
  <c r="S3118" i="15"/>
  <c r="R3118" i="15"/>
  <c r="Q3118" i="15"/>
  <c r="L3118" i="15"/>
  <c r="J3118" i="15"/>
  <c r="T3117" i="15"/>
  <c r="S3117" i="15"/>
  <c r="R3117" i="15"/>
  <c r="Q3117" i="15"/>
  <c r="L3117" i="15"/>
  <c r="J3117" i="15"/>
  <c r="T3116" i="15"/>
  <c r="S3116" i="15"/>
  <c r="R3116" i="15"/>
  <c r="Q3116" i="15"/>
  <c r="L3116" i="15"/>
  <c r="J3116" i="15"/>
  <c r="T3115" i="15"/>
  <c r="S3115" i="15"/>
  <c r="R3115" i="15"/>
  <c r="Q3115" i="15"/>
  <c r="L3115" i="15"/>
  <c r="J3115" i="15"/>
  <c r="T3114" i="15"/>
  <c r="S3114" i="15"/>
  <c r="R3114" i="15"/>
  <c r="Q3114" i="15"/>
  <c r="L3114" i="15"/>
  <c r="J3114" i="15"/>
  <c r="T3113" i="15"/>
  <c r="S3113" i="15"/>
  <c r="R3113" i="15"/>
  <c r="Q3113" i="15"/>
  <c r="L3113" i="15"/>
  <c r="J3113" i="15"/>
  <c r="T3112" i="15"/>
  <c r="S3112" i="15"/>
  <c r="R3112" i="15"/>
  <c r="Q3112" i="15"/>
  <c r="L3112" i="15"/>
  <c r="J3112" i="15"/>
  <c r="T3111" i="15"/>
  <c r="S3111" i="15"/>
  <c r="R3111" i="15"/>
  <c r="Q3111" i="15"/>
  <c r="L3111" i="15"/>
  <c r="J3111" i="15"/>
  <c r="T3110" i="15"/>
  <c r="S3110" i="15"/>
  <c r="R3110" i="15"/>
  <c r="Q3110" i="15"/>
  <c r="L3110" i="15"/>
  <c r="J3110" i="15"/>
  <c r="T3109" i="15"/>
  <c r="S3109" i="15"/>
  <c r="R3109" i="15"/>
  <c r="Q3109" i="15"/>
  <c r="L3109" i="15"/>
  <c r="J3109" i="15"/>
  <c r="T3108" i="15"/>
  <c r="S3108" i="15"/>
  <c r="R3108" i="15"/>
  <c r="Q3108" i="15"/>
  <c r="L3108" i="15"/>
  <c r="J3108" i="15"/>
  <c r="T3107" i="15"/>
  <c r="S3107" i="15"/>
  <c r="R3107" i="15"/>
  <c r="Q3107" i="15"/>
  <c r="L3107" i="15"/>
  <c r="J3107" i="15"/>
  <c r="T3106" i="15"/>
  <c r="S3106" i="15"/>
  <c r="R3106" i="15"/>
  <c r="Q3106" i="15"/>
  <c r="L3106" i="15"/>
  <c r="J3106" i="15"/>
  <c r="T3105" i="15"/>
  <c r="S3105" i="15"/>
  <c r="R3105" i="15"/>
  <c r="Q3105" i="15"/>
  <c r="L3105" i="15"/>
  <c r="J3105" i="15"/>
  <c r="T3104" i="15"/>
  <c r="S3104" i="15"/>
  <c r="R3104" i="15"/>
  <c r="Q3104" i="15"/>
  <c r="L3104" i="15"/>
  <c r="J3104" i="15"/>
  <c r="T3103" i="15"/>
  <c r="S3103" i="15"/>
  <c r="R3103" i="15"/>
  <c r="Q3103" i="15"/>
  <c r="L3103" i="15"/>
  <c r="J3103" i="15"/>
  <c r="T3102" i="15"/>
  <c r="S3102" i="15"/>
  <c r="R3102" i="15"/>
  <c r="Q3102" i="15"/>
  <c r="L3102" i="15"/>
  <c r="J3102" i="15"/>
  <c r="T3101" i="15"/>
  <c r="S3101" i="15"/>
  <c r="R3101" i="15"/>
  <c r="Q3101" i="15"/>
  <c r="L3101" i="15"/>
  <c r="J3101" i="15"/>
  <c r="T3100" i="15"/>
  <c r="S3100" i="15"/>
  <c r="R3100" i="15"/>
  <c r="Q3100" i="15"/>
  <c r="L3100" i="15"/>
  <c r="J3100" i="15"/>
  <c r="T3099" i="15"/>
  <c r="S3099" i="15"/>
  <c r="R3099" i="15"/>
  <c r="Q3099" i="15"/>
  <c r="L3099" i="15"/>
  <c r="J3099" i="15"/>
  <c r="T3098" i="15"/>
  <c r="S3098" i="15"/>
  <c r="R3098" i="15"/>
  <c r="Q3098" i="15"/>
  <c r="L3098" i="15"/>
  <c r="J3098" i="15"/>
  <c r="T3097" i="15"/>
  <c r="S3097" i="15"/>
  <c r="R3097" i="15"/>
  <c r="Q3097" i="15"/>
  <c r="L3097" i="15"/>
  <c r="J3097" i="15"/>
  <c r="T3096" i="15"/>
  <c r="S3096" i="15"/>
  <c r="R3096" i="15"/>
  <c r="Q3096" i="15"/>
  <c r="L3096" i="15"/>
  <c r="J3096" i="15"/>
  <c r="T3095" i="15"/>
  <c r="S3095" i="15"/>
  <c r="R3095" i="15"/>
  <c r="Q3095" i="15"/>
  <c r="L3095" i="15"/>
  <c r="J3095" i="15"/>
  <c r="T3094" i="15"/>
  <c r="S3094" i="15"/>
  <c r="R3094" i="15"/>
  <c r="Q3094" i="15"/>
  <c r="L3094" i="15"/>
  <c r="J3094" i="15"/>
  <c r="T3093" i="15"/>
  <c r="S3093" i="15"/>
  <c r="R3093" i="15"/>
  <c r="Q3093" i="15"/>
  <c r="L3093" i="15"/>
  <c r="J3093" i="15"/>
  <c r="T3092" i="15"/>
  <c r="S3092" i="15"/>
  <c r="R3092" i="15"/>
  <c r="Q3092" i="15"/>
  <c r="L3092" i="15"/>
  <c r="J3092" i="15"/>
  <c r="T3091" i="15"/>
  <c r="S3091" i="15"/>
  <c r="R3091" i="15"/>
  <c r="Q3091" i="15"/>
  <c r="L3091" i="15"/>
  <c r="J3091" i="15"/>
  <c r="T3090" i="15"/>
  <c r="S3090" i="15"/>
  <c r="R3090" i="15"/>
  <c r="Q3090" i="15"/>
  <c r="L3090" i="15"/>
  <c r="J3090" i="15"/>
  <c r="T3089" i="15"/>
  <c r="S3089" i="15"/>
  <c r="R3089" i="15"/>
  <c r="Q3089" i="15"/>
  <c r="L3089" i="15"/>
  <c r="J3089" i="15"/>
  <c r="T3088" i="15"/>
  <c r="S3088" i="15"/>
  <c r="R3088" i="15"/>
  <c r="Q3088" i="15"/>
  <c r="L3088" i="15"/>
  <c r="J3088" i="15"/>
  <c r="T3087" i="15"/>
  <c r="S3087" i="15"/>
  <c r="R3087" i="15"/>
  <c r="Q3087" i="15"/>
  <c r="L3087" i="15"/>
  <c r="J3087" i="15"/>
  <c r="T3086" i="15"/>
  <c r="S3086" i="15"/>
  <c r="R3086" i="15"/>
  <c r="Q3086" i="15"/>
  <c r="L3086" i="15"/>
  <c r="J3086" i="15"/>
  <c r="T3085" i="15"/>
  <c r="S3085" i="15"/>
  <c r="R3085" i="15"/>
  <c r="Q3085" i="15"/>
  <c r="L3085" i="15"/>
  <c r="J3085" i="15"/>
  <c r="T3084" i="15"/>
  <c r="S3084" i="15"/>
  <c r="R3084" i="15"/>
  <c r="Q3084" i="15"/>
  <c r="L3084" i="15"/>
  <c r="J3084" i="15"/>
  <c r="T3083" i="15"/>
  <c r="S3083" i="15"/>
  <c r="R3083" i="15"/>
  <c r="Q3083" i="15"/>
  <c r="L3083" i="15"/>
  <c r="J3083" i="15"/>
  <c r="T3082" i="15"/>
  <c r="S3082" i="15"/>
  <c r="R3082" i="15"/>
  <c r="Q3082" i="15"/>
  <c r="L3082" i="15"/>
  <c r="J3082" i="15"/>
  <c r="T3081" i="15"/>
  <c r="S3081" i="15"/>
  <c r="R3081" i="15"/>
  <c r="Q3081" i="15"/>
  <c r="L3081" i="15"/>
  <c r="J3081" i="15"/>
  <c r="T3080" i="15"/>
  <c r="S3080" i="15"/>
  <c r="R3080" i="15"/>
  <c r="Q3080" i="15"/>
  <c r="L3080" i="15"/>
  <c r="J3080" i="15"/>
  <c r="T3079" i="15"/>
  <c r="S3079" i="15"/>
  <c r="R3079" i="15"/>
  <c r="Q3079" i="15"/>
  <c r="L3079" i="15"/>
  <c r="J3079" i="15"/>
  <c r="T3078" i="15"/>
  <c r="S3078" i="15"/>
  <c r="R3078" i="15"/>
  <c r="Q3078" i="15"/>
  <c r="L3078" i="15"/>
  <c r="J3078" i="15"/>
  <c r="T3077" i="15"/>
  <c r="S3077" i="15"/>
  <c r="R3077" i="15"/>
  <c r="Q3077" i="15"/>
  <c r="L3077" i="15"/>
  <c r="J3077" i="15"/>
  <c r="T3076" i="15"/>
  <c r="S3076" i="15"/>
  <c r="R3076" i="15"/>
  <c r="Q3076" i="15"/>
  <c r="L3076" i="15"/>
  <c r="J3076" i="15"/>
  <c r="T3075" i="15"/>
  <c r="S3075" i="15"/>
  <c r="R3075" i="15"/>
  <c r="Q3075" i="15"/>
  <c r="L3075" i="15"/>
  <c r="J3075" i="15"/>
  <c r="T3074" i="15"/>
  <c r="S3074" i="15"/>
  <c r="R3074" i="15"/>
  <c r="Q3074" i="15"/>
  <c r="L3074" i="15"/>
  <c r="J3074" i="15"/>
  <c r="T3073" i="15"/>
  <c r="S3073" i="15"/>
  <c r="R3073" i="15"/>
  <c r="Q3073" i="15"/>
  <c r="L3073" i="15"/>
  <c r="J3073" i="15"/>
  <c r="T3072" i="15"/>
  <c r="S3072" i="15"/>
  <c r="R3072" i="15"/>
  <c r="Q3072" i="15"/>
  <c r="L3072" i="15"/>
  <c r="J3072" i="15"/>
  <c r="T3071" i="15"/>
  <c r="S3071" i="15"/>
  <c r="R3071" i="15"/>
  <c r="Q3071" i="15"/>
  <c r="L3071" i="15"/>
  <c r="J3071" i="15"/>
  <c r="T3070" i="15"/>
  <c r="S3070" i="15"/>
  <c r="R3070" i="15"/>
  <c r="Q3070" i="15"/>
  <c r="L3070" i="15"/>
  <c r="J3070" i="15"/>
  <c r="T3069" i="15"/>
  <c r="S3069" i="15"/>
  <c r="R3069" i="15"/>
  <c r="Q3069" i="15"/>
  <c r="L3069" i="15"/>
  <c r="J3069" i="15"/>
  <c r="T3068" i="15"/>
  <c r="S3068" i="15"/>
  <c r="R3068" i="15"/>
  <c r="Q3068" i="15"/>
  <c r="L3068" i="15"/>
  <c r="J3068" i="15"/>
  <c r="T3067" i="15"/>
  <c r="S3067" i="15"/>
  <c r="R3067" i="15"/>
  <c r="Q3067" i="15"/>
  <c r="L3067" i="15"/>
  <c r="J3067" i="15"/>
  <c r="T3066" i="15"/>
  <c r="S3066" i="15"/>
  <c r="R3066" i="15"/>
  <c r="Q3066" i="15"/>
  <c r="L3066" i="15"/>
  <c r="J3066" i="15"/>
  <c r="T3065" i="15"/>
  <c r="S3065" i="15"/>
  <c r="R3065" i="15"/>
  <c r="Q3065" i="15"/>
  <c r="L3065" i="15"/>
  <c r="J3065" i="15"/>
  <c r="T3064" i="15"/>
  <c r="S3064" i="15"/>
  <c r="R3064" i="15"/>
  <c r="Q3064" i="15"/>
  <c r="L3064" i="15"/>
  <c r="J3064" i="15"/>
  <c r="T3063" i="15"/>
  <c r="S3063" i="15"/>
  <c r="R3063" i="15"/>
  <c r="Q3063" i="15"/>
  <c r="L3063" i="15"/>
  <c r="J3063" i="15"/>
  <c r="T3062" i="15"/>
  <c r="S3062" i="15"/>
  <c r="R3062" i="15"/>
  <c r="Q3062" i="15"/>
  <c r="L3062" i="15"/>
  <c r="J3062" i="15"/>
  <c r="T3061" i="15"/>
  <c r="S3061" i="15"/>
  <c r="R3061" i="15"/>
  <c r="Q3061" i="15"/>
  <c r="L3061" i="15"/>
  <c r="J3061" i="15"/>
  <c r="T3060" i="15"/>
  <c r="S3060" i="15"/>
  <c r="R3060" i="15"/>
  <c r="Q3060" i="15"/>
  <c r="L3060" i="15"/>
  <c r="J3060" i="15"/>
  <c r="T3059" i="15"/>
  <c r="S3059" i="15"/>
  <c r="R3059" i="15"/>
  <c r="Q3059" i="15"/>
  <c r="L3059" i="15"/>
  <c r="J3059" i="15"/>
  <c r="T3058" i="15"/>
  <c r="S3058" i="15"/>
  <c r="R3058" i="15"/>
  <c r="Q3058" i="15"/>
  <c r="L3058" i="15"/>
  <c r="J3058" i="15"/>
  <c r="T3057" i="15"/>
  <c r="S3057" i="15"/>
  <c r="R3057" i="15"/>
  <c r="Q3057" i="15"/>
  <c r="L3057" i="15"/>
  <c r="J3057" i="15"/>
  <c r="T3056" i="15"/>
  <c r="S3056" i="15"/>
  <c r="R3056" i="15"/>
  <c r="Q3056" i="15"/>
  <c r="L3056" i="15"/>
  <c r="J3056" i="15"/>
  <c r="T3055" i="15"/>
  <c r="S3055" i="15"/>
  <c r="R3055" i="15"/>
  <c r="Q3055" i="15"/>
  <c r="L3055" i="15"/>
  <c r="J3055" i="15"/>
  <c r="T3054" i="15"/>
  <c r="S3054" i="15"/>
  <c r="R3054" i="15"/>
  <c r="Q3054" i="15"/>
  <c r="L3054" i="15"/>
  <c r="J3054" i="15"/>
  <c r="T3053" i="15"/>
  <c r="S3053" i="15"/>
  <c r="R3053" i="15"/>
  <c r="Q3053" i="15"/>
  <c r="L3053" i="15"/>
  <c r="J3053" i="15"/>
  <c r="T3052" i="15"/>
  <c r="S3052" i="15"/>
  <c r="R3052" i="15"/>
  <c r="Q3052" i="15"/>
  <c r="L3052" i="15"/>
  <c r="J3052" i="15"/>
  <c r="T3051" i="15"/>
  <c r="S3051" i="15"/>
  <c r="R3051" i="15"/>
  <c r="Q3051" i="15"/>
  <c r="L3051" i="15"/>
  <c r="J3051" i="15"/>
  <c r="T3050" i="15"/>
  <c r="S3050" i="15"/>
  <c r="R3050" i="15"/>
  <c r="Q3050" i="15"/>
  <c r="L3050" i="15"/>
  <c r="J3050" i="15"/>
  <c r="T3049" i="15"/>
  <c r="S3049" i="15"/>
  <c r="R3049" i="15"/>
  <c r="Q3049" i="15"/>
  <c r="L3049" i="15"/>
  <c r="J3049" i="15"/>
  <c r="T3048" i="15"/>
  <c r="S3048" i="15"/>
  <c r="R3048" i="15"/>
  <c r="Q3048" i="15"/>
  <c r="L3048" i="15"/>
  <c r="J3048" i="15"/>
  <c r="T3047" i="15"/>
  <c r="S3047" i="15"/>
  <c r="R3047" i="15"/>
  <c r="Q3047" i="15"/>
  <c r="L3047" i="15"/>
  <c r="J3047" i="15"/>
  <c r="T3046" i="15"/>
  <c r="S3046" i="15"/>
  <c r="R3046" i="15"/>
  <c r="Q3046" i="15"/>
  <c r="L3046" i="15"/>
  <c r="J3046" i="15"/>
  <c r="T3045" i="15"/>
  <c r="S3045" i="15"/>
  <c r="R3045" i="15"/>
  <c r="Q3045" i="15"/>
  <c r="L3045" i="15"/>
  <c r="J3045" i="15"/>
  <c r="T3044" i="15"/>
  <c r="S3044" i="15"/>
  <c r="R3044" i="15"/>
  <c r="Q3044" i="15"/>
  <c r="L3044" i="15"/>
  <c r="J3044" i="15"/>
  <c r="T3043" i="15"/>
  <c r="S3043" i="15"/>
  <c r="R3043" i="15"/>
  <c r="Q3043" i="15"/>
  <c r="L3043" i="15"/>
  <c r="J3043" i="15"/>
  <c r="T3042" i="15"/>
  <c r="S3042" i="15"/>
  <c r="R3042" i="15"/>
  <c r="Q3042" i="15"/>
  <c r="L3042" i="15"/>
  <c r="J3042" i="15"/>
  <c r="T3041" i="15"/>
  <c r="S3041" i="15"/>
  <c r="R3041" i="15"/>
  <c r="Q3041" i="15"/>
  <c r="L3041" i="15"/>
  <c r="J3041" i="15"/>
  <c r="T3040" i="15"/>
  <c r="S3040" i="15"/>
  <c r="R3040" i="15"/>
  <c r="Q3040" i="15"/>
  <c r="L3040" i="15"/>
  <c r="J3040" i="15"/>
  <c r="T3039" i="15"/>
  <c r="S3039" i="15"/>
  <c r="R3039" i="15"/>
  <c r="Q3039" i="15"/>
  <c r="L3039" i="15"/>
  <c r="J3039" i="15"/>
  <c r="T3038" i="15"/>
  <c r="S3038" i="15"/>
  <c r="R3038" i="15"/>
  <c r="Q3038" i="15"/>
  <c r="L3038" i="15"/>
  <c r="J3038" i="15"/>
  <c r="T3037" i="15"/>
  <c r="S3037" i="15"/>
  <c r="R3037" i="15"/>
  <c r="Q3037" i="15"/>
  <c r="L3037" i="15"/>
  <c r="J3037" i="15"/>
  <c r="T3036" i="15"/>
  <c r="S3036" i="15"/>
  <c r="R3036" i="15"/>
  <c r="Q3036" i="15"/>
  <c r="L3036" i="15"/>
  <c r="J3036" i="15"/>
  <c r="T3035" i="15"/>
  <c r="S3035" i="15"/>
  <c r="R3035" i="15"/>
  <c r="Q3035" i="15"/>
  <c r="L3035" i="15"/>
  <c r="J3035" i="15"/>
  <c r="T3034" i="15"/>
  <c r="S3034" i="15"/>
  <c r="R3034" i="15"/>
  <c r="Q3034" i="15"/>
  <c r="L3034" i="15"/>
  <c r="J3034" i="15"/>
  <c r="T3033" i="15"/>
  <c r="S3033" i="15"/>
  <c r="R3033" i="15"/>
  <c r="Q3033" i="15"/>
  <c r="L3033" i="15"/>
  <c r="J3033" i="15"/>
  <c r="T3032" i="15"/>
  <c r="S3032" i="15"/>
  <c r="R3032" i="15"/>
  <c r="Q3032" i="15"/>
  <c r="L3032" i="15"/>
  <c r="J3032" i="15"/>
  <c r="T3031" i="15"/>
  <c r="S3031" i="15"/>
  <c r="R3031" i="15"/>
  <c r="Q3031" i="15"/>
  <c r="L3031" i="15"/>
  <c r="J3031" i="15"/>
  <c r="T3030" i="15"/>
  <c r="S3030" i="15"/>
  <c r="R3030" i="15"/>
  <c r="Q3030" i="15"/>
  <c r="L3030" i="15"/>
  <c r="J3030" i="15"/>
  <c r="T3029" i="15"/>
  <c r="S3029" i="15"/>
  <c r="R3029" i="15"/>
  <c r="Q3029" i="15"/>
  <c r="L3029" i="15"/>
  <c r="J3029" i="15"/>
  <c r="T3028" i="15"/>
  <c r="S3028" i="15"/>
  <c r="R3028" i="15"/>
  <c r="Q3028" i="15"/>
  <c r="L3028" i="15"/>
  <c r="J3028" i="15"/>
  <c r="T3027" i="15"/>
  <c r="S3027" i="15"/>
  <c r="R3027" i="15"/>
  <c r="Q3027" i="15"/>
  <c r="L3027" i="15"/>
  <c r="J3027" i="15"/>
  <c r="T3026" i="15"/>
  <c r="S3026" i="15"/>
  <c r="R3026" i="15"/>
  <c r="Q3026" i="15"/>
  <c r="L3026" i="15"/>
  <c r="J3026" i="15"/>
  <c r="T3025" i="15"/>
  <c r="S3025" i="15"/>
  <c r="R3025" i="15"/>
  <c r="Q3025" i="15"/>
  <c r="L3025" i="15"/>
  <c r="J3025" i="15"/>
  <c r="T3024" i="15"/>
  <c r="S3024" i="15"/>
  <c r="R3024" i="15"/>
  <c r="Q3024" i="15"/>
  <c r="L3024" i="15"/>
  <c r="J3024" i="15"/>
  <c r="T3023" i="15"/>
  <c r="S3023" i="15"/>
  <c r="R3023" i="15"/>
  <c r="Q3023" i="15"/>
  <c r="L3023" i="15"/>
  <c r="J3023" i="15"/>
  <c r="T3022" i="15"/>
  <c r="S3022" i="15"/>
  <c r="R3022" i="15"/>
  <c r="Q3022" i="15"/>
  <c r="L3022" i="15"/>
  <c r="J3022" i="15"/>
  <c r="T3021" i="15"/>
  <c r="S3021" i="15"/>
  <c r="R3021" i="15"/>
  <c r="Q3021" i="15"/>
  <c r="L3021" i="15"/>
  <c r="J3021" i="15"/>
  <c r="T3020" i="15"/>
  <c r="S3020" i="15"/>
  <c r="R3020" i="15"/>
  <c r="Q3020" i="15"/>
  <c r="L3020" i="15"/>
  <c r="J3020" i="15"/>
  <c r="T3019" i="15"/>
  <c r="S3019" i="15"/>
  <c r="R3019" i="15"/>
  <c r="Q3019" i="15"/>
  <c r="L3019" i="15"/>
  <c r="J3019" i="15"/>
  <c r="T3018" i="15"/>
  <c r="S3018" i="15"/>
  <c r="R3018" i="15"/>
  <c r="Q3018" i="15"/>
  <c r="L3018" i="15"/>
  <c r="J3018" i="15"/>
  <c r="T3017" i="15"/>
  <c r="S3017" i="15"/>
  <c r="R3017" i="15"/>
  <c r="Q3017" i="15"/>
  <c r="L3017" i="15"/>
  <c r="J3017" i="15"/>
  <c r="T3016" i="15"/>
  <c r="S3016" i="15"/>
  <c r="R3016" i="15"/>
  <c r="Q3016" i="15"/>
  <c r="L3016" i="15"/>
  <c r="J3016" i="15"/>
  <c r="T3015" i="15"/>
  <c r="S3015" i="15"/>
  <c r="R3015" i="15"/>
  <c r="Q3015" i="15"/>
  <c r="L3015" i="15"/>
  <c r="J3015" i="15"/>
  <c r="T3014" i="15"/>
  <c r="S3014" i="15"/>
  <c r="R3014" i="15"/>
  <c r="Q3014" i="15"/>
  <c r="L3014" i="15"/>
  <c r="J3014" i="15"/>
  <c r="T3013" i="15"/>
  <c r="S3013" i="15"/>
  <c r="R3013" i="15"/>
  <c r="Q3013" i="15"/>
  <c r="L3013" i="15"/>
  <c r="J3013" i="15"/>
  <c r="T3012" i="15"/>
  <c r="S3012" i="15"/>
  <c r="R3012" i="15"/>
  <c r="Q3012" i="15"/>
  <c r="L3012" i="15"/>
  <c r="J3012" i="15"/>
  <c r="T3011" i="15"/>
  <c r="S3011" i="15"/>
  <c r="R3011" i="15"/>
  <c r="Q3011" i="15"/>
  <c r="L3011" i="15"/>
  <c r="J3011" i="15"/>
  <c r="T3010" i="15"/>
  <c r="S3010" i="15"/>
  <c r="R3010" i="15"/>
  <c r="Q3010" i="15"/>
  <c r="L3010" i="15"/>
  <c r="J3010" i="15"/>
  <c r="T3009" i="15"/>
  <c r="S3009" i="15"/>
  <c r="R3009" i="15"/>
  <c r="Q3009" i="15"/>
  <c r="L3009" i="15"/>
  <c r="J3009" i="15"/>
  <c r="T3008" i="15"/>
  <c r="S3008" i="15"/>
  <c r="R3008" i="15"/>
  <c r="Q3008" i="15"/>
  <c r="L3008" i="15"/>
  <c r="J3008" i="15"/>
  <c r="T3007" i="15"/>
  <c r="S3007" i="15"/>
  <c r="R3007" i="15"/>
  <c r="Q3007" i="15"/>
  <c r="L3007" i="15"/>
  <c r="J3007" i="15"/>
  <c r="T3006" i="15"/>
  <c r="S3006" i="15"/>
  <c r="R3006" i="15"/>
  <c r="Q3006" i="15"/>
  <c r="L3006" i="15"/>
  <c r="J3006" i="15"/>
  <c r="T3005" i="15"/>
  <c r="S3005" i="15"/>
  <c r="R3005" i="15"/>
  <c r="Q3005" i="15"/>
  <c r="L3005" i="15"/>
  <c r="J3005" i="15"/>
  <c r="T3004" i="15"/>
  <c r="S3004" i="15"/>
  <c r="R3004" i="15"/>
  <c r="Q3004" i="15"/>
  <c r="L3004" i="15"/>
  <c r="J3004" i="15"/>
  <c r="T3003" i="15"/>
  <c r="S3003" i="15"/>
  <c r="R3003" i="15"/>
  <c r="Q3003" i="15"/>
  <c r="L3003" i="15"/>
  <c r="J3003" i="15"/>
  <c r="T3002" i="15"/>
  <c r="S3002" i="15"/>
  <c r="R3002" i="15"/>
  <c r="Q3002" i="15"/>
  <c r="L3002" i="15"/>
  <c r="J3002" i="15"/>
  <c r="T3001" i="15"/>
  <c r="S3001" i="15"/>
  <c r="R3001" i="15"/>
  <c r="Q3001" i="15"/>
  <c r="L3001" i="15"/>
  <c r="J3001" i="15"/>
  <c r="T3000" i="15"/>
  <c r="S3000" i="15"/>
  <c r="R3000" i="15"/>
  <c r="Q3000" i="15"/>
  <c r="L3000" i="15"/>
  <c r="J3000" i="15"/>
  <c r="T2999" i="15"/>
  <c r="S2999" i="15"/>
  <c r="R2999" i="15"/>
  <c r="Q2999" i="15"/>
  <c r="L2999" i="15"/>
  <c r="J2999" i="15"/>
  <c r="T2998" i="15"/>
  <c r="S2998" i="15"/>
  <c r="R2998" i="15"/>
  <c r="Q2998" i="15"/>
  <c r="L2998" i="15"/>
  <c r="J2998" i="15"/>
  <c r="T2997" i="15"/>
  <c r="S2997" i="15"/>
  <c r="R2997" i="15"/>
  <c r="Q2997" i="15"/>
  <c r="L2997" i="15"/>
  <c r="J2997" i="15"/>
  <c r="T2996" i="15"/>
  <c r="S2996" i="15"/>
  <c r="R2996" i="15"/>
  <c r="Q2996" i="15"/>
  <c r="L2996" i="15"/>
  <c r="J2996" i="15"/>
  <c r="T2995" i="15"/>
  <c r="S2995" i="15"/>
  <c r="R2995" i="15"/>
  <c r="Q2995" i="15"/>
  <c r="L2995" i="15"/>
  <c r="J2995" i="15"/>
  <c r="T2994" i="15"/>
  <c r="S2994" i="15"/>
  <c r="R2994" i="15"/>
  <c r="Q2994" i="15"/>
  <c r="L2994" i="15"/>
  <c r="J2994" i="15"/>
  <c r="T2993" i="15"/>
  <c r="S2993" i="15"/>
  <c r="R2993" i="15"/>
  <c r="Q2993" i="15"/>
  <c r="L2993" i="15"/>
  <c r="J2993" i="15"/>
  <c r="T2992" i="15"/>
  <c r="S2992" i="15"/>
  <c r="R2992" i="15"/>
  <c r="Q2992" i="15"/>
  <c r="L2992" i="15"/>
  <c r="J2992" i="15"/>
  <c r="T2991" i="15"/>
  <c r="S2991" i="15"/>
  <c r="R2991" i="15"/>
  <c r="Q2991" i="15"/>
  <c r="L2991" i="15"/>
  <c r="J2991" i="15"/>
  <c r="T2990" i="15"/>
  <c r="S2990" i="15"/>
  <c r="R2990" i="15"/>
  <c r="Q2990" i="15"/>
  <c r="L2990" i="15"/>
  <c r="J2990" i="15"/>
  <c r="T2989" i="15"/>
  <c r="S2989" i="15"/>
  <c r="R2989" i="15"/>
  <c r="Q2989" i="15"/>
  <c r="L2989" i="15"/>
  <c r="J2989" i="15"/>
  <c r="T2988" i="15"/>
  <c r="S2988" i="15"/>
  <c r="R2988" i="15"/>
  <c r="Q2988" i="15"/>
  <c r="L2988" i="15"/>
  <c r="J2988" i="15"/>
  <c r="T2987" i="15"/>
  <c r="S2987" i="15"/>
  <c r="R2987" i="15"/>
  <c r="Q2987" i="15"/>
  <c r="L2987" i="15"/>
  <c r="J2987" i="15"/>
  <c r="T2986" i="15"/>
  <c r="S2986" i="15"/>
  <c r="R2986" i="15"/>
  <c r="Q2986" i="15"/>
  <c r="L2986" i="15"/>
  <c r="J2986" i="15"/>
  <c r="T2985" i="15"/>
  <c r="S2985" i="15"/>
  <c r="R2985" i="15"/>
  <c r="Q2985" i="15"/>
  <c r="L2985" i="15"/>
  <c r="J2985" i="15"/>
  <c r="T2984" i="15"/>
  <c r="S2984" i="15"/>
  <c r="R2984" i="15"/>
  <c r="Q2984" i="15"/>
  <c r="L2984" i="15"/>
  <c r="J2984" i="15"/>
  <c r="T2983" i="15"/>
  <c r="S2983" i="15"/>
  <c r="R2983" i="15"/>
  <c r="Q2983" i="15"/>
  <c r="L2983" i="15"/>
  <c r="J2983" i="15"/>
  <c r="T2982" i="15"/>
  <c r="S2982" i="15"/>
  <c r="R2982" i="15"/>
  <c r="Q2982" i="15"/>
  <c r="L2982" i="15"/>
  <c r="J2982" i="15"/>
  <c r="T2981" i="15"/>
  <c r="S2981" i="15"/>
  <c r="R2981" i="15"/>
  <c r="Q2981" i="15"/>
  <c r="L2981" i="15"/>
  <c r="J2981" i="15"/>
  <c r="T2980" i="15"/>
  <c r="S2980" i="15"/>
  <c r="R2980" i="15"/>
  <c r="Q2980" i="15"/>
  <c r="L2980" i="15"/>
  <c r="J2980" i="15"/>
  <c r="T2979" i="15"/>
  <c r="S2979" i="15"/>
  <c r="R2979" i="15"/>
  <c r="Q2979" i="15"/>
  <c r="L2979" i="15"/>
  <c r="J2979" i="15"/>
  <c r="T2978" i="15"/>
  <c r="S2978" i="15"/>
  <c r="R2978" i="15"/>
  <c r="Q2978" i="15"/>
  <c r="L2978" i="15"/>
  <c r="J2978" i="15"/>
  <c r="T2977" i="15"/>
  <c r="S2977" i="15"/>
  <c r="R2977" i="15"/>
  <c r="Q2977" i="15"/>
  <c r="L2977" i="15"/>
  <c r="J2977" i="15"/>
  <c r="T2976" i="15"/>
  <c r="S2976" i="15"/>
  <c r="R2976" i="15"/>
  <c r="Q2976" i="15"/>
  <c r="L2976" i="15"/>
  <c r="J2976" i="15"/>
  <c r="T2975" i="15"/>
  <c r="S2975" i="15"/>
  <c r="R2975" i="15"/>
  <c r="Q2975" i="15"/>
  <c r="L2975" i="15"/>
  <c r="J2975" i="15"/>
  <c r="T2974" i="15"/>
  <c r="S2974" i="15"/>
  <c r="R2974" i="15"/>
  <c r="Q2974" i="15"/>
  <c r="L2974" i="15"/>
  <c r="J2974" i="15"/>
  <c r="T2973" i="15"/>
  <c r="S2973" i="15"/>
  <c r="R2973" i="15"/>
  <c r="Q2973" i="15"/>
  <c r="L2973" i="15"/>
  <c r="J2973" i="15"/>
  <c r="T2972" i="15"/>
  <c r="S2972" i="15"/>
  <c r="R2972" i="15"/>
  <c r="Q2972" i="15"/>
  <c r="L2972" i="15"/>
  <c r="J2972" i="15"/>
  <c r="T2971" i="15"/>
  <c r="S2971" i="15"/>
  <c r="R2971" i="15"/>
  <c r="Q2971" i="15"/>
  <c r="L2971" i="15"/>
  <c r="J2971" i="15"/>
  <c r="T2970" i="15"/>
  <c r="S2970" i="15"/>
  <c r="R2970" i="15"/>
  <c r="Q2970" i="15"/>
  <c r="L2970" i="15"/>
  <c r="J2970" i="15"/>
  <c r="T2969" i="15"/>
  <c r="S2969" i="15"/>
  <c r="R2969" i="15"/>
  <c r="Q2969" i="15"/>
  <c r="L2969" i="15"/>
  <c r="J2969" i="15"/>
  <c r="T2968" i="15"/>
  <c r="S2968" i="15"/>
  <c r="R2968" i="15"/>
  <c r="Q2968" i="15"/>
  <c r="L2968" i="15"/>
  <c r="J2968" i="15"/>
  <c r="T2967" i="15"/>
  <c r="S2967" i="15"/>
  <c r="R2967" i="15"/>
  <c r="Q2967" i="15"/>
  <c r="L2967" i="15"/>
  <c r="J2967" i="15"/>
  <c r="T2966" i="15"/>
  <c r="S2966" i="15"/>
  <c r="R2966" i="15"/>
  <c r="Q2966" i="15"/>
  <c r="L2966" i="15"/>
  <c r="J2966" i="15"/>
  <c r="T2965" i="15"/>
  <c r="S2965" i="15"/>
  <c r="R2965" i="15"/>
  <c r="Q2965" i="15"/>
  <c r="L2965" i="15"/>
  <c r="J2965" i="15"/>
  <c r="T2964" i="15"/>
  <c r="S2964" i="15"/>
  <c r="R2964" i="15"/>
  <c r="Q2964" i="15"/>
  <c r="L2964" i="15"/>
  <c r="J2964" i="15"/>
  <c r="T2963" i="15"/>
  <c r="S2963" i="15"/>
  <c r="R2963" i="15"/>
  <c r="Q2963" i="15"/>
  <c r="L2963" i="15"/>
  <c r="J2963" i="15"/>
  <c r="T2962" i="15"/>
  <c r="S2962" i="15"/>
  <c r="R2962" i="15"/>
  <c r="Q2962" i="15"/>
  <c r="L2962" i="15"/>
  <c r="J2962" i="15"/>
  <c r="T2961" i="15"/>
  <c r="S2961" i="15"/>
  <c r="R2961" i="15"/>
  <c r="Q2961" i="15"/>
  <c r="L2961" i="15"/>
  <c r="J2961" i="15"/>
  <c r="T2960" i="15"/>
  <c r="S2960" i="15"/>
  <c r="R2960" i="15"/>
  <c r="Q2960" i="15"/>
  <c r="L2960" i="15"/>
  <c r="J2960" i="15"/>
  <c r="T2959" i="15"/>
  <c r="S2959" i="15"/>
  <c r="R2959" i="15"/>
  <c r="Q2959" i="15"/>
  <c r="L2959" i="15"/>
  <c r="J2959" i="15"/>
  <c r="T2958" i="15"/>
  <c r="S2958" i="15"/>
  <c r="R2958" i="15"/>
  <c r="Q2958" i="15"/>
  <c r="L2958" i="15"/>
  <c r="J2958" i="15"/>
  <c r="T2957" i="15"/>
  <c r="S2957" i="15"/>
  <c r="R2957" i="15"/>
  <c r="Q2957" i="15"/>
  <c r="L2957" i="15"/>
  <c r="J2957" i="15"/>
  <c r="T2956" i="15"/>
  <c r="S2956" i="15"/>
  <c r="R2956" i="15"/>
  <c r="Q2956" i="15"/>
  <c r="L2956" i="15"/>
  <c r="J2956" i="15"/>
  <c r="T2955" i="15"/>
  <c r="S2955" i="15"/>
  <c r="R2955" i="15"/>
  <c r="Q2955" i="15"/>
  <c r="L2955" i="15"/>
  <c r="J2955" i="15"/>
  <c r="T2954" i="15"/>
  <c r="S2954" i="15"/>
  <c r="R2954" i="15"/>
  <c r="Q2954" i="15"/>
  <c r="L2954" i="15"/>
  <c r="J2954" i="15"/>
  <c r="T2953" i="15"/>
  <c r="S2953" i="15"/>
  <c r="R2953" i="15"/>
  <c r="Q2953" i="15"/>
  <c r="L2953" i="15"/>
  <c r="J2953" i="15"/>
  <c r="T2952" i="15"/>
  <c r="S2952" i="15"/>
  <c r="R2952" i="15"/>
  <c r="Q2952" i="15"/>
  <c r="L2952" i="15"/>
  <c r="J2952" i="15"/>
  <c r="T2951" i="15"/>
  <c r="S2951" i="15"/>
  <c r="R2951" i="15"/>
  <c r="Q2951" i="15"/>
  <c r="L2951" i="15"/>
  <c r="J2951" i="15"/>
  <c r="T2950" i="15"/>
  <c r="S2950" i="15"/>
  <c r="R2950" i="15"/>
  <c r="Q2950" i="15"/>
  <c r="L2950" i="15"/>
  <c r="J2950" i="15"/>
  <c r="T2949" i="15"/>
  <c r="S2949" i="15"/>
  <c r="R2949" i="15"/>
  <c r="Q2949" i="15"/>
  <c r="L2949" i="15"/>
  <c r="J2949" i="15"/>
  <c r="T2948" i="15"/>
  <c r="S2948" i="15"/>
  <c r="R2948" i="15"/>
  <c r="Q2948" i="15"/>
  <c r="L2948" i="15"/>
  <c r="J2948" i="15"/>
  <c r="T2947" i="15"/>
  <c r="S2947" i="15"/>
  <c r="R2947" i="15"/>
  <c r="Q2947" i="15"/>
  <c r="L2947" i="15"/>
  <c r="J2947" i="15"/>
  <c r="T2946" i="15"/>
  <c r="S2946" i="15"/>
  <c r="R2946" i="15"/>
  <c r="Q2946" i="15"/>
  <c r="L2946" i="15"/>
  <c r="J2946" i="15"/>
  <c r="T2945" i="15"/>
  <c r="S2945" i="15"/>
  <c r="R2945" i="15"/>
  <c r="Q2945" i="15"/>
  <c r="L2945" i="15"/>
  <c r="J2945" i="15"/>
  <c r="T2944" i="15"/>
  <c r="S2944" i="15"/>
  <c r="R2944" i="15"/>
  <c r="Q2944" i="15"/>
  <c r="L2944" i="15"/>
  <c r="J2944" i="15"/>
  <c r="T2943" i="15"/>
  <c r="S2943" i="15"/>
  <c r="R2943" i="15"/>
  <c r="Q2943" i="15"/>
  <c r="L2943" i="15"/>
  <c r="J2943" i="15"/>
  <c r="T2942" i="15"/>
  <c r="S2942" i="15"/>
  <c r="R2942" i="15"/>
  <c r="Q2942" i="15"/>
  <c r="L2942" i="15"/>
  <c r="J2942" i="15"/>
  <c r="T2941" i="15"/>
  <c r="S2941" i="15"/>
  <c r="R2941" i="15"/>
  <c r="Q2941" i="15"/>
  <c r="L2941" i="15"/>
  <c r="J2941" i="15"/>
  <c r="T2940" i="15"/>
  <c r="S2940" i="15"/>
  <c r="R2940" i="15"/>
  <c r="Q2940" i="15"/>
  <c r="L2940" i="15"/>
  <c r="J2940" i="15"/>
  <c r="T2939" i="15"/>
  <c r="S2939" i="15"/>
  <c r="R2939" i="15"/>
  <c r="Q2939" i="15"/>
  <c r="L2939" i="15"/>
  <c r="J2939" i="15"/>
  <c r="T2938" i="15"/>
  <c r="S2938" i="15"/>
  <c r="R2938" i="15"/>
  <c r="Q2938" i="15"/>
  <c r="L2938" i="15"/>
  <c r="J2938" i="15"/>
  <c r="T2937" i="15"/>
  <c r="S2937" i="15"/>
  <c r="R2937" i="15"/>
  <c r="Q2937" i="15"/>
  <c r="L2937" i="15"/>
  <c r="J2937" i="15"/>
  <c r="T2936" i="15"/>
  <c r="S2936" i="15"/>
  <c r="R2936" i="15"/>
  <c r="Q2936" i="15"/>
  <c r="L2936" i="15"/>
  <c r="J2936" i="15"/>
  <c r="T2935" i="15"/>
  <c r="S2935" i="15"/>
  <c r="R2935" i="15"/>
  <c r="Q2935" i="15"/>
  <c r="L2935" i="15"/>
  <c r="J2935" i="15"/>
  <c r="T2934" i="15"/>
  <c r="S2934" i="15"/>
  <c r="R2934" i="15"/>
  <c r="Q2934" i="15"/>
  <c r="L2934" i="15"/>
  <c r="J2934" i="15"/>
  <c r="T2933" i="15"/>
  <c r="S2933" i="15"/>
  <c r="R2933" i="15"/>
  <c r="Q2933" i="15"/>
  <c r="L2933" i="15"/>
  <c r="J2933" i="15"/>
  <c r="T2932" i="15"/>
  <c r="S2932" i="15"/>
  <c r="R2932" i="15"/>
  <c r="Q2932" i="15"/>
  <c r="L2932" i="15"/>
  <c r="J2932" i="15"/>
  <c r="T2931" i="15"/>
  <c r="S2931" i="15"/>
  <c r="R2931" i="15"/>
  <c r="Q2931" i="15"/>
  <c r="L2931" i="15"/>
  <c r="J2931" i="15"/>
  <c r="T2930" i="15"/>
  <c r="S2930" i="15"/>
  <c r="R2930" i="15"/>
  <c r="Q2930" i="15"/>
  <c r="L2930" i="15"/>
  <c r="J2930" i="15"/>
  <c r="T2929" i="15"/>
  <c r="S2929" i="15"/>
  <c r="R2929" i="15"/>
  <c r="Q2929" i="15"/>
  <c r="L2929" i="15"/>
  <c r="J2929" i="15"/>
  <c r="T2928" i="15"/>
  <c r="S2928" i="15"/>
  <c r="R2928" i="15"/>
  <c r="Q2928" i="15"/>
  <c r="L2928" i="15"/>
  <c r="J2928" i="15"/>
  <c r="T2927" i="15"/>
  <c r="S2927" i="15"/>
  <c r="R2927" i="15"/>
  <c r="Q2927" i="15"/>
  <c r="L2927" i="15"/>
  <c r="J2927" i="15"/>
  <c r="T2926" i="15"/>
  <c r="S2926" i="15"/>
  <c r="R2926" i="15"/>
  <c r="Q2926" i="15"/>
  <c r="L2926" i="15"/>
  <c r="J2926" i="15"/>
  <c r="T2925" i="15"/>
  <c r="S2925" i="15"/>
  <c r="R2925" i="15"/>
  <c r="Q2925" i="15"/>
  <c r="L2925" i="15"/>
  <c r="J2925" i="15"/>
  <c r="T2924" i="15"/>
  <c r="S2924" i="15"/>
  <c r="R2924" i="15"/>
  <c r="Q2924" i="15"/>
  <c r="L2924" i="15"/>
  <c r="J2924" i="15"/>
  <c r="T2923" i="15"/>
  <c r="S2923" i="15"/>
  <c r="R2923" i="15"/>
  <c r="Q2923" i="15"/>
  <c r="L2923" i="15"/>
  <c r="J2923" i="15"/>
  <c r="T2922" i="15"/>
  <c r="S2922" i="15"/>
  <c r="R2922" i="15"/>
  <c r="Q2922" i="15"/>
  <c r="L2922" i="15"/>
  <c r="J2922" i="15"/>
  <c r="T2921" i="15"/>
  <c r="S2921" i="15"/>
  <c r="R2921" i="15"/>
  <c r="Q2921" i="15"/>
  <c r="L2921" i="15"/>
  <c r="J2921" i="15"/>
  <c r="T2920" i="15"/>
  <c r="S2920" i="15"/>
  <c r="R2920" i="15"/>
  <c r="Q2920" i="15"/>
  <c r="L2920" i="15"/>
  <c r="J2920" i="15"/>
  <c r="T2919" i="15"/>
  <c r="S2919" i="15"/>
  <c r="R2919" i="15"/>
  <c r="Q2919" i="15"/>
  <c r="L2919" i="15"/>
  <c r="J2919" i="15"/>
  <c r="T2918" i="15"/>
  <c r="S2918" i="15"/>
  <c r="R2918" i="15"/>
  <c r="Q2918" i="15"/>
  <c r="L2918" i="15"/>
  <c r="J2918" i="15"/>
  <c r="T2917" i="15"/>
  <c r="S2917" i="15"/>
  <c r="R2917" i="15"/>
  <c r="Q2917" i="15"/>
  <c r="L2917" i="15"/>
  <c r="J2917" i="15"/>
  <c r="T2916" i="15"/>
  <c r="S2916" i="15"/>
  <c r="R2916" i="15"/>
  <c r="Q2916" i="15"/>
  <c r="L2916" i="15"/>
  <c r="J2916" i="15"/>
  <c r="T2915" i="15"/>
  <c r="S2915" i="15"/>
  <c r="R2915" i="15"/>
  <c r="Q2915" i="15"/>
  <c r="L2915" i="15"/>
  <c r="J2915" i="15"/>
  <c r="T2914" i="15"/>
  <c r="S2914" i="15"/>
  <c r="R2914" i="15"/>
  <c r="Q2914" i="15"/>
  <c r="L2914" i="15"/>
  <c r="J2914" i="15"/>
  <c r="T2913" i="15"/>
  <c r="S2913" i="15"/>
  <c r="R2913" i="15"/>
  <c r="Q2913" i="15"/>
  <c r="L2913" i="15"/>
  <c r="J2913" i="15"/>
  <c r="T2912" i="15"/>
  <c r="S2912" i="15"/>
  <c r="R2912" i="15"/>
  <c r="Q2912" i="15"/>
  <c r="L2912" i="15"/>
  <c r="J2912" i="15"/>
  <c r="T2911" i="15"/>
  <c r="S2911" i="15"/>
  <c r="R2911" i="15"/>
  <c r="Q2911" i="15"/>
  <c r="L2911" i="15"/>
  <c r="J2911" i="15"/>
  <c r="T2910" i="15"/>
  <c r="S2910" i="15"/>
  <c r="R2910" i="15"/>
  <c r="Q2910" i="15"/>
  <c r="L2910" i="15"/>
  <c r="J2910" i="15"/>
  <c r="T2909" i="15"/>
  <c r="S2909" i="15"/>
  <c r="R2909" i="15"/>
  <c r="Q2909" i="15"/>
  <c r="L2909" i="15"/>
  <c r="J2909" i="15"/>
  <c r="T2908" i="15"/>
  <c r="S2908" i="15"/>
  <c r="R2908" i="15"/>
  <c r="Q2908" i="15"/>
  <c r="L2908" i="15"/>
  <c r="J2908" i="15"/>
  <c r="T2907" i="15"/>
  <c r="S2907" i="15"/>
  <c r="R2907" i="15"/>
  <c r="Q2907" i="15"/>
  <c r="L2907" i="15"/>
  <c r="J2907" i="15"/>
  <c r="T2906" i="15"/>
  <c r="S2906" i="15"/>
  <c r="R2906" i="15"/>
  <c r="Q2906" i="15"/>
  <c r="L2906" i="15"/>
  <c r="J2906" i="15"/>
  <c r="T2905" i="15"/>
  <c r="S2905" i="15"/>
  <c r="R2905" i="15"/>
  <c r="Q2905" i="15"/>
  <c r="L2905" i="15"/>
  <c r="J2905" i="15"/>
  <c r="T2904" i="15"/>
  <c r="S2904" i="15"/>
  <c r="R2904" i="15"/>
  <c r="Q2904" i="15"/>
  <c r="L2904" i="15"/>
  <c r="J2904" i="15"/>
  <c r="T2903" i="15"/>
  <c r="S2903" i="15"/>
  <c r="R2903" i="15"/>
  <c r="Q2903" i="15"/>
  <c r="L2903" i="15"/>
  <c r="J2903" i="15"/>
  <c r="T2902" i="15"/>
  <c r="S2902" i="15"/>
  <c r="R2902" i="15"/>
  <c r="Q2902" i="15"/>
  <c r="L2902" i="15"/>
  <c r="J2902" i="15"/>
  <c r="T2901" i="15"/>
  <c r="S2901" i="15"/>
  <c r="R2901" i="15"/>
  <c r="Q2901" i="15"/>
  <c r="L2901" i="15"/>
  <c r="J2901" i="15"/>
  <c r="T2900" i="15"/>
  <c r="S2900" i="15"/>
  <c r="R2900" i="15"/>
  <c r="Q2900" i="15"/>
  <c r="L2900" i="15"/>
  <c r="J2900" i="15"/>
  <c r="T2899" i="15"/>
  <c r="S2899" i="15"/>
  <c r="R2899" i="15"/>
  <c r="Q2899" i="15"/>
  <c r="L2899" i="15"/>
  <c r="J2899" i="15"/>
  <c r="T2898" i="15"/>
  <c r="S2898" i="15"/>
  <c r="R2898" i="15"/>
  <c r="Q2898" i="15"/>
  <c r="L2898" i="15"/>
  <c r="J2898" i="15"/>
  <c r="T2897" i="15"/>
  <c r="S2897" i="15"/>
  <c r="R2897" i="15"/>
  <c r="Q2897" i="15"/>
  <c r="L2897" i="15"/>
  <c r="J2897" i="15"/>
  <c r="T2896" i="15"/>
  <c r="S2896" i="15"/>
  <c r="R2896" i="15"/>
  <c r="Q2896" i="15"/>
  <c r="L2896" i="15"/>
  <c r="J2896" i="15"/>
  <c r="T2895" i="15"/>
  <c r="S2895" i="15"/>
  <c r="R2895" i="15"/>
  <c r="Q2895" i="15"/>
  <c r="L2895" i="15"/>
  <c r="J2895" i="15"/>
  <c r="T2894" i="15"/>
  <c r="S2894" i="15"/>
  <c r="R2894" i="15"/>
  <c r="Q2894" i="15"/>
  <c r="L2894" i="15"/>
  <c r="J2894" i="15"/>
  <c r="T2893" i="15"/>
  <c r="S2893" i="15"/>
  <c r="R2893" i="15"/>
  <c r="Q2893" i="15"/>
  <c r="L2893" i="15"/>
  <c r="J2893" i="15"/>
  <c r="T2892" i="15"/>
  <c r="S2892" i="15"/>
  <c r="R2892" i="15"/>
  <c r="Q2892" i="15"/>
  <c r="L2892" i="15"/>
  <c r="J2892" i="15"/>
  <c r="T2891" i="15"/>
  <c r="S2891" i="15"/>
  <c r="R2891" i="15"/>
  <c r="Q2891" i="15"/>
  <c r="L2891" i="15"/>
  <c r="J2891" i="15"/>
  <c r="T2890" i="15"/>
  <c r="S2890" i="15"/>
  <c r="R2890" i="15"/>
  <c r="Q2890" i="15"/>
  <c r="L2890" i="15"/>
  <c r="J2890" i="15"/>
  <c r="T2889" i="15"/>
  <c r="S2889" i="15"/>
  <c r="R2889" i="15"/>
  <c r="Q2889" i="15"/>
  <c r="L2889" i="15"/>
  <c r="J2889" i="15"/>
  <c r="T2888" i="15"/>
  <c r="S2888" i="15"/>
  <c r="R2888" i="15"/>
  <c r="Q2888" i="15"/>
  <c r="L2888" i="15"/>
  <c r="J2888" i="15"/>
  <c r="T2887" i="15"/>
  <c r="S2887" i="15"/>
  <c r="R2887" i="15"/>
  <c r="Q2887" i="15"/>
  <c r="L2887" i="15"/>
  <c r="J2887" i="15"/>
  <c r="T2886" i="15"/>
  <c r="S2886" i="15"/>
  <c r="R2886" i="15"/>
  <c r="Q2886" i="15"/>
  <c r="L2886" i="15"/>
  <c r="J2886" i="15"/>
  <c r="T2885" i="15"/>
  <c r="S2885" i="15"/>
  <c r="R2885" i="15"/>
  <c r="Q2885" i="15"/>
  <c r="L2885" i="15"/>
  <c r="J2885" i="15"/>
  <c r="T2884" i="15"/>
  <c r="S2884" i="15"/>
  <c r="R2884" i="15"/>
  <c r="Q2884" i="15"/>
  <c r="L2884" i="15"/>
  <c r="J2884" i="15"/>
  <c r="T2883" i="15"/>
  <c r="S2883" i="15"/>
  <c r="R2883" i="15"/>
  <c r="Q2883" i="15"/>
  <c r="L2883" i="15"/>
  <c r="J2883" i="15"/>
  <c r="T2882" i="15"/>
  <c r="S2882" i="15"/>
  <c r="R2882" i="15"/>
  <c r="Q2882" i="15"/>
  <c r="L2882" i="15"/>
  <c r="J2882" i="15"/>
  <c r="T2881" i="15"/>
  <c r="S2881" i="15"/>
  <c r="R2881" i="15"/>
  <c r="Q2881" i="15"/>
  <c r="L2881" i="15"/>
  <c r="J2881" i="15"/>
  <c r="T2880" i="15"/>
  <c r="S2880" i="15"/>
  <c r="R2880" i="15"/>
  <c r="Q2880" i="15"/>
  <c r="L2880" i="15"/>
  <c r="J2880" i="15"/>
  <c r="T2879" i="15"/>
  <c r="S2879" i="15"/>
  <c r="R2879" i="15"/>
  <c r="Q2879" i="15"/>
  <c r="L2879" i="15"/>
  <c r="J2879" i="15"/>
  <c r="T2878" i="15"/>
  <c r="S2878" i="15"/>
  <c r="R2878" i="15"/>
  <c r="Q2878" i="15"/>
  <c r="L2878" i="15"/>
  <c r="J2878" i="15"/>
  <c r="T2877" i="15"/>
  <c r="S2877" i="15"/>
  <c r="R2877" i="15"/>
  <c r="Q2877" i="15"/>
  <c r="L2877" i="15"/>
  <c r="J2877" i="15"/>
  <c r="T2876" i="15"/>
  <c r="S2876" i="15"/>
  <c r="R2876" i="15"/>
  <c r="Q2876" i="15"/>
  <c r="L2876" i="15"/>
  <c r="J2876" i="15"/>
  <c r="T2875" i="15"/>
  <c r="S2875" i="15"/>
  <c r="R2875" i="15"/>
  <c r="Q2875" i="15"/>
  <c r="L2875" i="15"/>
  <c r="J2875" i="15"/>
  <c r="T2874" i="15"/>
  <c r="S2874" i="15"/>
  <c r="R2874" i="15"/>
  <c r="Q2874" i="15"/>
  <c r="L2874" i="15"/>
  <c r="J2874" i="15"/>
  <c r="T2873" i="15"/>
  <c r="S2873" i="15"/>
  <c r="R2873" i="15"/>
  <c r="Q2873" i="15"/>
  <c r="L2873" i="15"/>
  <c r="J2873" i="15"/>
  <c r="T2872" i="15"/>
  <c r="S2872" i="15"/>
  <c r="R2872" i="15"/>
  <c r="Q2872" i="15"/>
  <c r="L2872" i="15"/>
  <c r="J2872" i="15"/>
  <c r="T2871" i="15"/>
  <c r="S2871" i="15"/>
  <c r="R2871" i="15"/>
  <c r="Q2871" i="15"/>
  <c r="L2871" i="15"/>
  <c r="J2871" i="15"/>
  <c r="T2870" i="15"/>
  <c r="S2870" i="15"/>
  <c r="R2870" i="15"/>
  <c r="Q2870" i="15"/>
  <c r="L2870" i="15"/>
  <c r="J2870" i="15"/>
  <c r="T2869" i="15"/>
  <c r="S2869" i="15"/>
  <c r="R2869" i="15"/>
  <c r="Q2869" i="15"/>
  <c r="L2869" i="15"/>
  <c r="J2869" i="15"/>
  <c r="T2868" i="15"/>
  <c r="S2868" i="15"/>
  <c r="R2868" i="15"/>
  <c r="Q2868" i="15"/>
  <c r="L2868" i="15"/>
  <c r="J2868" i="15"/>
  <c r="T2867" i="15"/>
  <c r="S2867" i="15"/>
  <c r="R2867" i="15"/>
  <c r="Q2867" i="15"/>
  <c r="L2867" i="15"/>
  <c r="J2867" i="15"/>
  <c r="T2866" i="15"/>
  <c r="S2866" i="15"/>
  <c r="R2866" i="15"/>
  <c r="Q2866" i="15"/>
  <c r="L2866" i="15"/>
  <c r="J2866" i="15"/>
  <c r="T2865" i="15"/>
  <c r="S2865" i="15"/>
  <c r="R2865" i="15"/>
  <c r="Q2865" i="15"/>
  <c r="L2865" i="15"/>
  <c r="J2865" i="15"/>
  <c r="T2864" i="15"/>
  <c r="S2864" i="15"/>
  <c r="R2864" i="15"/>
  <c r="Q2864" i="15"/>
  <c r="L2864" i="15"/>
  <c r="J2864" i="15"/>
  <c r="T2863" i="15"/>
  <c r="S2863" i="15"/>
  <c r="R2863" i="15"/>
  <c r="Q2863" i="15"/>
  <c r="L2863" i="15"/>
  <c r="J2863" i="15"/>
  <c r="T2862" i="15"/>
  <c r="S2862" i="15"/>
  <c r="R2862" i="15"/>
  <c r="Q2862" i="15"/>
  <c r="L2862" i="15"/>
  <c r="J2862" i="15"/>
  <c r="T2861" i="15"/>
  <c r="S2861" i="15"/>
  <c r="R2861" i="15"/>
  <c r="Q2861" i="15"/>
  <c r="L2861" i="15"/>
  <c r="J2861" i="15"/>
  <c r="T2860" i="15"/>
  <c r="S2860" i="15"/>
  <c r="R2860" i="15"/>
  <c r="Q2860" i="15"/>
  <c r="L2860" i="15"/>
  <c r="J2860" i="15"/>
  <c r="T2859" i="15"/>
  <c r="S2859" i="15"/>
  <c r="R2859" i="15"/>
  <c r="Q2859" i="15"/>
  <c r="L2859" i="15"/>
  <c r="J2859" i="15"/>
  <c r="T2858" i="15"/>
  <c r="S2858" i="15"/>
  <c r="R2858" i="15"/>
  <c r="Q2858" i="15"/>
  <c r="L2858" i="15"/>
  <c r="J2858" i="15"/>
  <c r="T2857" i="15"/>
  <c r="S2857" i="15"/>
  <c r="R2857" i="15"/>
  <c r="Q2857" i="15"/>
  <c r="L2857" i="15"/>
  <c r="J2857" i="15"/>
  <c r="T2856" i="15"/>
  <c r="S2856" i="15"/>
  <c r="R2856" i="15"/>
  <c r="Q2856" i="15"/>
  <c r="L2856" i="15"/>
  <c r="J2856" i="15"/>
  <c r="T2855" i="15"/>
  <c r="S2855" i="15"/>
  <c r="R2855" i="15"/>
  <c r="Q2855" i="15"/>
  <c r="L2855" i="15"/>
  <c r="J2855" i="15"/>
  <c r="T2854" i="15"/>
  <c r="S2854" i="15"/>
  <c r="R2854" i="15"/>
  <c r="Q2854" i="15"/>
  <c r="L2854" i="15"/>
  <c r="J2854" i="15"/>
  <c r="T2853" i="15"/>
  <c r="S2853" i="15"/>
  <c r="R2853" i="15"/>
  <c r="Q2853" i="15"/>
  <c r="L2853" i="15"/>
  <c r="J2853" i="15"/>
  <c r="T2852" i="15"/>
  <c r="S2852" i="15"/>
  <c r="R2852" i="15"/>
  <c r="Q2852" i="15"/>
  <c r="L2852" i="15"/>
  <c r="J2852" i="15"/>
  <c r="T2851" i="15"/>
  <c r="S2851" i="15"/>
  <c r="R2851" i="15"/>
  <c r="Q2851" i="15"/>
  <c r="L2851" i="15"/>
  <c r="J2851" i="15"/>
  <c r="T2850" i="15"/>
  <c r="S2850" i="15"/>
  <c r="R2850" i="15"/>
  <c r="Q2850" i="15"/>
  <c r="L2850" i="15"/>
  <c r="J2850" i="15"/>
  <c r="T2849" i="15"/>
  <c r="S2849" i="15"/>
  <c r="R2849" i="15"/>
  <c r="Q2849" i="15"/>
  <c r="L2849" i="15"/>
  <c r="J2849" i="15"/>
  <c r="T2848" i="15"/>
  <c r="S2848" i="15"/>
  <c r="R2848" i="15"/>
  <c r="Q2848" i="15"/>
  <c r="L2848" i="15"/>
  <c r="J2848" i="15"/>
  <c r="T2847" i="15"/>
  <c r="S2847" i="15"/>
  <c r="R2847" i="15"/>
  <c r="Q2847" i="15"/>
  <c r="L2847" i="15"/>
  <c r="J2847" i="15"/>
  <c r="T2846" i="15"/>
  <c r="S2846" i="15"/>
  <c r="R2846" i="15"/>
  <c r="Q2846" i="15"/>
  <c r="L2846" i="15"/>
  <c r="J2846" i="15"/>
  <c r="T2845" i="15"/>
  <c r="S2845" i="15"/>
  <c r="R2845" i="15"/>
  <c r="Q2845" i="15"/>
  <c r="L2845" i="15"/>
  <c r="J2845" i="15"/>
  <c r="T2844" i="15"/>
  <c r="S2844" i="15"/>
  <c r="R2844" i="15"/>
  <c r="Q2844" i="15"/>
  <c r="L2844" i="15"/>
  <c r="J2844" i="15"/>
  <c r="T2843" i="15"/>
  <c r="S2843" i="15"/>
  <c r="R2843" i="15"/>
  <c r="Q2843" i="15"/>
  <c r="L2843" i="15"/>
  <c r="J2843" i="15"/>
  <c r="T2842" i="15"/>
  <c r="S2842" i="15"/>
  <c r="R2842" i="15"/>
  <c r="Q2842" i="15"/>
  <c r="L2842" i="15"/>
  <c r="J2842" i="15"/>
  <c r="T2841" i="15"/>
  <c r="S2841" i="15"/>
  <c r="R2841" i="15"/>
  <c r="Q2841" i="15"/>
  <c r="L2841" i="15"/>
  <c r="J2841" i="15"/>
  <c r="T2840" i="15"/>
  <c r="S2840" i="15"/>
  <c r="R2840" i="15"/>
  <c r="Q2840" i="15"/>
  <c r="L2840" i="15"/>
  <c r="J2840" i="15"/>
  <c r="T2839" i="15"/>
  <c r="S2839" i="15"/>
  <c r="R2839" i="15"/>
  <c r="Q2839" i="15"/>
  <c r="L2839" i="15"/>
  <c r="J2839" i="15"/>
  <c r="T2838" i="15"/>
  <c r="S2838" i="15"/>
  <c r="R2838" i="15"/>
  <c r="Q2838" i="15"/>
  <c r="L2838" i="15"/>
  <c r="J2838" i="15"/>
  <c r="T2837" i="15"/>
  <c r="S2837" i="15"/>
  <c r="R2837" i="15"/>
  <c r="Q2837" i="15"/>
  <c r="L2837" i="15"/>
  <c r="J2837" i="15"/>
  <c r="T2836" i="15"/>
  <c r="S2836" i="15"/>
  <c r="R2836" i="15"/>
  <c r="Q2836" i="15"/>
  <c r="L2836" i="15"/>
  <c r="J2836" i="15"/>
  <c r="T2835" i="15"/>
  <c r="S2835" i="15"/>
  <c r="R2835" i="15"/>
  <c r="Q2835" i="15"/>
  <c r="L2835" i="15"/>
  <c r="J2835" i="15"/>
  <c r="T2834" i="15"/>
  <c r="S2834" i="15"/>
  <c r="R2834" i="15"/>
  <c r="Q2834" i="15"/>
  <c r="L2834" i="15"/>
  <c r="J2834" i="15"/>
  <c r="T2833" i="15"/>
  <c r="S2833" i="15"/>
  <c r="R2833" i="15"/>
  <c r="Q2833" i="15"/>
  <c r="L2833" i="15"/>
  <c r="J2833" i="15"/>
  <c r="T2832" i="15"/>
  <c r="S2832" i="15"/>
  <c r="R2832" i="15"/>
  <c r="Q2832" i="15"/>
  <c r="L2832" i="15"/>
  <c r="J2832" i="15"/>
  <c r="T2831" i="15"/>
  <c r="S2831" i="15"/>
  <c r="R2831" i="15"/>
  <c r="Q2831" i="15"/>
  <c r="L2831" i="15"/>
  <c r="J2831" i="15"/>
  <c r="T2830" i="15"/>
  <c r="S2830" i="15"/>
  <c r="R2830" i="15"/>
  <c r="Q2830" i="15"/>
  <c r="L2830" i="15"/>
  <c r="J2830" i="15"/>
  <c r="T2829" i="15"/>
  <c r="S2829" i="15"/>
  <c r="R2829" i="15"/>
  <c r="Q2829" i="15"/>
  <c r="L2829" i="15"/>
  <c r="J2829" i="15"/>
  <c r="T2828" i="15"/>
  <c r="S2828" i="15"/>
  <c r="R2828" i="15"/>
  <c r="Q2828" i="15"/>
  <c r="L2828" i="15"/>
  <c r="J2828" i="15"/>
  <c r="T2827" i="15"/>
  <c r="S2827" i="15"/>
  <c r="R2827" i="15"/>
  <c r="Q2827" i="15"/>
  <c r="L2827" i="15"/>
  <c r="J2827" i="15"/>
  <c r="T2826" i="15"/>
  <c r="S2826" i="15"/>
  <c r="R2826" i="15"/>
  <c r="Q2826" i="15"/>
  <c r="L2826" i="15"/>
  <c r="J2826" i="15"/>
  <c r="T2825" i="15"/>
  <c r="S2825" i="15"/>
  <c r="R2825" i="15"/>
  <c r="Q2825" i="15"/>
  <c r="L2825" i="15"/>
  <c r="J2825" i="15"/>
  <c r="T2824" i="15"/>
  <c r="S2824" i="15"/>
  <c r="R2824" i="15"/>
  <c r="Q2824" i="15"/>
  <c r="L2824" i="15"/>
  <c r="J2824" i="15"/>
  <c r="T2823" i="15"/>
  <c r="S2823" i="15"/>
  <c r="R2823" i="15"/>
  <c r="Q2823" i="15"/>
  <c r="L2823" i="15"/>
  <c r="J2823" i="15"/>
  <c r="T2822" i="15"/>
  <c r="S2822" i="15"/>
  <c r="R2822" i="15"/>
  <c r="Q2822" i="15"/>
  <c r="L2822" i="15"/>
  <c r="J2822" i="15"/>
  <c r="T2821" i="15"/>
  <c r="S2821" i="15"/>
  <c r="R2821" i="15"/>
  <c r="Q2821" i="15"/>
  <c r="L2821" i="15"/>
  <c r="J2821" i="15"/>
  <c r="T2820" i="15"/>
  <c r="S2820" i="15"/>
  <c r="R2820" i="15"/>
  <c r="Q2820" i="15"/>
  <c r="L2820" i="15"/>
  <c r="J2820" i="15"/>
  <c r="T2819" i="15"/>
  <c r="S2819" i="15"/>
  <c r="R2819" i="15"/>
  <c r="Q2819" i="15"/>
  <c r="L2819" i="15"/>
  <c r="J2819" i="15"/>
  <c r="T2818" i="15"/>
  <c r="S2818" i="15"/>
  <c r="R2818" i="15"/>
  <c r="Q2818" i="15"/>
  <c r="L2818" i="15"/>
  <c r="J2818" i="15"/>
  <c r="T2817" i="15"/>
  <c r="S2817" i="15"/>
  <c r="R2817" i="15"/>
  <c r="Q2817" i="15"/>
  <c r="L2817" i="15"/>
  <c r="J2817" i="15"/>
  <c r="T2816" i="15"/>
  <c r="S2816" i="15"/>
  <c r="R2816" i="15"/>
  <c r="Q2816" i="15"/>
  <c r="L2816" i="15"/>
  <c r="J2816" i="15"/>
  <c r="T2815" i="15"/>
  <c r="S2815" i="15"/>
  <c r="R2815" i="15"/>
  <c r="Q2815" i="15"/>
  <c r="L2815" i="15"/>
  <c r="J2815" i="15"/>
  <c r="T2814" i="15"/>
  <c r="S2814" i="15"/>
  <c r="R2814" i="15"/>
  <c r="Q2814" i="15"/>
  <c r="L2814" i="15"/>
  <c r="J2814" i="15"/>
  <c r="T2813" i="15"/>
  <c r="S2813" i="15"/>
  <c r="R2813" i="15"/>
  <c r="Q2813" i="15"/>
  <c r="L2813" i="15"/>
  <c r="J2813" i="15"/>
  <c r="T2812" i="15"/>
  <c r="S2812" i="15"/>
  <c r="R2812" i="15"/>
  <c r="Q2812" i="15"/>
  <c r="L2812" i="15"/>
  <c r="J2812" i="15"/>
  <c r="T2811" i="15"/>
  <c r="S2811" i="15"/>
  <c r="R2811" i="15"/>
  <c r="Q2811" i="15"/>
  <c r="L2811" i="15"/>
  <c r="J2811" i="15"/>
  <c r="T2810" i="15"/>
  <c r="S2810" i="15"/>
  <c r="R2810" i="15"/>
  <c r="Q2810" i="15"/>
  <c r="L2810" i="15"/>
  <c r="J2810" i="15"/>
  <c r="T2809" i="15"/>
  <c r="S2809" i="15"/>
  <c r="R2809" i="15"/>
  <c r="Q2809" i="15"/>
  <c r="L2809" i="15"/>
  <c r="J2809" i="15"/>
  <c r="T2808" i="15"/>
  <c r="S2808" i="15"/>
  <c r="R2808" i="15"/>
  <c r="Q2808" i="15"/>
  <c r="L2808" i="15"/>
  <c r="J2808" i="15"/>
  <c r="T2807" i="15"/>
  <c r="S2807" i="15"/>
  <c r="R2807" i="15"/>
  <c r="Q2807" i="15"/>
  <c r="L2807" i="15"/>
  <c r="J2807" i="15"/>
  <c r="T2806" i="15"/>
  <c r="S2806" i="15"/>
  <c r="R2806" i="15"/>
  <c r="Q2806" i="15"/>
  <c r="L2806" i="15"/>
  <c r="J2806" i="15"/>
  <c r="T2805" i="15"/>
  <c r="S2805" i="15"/>
  <c r="R2805" i="15"/>
  <c r="Q2805" i="15"/>
  <c r="L2805" i="15"/>
  <c r="J2805" i="15"/>
  <c r="T2804" i="15"/>
  <c r="S2804" i="15"/>
  <c r="R2804" i="15"/>
  <c r="Q2804" i="15"/>
  <c r="L2804" i="15"/>
  <c r="J2804" i="15"/>
  <c r="T2803" i="15"/>
  <c r="S2803" i="15"/>
  <c r="R2803" i="15"/>
  <c r="Q2803" i="15"/>
  <c r="L2803" i="15"/>
  <c r="J2803" i="15"/>
  <c r="T2802" i="15"/>
  <c r="S2802" i="15"/>
  <c r="R2802" i="15"/>
  <c r="Q2802" i="15"/>
  <c r="L2802" i="15"/>
  <c r="J2802" i="15"/>
  <c r="T2801" i="15"/>
  <c r="S2801" i="15"/>
  <c r="R2801" i="15"/>
  <c r="Q2801" i="15"/>
  <c r="L2801" i="15"/>
  <c r="J2801" i="15"/>
  <c r="T2800" i="15"/>
  <c r="S2800" i="15"/>
  <c r="R2800" i="15"/>
  <c r="Q2800" i="15"/>
  <c r="L2800" i="15"/>
  <c r="J2800" i="15"/>
  <c r="T2799" i="15"/>
  <c r="S2799" i="15"/>
  <c r="R2799" i="15"/>
  <c r="Q2799" i="15"/>
  <c r="L2799" i="15"/>
  <c r="J2799" i="15"/>
  <c r="T2798" i="15"/>
  <c r="S2798" i="15"/>
  <c r="R2798" i="15"/>
  <c r="Q2798" i="15"/>
  <c r="L2798" i="15"/>
  <c r="J2798" i="15"/>
  <c r="T2797" i="15"/>
  <c r="S2797" i="15"/>
  <c r="R2797" i="15"/>
  <c r="Q2797" i="15"/>
  <c r="L2797" i="15"/>
  <c r="J2797" i="15"/>
  <c r="T2796" i="15"/>
  <c r="S2796" i="15"/>
  <c r="R2796" i="15"/>
  <c r="Q2796" i="15"/>
  <c r="L2796" i="15"/>
  <c r="J2796" i="15"/>
  <c r="T2795" i="15"/>
  <c r="S2795" i="15"/>
  <c r="R2795" i="15"/>
  <c r="Q2795" i="15"/>
  <c r="L2795" i="15"/>
  <c r="J2795" i="15"/>
  <c r="T2794" i="15"/>
  <c r="S2794" i="15"/>
  <c r="R2794" i="15"/>
  <c r="Q2794" i="15"/>
  <c r="L2794" i="15"/>
  <c r="J2794" i="15"/>
  <c r="T2793" i="15"/>
  <c r="S2793" i="15"/>
  <c r="R2793" i="15"/>
  <c r="Q2793" i="15"/>
  <c r="L2793" i="15"/>
  <c r="J2793" i="15"/>
  <c r="T2792" i="15"/>
  <c r="S2792" i="15"/>
  <c r="R2792" i="15"/>
  <c r="Q2792" i="15"/>
  <c r="L2792" i="15"/>
  <c r="J2792" i="15"/>
  <c r="T2791" i="15"/>
  <c r="S2791" i="15"/>
  <c r="R2791" i="15"/>
  <c r="Q2791" i="15"/>
  <c r="L2791" i="15"/>
  <c r="J2791" i="15"/>
  <c r="T2790" i="15"/>
  <c r="S2790" i="15"/>
  <c r="R2790" i="15"/>
  <c r="Q2790" i="15"/>
  <c r="L2790" i="15"/>
  <c r="J2790" i="15"/>
  <c r="T2789" i="15"/>
  <c r="S2789" i="15"/>
  <c r="R2789" i="15"/>
  <c r="Q2789" i="15"/>
  <c r="L2789" i="15"/>
  <c r="J2789" i="15"/>
  <c r="T2788" i="15"/>
  <c r="S2788" i="15"/>
  <c r="R2788" i="15"/>
  <c r="Q2788" i="15"/>
  <c r="L2788" i="15"/>
  <c r="J2788" i="15"/>
  <c r="T2787" i="15"/>
  <c r="S2787" i="15"/>
  <c r="R2787" i="15"/>
  <c r="Q2787" i="15"/>
  <c r="L2787" i="15"/>
  <c r="J2787" i="15"/>
  <c r="T2786" i="15"/>
  <c r="S2786" i="15"/>
  <c r="R2786" i="15"/>
  <c r="Q2786" i="15"/>
  <c r="L2786" i="15"/>
  <c r="J2786" i="15"/>
  <c r="T2785" i="15"/>
  <c r="S2785" i="15"/>
  <c r="R2785" i="15"/>
  <c r="Q2785" i="15"/>
  <c r="L2785" i="15"/>
  <c r="J2785" i="15"/>
  <c r="T2784" i="15"/>
  <c r="S2784" i="15"/>
  <c r="R2784" i="15"/>
  <c r="Q2784" i="15"/>
  <c r="L2784" i="15"/>
  <c r="J2784" i="15"/>
  <c r="T2783" i="15"/>
  <c r="S2783" i="15"/>
  <c r="R2783" i="15"/>
  <c r="Q2783" i="15"/>
  <c r="L2783" i="15"/>
  <c r="J2783" i="15"/>
  <c r="T2782" i="15"/>
  <c r="S2782" i="15"/>
  <c r="R2782" i="15"/>
  <c r="Q2782" i="15"/>
  <c r="L2782" i="15"/>
  <c r="J2782" i="15"/>
  <c r="T2781" i="15"/>
  <c r="S2781" i="15"/>
  <c r="R2781" i="15"/>
  <c r="Q2781" i="15"/>
  <c r="L2781" i="15"/>
  <c r="J2781" i="15"/>
  <c r="T2780" i="15"/>
  <c r="S2780" i="15"/>
  <c r="R2780" i="15"/>
  <c r="Q2780" i="15"/>
  <c r="L2780" i="15"/>
  <c r="J2780" i="15"/>
  <c r="T2779" i="15"/>
  <c r="S2779" i="15"/>
  <c r="R2779" i="15"/>
  <c r="Q2779" i="15"/>
  <c r="L2779" i="15"/>
  <c r="J2779" i="15"/>
  <c r="T2778" i="15"/>
  <c r="S2778" i="15"/>
  <c r="R2778" i="15"/>
  <c r="Q2778" i="15"/>
  <c r="L2778" i="15"/>
  <c r="J2778" i="15"/>
  <c r="T2777" i="15"/>
  <c r="S2777" i="15"/>
  <c r="R2777" i="15"/>
  <c r="Q2777" i="15"/>
  <c r="L2777" i="15"/>
  <c r="J2777" i="15"/>
  <c r="T2776" i="15"/>
  <c r="S2776" i="15"/>
  <c r="R2776" i="15"/>
  <c r="Q2776" i="15"/>
  <c r="L2776" i="15"/>
  <c r="J2776" i="15"/>
  <c r="T2775" i="15"/>
  <c r="S2775" i="15"/>
  <c r="R2775" i="15"/>
  <c r="Q2775" i="15"/>
  <c r="L2775" i="15"/>
  <c r="J2775" i="15"/>
  <c r="T2774" i="15"/>
  <c r="S2774" i="15"/>
  <c r="R2774" i="15"/>
  <c r="Q2774" i="15"/>
  <c r="L2774" i="15"/>
  <c r="J2774" i="15"/>
  <c r="T2773" i="15"/>
  <c r="S2773" i="15"/>
  <c r="R2773" i="15"/>
  <c r="Q2773" i="15"/>
  <c r="L2773" i="15"/>
  <c r="J2773" i="15"/>
  <c r="T2772" i="15"/>
  <c r="S2772" i="15"/>
  <c r="R2772" i="15"/>
  <c r="Q2772" i="15"/>
  <c r="L2772" i="15"/>
  <c r="J2772" i="15"/>
  <c r="T2771" i="15"/>
  <c r="S2771" i="15"/>
  <c r="R2771" i="15"/>
  <c r="Q2771" i="15"/>
  <c r="L2771" i="15"/>
  <c r="J2771" i="15"/>
  <c r="T2770" i="15"/>
  <c r="S2770" i="15"/>
  <c r="R2770" i="15"/>
  <c r="Q2770" i="15"/>
  <c r="L2770" i="15"/>
  <c r="J2770" i="15"/>
  <c r="T2769" i="15"/>
  <c r="S2769" i="15"/>
  <c r="R2769" i="15"/>
  <c r="Q2769" i="15"/>
  <c r="L2769" i="15"/>
  <c r="J2769" i="15"/>
  <c r="T2768" i="15"/>
  <c r="S2768" i="15"/>
  <c r="R2768" i="15"/>
  <c r="Q2768" i="15"/>
  <c r="L2768" i="15"/>
  <c r="J2768" i="15"/>
  <c r="T2767" i="15"/>
  <c r="S2767" i="15"/>
  <c r="R2767" i="15"/>
  <c r="Q2767" i="15"/>
  <c r="L2767" i="15"/>
  <c r="J2767" i="15"/>
  <c r="T2766" i="15"/>
  <c r="S2766" i="15"/>
  <c r="R2766" i="15"/>
  <c r="Q2766" i="15"/>
  <c r="L2766" i="15"/>
  <c r="J2766" i="15"/>
  <c r="T2765" i="15"/>
  <c r="S2765" i="15"/>
  <c r="R2765" i="15"/>
  <c r="Q2765" i="15"/>
  <c r="L2765" i="15"/>
  <c r="J2765" i="15"/>
  <c r="T2764" i="15"/>
  <c r="S2764" i="15"/>
  <c r="R2764" i="15"/>
  <c r="Q2764" i="15"/>
  <c r="L2764" i="15"/>
  <c r="J2764" i="15"/>
  <c r="T2763" i="15"/>
  <c r="S2763" i="15"/>
  <c r="R2763" i="15"/>
  <c r="Q2763" i="15"/>
  <c r="L2763" i="15"/>
  <c r="J2763" i="15"/>
  <c r="T2762" i="15"/>
  <c r="S2762" i="15"/>
  <c r="R2762" i="15"/>
  <c r="Q2762" i="15"/>
  <c r="L2762" i="15"/>
  <c r="J2762" i="15"/>
  <c r="T2761" i="15"/>
  <c r="S2761" i="15"/>
  <c r="R2761" i="15"/>
  <c r="Q2761" i="15"/>
  <c r="L2761" i="15"/>
  <c r="J2761" i="15"/>
  <c r="T2760" i="15"/>
  <c r="S2760" i="15"/>
  <c r="R2760" i="15"/>
  <c r="Q2760" i="15"/>
  <c r="L2760" i="15"/>
  <c r="J2760" i="15"/>
  <c r="T2759" i="15"/>
  <c r="S2759" i="15"/>
  <c r="R2759" i="15"/>
  <c r="Q2759" i="15"/>
  <c r="L2759" i="15"/>
  <c r="J2759" i="15"/>
  <c r="T2758" i="15"/>
  <c r="S2758" i="15"/>
  <c r="R2758" i="15"/>
  <c r="Q2758" i="15"/>
  <c r="L2758" i="15"/>
  <c r="J2758" i="15"/>
  <c r="T2757" i="15"/>
  <c r="S2757" i="15"/>
  <c r="R2757" i="15"/>
  <c r="Q2757" i="15"/>
  <c r="L2757" i="15"/>
  <c r="J2757" i="15"/>
  <c r="T2756" i="15"/>
  <c r="S2756" i="15"/>
  <c r="R2756" i="15"/>
  <c r="Q2756" i="15"/>
  <c r="L2756" i="15"/>
  <c r="J2756" i="15"/>
  <c r="T2755" i="15"/>
  <c r="S2755" i="15"/>
  <c r="R2755" i="15"/>
  <c r="Q2755" i="15"/>
  <c r="L2755" i="15"/>
  <c r="J2755" i="15"/>
  <c r="T2754" i="15"/>
  <c r="S2754" i="15"/>
  <c r="R2754" i="15"/>
  <c r="Q2754" i="15"/>
  <c r="L2754" i="15"/>
  <c r="J2754" i="15"/>
  <c r="T2753" i="15"/>
  <c r="S2753" i="15"/>
  <c r="R2753" i="15"/>
  <c r="Q2753" i="15"/>
  <c r="L2753" i="15"/>
  <c r="J2753" i="15"/>
  <c r="T2752" i="15"/>
  <c r="S2752" i="15"/>
  <c r="R2752" i="15"/>
  <c r="Q2752" i="15"/>
  <c r="L2752" i="15"/>
  <c r="J2752" i="15"/>
  <c r="T2751" i="15"/>
  <c r="S2751" i="15"/>
  <c r="R2751" i="15"/>
  <c r="Q2751" i="15"/>
  <c r="L2751" i="15"/>
  <c r="J2751" i="15"/>
  <c r="T2750" i="15"/>
  <c r="S2750" i="15"/>
  <c r="R2750" i="15"/>
  <c r="Q2750" i="15"/>
  <c r="L2750" i="15"/>
  <c r="J2750" i="15"/>
  <c r="T2749" i="15"/>
  <c r="S2749" i="15"/>
  <c r="R2749" i="15"/>
  <c r="Q2749" i="15"/>
  <c r="L2749" i="15"/>
  <c r="J2749" i="15"/>
  <c r="T2748" i="15"/>
  <c r="S2748" i="15"/>
  <c r="R2748" i="15"/>
  <c r="Q2748" i="15"/>
  <c r="L2748" i="15"/>
  <c r="J2748" i="15"/>
  <c r="T2747" i="15"/>
  <c r="S2747" i="15"/>
  <c r="R2747" i="15"/>
  <c r="Q2747" i="15"/>
  <c r="L2747" i="15"/>
  <c r="J2747" i="15"/>
  <c r="T2746" i="15"/>
  <c r="S2746" i="15"/>
  <c r="R2746" i="15"/>
  <c r="Q2746" i="15"/>
  <c r="L2746" i="15"/>
  <c r="J2746" i="15"/>
  <c r="T2745" i="15"/>
  <c r="S2745" i="15"/>
  <c r="R2745" i="15"/>
  <c r="Q2745" i="15"/>
  <c r="L2745" i="15"/>
  <c r="J2745" i="15"/>
  <c r="T2744" i="15"/>
  <c r="S2744" i="15"/>
  <c r="R2744" i="15"/>
  <c r="Q2744" i="15"/>
  <c r="L2744" i="15"/>
  <c r="J2744" i="15"/>
  <c r="T2743" i="15"/>
  <c r="S2743" i="15"/>
  <c r="R2743" i="15"/>
  <c r="Q2743" i="15"/>
  <c r="L2743" i="15"/>
  <c r="J2743" i="15"/>
  <c r="T2742" i="15"/>
  <c r="S2742" i="15"/>
  <c r="R2742" i="15"/>
  <c r="Q2742" i="15"/>
  <c r="L2742" i="15"/>
  <c r="J2742" i="15"/>
  <c r="T2741" i="15"/>
  <c r="S2741" i="15"/>
  <c r="R2741" i="15"/>
  <c r="Q2741" i="15"/>
  <c r="L2741" i="15"/>
  <c r="J2741" i="15"/>
  <c r="T2740" i="15"/>
  <c r="S2740" i="15"/>
  <c r="R2740" i="15"/>
  <c r="Q2740" i="15"/>
  <c r="L2740" i="15"/>
  <c r="J2740" i="15"/>
  <c r="T2739" i="15"/>
  <c r="S2739" i="15"/>
  <c r="R2739" i="15"/>
  <c r="Q2739" i="15"/>
  <c r="L2739" i="15"/>
  <c r="J2739" i="15"/>
  <c r="T2738" i="15"/>
  <c r="S2738" i="15"/>
  <c r="R2738" i="15"/>
  <c r="Q2738" i="15"/>
  <c r="L2738" i="15"/>
  <c r="J2738" i="15"/>
  <c r="T2737" i="15"/>
  <c r="S2737" i="15"/>
  <c r="R2737" i="15"/>
  <c r="Q2737" i="15"/>
  <c r="L2737" i="15"/>
  <c r="J2737" i="15"/>
  <c r="T2736" i="15"/>
  <c r="S2736" i="15"/>
  <c r="R2736" i="15"/>
  <c r="Q2736" i="15"/>
  <c r="L2736" i="15"/>
  <c r="J2736" i="15"/>
  <c r="T2735" i="15"/>
  <c r="S2735" i="15"/>
  <c r="R2735" i="15"/>
  <c r="Q2735" i="15"/>
  <c r="L2735" i="15"/>
  <c r="J2735" i="15"/>
  <c r="T2734" i="15"/>
  <c r="S2734" i="15"/>
  <c r="R2734" i="15"/>
  <c r="Q2734" i="15"/>
  <c r="L2734" i="15"/>
  <c r="J2734" i="15"/>
  <c r="T2733" i="15"/>
  <c r="S2733" i="15"/>
  <c r="R2733" i="15"/>
  <c r="Q2733" i="15"/>
  <c r="L2733" i="15"/>
  <c r="J2733" i="15"/>
  <c r="T2732" i="15"/>
  <c r="S2732" i="15"/>
  <c r="R2732" i="15"/>
  <c r="Q2732" i="15"/>
  <c r="L2732" i="15"/>
  <c r="J2732" i="15"/>
  <c r="T2731" i="15"/>
  <c r="S2731" i="15"/>
  <c r="R2731" i="15"/>
  <c r="Q2731" i="15"/>
  <c r="L2731" i="15"/>
  <c r="J2731" i="15"/>
  <c r="T2730" i="15"/>
  <c r="S2730" i="15"/>
  <c r="R2730" i="15"/>
  <c r="Q2730" i="15"/>
  <c r="L2730" i="15"/>
  <c r="J2730" i="15"/>
  <c r="T2729" i="15"/>
  <c r="S2729" i="15"/>
  <c r="R2729" i="15"/>
  <c r="Q2729" i="15"/>
  <c r="L2729" i="15"/>
  <c r="J2729" i="15"/>
  <c r="T2728" i="15"/>
  <c r="S2728" i="15"/>
  <c r="R2728" i="15"/>
  <c r="Q2728" i="15"/>
  <c r="L2728" i="15"/>
  <c r="J2728" i="15"/>
  <c r="T2727" i="15"/>
  <c r="S2727" i="15"/>
  <c r="R2727" i="15"/>
  <c r="Q2727" i="15"/>
  <c r="L2727" i="15"/>
  <c r="J2727" i="15"/>
  <c r="T2726" i="15"/>
  <c r="S2726" i="15"/>
  <c r="R2726" i="15"/>
  <c r="Q2726" i="15"/>
  <c r="L2726" i="15"/>
  <c r="J2726" i="15"/>
  <c r="T2725" i="15"/>
  <c r="S2725" i="15"/>
  <c r="R2725" i="15"/>
  <c r="Q2725" i="15"/>
  <c r="L2725" i="15"/>
  <c r="J2725" i="15"/>
  <c r="T2724" i="15"/>
  <c r="S2724" i="15"/>
  <c r="R2724" i="15"/>
  <c r="Q2724" i="15"/>
  <c r="L2724" i="15"/>
  <c r="J2724" i="15"/>
  <c r="T2723" i="15"/>
  <c r="S2723" i="15"/>
  <c r="R2723" i="15"/>
  <c r="Q2723" i="15"/>
  <c r="L2723" i="15"/>
  <c r="J2723" i="15"/>
  <c r="T2722" i="15"/>
  <c r="S2722" i="15"/>
  <c r="R2722" i="15"/>
  <c r="Q2722" i="15"/>
  <c r="L2722" i="15"/>
  <c r="J2722" i="15"/>
  <c r="T2721" i="15"/>
  <c r="S2721" i="15"/>
  <c r="R2721" i="15"/>
  <c r="Q2721" i="15"/>
  <c r="L2721" i="15"/>
  <c r="J2721" i="15"/>
  <c r="T2720" i="15"/>
  <c r="S2720" i="15"/>
  <c r="R2720" i="15"/>
  <c r="Q2720" i="15"/>
  <c r="L2720" i="15"/>
  <c r="J2720" i="15"/>
  <c r="T2719" i="15"/>
  <c r="S2719" i="15"/>
  <c r="R2719" i="15"/>
  <c r="Q2719" i="15"/>
  <c r="L2719" i="15"/>
  <c r="J2719" i="15"/>
  <c r="T2718" i="15"/>
  <c r="S2718" i="15"/>
  <c r="R2718" i="15"/>
  <c r="Q2718" i="15"/>
  <c r="L2718" i="15"/>
  <c r="J2718" i="15"/>
  <c r="T2717" i="15"/>
  <c r="S2717" i="15"/>
  <c r="R2717" i="15"/>
  <c r="Q2717" i="15"/>
  <c r="L2717" i="15"/>
  <c r="J2717" i="15"/>
  <c r="T2716" i="15"/>
  <c r="S2716" i="15"/>
  <c r="R2716" i="15"/>
  <c r="Q2716" i="15"/>
  <c r="L2716" i="15"/>
  <c r="J2716" i="15"/>
  <c r="T2715" i="15"/>
  <c r="S2715" i="15"/>
  <c r="R2715" i="15"/>
  <c r="Q2715" i="15"/>
  <c r="L2715" i="15"/>
  <c r="J2715" i="15"/>
  <c r="T2714" i="15"/>
  <c r="S2714" i="15"/>
  <c r="R2714" i="15"/>
  <c r="Q2714" i="15"/>
  <c r="L2714" i="15"/>
  <c r="J2714" i="15"/>
  <c r="T2713" i="15"/>
  <c r="S2713" i="15"/>
  <c r="R2713" i="15"/>
  <c r="Q2713" i="15"/>
  <c r="L2713" i="15"/>
  <c r="J2713" i="15"/>
  <c r="T2712" i="15"/>
  <c r="S2712" i="15"/>
  <c r="R2712" i="15"/>
  <c r="Q2712" i="15"/>
  <c r="L2712" i="15"/>
  <c r="J2712" i="15"/>
  <c r="T2711" i="15"/>
  <c r="S2711" i="15"/>
  <c r="R2711" i="15"/>
  <c r="Q2711" i="15"/>
  <c r="L2711" i="15"/>
  <c r="J2711" i="15"/>
  <c r="T2710" i="15"/>
  <c r="S2710" i="15"/>
  <c r="R2710" i="15"/>
  <c r="Q2710" i="15"/>
  <c r="L2710" i="15"/>
  <c r="J2710" i="15"/>
  <c r="T2709" i="15"/>
  <c r="S2709" i="15"/>
  <c r="R2709" i="15"/>
  <c r="Q2709" i="15"/>
  <c r="L2709" i="15"/>
  <c r="J2709" i="15"/>
  <c r="T2708" i="15"/>
  <c r="S2708" i="15"/>
  <c r="R2708" i="15"/>
  <c r="Q2708" i="15"/>
  <c r="L2708" i="15"/>
  <c r="J2708" i="15"/>
  <c r="T2707" i="15"/>
  <c r="S2707" i="15"/>
  <c r="R2707" i="15"/>
  <c r="Q2707" i="15"/>
  <c r="L2707" i="15"/>
  <c r="J2707" i="15"/>
  <c r="T2706" i="15"/>
  <c r="S2706" i="15"/>
  <c r="R2706" i="15"/>
  <c r="Q2706" i="15"/>
  <c r="L2706" i="15"/>
  <c r="J2706" i="15"/>
  <c r="T2705" i="15"/>
  <c r="S2705" i="15"/>
  <c r="R2705" i="15"/>
  <c r="Q2705" i="15"/>
  <c r="L2705" i="15"/>
  <c r="J2705" i="15"/>
  <c r="T2704" i="15"/>
  <c r="S2704" i="15"/>
  <c r="R2704" i="15"/>
  <c r="Q2704" i="15"/>
  <c r="L2704" i="15"/>
  <c r="J2704" i="15"/>
  <c r="T2703" i="15"/>
  <c r="S2703" i="15"/>
  <c r="R2703" i="15"/>
  <c r="Q2703" i="15"/>
  <c r="L2703" i="15"/>
  <c r="J2703" i="15"/>
  <c r="T2702" i="15"/>
  <c r="S2702" i="15"/>
  <c r="R2702" i="15"/>
  <c r="Q2702" i="15"/>
  <c r="L2702" i="15"/>
  <c r="J2702" i="15"/>
  <c r="T2701" i="15"/>
  <c r="S2701" i="15"/>
  <c r="R2701" i="15"/>
  <c r="Q2701" i="15"/>
  <c r="L2701" i="15"/>
  <c r="J2701" i="15"/>
  <c r="T2700" i="15"/>
  <c r="S2700" i="15"/>
  <c r="R2700" i="15"/>
  <c r="Q2700" i="15"/>
  <c r="L2700" i="15"/>
  <c r="J2700" i="15"/>
  <c r="T2699" i="15"/>
  <c r="S2699" i="15"/>
  <c r="R2699" i="15"/>
  <c r="Q2699" i="15"/>
  <c r="L2699" i="15"/>
  <c r="J2699" i="15"/>
  <c r="T2698" i="15"/>
  <c r="S2698" i="15"/>
  <c r="R2698" i="15"/>
  <c r="Q2698" i="15"/>
  <c r="L2698" i="15"/>
  <c r="J2698" i="15"/>
  <c r="T2697" i="15"/>
  <c r="S2697" i="15"/>
  <c r="R2697" i="15"/>
  <c r="Q2697" i="15"/>
  <c r="L2697" i="15"/>
  <c r="J2697" i="15"/>
  <c r="T2696" i="15"/>
  <c r="S2696" i="15"/>
  <c r="R2696" i="15"/>
  <c r="Q2696" i="15"/>
  <c r="L2696" i="15"/>
  <c r="J2696" i="15"/>
  <c r="T2695" i="15"/>
  <c r="S2695" i="15"/>
  <c r="R2695" i="15"/>
  <c r="Q2695" i="15"/>
  <c r="L2695" i="15"/>
  <c r="J2695" i="15"/>
  <c r="T2694" i="15"/>
  <c r="S2694" i="15"/>
  <c r="R2694" i="15"/>
  <c r="Q2694" i="15"/>
  <c r="L2694" i="15"/>
  <c r="J2694" i="15"/>
  <c r="T2693" i="15"/>
  <c r="S2693" i="15"/>
  <c r="R2693" i="15"/>
  <c r="Q2693" i="15"/>
  <c r="L2693" i="15"/>
  <c r="J2693" i="15"/>
  <c r="T2692" i="15"/>
  <c r="S2692" i="15"/>
  <c r="R2692" i="15"/>
  <c r="Q2692" i="15"/>
  <c r="L2692" i="15"/>
  <c r="J2692" i="15"/>
  <c r="T2691" i="15"/>
  <c r="S2691" i="15"/>
  <c r="R2691" i="15"/>
  <c r="Q2691" i="15"/>
  <c r="L2691" i="15"/>
  <c r="J2691" i="15"/>
  <c r="T2690" i="15"/>
  <c r="S2690" i="15"/>
  <c r="R2690" i="15"/>
  <c r="Q2690" i="15"/>
  <c r="L2690" i="15"/>
  <c r="J2690" i="15"/>
  <c r="T2689" i="15"/>
  <c r="S2689" i="15"/>
  <c r="R2689" i="15"/>
  <c r="Q2689" i="15"/>
  <c r="L2689" i="15"/>
  <c r="J2689" i="15"/>
  <c r="T2688" i="15"/>
  <c r="S2688" i="15"/>
  <c r="R2688" i="15"/>
  <c r="Q2688" i="15"/>
  <c r="L2688" i="15"/>
  <c r="J2688" i="15"/>
  <c r="T2687" i="15"/>
  <c r="S2687" i="15"/>
  <c r="R2687" i="15"/>
  <c r="Q2687" i="15"/>
  <c r="L2687" i="15"/>
  <c r="J2687" i="15"/>
  <c r="T2686" i="15"/>
  <c r="S2686" i="15"/>
  <c r="R2686" i="15"/>
  <c r="Q2686" i="15"/>
  <c r="L2686" i="15"/>
  <c r="J2686" i="15"/>
  <c r="T2685" i="15"/>
  <c r="S2685" i="15"/>
  <c r="R2685" i="15"/>
  <c r="Q2685" i="15"/>
  <c r="L2685" i="15"/>
  <c r="J2685" i="15"/>
  <c r="T2684" i="15"/>
  <c r="S2684" i="15"/>
  <c r="R2684" i="15"/>
  <c r="Q2684" i="15"/>
  <c r="L2684" i="15"/>
  <c r="J2684" i="15"/>
  <c r="T2683" i="15"/>
  <c r="S2683" i="15"/>
  <c r="R2683" i="15"/>
  <c r="Q2683" i="15"/>
  <c r="L2683" i="15"/>
  <c r="J2683" i="15"/>
  <c r="T2682" i="15"/>
  <c r="S2682" i="15"/>
  <c r="R2682" i="15"/>
  <c r="Q2682" i="15"/>
  <c r="L2682" i="15"/>
  <c r="J2682" i="15"/>
  <c r="T2681" i="15"/>
  <c r="S2681" i="15"/>
  <c r="R2681" i="15"/>
  <c r="Q2681" i="15"/>
  <c r="L2681" i="15"/>
  <c r="J2681" i="15"/>
  <c r="T2680" i="15"/>
  <c r="S2680" i="15"/>
  <c r="R2680" i="15"/>
  <c r="Q2680" i="15"/>
  <c r="L2680" i="15"/>
  <c r="J2680" i="15"/>
  <c r="T2679" i="15"/>
  <c r="S2679" i="15"/>
  <c r="R2679" i="15"/>
  <c r="Q2679" i="15"/>
  <c r="L2679" i="15"/>
  <c r="J2679" i="15"/>
  <c r="T2678" i="15"/>
  <c r="S2678" i="15"/>
  <c r="R2678" i="15"/>
  <c r="Q2678" i="15"/>
  <c r="L2678" i="15"/>
  <c r="J2678" i="15"/>
  <c r="T2677" i="15"/>
  <c r="S2677" i="15"/>
  <c r="R2677" i="15"/>
  <c r="Q2677" i="15"/>
  <c r="L2677" i="15"/>
  <c r="J2677" i="15"/>
  <c r="T2676" i="15"/>
  <c r="S2676" i="15"/>
  <c r="R2676" i="15"/>
  <c r="Q2676" i="15"/>
  <c r="L2676" i="15"/>
  <c r="J2676" i="15"/>
  <c r="T2675" i="15"/>
  <c r="S2675" i="15"/>
  <c r="R2675" i="15"/>
  <c r="Q2675" i="15"/>
  <c r="L2675" i="15"/>
  <c r="J2675" i="15"/>
  <c r="T2674" i="15"/>
  <c r="S2674" i="15"/>
  <c r="R2674" i="15"/>
  <c r="Q2674" i="15"/>
  <c r="L2674" i="15"/>
  <c r="J2674" i="15"/>
  <c r="T2673" i="15"/>
  <c r="S2673" i="15"/>
  <c r="R2673" i="15"/>
  <c r="Q2673" i="15"/>
  <c r="L2673" i="15"/>
  <c r="J2673" i="15"/>
  <c r="T2672" i="15"/>
  <c r="S2672" i="15"/>
  <c r="R2672" i="15"/>
  <c r="Q2672" i="15"/>
  <c r="L2672" i="15"/>
  <c r="J2672" i="15"/>
  <c r="T2671" i="15"/>
  <c r="S2671" i="15"/>
  <c r="R2671" i="15"/>
  <c r="Q2671" i="15"/>
  <c r="L2671" i="15"/>
  <c r="J2671" i="15"/>
  <c r="T2670" i="15"/>
  <c r="S2670" i="15"/>
  <c r="R2670" i="15"/>
  <c r="Q2670" i="15"/>
  <c r="L2670" i="15"/>
  <c r="J2670" i="15"/>
  <c r="T2669" i="15"/>
  <c r="S2669" i="15"/>
  <c r="R2669" i="15"/>
  <c r="Q2669" i="15"/>
  <c r="L2669" i="15"/>
  <c r="J2669" i="15"/>
  <c r="T2668" i="15"/>
  <c r="S2668" i="15"/>
  <c r="R2668" i="15"/>
  <c r="Q2668" i="15"/>
  <c r="L2668" i="15"/>
  <c r="J2668" i="15"/>
  <c r="T2667" i="15"/>
  <c r="S2667" i="15"/>
  <c r="R2667" i="15"/>
  <c r="Q2667" i="15"/>
  <c r="L2667" i="15"/>
  <c r="J2667" i="15"/>
  <c r="T2666" i="15"/>
  <c r="S2666" i="15"/>
  <c r="R2666" i="15"/>
  <c r="Q2666" i="15"/>
  <c r="L2666" i="15"/>
  <c r="J2666" i="15"/>
  <c r="T2665" i="15"/>
  <c r="S2665" i="15"/>
  <c r="R2665" i="15"/>
  <c r="Q2665" i="15"/>
  <c r="L2665" i="15"/>
  <c r="J2665" i="15"/>
  <c r="T2664" i="15"/>
  <c r="S2664" i="15"/>
  <c r="R2664" i="15"/>
  <c r="Q2664" i="15"/>
  <c r="L2664" i="15"/>
  <c r="J2664" i="15"/>
  <c r="T2663" i="15"/>
  <c r="S2663" i="15"/>
  <c r="R2663" i="15"/>
  <c r="Q2663" i="15"/>
  <c r="L2663" i="15"/>
  <c r="J2663" i="15"/>
  <c r="T2662" i="15"/>
  <c r="S2662" i="15"/>
  <c r="R2662" i="15"/>
  <c r="Q2662" i="15"/>
  <c r="L2662" i="15"/>
  <c r="J2662" i="15"/>
  <c r="T2661" i="15"/>
  <c r="S2661" i="15"/>
  <c r="R2661" i="15"/>
  <c r="Q2661" i="15"/>
  <c r="L2661" i="15"/>
  <c r="J2661" i="15"/>
  <c r="T2660" i="15"/>
  <c r="S2660" i="15"/>
  <c r="R2660" i="15"/>
  <c r="Q2660" i="15"/>
  <c r="L2660" i="15"/>
  <c r="J2660" i="15"/>
  <c r="T2659" i="15"/>
  <c r="S2659" i="15"/>
  <c r="R2659" i="15"/>
  <c r="Q2659" i="15"/>
  <c r="L2659" i="15"/>
  <c r="J2659" i="15"/>
  <c r="T2658" i="15"/>
  <c r="S2658" i="15"/>
  <c r="R2658" i="15"/>
  <c r="Q2658" i="15"/>
  <c r="L2658" i="15"/>
  <c r="J2658" i="15"/>
  <c r="T2657" i="15"/>
  <c r="S2657" i="15"/>
  <c r="R2657" i="15"/>
  <c r="Q2657" i="15"/>
  <c r="L2657" i="15"/>
  <c r="J2657" i="15"/>
  <c r="T2656" i="15"/>
  <c r="S2656" i="15"/>
  <c r="R2656" i="15"/>
  <c r="Q2656" i="15"/>
  <c r="L2656" i="15"/>
  <c r="J2656" i="15"/>
  <c r="T2655" i="15"/>
  <c r="S2655" i="15"/>
  <c r="R2655" i="15"/>
  <c r="Q2655" i="15"/>
  <c r="L2655" i="15"/>
  <c r="J2655" i="15"/>
  <c r="T2654" i="15"/>
  <c r="S2654" i="15"/>
  <c r="R2654" i="15"/>
  <c r="Q2654" i="15"/>
  <c r="L2654" i="15"/>
  <c r="J2654" i="15"/>
  <c r="T2653" i="15"/>
  <c r="S2653" i="15"/>
  <c r="R2653" i="15"/>
  <c r="Q2653" i="15"/>
  <c r="L2653" i="15"/>
  <c r="J2653" i="15"/>
  <c r="T2652" i="15"/>
  <c r="S2652" i="15"/>
  <c r="R2652" i="15"/>
  <c r="Q2652" i="15"/>
  <c r="L2652" i="15"/>
  <c r="J2652" i="15"/>
  <c r="T2651" i="15"/>
  <c r="S2651" i="15"/>
  <c r="R2651" i="15"/>
  <c r="Q2651" i="15"/>
  <c r="L2651" i="15"/>
  <c r="J2651" i="15"/>
  <c r="T2650" i="15"/>
  <c r="S2650" i="15"/>
  <c r="R2650" i="15"/>
  <c r="Q2650" i="15"/>
  <c r="L2650" i="15"/>
  <c r="J2650" i="15"/>
  <c r="T2649" i="15"/>
  <c r="S2649" i="15"/>
  <c r="R2649" i="15"/>
  <c r="Q2649" i="15"/>
  <c r="L2649" i="15"/>
  <c r="J2649" i="15"/>
  <c r="T2648" i="15"/>
  <c r="S2648" i="15"/>
  <c r="R2648" i="15"/>
  <c r="Q2648" i="15"/>
  <c r="L2648" i="15"/>
  <c r="J2648" i="15"/>
  <c r="T2647" i="15"/>
  <c r="S2647" i="15"/>
  <c r="R2647" i="15"/>
  <c r="Q2647" i="15"/>
  <c r="L2647" i="15"/>
  <c r="J2647" i="15"/>
  <c r="T2646" i="15"/>
  <c r="S2646" i="15"/>
  <c r="R2646" i="15"/>
  <c r="Q2646" i="15"/>
  <c r="L2646" i="15"/>
  <c r="J2646" i="15"/>
  <c r="T2645" i="15"/>
  <c r="S2645" i="15"/>
  <c r="R2645" i="15"/>
  <c r="Q2645" i="15"/>
  <c r="L2645" i="15"/>
  <c r="J2645" i="15"/>
  <c r="T2644" i="15"/>
  <c r="S2644" i="15"/>
  <c r="R2644" i="15"/>
  <c r="Q2644" i="15"/>
  <c r="L2644" i="15"/>
  <c r="J2644" i="15"/>
  <c r="T2643" i="15"/>
  <c r="S2643" i="15"/>
  <c r="R2643" i="15"/>
  <c r="Q2643" i="15"/>
  <c r="L2643" i="15"/>
  <c r="J2643" i="15"/>
  <c r="T2642" i="15"/>
  <c r="S2642" i="15"/>
  <c r="R2642" i="15"/>
  <c r="Q2642" i="15"/>
  <c r="L2642" i="15"/>
  <c r="J2642" i="15"/>
  <c r="T2641" i="15"/>
  <c r="S2641" i="15"/>
  <c r="R2641" i="15"/>
  <c r="Q2641" i="15"/>
  <c r="L2641" i="15"/>
  <c r="J2641" i="15"/>
  <c r="T2640" i="15"/>
  <c r="S2640" i="15"/>
  <c r="R2640" i="15"/>
  <c r="Q2640" i="15"/>
  <c r="L2640" i="15"/>
  <c r="J2640" i="15"/>
  <c r="T2639" i="15"/>
  <c r="S2639" i="15"/>
  <c r="R2639" i="15"/>
  <c r="Q2639" i="15"/>
  <c r="L2639" i="15"/>
  <c r="J2639" i="15"/>
  <c r="T2638" i="15"/>
  <c r="S2638" i="15"/>
  <c r="R2638" i="15"/>
  <c r="Q2638" i="15"/>
  <c r="L2638" i="15"/>
  <c r="J2638" i="15"/>
  <c r="T2637" i="15"/>
  <c r="S2637" i="15"/>
  <c r="R2637" i="15"/>
  <c r="Q2637" i="15"/>
  <c r="L2637" i="15"/>
  <c r="J2637" i="15"/>
  <c r="T2636" i="15"/>
  <c r="S2636" i="15"/>
  <c r="R2636" i="15"/>
  <c r="Q2636" i="15"/>
  <c r="L2636" i="15"/>
  <c r="J2636" i="15"/>
  <c r="T2635" i="15"/>
  <c r="S2635" i="15"/>
  <c r="R2635" i="15"/>
  <c r="Q2635" i="15"/>
  <c r="L2635" i="15"/>
  <c r="J2635" i="15"/>
  <c r="T2634" i="15"/>
  <c r="S2634" i="15"/>
  <c r="R2634" i="15"/>
  <c r="Q2634" i="15"/>
  <c r="L2634" i="15"/>
  <c r="J2634" i="15"/>
  <c r="T2633" i="15"/>
  <c r="S2633" i="15"/>
  <c r="R2633" i="15"/>
  <c r="Q2633" i="15"/>
  <c r="L2633" i="15"/>
  <c r="J2633" i="15"/>
  <c r="T2632" i="15"/>
  <c r="S2632" i="15"/>
  <c r="R2632" i="15"/>
  <c r="Q2632" i="15"/>
  <c r="L2632" i="15"/>
  <c r="J2632" i="15"/>
  <c r="T2631" i="15"/>
  <c r="S2631" i="15"/>
  <c r="R2631" i="15"/>
  <c r="Q2631" i="15"/>
  <c r="L2631" i="15"/>
  <c r="J2631" i="15"/>
  <c r="T2630" i="15"/>
  <c r="S2630" i="15"/>
  <c r="R2630" i="15"/>
  <c r="Q2630" i="15"/>
  <c r="L2630" i="15"/>
  <c r="J2630" i="15"/>
  <c r="T2629" i="15"/>
  <c r="S2629" i="15"/>
  <c r="R2629" i="15"/>
  <c r="Q2629" i="15"/>
  <c r="L2629" i="15"/>
  <c r="J2629" i="15"/>
  <c r="T2628" i="15"/>
  <c r="S2628" i="15"/>
  <c r="R2628" i="15"/>
  <c r="Q2628" i="15"/>
  <c r="L2628" i="15"/>
  <c r="J2628" i="15"/>
  <c r="T2627" i="15"/>
  <c r="S2627" i="15"/>
  <c r="R2627" i="15"/>
  <c r="Q2627" i="15"/>
  <c r="L2627" i="15"/>
  <c r="J2627" i="15"/>
  <c r="T2626" i="15"/>
  <c r="S2626" i="15"/>
  <c r="R2626" i="15"/>
  <c r="Q2626" i="15"/>
  <c r="L2626" i="15"/>
  <c r="J2626" i="15"/>
  <c r="T2625" i="15"/>
  <c r="S2625" i="15"/>
  <c r="R2625" i="15"/>
  <c r="Q2625" i="15"/>
  <c r="L2625" i="15"/>
  <c r="J2625" i="15"/>
  <c r="T2624" i="15"/>
  <c r="S2624" i="15"/>
  <c r="R2624" i="15"/>
  <c r="Q2624" i="15"/>
  <c r="L2624" i="15"/>
  <c r="J2624" i="15"/>
  <c r="T2623" i="15"/>
  <c r="S2623" i="15"/>
  <c r="R2623" i="15"/>
  <c r="Q2623" i="15"/>
  <c r="L2623" i="15"/>
  <c r="J2623" i="15"/>
  <c r="T2622" i="15"/>
  <c r="S2622" i="15"/>
  <c r="R2622" i="15"/>
  <c r="Q2622" i="15"/>
  <c r="L2622" i="15"/>
  <c r="J2622" i="15"/>
  <c r="T2621" i="15"/>
  <c r="S2621" i="15"/>
  <c r="R2621" i="15"/>
  <c r="Q2621" i="15"/>
  <c r="L2621" i="15"/>
  <c r="J2621" i="15"/>
  <c r="T2620" i="15"/>
  <c r="S2620" i="15"/>
  <c r="R2620" i="15"/>
  <c r="Q2620" i="15"/>
  <c r="L2620" i="15"/>
  <c r="J2620" i="15"/>
  <c r="T2619" i="15"/>
  <c r="S2619" i="15"/>
  <c r="R2619" i="15"/>
  <c r="Q2619" i="15"/>
  <c r="L2619" i="15"/>
  <c r="J2619" i="15"/>
  <c r="T2618" i="15"/>
  <c r="S2618" i="15"/>
  <c r="R2618" i="15"/>
  <c r="Q2618" i="15"/>
  <c r="L2618" i="15"/>
  <c r="J2618" i="15"/>
  <c r="T2617" i="15"/>
  <c r="S2617" i="15"/>
  <c r="R2617" i="15"/>
  <c r="Q2617" i="15"/>
  <c r="L2617" i="15"/>
  <c r="J2617" i="15"/>
  <c r="T2616" i="15"/>
  <c r="S2616" i="15"/>
  <c r="R2616" i="15"/>
  <c r="Q2616" i="15"/>
  <c r="L2616" i="15"/>
  <c r="J2616" i="15"/>
  <c r="T2615" i="15"/>
  <c r="S2615" i="15"/>
  <c r="R2615" i="15"/>
  <c r="Q2615" i="15"/>
  <c r="L2615" i="15"/>
  <c r="J2615" i="15"/>
  <c r="T2614" i="15"/>
  <c r="S2614" i="15"/>
  <c r="R2614" i="15"/>
  <c r="Q2614" i="15"/>
  <c r="L2614" i="15"/>
  <c r="J2614" i="15"/>
  <c r="T2613" i="15"/>
  <c r="S2613" i="15"/>
  <c r="R2613" i="15"/>
  <c r="Q2613" i="15"/>
  <c r="L2613" i="15"/>
  <c r="J2613" i="15"/>
  <c r="T2612" i="15"/>
  <c r="S2612" i="15"/>
  <c r="R2612" i="15"/>
  <c r="Q2612" i="15"/>
  <c r="L2612" i="15"/>
  <c r="J2612" i="15"/>
  <c r="T2611" i="15"/>
  <c r="S2611" i="15"/>
  <c r="R2611" i="15"/>
  <c r="Q2611" i="15"/>
  <c r="L2611" i="15"/>
  <c r="J2611" i="15"/>
  <c r="T2610" i="15"/>
  <c r="S2610" i="15"/>
  <c r="R2610" i="15"/>
  <c r="Q2610" i="15"/>
  <c r="L2610" i="15"/>
  <c r="J2610" i="15"/>
  <c r="T2609" i="15"/>
  <c r="S2609" i="15"/>
  <c r="R2609" i="15"/>
  <c r="Q2609" i="15"/>
  <c r="L2609" i="15"/>
  <c r="J2609" i="15"/>
  <c r="T2608" i="15"/>
  <c r="S2608" i="15"/>
  <c r="R2608" i="15"/>
  <c r="Q2608" i="15"/>
  <c r="L2608" i="15"/>
  <c r="J2608" i="15"/>
  <c r="T2607" i="15"/>
  <c r="S2607" i="15"/>
  <c r="R2607" i="15"/>
  <c r="Q2607" i="15"/>
  <c r="L2607" i="15"/>
  <c r="J2607" i="15"/>
  <c r="T2606" i="15"/>
  <c r="S2606" i="15"/>
  <c r="R2606" i="15"/>
  <c r="Q2606" i="15"/>
  <c r="L2606" i="15"/>
  <c r="J2606" i="15"/>
  <c r="T2605" i="15"/>
  <c r="S2605" i="15"/>
  <c r="R2605" i="15"/>
  <c r="Q2605" i="15"/>
  <c r="L2605" i="15"/>
  <c r="J2605" i="15"/>
  <c r="T2604" i="15"/>
  <c r="S2604" i="15"/>
  <c r="R2604" i="15"/>
  <c r="Q2604" i="15"/>
  <c r="L2604" i="15"/>
  <c r="J2604" i="15"/>
  <c r="T2603" i="15"/>
  <c r="S2603" i="15"/>
  <c r="R2603" i="15"/>
  <c r="Q2603" i="15"/>
  <c r="L2603" i="15"/>
  <c r="J2603" i="15"/>
  <c r="T2602" i="15"/>
  <c r="S2602" i="15"/>
  <c r="R2602" i="15"/>
  <c r="Q2602" i="15"/>
  <c r="L2602" i="15"/>
  <c r="J2602" i="15"/>
  <c r="T2601" i="15"/>
  <c r="S2601" i="15"/>
  <c r="R2601" i="15"/>
  <c r="Q2601" i="15"/>
  <c r="L2601" i="15"/>
  <c r="J2601" i="15"/>
  <c r="T2600" i="15"/>
  <c r="S2600" i="15"/>
  <c r="R2600" i="15"/>
  <c r="Q2600" i="15"/>
  <c r="L2600" i="15"/>
  <c r="J2600" i="15"/>
  <c r="T2599" i="15"/>
  <c r="S2599" i="15"/>
  <c r="R2599" i="15"/>
  <c r="Q2599" i="15"/>
  <c r="L2599" i="15"/>
  <c r="J2599" i="15"/>
  <c r="T2598" i="15"/>
  <c r="S2598" i="15"/>
  <c r="R2598" i="15"/>
  <c r="Q2598" i="15"/>
  <c r="L2598" i="15"/>
  <c r="J2598" i="15"/>
  <c r="T2597" i="15"/>
  <c r="S2597" i="15"/>
  <c r="R2597" i="15"/>
  <c r="Q2597" i="15"/>
  <c r="L2597" i="15"/>
  <c r="J2597" i="15"/>
  <c r="T2596" i="15"/>
  <c r="S2596" i="15"/>
  <c r="R2596" i="15"/>
  <c r="Q2596" i="15"/>
  <c r="L2596" i="15"/>
  <c r="J2596" i="15"/>
  <c r="T2595" i="15"/>
  <c r="S2595" i="15"/>
  <c r="R2595" i="15"/>
  <c r="Q2595" i="15"/>
  <c r="L2595" i="15"/>
  <c r="J2595" i="15"/>
  <c r="T2594" i="15"/>
  <c r="S2594" i="15"/>
  <c r="R2594" i="15"/>
  <c r="Q2594" i="15"/>
  <c r="L2594" i="15"/>
  <c r="J2594" i="15"/>
  <c r="T2593" i="15"/>
  <c r="S2593" i="15"/>
  <c r="R2593" i="15"/>
  <c r="Q2593" i="15"/>
  <c r="L2593" i="15"/>
  <c r="J2593" i="15"/>
  <c r="T2592" i="15"/>
  <c r="S2592" i="15"/>
  <c r="R2592" i="15"/>
  <c r="Q2592" i="15"/>
  <c r="L2592" i="15"/>
  <c r="J2592" i="15"/>
  <c r="T2591" i="15"/>
  <c r="S2591" i="15"/>
  <c r="R2591" i="15"/>
  <c r="Q2591" i="15"/>
  <c r="L2591" i="15"/>
  <c r="J2591" i="15"/>
  <c r="T2590" i="15"/>
  <c r="S2590" i="15"/>
  <c r="R2590" i="15"/>
  <c r="Q2590" i="15"/>
  <c r="L2590" i="15"/>
  <c r="J2590" i="15"/>
  <c r="T2589" i="15"/>
  <c r="S2589" i="15"/>
  <c r="R2589" i="15"/>
  <c r="Q2589" i="15"/>
  <c r="L2589" i="15"/>
  <c r="J2589" i="15"/>
  <c r="T2588" i="15"/>
  <c r="S2588" i="15"/>
  <c r="R2588" i="15"/>
  <c r="Q2588" i="15"/>
  <c r="L2588" i="15"/>
  <c r="J2588" i="15"/>
  <c r="T2587" i="15"/>
  <c r="S2587" i="15"/>
  <c r="R2587" i="15"/>
  <c r="Q2587" i="15"/>
  <c r="L2587" i="15"/>
  <c r="J2587" i="15"/>
  <c r="T2586" i="15"/>
  <c r="S2586" i="15"/>
  <c r="R2586" i="15"/>
  <c r="Q2586" i="15"/>
  <c r="L2586" i="15"/>
  <c r="J2586" i="15"/>
  <c r="T2585" i="15"/>
  <c r="S2585" i="15"/>
  <c r="R2585" i="15"/>
  <c r="Q2585" i="15"/>
  <c r="L2585" i="15"/>
  <c r="J2585" i="15"/>
  <c r="T2584" i="15"/>
  <c r="S2584" i="15"/>
  <c r="R2584" i="15"/>
  <c r="Q2584" i="15"/>
  <c r="L2584" i="15"/>
  <c r="J2584" i="15"/>
  <c r="T2583" i="15"/>
  <c r="S2583" i="15"/>
  <c r="R2583" i="15"/>
  <c r="Q2583" i="15"/>
  <c r="L2583" i="15"/>
  <c r="J2583" i="15"/>
  <c r="T2582" i="15"/>
  <c r="S2582" i="15"/>
  <c r="R2582" i="15"/>
  <c r="Q2582" i="15"/>
  <c r="L2582" i="15"/>
  <c r="J2582" i="15"/>
  <c r="T2581" i="15"/>
  <c r="S2581" i="15"/>
  <c r="R2581" i="15"/>
  <c r="Q2581" i="15"/>
  <c r="L2581" i="15"/>
  <c r="J2581" i="15"/>
  <c r="T2580" i="15"/>
  <c r="S2580" i="15"/>
  <c r="R2580" i="15"/>
  <c r="Q2580" i="15"/>
  <c r="L2580" i="15"/>
  <c r="J2580" i="15"/>
  <c r="T2579" i="15"/>
  <c r="S2579" i="15"/>
  <c r="R2579" i="15"/>
  <c r="Q2579" i="15"/>
  <c r="L2579" i="15"/>
  <c r="J2579" i="15"/>
  <c r="T2578" i="15"/>
  <c r="S2578" i="15"/>
  <c r="R2578" i="15"/>
  <c r="Q2578" i="15"/>
  <c r="L2578" i="15"/>
  <c r="J2578" i="15"/>
  <c r="T2577" i="15"/>
  <c r="S2577" i="15"/>
  <c r="R2577" i="15"/>
  <c r="Q2577" i="15"/>
  <c r="L2577" i="15"/>
  <c r="J2577" i="15"/>
  <c r="T2576" i="15"/>
  <c r="S2576" i="15"/>
  <c r="R2576" i="15"/>
  <c r="Q2576" i="15"/>
  <c r="L2576" i="15"/>
  <c r="J2576" i="15"/>
  <c r="T2575" i="15"/>
  <c r="S2575" i="15"/>
  <c r="R2575" i="15"/>
  <c r="Q2575" i="15"/>
  <c r="L2575" i="15"/>
  <c r="J2575" i="15"/>
  <c r="T2574" i="15"/>
  <c r="S2574" i="15"/>
  <c r="R2574" i="15"/>
  <c r="Q2574" i="15"/>
  <c r="L2574" i="15"/>
  <c r="J2574" i="15"/>
  <c r="T2573" i="15"/>
  <c r="S2573" i="15"/>
  <c r="R2573" i="15"/>
  <c r="Q2573" i="15"/>
  <c r="L2573" i="15"/>
  <c r="J2573" i="15"/>
  <c r="T2572" i="15"/>
  <c r="S2572" i="15"/>
  <c r="R2572" i="15"/>
  <c r="Q2572" i="15"/>
  <c r="L2572" i="15"/>
  <c r="J2572" i="15"/>
  <c r="T2571" i="15"/>
  <c r="S2571" i="15"/>
  <c r="R2571" i="15"/>
  <c r="Q2571" i="15"/>
  <c r="L2571" i="15"/>
  <c r="J2571" i="15"/>
  <c r="T2570" i="15"/>
  <c r="S2570" i="15"/>
  <c r="R2570" i="15"/>
  <c r="Q2570" i="15"/>
  <c r="L2570" i="15"/>
  <c r="J2570" i="15"/>
  <c r="T2569" i="15"/>
  <c r="S2569" i="15"/>
  <c r="R2569" i="15"/>
  <c r="Q2569" i="15"/>
  <c r="L2569" i="15"/>
  <c r="J2569" i="15"/>
  <c r="T2568" i="15"/>
  <c r="S2568" i="15"/>
  <c r="R2568" i="15"/>
  <c r="Q2568" i="15"/>
  <c r="L2568" i="15"/>
  <c r="J2568" i="15"/>
  <c r="T2567" i="15"/>
  <c r="S2567" i="15"/>
  <c r="R2567" i="15"/>
  <c r="Q2567" i="15"/>
  <c r="L2567" i="15"/>
  <c r="J2567" i="15"/>
  <c r="T2566" i="15"/>
  <c r="S2566" i="15"/>
  <c r="R2566" i="15"/>
  <c r="Q2566" i="15"/>
  <c r="L2566" i="15"/>
  <c r="J2566" i="15"/>
  <c r="T2565" i="15"/>
  <c r="S2565" i="15"/>
  <c r="R2565" i="15"/>
  <c r="Q2565" i="15"/>
  <c r="L2565" i="15"/>
  <c r="J2565" i="15"/>
  <c r="T2564" i="15"/>
  <c r="S2564" i="15"/>
  <c r="R2564" i="15"/>
  <c r="Q2564" i="15"/>
  <c r="L2564" i="15"/>
  <c r="J2564" i="15"/>
  <c r="T2563" i="15"/>
  <c r="S2563" i="15"/>
  <c r="R2563" i="15"/>
  <c r="Q2563" i="15"/>
  <c r="L2563" i="15"/>
  <c r="J2563" i="15"/>
  <c r="T2562" i="15"/>
  <c r="S2562" i="15"/>
  <c r="R2562" i="15"/>
  <c r="Q2562" i="15"/>
  <c r="L2562" i="15"/>
  <c r="J2562" i="15"/>
  <c r="T2561" i="15"/>
  <c r="S2561" i="15"/>
  <c r="R2561" i="15"/>
  <c r="Q2561" i="15"/>
  <c r="L2561" i="15"/>
  <c r="J2561" i="15"/>
  <c r="T2560" i="15"/>
  <c r="S2560" i="15"/>
  <c r="R2560" i="15"/>
  <c r="Q2560" i="15"/>
  <c r="L2560" i="15"/>
  <c r="J2560" i="15"/>
  <c r="T2559" i="15"/>
  <c r="S2559" i="15"/>
  <c r="R2559" i="15"/>
  <c r="Q2559" i="15"/>
  <c r="L2559" i="15"/>
  <c r="J2559" i="15"/>
  <c r="T2558" i="15"/>
  <c r="S2558" i="15"/>
  <c r="R2558" i="15"/>
  <c r="Q2558" i="15"/>
  <c r="L2558" i="15"/>
  <c r="J2558" i="15"/>
  <c r="T2557" i="15"/>
  <c r="S2557" i="15"/>
  <c r="R2557" i="15"/>
  <c r="Q2557" i="15"/>
  <c r="L2557" i="15"/>
  <c r="J2557" i="15"/>
  <c r="T2556" i="15"/>
  <c r="S2556" i="15"/>
  <c r="R2556" i="15"/>
  <c r="Q2556" i="15"/>
  <c r="L2556" i="15"/>
  <c r="J2556" i="15"/>
  <c r="T2555" i="15"/>
  <c r="S2555" i="15"/>
  <c r="R2555" i="15"/>
  <c r="Q2555" i="15"/>
  <c r="L2555" i="15"/>
  <c r="J2555" i="15"/>
  <c r="T2554" i="15"/>
  <c r="S2554" i="15"/>
  <c r="R2554" i="15"/>
  <c r="Q2554" i="15"/>
  <c r="L2554" i="15"/>
  <c r="J2554" i="15"/>
  <c r="T2553" i="15"/>
  <c r="S2553" i="15"/>
  <c r="R2553" i="15"/>
  <c r="Q2553" i="15"/>
  <c r="L2553" i="15"/>
  <c r="J2553" i="15"/>
  <c r="T2552" i="15"/>
  <c r="S2552" i="15"/>
  <c r="R2552" i="15"/>
  <c r="Q2552" i="15"/>
  <c r="L2552" i="15"/>
  <c r="J2552" i="15"/>
  <c r="T2551" i="15"/>
  <c r="S2551" i="15"/>
  <c r="R2551" i="15"/>
  <c r="Q2551" i="15"/>
  <c r="L2551" i="15"/>
  <c r="J2551" i="15"/>
  <c r="T2550" i="15"/>
  <c r="S2550" i="15"/>
  <c r="R2550" i="15"/>
  <c r="Q2550" i="15"/>
  <c r="L2550" i="15"/>
  <c r="J2550" i="15"/>
  <c r="T2549" i="15"/>
  <c r="S2549" i="15"/>
  <c r="R2549" i="15"/>
  <c r="Q2549" i="15"/>
  <c r="L2549" i="15"/>
  <c r="J2549" i="15"/>
  <c r="T2548" i="15"/>
  <c r="S2548" i="15"/>
  <c r="R2548" i="15"/>
  <c r="Q2548" i="15"/>
  <c r="L2548" i="15"/>
  <c r="J2548" i="15"/>
  <c r="T2547" i="15"/>
  <c r="S2547" i="15"/>
  <c r="R2547" i="15"/>
  <c r="Q2547" i="15"/>
  <c r="L2547" i="15"/>
  <c r="J2547" i="15"/>
  <c r="T2546" i="15"/>
  <c r="S2546" i="15"/>
  <c r="R2546" i="15"/>
  <c r="Q2546" i="15"/>
  <c r="L2546" i="15"/>
  <c r="J2546" i="15"/>
  <c r="T2545" i="15"/>
  <c r="S2545" i="15"/>
  <c r="R2545" i="15"/>
  <c r="Q2545" i="15"/>
  <c r="L2545" i="15"/>
  <c r="J2545" i="15"/>
  <c r="T2544" i="15"/>
  <c r="S2544" i="15"/>
  <c r="R2544" i="15"/>
  <c r="Q2544" i="15"/>
  <c r="L2544" i="15"/>
  <c r="J2544" i="15"/>
  <c r="T2543" i="15"/>
  <c r="S2543" i="15"/>
  <c r="R2543" i="15"/>
  <c r="Q2543" i="15"/>
  <c r="L2543" i="15"/>
  <c r="J2543" i="15"/>
  <c r="T2542" i="15"/>
  <c r="S2542" i="15"/>
  <c r="R2542" i="15"/>
  <c r="Q2542" i="15"/>
  <c r="L2542" i="15"/>
  <c r="J2542" i="15"/>
  <c r="T2541" i="15"/>
  <c r="S2541" i="15"/>
  <c r="R2541" i="15"/>
  <c r="Q2541" i="15"/>
  <c r="L2541" i="15"/>
  <c r="J2541" i="15"/>
  <c r="T2540" i="15"/>
  <c r="S2540" i="15"/>
  <c r="R2540" i="15"/>
  <c r="Q2540" i="15"/>
  <c r="L2540" i="15"/>
  <c r="J2540" i="15"/>
  <c r="T2539" i="15"/>
  <c r="S2539" i="15"/>
  <c r="R2539" i="15"/>
  <c r="Q2539" i="15"/>
  <c r="L2539" i="15"/>
  <c r="J2539" i="15"/>
  <c r="T2538" i="15"/>
  <c r="S2538" i="15"/>
  <c r="R2538" i="15"/>
  <c r="Q2538" i="15"/>
  <c r="L2538" i="15"/>
  <c r="J2538" i="15"/>
  <c r="T2537" i="15"/>
  <c r="S2537" i="15"/>
  <c r="R2537" i="15"/>
  <c r="Q2537" i="15"/>
  <c r="L2537" i="15"/>
  <c r="J2537" i="15"/>
  <c r="T2536" i="15"/>
  <c r="S2536" i="15"/>
  <c r="R2536" i="15"/>
  <c r="Q2536" i="15"/>
  <c r="L2536" i="15"/>
  <c r="J2536" i="15"/>
  <c r="T2535" i="15"/>
  <c r="S2535" i="15"/>
  <c r="R2535" i="15"/>
  <c r="Q2535" i="15"/>
  <c r="L2535" i="15"/>
  <c r="J2535" i="15"/>
  <c r="T2534" i="15"/>
  <c r="S2534" i="15"/>
  <c r="R2534" i="15"/>
  <c r="Q2534" i="15"/>
  <c r="L2534" i="15"/>
  <c r="J2534" i="15"/>
  <c r="T2533" i="15"/>
  <c r="S2533" i="15"/>
  <c r="R2533" i="15"/>
  <c r="Q2533" i="15"/>
  <c r="L2533" i="15"/>
  <c r="J2533" i="15"/>
  <c r="T2532" i="15"/>
  <c r="S2532" i="15"/>
  <c r="R2532" i="15"/>
  <c r="Q2532" i="15"/>
  <c r="L2532" i="15"/>
  <c r="J2532" i="15"/>
  <c r="T2531" i="15"/>
  <c r="S2531" i="15"/>
  <c r="R2531" i="15"/>
  <c r="Q2531" i="15"/>
  <c r="L2531" i="15"/>
  <c r="J2531" i="15"/>
  <c r="T2530" i="15"/>
  <c r="S2530" i="15"/>
  <c r="R2530" i="15"/>
  <c r="Q2530" i="15"/>
  <c r="L2530" i="15"/>
  <c r="J2530" i="15"/>
  <c r="T2529" i="15"/>
  <c r="S2529" i="15"/>
  <c r="R2529" i="15"/>
  <c r="Q2529" i="15"/>
  <c r="L2529" i="15"/>
  <c r="J2529" i="15"/>
  <c r="T2528" i="15"/>
  <c r="S2528" i="15"/>
  <c r="R2528" i="15"/>
  <c r="Q2528" i="15"/>
  <c r="L2528" i="15"/>
  <c r="J2528" i="15"/>
  <c r="T2527" i="15"/>
  <c r="S2527" i="15"/>
  <c r="R2527" i="15"/>
  <c r="Q2527" i="15"/>
  <c r="L2527" i="15"/>
  <c r="J2527" i="15"/>
  <c r="T2526" i="15"/>
  <c r="S2526" i="15"/>
  <c r="R2526" i="15"/>
  <c r="Q2526" i="15"/>
  <c r="L2526" i="15"/>
  <c r="J2526" i="15"/>
  <c r="T2525" i="15"/>
  <c r="S2525" i="15"/>
  <c r="R2525" i="15"/>
  <c r="Q2525" i="15"/>
  <c r="L2525" i="15"/>
  <c r="J2525" i="15"/>
  <c r="T2524" i="15"/>
  <c r="S2524" i="15"/>
  <c r="R2524" i="15"/>
  <c r="Q2524" i="15"/>
  <c r="L2524" i="15"/>
  <c r="J2524" i="15"/>
  <c r="T2523" i="15"/>
  <c r="S2523" i="15"/>
  <c r="R2523" i="15"/>
  <c r="Q2523" i="15"/>
  <c r="L2523" i="15"/>
  <c r="J2523" i="15"/>
  <c r="T2522" i="15"/>
  <c r="S2522" i="15"/>
  <c r="R2522" i="15"/>
  <c r="Q2522" i="15"/>
  <c r="L2522" i="15"/>
  <c r="J2522" i="15"/>
  <c r="T2521" i="15"/>
  <c r="S2521" i="15"/>
  <c r="R2521" i="15"/>
  <c r="Q2521" i="15"/>
  <c r="L2521" i="15"/>
  <c r="J2521" i="15"/>
  <c r="T2520" i="15"/>
  <c r="S2520" i="15"/>
  <c r="R2520" i="15"/>
  <c r="Q2520" i="15"/>
  <c r="L2520" i="15"/>
  <c r="J2520" i="15"/>
  <c r="T2519" i="15"/>
  <c r="S2519" i="15"/>
  <c r="R2519" i="15"/>
  <c r="Q2519" i="15"/>
  <c r="L2519" i="15"/>
  <c r="J2519" i="15"/>
  <c r="T2518" i="15"/>
  <c r="S2518" i="15"/>
  <c r="R2518" i="15"/>
  <c r="Q2518" i="15"/>
  <c r="L2518" i="15"/>
  <c r="J2518" i="15"/>
  <c r="T2517" i="15"/>
  <c r="S2517" i="15"/>
  <c r="R2517" i="15"/>
  <c r="Q2517" i="15"/>
  <c r="L2517" i="15"/>
  <c r="J2517" i="15"/>
  <c r="T2516" i="15"/>
  <c r="S2516" i="15"/>
  <c r="R2516" i="15"/>
  <c r="Q2516" i="15"/>
  <c r="L2516" i="15"/>
  <c r="J2516" i="15"/>
  <c r="T2515" i="15"/>
  <c r="S2515" i="15"/>
  <c r="R2515" i="15"/>
  <c r="Q2515" i="15"/>
  <c r="L2515" i="15"/>
  <c r="J2515" i="15"/>
  <c r="T2514" i="15"/>
  <c r="S2514" i="15"/>
  <c r="R2514" i="15"/>
  <c r="Q2514" i="15"/>
  <c r="L2514" i="15"/>
  <c r="J2514" i="15"/>
  <c r="T2513" i="15"/>
  <c r="S2513" i="15"/>
  <c r="R2513" i="15"/>
  <c r="Q2513" i="15"/>
  <c r="L2513" i="15"/>
  <c r="J2513" i="15"/>
  <c r="T2512" i="15"/>
  <c r="S2512" i="15"/>
  <c r="R2512" i="15"/>
  <c r="Q2512" i="15"/>
  <c r="L2512" i="15"/>
  <c r="J2512" i="15"/>
  <c r="T2511" i="15"/>
  <c r="S2511" i="15"/>
  <c r="R2511" i="15"/>
  <c r="Q2511" i="15"/>
  <c r="L2511" i="15"/>
  <c r="J2511" i="15"/>
  <c r="T2510" i="15"/>
  <c r="S2510" i="15"/>
  <c r="R2510" i="15"/>
  <c r="Q2510" i="15"/>
  <c r="L2510" i="15"/>
  <c r="J2510" i="15"/>
  <c r="T2509" i="15"/>
  <c r="S2509" i="15"/>
  <c r="R2509" i="15"/>
  <c r="Q2509" i="15"/>
  <c r="L2509" i="15"/>
  <c r="J2509" i="15"/>
  <c r="T2508" i="15"/>
  <c r="S2508" i="15"/>
  <c r="R2508" i="15"/>
  <c r="Q2508" i="15"/>
  <c r="L2508" i="15"/>
  <c r="J2508" i="15"/>
  <c r="T2507" i="15"/>
  <c r="S2507" i="15"/>
  <c r="R2507" i="15"/>
  <c r="Q2507" i="15"/>
  <c r="L2507" i="15"/>
  <c r="J2507" i="15"/>
  <c r="T2506" i="15"/>
  <c r="S2506" i="15"/>
  <c r="R2506" i="15"/>
  <c r="Q2506" i="15"/>
  <c r="L2506" i="15"/>
  <c r="J2506" i="15"/>
  <c r="T2505" i="15"/>
  <c r="S2505" i="15"/>
  <c r="R2505" i="15"/>
  <c r="Q2505" i="15"/>
  <c r="L2505" i="15"/>
  <c r="J2505" i="15"/>
  <c r="T2504" i="15"/>
  <c r="S2504" i="15"/>
  <c r="R2504" i="15"/>
  <c r="Q2504" i="15"/>
  <c r="L2504" i="15"/>
  <c r="J2504" i="15"/>
  <c r="T2503" i="15"/>
  <c r="S2503" i="15"/>
  <c r="R2503" i="15"/>
  <c r="Q2503" i="15"/>
  <c r="L2503" i="15"/>
  <c r="J2503" i="15"/>
  <c r="T2502" i="15"/>
  <c r="S2502" i="15"/>
  <c r="R2502" i="15"/>
  <c r="Q2502" i="15"/>
  <c r="L2502" i="15"/>
  <c r="J2502" i="15"/>
  <c r="T2501" i="15"/>
  <c r="S2501" i="15"/>
  <c r="R2501" i="15"/>
  <c r="Q2501" i="15"/>
  <c r="L2501" i="15"/>
  <c r="J2501" i="15"/>
  <c r="T2500" i="15"/>
  <c r="S2500" i="15"/>
  <c r="R2500" i="15"/>
  <c r="Q2500" i="15"/>
  <c r="L2500" i="15"/>
  <c r="J2500" i="15"/>
  <c r="T2499" i="15"/>
  <c r="S2499" i="15"/>
  <c r="R2499" i="15"/>
  <c r="Q2499" i="15"/>
  <c r="L2499" i="15"/>
  <c r="J2499" i="15"/>
  <c r="T2498" i="15"/>
  <c r="S2498" i="15"/>
  <c r="R2498" i="15"/>
  <c r="Q2498" i="15"/>
  <c r="L2498" i="15"/>
  <c r="J2498" i="15"/>
  <c r="T2497" i="15"/>
  <c r="S2497" i="15"/>
  <c r="R2497" i="15"/>
  <c r="Q2497" i="15"/>
  <c r="L2497" i="15"/>
  <c r="J2497" i="15"/>
  <c r="T2496" i="15"/>
  <c r="S2496" i="15"/>
  <c r="R2496" i="15"/>
  <c r="Q2496" i="15"/>
  <c r="L2496" i="15"/>
  <c r="J2496" i="15"/>
  <c r="T2495" i="15"/>
  <c r="S2495" i="15"/>
  <c r="R2495" i="15"/>
  <c r="Q2495" i="15"/>
  <c r="L2495" i="15"/>
  <c r="J2495" i="15"/>
  <c r="T2494" i="15"/>
  <c r="S2494" i="15"/>
  <c r="R2494" i="15"/>
  <c r="Q2494" i="15"/>
  <c r="L2494" i="15"/>
  <c r="J2494" i="15"/>
  <c r="T2493" i="15"/>
  <c r="S2493" i="15"/>
  <c r="R2493" i="15"/>
  <c r="Q2493" i="15"/>
  <c r="L2493" i="15"/>
  <c r="J2493" i="15"/>
  <c r="T2492" i="15"/>
  <c r="S2492" i="15"/>
  <c r="R2492" i="15"/>
  <c r="Q2492" i="15"/>
  <c r="L2492" i="15"/>
  <c r="J2492" i="15"/>
  <c r="T2491" i="15"/>
  <c r="S2491" i="15"/>
  <c r="R2491" i="15"/>
  <c r="Q2491" i="15"/>
  <c r="L2491" i="15"/>
  <c r="J2491" i="15"/>
  <c r="T2490" i="15"/>
  <c r="S2490" i="15"/>
  <c r="R2490" i="15"/>
  <c r="Q2490" i="15"/>
  <c r="L2490" i="15"/>
  <c r="J2490" i="15"/>
  <c r="T2489" i="15"/>
  <c r="S2489" i="15"/>
  <c r="R2489" i="15"/>
  <c r="Q2489" i="15"/>
  <c r="L2489" i="15"/>
  <c r="J2489" i="15"/>
  <c r="T2488" i="15"/>
  <c r="S2488" i="15"/>
  <c r="R2488" i="15"/>
  <c r="Q2488" i="15"/>
  <c r="L2488" i="15"/>
  <c r="J2488" i="15"/>
  <c r="T2487" i="15"/>
  <c r="S2487" i="15"/>
  <c r="R2487" i="15"/>
  <c r="Q2487" i="15"/>
  <c r="L2487" i="15"/>
  <c r="J2487" i="15"/>
  <c r="T2486" i="15"/>
  <c r="S2486" i="15"/>
  <c r="R2486" i="15"/>
  <c r="Q2486" i="15"/>
  <c r="L2486" i="15"/>
  <c r="J2486" i="15"/>
  <c r="T2485" i="15"/>
  <c r="S2485" i="15"/>
  <c r="R2485" i="15"/>
  <c r="Q2485" i="15"/>
  <c r="L2485" i="15"/>
  <c r="J2485" i="15"/>
  <c r="T2484" i="15"/>
  <c r="S2484" i="15"/>
  <c r="R2484" i="15"/>
  <c r="Q2484" i="15"/>
  <c r="L2484" i="15"/>
  <c r="J2484" i="15"/>
  <c r="T2483" i="15"/>
  <c r="S2483" i="15"/>
  <c r="R2483" i="15"/>
  <c r="Q2483" i="15"/>
  <c r="L2483" i="15"/>
  <c r="J2483" i="15"/>
  <c r="T2482" i="15"/>
  <c r="S2482" i="15"/>
  <c r="R2482" i="15"/>
  <c r="Q2482" i="15"/>
  <c r="L2482" i="15"/>
  <c r="J2482" i="15"/>
  <c r="T2481" i="15"/>
  <c r="S2481" i="15"/>
  <c r="R2481" i="15"/>
  <c r="Q2481" i="15"/>
  <c r="L2481" i="15"/>
  <c r="J2481" i="15"/>
  <c r="T2480" i="15"/>
  <c r="S2480" i="15"/>
  <c r="R2480" i="15"/>
  <c r="Q2480" i="15"/>
  <c r="L2480" i="15"/>
  <c r="J2480" i="15"/>
  <c r="T2479" i="15"/>
  <c r="S2479" i="15"/>
  <c r="R2479" i="15"/>
  <c r="Q2479" i="15"/>
  <c r="L2479" i="15"/>
  <c r="J2479" i="15"/>
  <c r="T2478" i="15"/>
  <c r="S2478" i="15"/>
  <c r="R2478" i="15"/>
  <c r="Q2478" i="15"/>
  <c r="L2478" i="15"/>
  <c r="J2478" i="15"/>
  <c r="T2477" i="15"/>
  <c r="S2477" i="15"/>
  <c r="R2477" i="15"/>
  <c r="Q2477" i="15"/>
  <c r="L2477" i="15"/>
  <c r="J2477" i="15"/>
  <c r="T2476" i="15"/>
  <c r="S2476" i="15"/>
  <c r="R2476" i="15"/>
  <c r="Q2476" i="15"/>
  <c r="L2476" i="15"/>
  <c r="J2476" i="15"/>
  <c r="T2475" i="15"/>
  <c r="S2475" i="15"/>
  <c r="R2475" i="15"/>
  <c r="Q2475" i="15"/>
  <c r="L2475" i="15"/>
  <c r="J2475" i="15"/>
  <c r="T2474" i="15"/>
  <c r="S2474" i="15"/>
  <c r="R2474" i="15"/>
  <c r="Q2474" i="15"/>
  <c r="L2474" i="15"/>
  <c r="J2474" i="15"/>
  <c r="T2473" i="15"/>
  <c r="S2473" i="15"/>
  <c r="R2473" i="15"/>
  <c r="Q2473" i="15"/>
  <c r="L2473" i="15"/>
  <c r="J2473" i="15"/>
  <c r="T2472" i="15"/>
  <c r="S2472" i="15"/>
  <c r="R2472" i="15"/>
  <c r="Q2472" i="15"/>
  <c r="L2472" i="15"/>
  <c r="J2472" i="15"/>
  <c r="T2471" i="15"/>
  <c r="S2471" i="15"/>
  <c r="R2471" i="15"/>
  <c r="Q2471" i="15"/>
  <c r="L2471" i="15"/>
  <c r="J2471" i="15"/>
  <c r="T2470" i="15"/>
  <c r="S2470" i="15"/>
  <c r="R2470" i="15"/>
  <c r="Q2470" i="15"/>
  <c r="L2470" i="15"/>
  <c r="J2470" i="15"/>
  <c r="T2469" i="15"/>
  <c r="S2469" i="15"/>
  <c r="R2469" i="15"/>
  <c r="Q2469" i="15"/>
  <c r="L2469" i="15"/>
  <c r="J2469" i="15"/>
  <c r="T2468" i="15"/>
  <c r="S2468" i="15"/>
  <c r="R2468" i="15"/>
  <c r="Q2468" i="15"/>
  <c r="L2468" i="15"/>
  <c r="J2468" i="15"/>
  <c r="T2467" i="15"/>
  <c r="S2467" i="15"/>
  <c r="R2467" i="15"/>
  <c r="Q2467" i="15"/>
  <c r="L2467" i="15"/>
  <c r="J2467" i="15"/>
  <c r="T2466" i="15"/>
  <c r="S2466" i="15"/>
  <c r="R2466" i="15"/>
  <c r="Q2466" i="15"/>
  <c r="L2466" i="15"/>
  <c r="J2466" i="15"/>
  <c r="T2465" i="15"/>
  <c r="S2465" i="15"/>
  <c r="R2465" i="15"/>
  <c r="Q2465" i="15"/>
  <c r="L2465" i="15"/>
  <c r="J2465" i="15"/>
  <c r="T2464" i="15"/>
  <c r="S2464" i="15"/>
  <c r="R2464" i="15"/>
  <c r="Q2464" i="15"/>
  <c r="L2464" i="15"/>
  <c r="J2464" i="15"/>
  <c r="T2463" i="15"/>
  <c r="S2463" i="15"/>
  <c r="R2463" i="15"/>
  <c r="Q2463" i="15"/>
  <c r="L2463" i="15"/>
  <c r="J2463" i="15"/>
  <c r="T2462" i="15"/>
  <c r="S2462" i="15"/>
  <c r="R2462" i="15"/>
  <c r="Q2462" i="15"/>
  <c r="L2462" i="15"/>
  <c r="J2462" i="15"/>
  <c r="T2461" i="15"/>
  <c r="S2461" i="15"/>
  <c r="R2461" i="15"/>
  <c r="Q2461" i="15"/>
  <c r="L2461" i="15"/>
  <c r="J2461" i="15"/>
  <c r="T2460" i="15"/>
  <c r="S2460" i="15"/>
  <c r="R2460" i="15"/>
  <c r="Q2460" i="15"/>
  <c r="L2460" i="15"/>
  <c r="J2460" i="15"/>
  <c r="T2459" i="15"/>
  <c r="S2459" i="15"/>
  <c r="R2459" i="15"/>
  <c r="Q2459" i="15"/>
  <c r="L2459" i="15"/>
  <c r="J2459" i="15"/>
  <c r="T2458" i="15"/>
  <c r="S2458" i="15"/>
  <c r="R2458" i="15"/>
  <c r="Q2458" i="15"/>
  <c r="L2458" i="15"/>
  <c r="J2458" i="15"/>
  <c r="T2457" i="15"/>
  <c r="S2457" i="15"/>
  <c r="R2457" i="15"/>
  <c r="Q2457" i="15"/>
  <c r="L2457" i="15"/>
  <c r="J2457" i="15"/>
  <c r="T2456" i="15"/>
  <c r="S2456" i="15"/>
  <c r="R2456" i="15"/>
  <c r="Q2456" i="15"/>
  <c r="L2456" i="15"/>
  <c r="J2456" i="15"/>
  <c r="T2455" i="15"/>
  <c r="S2455" i="15"/>
  <c r="R2455" i="15"/>
  <c r="Q2455" i="15"/>
  <c r="L2455" i="15"/>
  <c r="J2455" i="15"/>
  <c r="T2454" i="15"/>
  <c r="S2454" i="15"/>
  <c r="R2454" i="15"/>
  <c r="Q2454" i="15"/>
  <c r="L2454" i="15"/>
  <c r="J2454" i="15"/>
  <c r="T2453" i="15"/>
  <c r="S2453" i="15"/>
  <c r="R2453" i="15"/>
  <c r="Q2453" i="15"/>
  <c r="L2453" i="15"/>
  <c r="J2453" i="15"/>
  <c r="T2452" i="15"/>
  <c r="S2452" i="15"/>
  <c r="R2452" i="15"/>
  <c r="Q2452" i="15"/>
  <c r="L2452" i="15"/>
  <c r="J2452" i="15"/>
  <c r="T2451" i="15"/>
  <c r="S2451" i="15"/>
  <c r="R2451" i="15"/>
  <c r="Q2451" i="15"/>
  <c r="L2451" i="15"/>
  <c r="J2451" i="15"/>
  <c r="T2450" i="15"/>
  <c r="S2450" i="15"/>
  <c r="R2450" i="15"/>
  <c r="Q2450" i="15"/>
  <c r="L2450" i="15"/>
  <c r="J2450" i="15"/>
  <c r="T2449" i="15"/>
  <c r="S2449" i="15"/>
  <c r="R2449" i="15"/>
  <c r="Q2449" i="15"/>
  <c r="L2449" i="15"/>
  <c r="J2449" i="15"/>
  <c r="T2448" i="15"/>
  <c r="S2448" i="15"/>
  <c r="R2448" i="15"/>
  <c r="Q2448" i="15"/>
  <c r="L2448" i="15"/>
  <c r="J2448" i="15"/>
  <c r="T2447" i="15"/>
  <c r="S2447" i="15"/>
  <c r="R2447" i="15"/>
  <c r="Q2447" i="15"/>
  <c r="L2447" i="15"/>
  <c r="J2447" i="15"/>
  <c r="T2446" i="15"/>
  <c r="S2446" i="15"/>
  <c r="R2446" i="15"/>
  <c r="Q2446" i="15"/>
  <c r="L2446" i="15"/>
  <c r="J2446" i="15"/>
  <c r="T2445" i="15"/>
  <c r="S2445" i="15"/>
  <c r="R2445" i="15"/>
  <c r="Q2445" i="15"/>
  <c r="L2445" i="15"/>
  <c r="J2445" i="15"/>
  <c r="T2444" i="15"/>
  <c r="S2444" i="15"/>
  <c r="R2444" i="15"/>
  <c r="Q2444" i="15"/>
  <c r="L2444" i="15"/>
  <c r="J2444" i="15"/>
  <c r="T2443" i="15"/>
  <c r="S2443" i="15"/>
  <c r="R2443" i="15"/>
  <c r="Q2443" i="15"/>
  <c r="L2443" i="15"/>
  <c r="J2443" i="15"/>
  <c r="T2442" i="15"/>
  <c r="S2442" i="15"/>
  <c r="R2442" i="15"/>
  <c r="Q2442" i="15"/>
  <c r="L2442" i="15"/>
  <c r="J2442" i="15"/>
  <c r="T2441" i="15"/>
  <c r="S2441" i="15"/>
  <c r="R2441" i="15"/>
  <c r="Q2441" i="15"/>
  <c r="L2441" i="15"/>
  <c r="J2441" i="15"/>
  <c r="T2440" i="15"/>
  <c r="S2440" i="15"/>
  <c r="R2440" i="15"/>
  <c r="Q2440" i="15"/>
  <c r="L2440" i="15"/>
  <c r="J2440" i="15"/>
  <c r="T2439" i="15"/>
  <c r="S2439" i="15"/>
  <c r="R2439" i="15"/>
  <c r="Q2439" i="15"/>
  <c r="L2439" i="15"/>
  <c r="J2439" i="15"/>
  <c r="T2438" i="15"/>
  <c r="S2438" i="15"/>
  <c r="R2438" i="15"/>
  <c r="Q2438" i="15"/>
  <c r="L2438" i="15"/>
  <c r="J2438" i="15"/>
  <c r="T2437" i="15"/>
  <c r="S2437" i="15"/>
  <c r="R2437" i="15"/>
  <c r="Q2437" i="15"/>
  <c r="L2437" i="15"/>
  <c r="J2437" i="15"/>
  <c r="T2436" i="15"/>
  <c r="S2436" i="15"/>
  <c r="R2436" i="15"/>
  <c r="Q2436" i="15"/>
  <c r="L2436" i="15"/>
  <c r="J2436" i="15"/>
  <c r="T2435" i="15"/>
  <c r="S2435" i="15"/>
  <c r="R2435" i="15"/>
  <c r="Q2435" i="15"/>
  <c r="L2435" i="15"/>
  <c r="J2435" i="15"/>
  <c r="T2434" i="15"/>
  <c r="S2434" i="15"/>
  <c r="R2434" i="15"/>
  <c r="Q2434" i="15"/>
  <c r="L2434" i="15"/>
  <c r="J2434" i="15"/>
  <c r="T2433" i="15"/>
  <c r="S2433" i="15"/>
  <c r="R2433" i="15"/>
  <c r="Q2433" i="15"/>
  <c r="L2433" i="15"/>
  <c r="J2433" i="15"/>
  <c r="T2432" i="15"/>
  <c r="S2432" i="15"/>
  <c r="R2432" i="15"/>
  <c r="Q2432" i="15"/>
  <c r="L2432" i="15"/>
  <c r="J2432" i="15"/>
  <c r="T2431" i="15"/>
  <c r="S2431" i="15"/>
  <c r="R2431" i="15"/>
  <c r="Q2431" i="15"/>
  <c r="L2431" i="15"/>
  <c r="J2431" i="15"/>
  <c r="T2430" i="15"/>
  <c r="S2430" i="15"/>
  <c r="R2430" i="15"/>
  <c r="Q2430" i="15"/>
  <c r="L2430" i="15"/>
  <c r="J2430" i="15"/>
  <c r="T2429" i="15"/>
  <c r="S2429" i="15"/>
  <c r="R2429" i="15"/>
  <c r="Q2429" i="15"/>
  <c r="L2429" i="15"/>
  <c r="J2429" i="15"/>
  <c r="T2428" i="15"/>
  <c r="S2428" i="15"/>
  <c r="R2428" i="15"/>
  <c r="Q2428" i="15"/>
  <c r="L2428" i="15"/>
  <c r="J2428" i="15"/>
  <c r="T2427" i="15"/>
  <c r="S2427" i="15"/>
  <c r="R2427" i="15"/>
  <c r="Q2427" i="15"/>
  <c r="L2427" i="15"/>
  <c r="J2427" i="15"/>
  <c r="T2426" i="15"/>
  <c r="S2426" i="15"/>
  <c r="R2426" i="15"/>
  <c r="Q2426" i="15"/>
  <c r="L2426" i="15"/>
  <c r="J2426" i="15"/>
  <c r="T2425" i="15"/>
  <c r="S2425" i="15"/>
  <c r="R2425" i="15"/>
  <c r="Q2425" i="15"/>
  <c r="L2425" i="15"/>
  <c r="J2425" i="15"/>
  <c r="T2424" i="15"/>
  <c r="S2424" i="15"/>
  <c r="R2424" i="15"/>
  <c r="Q2424" i="15"/>
  <c r="L2424" i="15"/>
  <c r="J2424" i="15"/>
  <c r="T2423" i="15"/>
  <c r="S2423" i="15"/>
  <c r="R2423" i="15"/>
  <c r="Q2423" i="15"/>
  <c r="L2423" i="15"/>
  <c r="J2423" i="15"/>
  <c r="T2422" i="15"/>
  <c r="S2422" i="15"/>
  <c r="R2422" i="15"/>
  <c r="Q2422" i="15"/>
  <c r="L2422" i="15"/>
  <c r="J2422" i="15"/>
  <c r="T2421" i="15"/>
  <c r="S2421" i="15"/>
  <c r="R2421" i="15"/>
  <c r="Q2421" i="15"/>
  <c r="L2421" i="15"/>
  <c r="J2421" i="15"/>
  <c r="T2420" i="15"/>
  <c r="S2420" i="15"/>
  <c r="R2420" i="15"/>
  <c r="Q2420" i="15"/>
  <c r="L2420" i="15"/>
  <c r="J2420" i="15"/>
  <c r="T2419" i="15"/>
  <c r="S2419" i="15"/>
  <c r="R2419" i="15"/>
  <c r="Q2419" i="15"/>
  <c r="L2419" i="15"/>
  <c r="J2419" i="15"/>
  <c r="T2418" i="15"/>
  <c r="S2418" i="15"/>
  <c r="R2418" i="15"/>
  <c r="Q2418" i="15"/>
  <c r="L2418" i="15"/>
  <c r="J2418" i="15"/>
  <c r="T2417" i="15"/>
  <c r="S2417" i="15"/>
  <c r="R2417" i="15"/>
  <c r="Q2417" i="15"/>
  <c r="L2417" i="15"/>
  <c r="J2417" i="15"/>
  <c r="T2416" i="15"/>
  <c r="S2416" i="15"/>
  <c r="R2416" i="15"/>
  <c r="Q2416" i="15"/>
  <c r="L2416" i="15"/>
  <c r="J2416" i="15"/>
  <c r="T2415" i="15"/>
  <c r="S2415" i="15"/>
  <c r="R2415" i="15"/>
  <c r="Q2415" i="15"/>
  <c r="L2415" i="15"/>
  <c r="J2415" i="15"/>
  <c r="T2414" i="15"/>
  <c r="S2414" i="15"/>
  <c r="R2414" i="15"/>
  <c r="Q2414" i="15"/>
  <c r="L2414" i="15"/>
  <c r="J2414" i="15"/>
  <c r="T2413" i="15"/>
  <c r="S2413" i="15"/>
  <c r="R2413" i="15"/>
  <c r="Q2413" i="15"/>
  <c r="L2413" i="15"/>
  <c r="J2413" i="15"/>
  <c r="T2412" i="15"/>
  <c r="S2412" i="15"/>
  <c r="R2412" i="15"/>
  <c r="Q2412" i="15"/>
  <c r="L2412" i="15"/>
  <c r="J2412" i="15"/>
  <c r="T2411" i="15"/>
  <c r="S2411" i="15"/>
  <c r="R2411" i="15"/>
  <c r="Q2411" i="15"/>
  <c r="L2411" i="15"/>
  <c r="J2411" i="15"/>
  <c r="T2410" i="15"/>
  <c r="S2410" i="15"/>
  <c r="R2410" i="15"/>
  <c r="Q2410" i="15"/>
  <c r="L2410" i="15"/>
  <c r="J2410" i="15"/>
  <c r="T2409" i="15"/>
  <c r="S2409" i="15"/>
  <c r="R2409" i="15"/>
  <c r="Q2409" i="15"/>
  <c r="L2409" i="15"/>
  <c r="J2409" i="15"/>
  <c r="T2408" i="15"/>
  <c r="S2408" i="15"/>
  <c r="R2408" i="15"/>
  <c r="Q2408" i="15"/>
  <c r="L2408" i="15"/>
  <c r="J2408" i="15"/>
  <c r="T2407" i="15"/>
  <c r="S2407" i="15"/>
  <c r="R2407" i="15"/>
  <c r="Q2407" i="15"/>
  <c r="L2407" i="15"/>
  <c r="J2407" i="15"/>
  <c r="T2406" i="15"/>
  <c r="S2406" i="15"/>
  <c r="R2406" i="15"/>
  <c r="Q2406" i="15"/>
  <c r="L2406" i="15"/>
  <c r="J2406" i="15"/>
  <c r="T2405" i="15"/>
  <c r="S2405" i="15"/>
  <c r="R2405" i="15"/>
  <c r="Q2405" i="15"/>
  <c r="L2405" i="15"/>
  <c r="J2405" i="15"/>
  <c r="T2404" i="15"/>
  <c r="S2404" i="15"/>
  <c r="R2404" i="15"/>
  <c r="Q2404" i="15"/>
  <c r="L2404" i="15"/>
  <c r="J2404" i="15"/>
  <c r="T2403" i="15"/>
  <c r="S2403" i="15"/>
  <c r="R2403" i="15"/>
  <c r="Q2403" i="15"/>
  <c r="L2403" i="15"/>
  <c r="J2403" i="15"/>
  <c r="T2402" i="15"/>
  <c r="S2402" i="15"/>
  <c r="R2402" i="15"/>
  <c r="Q2402" i="15"/>
  <c r="L2402" i="15"/>
  <c r="J2402" i="15"/>
  <c r="T2401" i="15"/>
  <c r="S2401" i="15"/>
  <c r="R2401" i="15"/>
  <c r="Q2401" i="15"/>
  <c r="L2401" i="15"/>
  <c r="J2401" i="15"/>
  <c r="T2400" i="15"/>
  <c r="S2400" i="15"/>
  <c r="R2400" i="15"/>
  <c r="Q2400" i="15"/>
  <c r="L2400" i="15"/>
  <c r="J2400" i="15"/>
  <c r="T2399" i="15"/>
  <c r="S2399" i="15"/>
  <c r="R2399" i="15"/>
  <c r="Q2399" i="15"/>
  <c r="L2399" i="15"/>
  <c r="J2399" i="15"/>
  <c r="T2398" i="15"/>
  <c r="S2398" i="15"/>
  <c r="R2398" i="15"/>
  <c r="Q2398" i="15"/>
  <c r="L2398" i="15"/>
  <c r="J2398" i="15"/>
  <c r="T2397" i="15"/>
  <c r="S2397" i="15"/>
  <c r="R2397" i="15"/>
  <c r="Q2397" i="15"/>
  <c r="L2397" i="15"/>
  <c r="J2397" i="15"/>
  <c r="T2396" i="15"/>
  <c r="S2396" i="15"/>
  <c r="R2396" i="15"/>
  <c r="Q2396" i="15"/>
  <c r="L2396" i="15"/>
  <c r="J2396" i="15"/>
  <c r="T2395" i="15"/>
  <c r="S2395" i="15"/>
  <c r="R2395" i="15"/>
  <c r="Q2395" i="15"/>
  <c r="L2395" i="15"/>
  <c r="J2395" i="15"/>
  <c r="T2394" i="15"/>
  <c r="S2394" i="15"/>
  <c r="R2394" i="15"/>
  <c r="Q2394" i="15"/>
  <c r="L2394" i="15"/>
  <c r="J2394" i="15"/>
  <c r="T2393" i="15"/>
  <c r="S2393" i="15"/>
  <c r="R2393" i="15"/>
  <c r="Q2393" i="15"/>
  <c r="L2393" i="15"/>
  <c r="J2393" i="15"/>
  <c r="T2392" i="15"/>
  <c r="S2392" i="15"/>
  <c r="R2392" i="15"/>
  <c r="Q2392" i="15"/>
  <c r="L2392" i="15"/>
  <c r="J2392" i="15"/>
  <c r="T2391" i="15"/>
  <c r="S2391" i="15"/>
  <c r="R2391" i="15"/>
  <c r="Q2391" i="15"/>
  <c r="L2391" i="15"/>
  <c r="J2391" i="15"/>
  <c r="T2390" i="15"/>
  <c r="S2390" i="15"/>
  <c r="R2390" i="15"/>
  <c r="Q2390" i="15"/>
  <c r="L2390" i="15"/>
  <c r="J2390" i="15"/>
  <c r="T2389" i="15"/>
  <c r="S2389" i="15"/>
  <c r="R2389" i="15"/>
  <c r="Q2389" i="15"/>
  <c r="L2389" i="15"/>
  <c r="J2389" i="15"/>
  <c r="T2388" i="15"/>
  <c r="S2388" i="15"/>
  <c r="R2388" i="15"/>
  <c r="Q2388" i="15"/>
  <c r="L2388" i="15"/>
  <c r="J2388" i="15"/>
  <c r="T2387" i="15"/>
  <c r="S2387" i="15"/>
  <c r="R2387" i="15"/>
  <c r="Q2387" i="15"/>
  <c r="L2387" i="15"/>
  <c r="J2387" i="15"/>
  <c r="T2386" i="15"/>
  <c r="S2386" i="15"/>
  <c r="R2386" i="15"/>
  <c r="Q2386" i="15"/>
  <c r="L2386" i="15"/>
  <c r="J2386" i="15"/>
  <c r="T2385" i="15"/>
  <c r="S2385" i="15"/>
  <c r="R2385" i="15"/>
  <c r="Q2385" i="15"/>
  <c r="L2385" i="15"/>
  <c r="J2385" i="15"/>
  <c r="T2384" i="15"/>
  <c r="S2384" i="15"/>
  <c r="R2384" i="15"/>
  <c r="Q2384" i="15"/>
  <c r="L2384" i="15"/>
  <c r="J2384" i="15"/>
  <c r="T2383" i="15"/>
  <c r="S2383" i="15"/>
  <c r="R2383" i="15"/>
  <c r="Q2383" i="15"/>
  <c r="L2383" i="15"/>
  <c r="J2383" i="15"/>
  <c r="T2382" i="15"/>
  <c r="S2382" i="15"/>
  <c r="R2382" i="15"/>
  <c r="Q2382" i="15"/>
  <c r="L2382" i="15"/>
  <c r="J2382" i="15"/>
  <c r="T2381" i="15"/>
  <c r="S2381" i="15"/>
  <c r="R2381" i="15"/>
  <c r="Q2381" i="15"/>
  <c r="L2381" i="15"/>
  <c r="J2381" i="15"/>
  <c r="T2380" i="15"/>
  <c r="S2380" i="15"/>
  <c r="R2380" i="15"/>
  <c r="Q2380" i="15"/>
  <c r="L2380" i="15"/>
  <c r="J2380" i="15"/>
  <c r="T2379" i="15"/>
  <c r="S2379" i="15"/>
  <c r="R2379" i="15"/>
  <c r="Q2379" i="15"/>
  <c r="L2379" i="15"/>
  <c r="J2379" i="15"/>
  <c r="T2378" i="15"/>
  <c r="S2378" i="15"/>
  <c r="R2378" i="15"/>
  <c r="Q2378" i="15"/>
  <c r="L2378" i="15"/>
  <c r="J2378" i="15"/>
  <c r="T2377" i="15"/>
  <c r="S2377" i="15"/>
  <c r="R2377" i="15"/>
  <c r="Q2377" i="15"/>
  <c r="L2377" i="15"/>
  <c r="J2377" i="15"/>
  <c r="T2376" i="15"/>
  <c r="S2376" i="15"/>
  <c r="R2376" i="15"/>
  <c r="Q2376" i="15"/>
  <c r="L2376" i="15"/>
  <c r="J2376" i="15"/>
  <c r="T2375" i="15"/>
  <c r="S2375" i="15"/>
  <c r="R2375" i="15"/>
  <c r="Q2375" i="15"/>
  <c r="L2375" i="15"/>
  <c r="J2375" i="15"/>
  <c r="T2374" i="15"/>
  <c r="S2374" i="15"/>
  <c r="R2374" i="15"/>
  <c r="Q2374" i="15"/>
  <c r="L2374" i="15"/>
  <c r="J2374" i="15"/>
  <c r="T2373" i="15"/>
  <c r="S2373" i="15"/>
  <c r="R2373" i="15"/>
  <c r="Q2373" i="15"/>
  <c r="L2373" i="15"/>
  <c r="J2373" i="15"/>
  <c r="T2372" i="15"/>
  <c r="S2372" i="15"/>
  <c r="R2372" i="15"/>
  <c r="Q2372" i="15"/>
  <c r="L2372" i="15"/>
  <c r="J2372" i="15"/>
  <c r="T2371" i="15"/>
  <c r="S2371" i="15"/>
  <c r="R2371" i="15"/>
  <c r="Q2371" i="15"/>
  <c r="L2371" i="15"/>
  <c r="J2371" i="15"/>
  <c r="T2370" i="15"/>
  <c r="S2370" i="15"/>
  <c r="R2370" i="15"/>
  <c r="Q2370" i="15"/>
  <c r="L2370" i="15"/>
  <c r="J2370" i="15"/>
  <c r="T2369" i="15"/>
  <c r="S2369" i="15"/>
  <c r="R2369" i="15"/>
  <c r="Q2369" i="15"/>
  <c r="L2369" i="15"/>
  <c r="J2369" i="15"/>
  <c r="T2368" i="15"/>
  <c r="S2368" i="15"/>
  <c r="R2368" i="15"/>
  <c r="Q2368" i="15"/>
  <c r="L2368" i="15"/>
  <c r="J2368" i="15"/>
  <c r="T2367" i="15"/>
  <c r="S2367" i="15"/>
  <c r="R2367" i="15"/>
  <c r="Q2367" i="15"/>
  <c r="L2367" i="15"/>
  <c r="J2367" i="15"/>
  <c r="T2366" i="15"/>
  <c r="S2366" i="15"/>
  <c r="R2366" i="15"/>
  <c r="Q2366" i="15"/>
  <c r="L2366" i="15"/>
  <c r="J2366" i="15"/>
  <c r="T2365" i="15"/>
  <c r="S2365" i="15"/>
  <c r="R2365" i="15"/>
  <c r="Q2365" i="15"/>
  <c r="L2365" i="15"/>
  <c r="J2365" i="15"/>
  <c r="T2364" i="15"/>
  <c r="S2364" i="15"/>
  <c r="R2364" i="15"/>
  <c r="Q2364" i="15"/>
  <c r="L2364" i="15"/>
  <c r="J2364" i="15"/>
  <c r="T2363" i="15"/>
  <c r="S2363" i="15"/>
  <c r="R2363" i="15"/>
  <c r="Q2363" i="15"/>
  <c r="L2363" i="15"/>
  <c r="J2363" i="15"/>
  <c r="T2362" i="15"/>
  <c r="S2362" i="15"/>
  <c r="R2362" i="15"/>
  <c r="Q2362" i="15"/>
  <c r="L2362" i="15"/>
  <c r="J2362" i="15"/>
  <c r="T2361" i="15"/>
  <c r="S2361" i="15"/>
  <c r="R2361" i="15"/>
  <c r="Q2361" i="15"/>
  <c r="L2361" i="15"/>
  <c r="J2361" i="15"/>
  <c r="T2360" i="15"/>
  <c r="S2360" i="15"/>
  <c r="R2360" i="15"/>
  <c r="Q2360" i="15"/>
  <c r="L2360" i="15"/>
  <c r="J2360" i="15"/>
  <c r="T2359" i="15"/>
  <c r="S2359" i="15"/>
  <c r="R2359" i="15"/>
  <c r="Q2359" i="15"/>
  <c r="L2359" i="15"/>
  <c r="J2359" i="15"/>
  <c r="T2358" i="15"/>
  <c r="S2358" i="15"/>
  <c r="R2358" i="15"/>
  <c r="Q2358" i="15"/>
  <c r="L2358" i="15"/>
  <c r="J2358" i="15"/>
  <c r="T2357" i="15"/>
  <c r="S2357" i="15"/>
  <c r="R2357" i="15"/>
  <c r="Q2357" i="15"/>
  <c r="L2357" i="15"/>
  <c r="J2357" i="15"/>
  <c r="T2356" i="15"/>
  <c r="S2356" i="15"/>
  <c r="R2356" i="15"/>
  <c r="Q2356" i="15"/>
  <c r="L2356" i="15"/>
  <c r="J2356" i="15"/>
  <c r="T2355" i="15"/>
  <c r="S2355" i="15"/>
  <c r="R2355" i="15"/>
  <c r="Q2355" i="15"/>
  <c r="L2355" i="15"/>
  <c r="J2355" i="15"/>
  <c r="T2354" i="15"/>
  <c r="S2354" i="15"/>
  <c r="R2354" i="15"/>
  <c r="Q2354" i="15"/>
  <c r="L2354" i="15"/>
  <c r="J2354" i="15"/>
  <c r="T2353" i="15"/>
  <c r="S2353" i="15"/>
  <c r="R2353" i="15"/>
  <c r="Q2353" i="15"/>
  <c r="L2353" i="15"/>
  <c r="J2353" i="15"/>
  <c r="T2352" i="15"/>
  <c r="S2352" i="15"/>
  <c r="R2352" i="15"/>
  <c r="Q2352" i="15"/>
  <c r="L2352" i="15"/>
  <c r="J2352" i="15"/>
  <c r="T2351" i="15"/>
  <c r="S2351" i="15"/>
  <c r="R2351" i="15"/>
  <c r="Q2351" i="15"/>
  <c r="L2351" i="15"/>
  <c r="J2351" i="15"/>
  <c r="T2350" i="15"/>
  <c r="S2350" i="15"/>
  <c r="R2350" i="15"/>
  <c r="Q2350" i="15"/>
  <c r="L2350" i="15"/>
  <c r="J2350" i="15"/>
  <c r="T2349" i="15"/>
  <c r="S2349" i="15"/>
  <c r="R2349" i="15"/>
  <c r="Q2349" i="15"/>
  <c r="L2349" i="15"/>
  <c r="J2349" i="15"/>
  <c r="T2348" i="15"/>
  <c r="S2348" i="15"/>
  <c r="R2348" i="15"/>
  <c r="Q2348" i="15"/>
  <c r="L2348" i="15"/>
  <c r="J2348" i="15"/>
  <c r="T2347" i="15"/>
  <c r="S2347" i="15"/>
  <c r="R2347" i="15"/>
  <c r="Q2347" i="15"/>
  <c r="L2347" i="15"/>
  <c r="J2347" i="15"/>
  <c r="T2346" i="15"/>
  <c r="S2346" i="15"/>
  <c r="R2346" i="15"/>
  <c r="Q2346" i="15"/>
  <c r="L2346" i="15"/>
  <c r="J2346" i="15"/>
  <c r="T2345" i="15"/>
  <c r="S2345" i="15"/>
  <c r="R2345" i="15"/>
  <c r="Q2345" i="15"/>
  <c r="L2345" i="15"/>
  <c r="J2345" i="15"/>
  <c r="T2344" i="15"/>
  <c r="S2344" i="15"/>
  <c r="R2344" i="15"/>
  <c r="Q2344" i="15"/>
  <c r="L2344" i="15"/>
  <c r="J2344" i="15"/>
  <c r="T2343" i="15"/>
  <c r="S2343" i="15"/>
  <c r="R2343" i="15"/>
  <c r="Q2343" i="15"/>
  <c r="L2343" i="15"/>
  <c r="J2343" i="15"/>
  <c r="T2342" i="15"/>
  <c r="S2342" i="15"/>
  <c r="R2342" i="15"/>
  <c r="Q2342" i="15"/>
  <c r="L2342" i="15"/>
  <c r="J2342" i="15"/>
  <c r="T2341" i="15"/>
  <c r="S2341" i="15"/>
  <c r="R2341" i="15"/>
  <c r="Q2341" i="15"/>
  <c r="L2341" i="15"/>
  <c r="J2341" i="15"/>
  <c r="T2340" i="15"/>
  <c r="S2340" i="15"/>
  <c r="R2340" i="15"/>
  <c r="Q2340" i="15"/>
  <c r="L2340" i="15"/>
  <c r="J2340" i="15"/>
  <c r="T2339" i="15"/>
  <c r="S2339" i="15"/>
  <c r="R2339" i="15"/>
  <c r="Q2339" i="15"/>
  <c r="L2339" i="15"/>
  <c r="J2339" i="15"/>
  <c r="T2338" i="15"/>
  <c r="S2338" i="15"/>
  <c r="R2338" i="15"/>
  <c r="Q2338" i="15"/>
  <c r="L2338" i="15"/>
  <c r="J2338" i="15"/>
  <c r="T2337" i="15"/>
  <c r="S2337" i="15"/>
  <c r="R2337" i="15"/>
  <c r="Q2337" i="15"/>
  <c r="L2337" i="15"/>
  <c r="J2337" i="15"/>
  <c r="T2336" i="15"/>
  <c r="S2336" i="15"/>
  <c r="R2336" i="15"/>
  <c r="Q2336" i="15"/>
  <c r="L2336" i="15"/>
  <c r="J2336" i="15"/>
  <c r="T2335" i="15"/>
  <c r="S2335" i="15"/>
  <c r="R2335" i="15"/>
  <c r="Q2335" i="15"/>
  <c r="L2335" i="15"/>
  <c r="J2335" i="15"/>
  <c r="T2334" i="15"/>
  <c r="S2334" i="15"/>
  <c r="R2334" i="15"/>
  <c r="Q2334" i="15"/>
  <c r="L2334" i="15"/>
  <c r="J2334" i="15"/>
  <c r="T2333" i="15"/>
  <c r="S2333" i="15"/>
  <c r="R2333" i="15"/>
  <c r="Q2333" i="15"/>
  <c r="L2333" i="15"/>
  <c r="J2333" i="15"/>
  <c r="T2332" i="15"/>
  <c r="S2332" i="15"/>
  <c r="R2332" i="15"/>
  <c r="Q2332" i="15"/>
  <c r="L2332" i="15"/>
  <c r="J2332" i="15"/>
  <c r="T2331" i="15"/>
  <c r="S2331" i="15"/>
  <c r="R2331" i="15"/>
  <c r="Q2331" i="15"/>
  <c r="L2331" i="15"/>
  <c r="J2331" i="15"/>
  <c r="T2330" i="15"/>
  <c r="S2330" i="15"/>
  <c r="R2330" i="15"/>
  <c r="Q2330" i="15"/>
  <c r="L2330" i="15"/>
  <c r="J2330" i="15"/>
  <c r="T2329" i="15"/>
  <c r="S2329" i="15"/>
  <c r="R2329" i="15"/>
  <c r="Q2329" i="15"/>
  <c r="L2329" i="15"/>
  <c r="J2329" i="15"/>
  <c r="T2328" i="15"/>
  <c r="S2328" i="15"/>
  <c r="R2328" i="15"/>
  <c r="Q2328" i="15"/>
  <c r="L2328" i="15"/>
  <c r="J2328" i="15"/>
  <c r="T2327" i="15"/>
  <c r="S2327" i="15"/>
  <c r="R2327" i="15"/>
  <c r="Q2327" i="15"/>
  <c r="L2327" i="15"/>
  <c r="J2327" i="15"/>
  <c r="T2326" i="15"/>
  <c r="S2326" i="15"/>
  <c r="R2326" i="15"/>
  <c r="Q2326" i="15"/>
  <c r="L2326" i="15"/>
  <c r="J2326" i="15"/>
  <c r="T2325" i="15"/>
  <c r="S2325" i="15"/>
  <c r="R2325" i="15"/>
  <c r="Q2325" i="15"/>
  <c r="L2325" i="15"/>
  <c r="J2325" i="15"/>
  <c r="T2324" i="15"/>
  <c r="S2324" i="15"/>
  <c r="R2324" i="15"/>
  <c r="Q2324" i="15"/>
  <c r="L2324" i="15"/>
  <c r="J2324" i="15"/>
  <c r="T2323" i="15"/>
  <c r="S2323" i="15"/>
  <c r="R2323" i="15"/>
  <c r="Q2323" i="15"/>
  <c r="L2323" i="15"/>
  <c r="J2323" i="15"/>
  <c r="T2322" i="15"/>
  <c r="S2322" i="15"/>
  <c r="R2322" i="15"/>
  <c r="Q2322" i="15"/>
  <c r="L2322" i="15"/>
  <c r="J2322" i="15"/>
  <c r="T2321" i="15"/>
  <c r="S2321" i="15"/>
  <c r="R2321" i="15"/>
  <c r="Q2321" i="15"/>
  <c r="L2321" i="15"/>
  <c r="J2321" i="15"/>
  <c r="T2320" i="15"/>
  <c r="S2320" i="15"/>
  <c r="R2320" i="15"/>
  <c r="Q2320" i="15"/>
  <c r="L2320" i="15"/>
  <c r="J2320" i="15"/>
  <c r="T2319" i="15"/>
  <c r="S2319" i="15"/>
  <c r="R2319" i="15"/>
  <c r="Q2319" i="15"/>
  <c r="L2319" i="15"/>
  <c r="J2319" i="15"/>
  <c r="T2318" i="15"/>
  <c r="S2318" i="15"/>
  <c r="R2318" i="15"/>
  <c r="Q2318" i="15"/>
  <c r="L2318" i="15"/>
  <c r="J2318" i="15"/>
  <c r="T2317" i="15"/>
  <c r="S2317" i="15"/>
  <c r="R2317" i="15"/>
  <c r="Q2317" i="15"/>
  <c r="L2317" i="15"/>
  <c r="J2317" i="15"/>
  <c r="T2316" i="15"/>
  <c r="S2316" i="15"/>
  <c r="R2316" i="15"/>
  <c r="Q2316" i="15"/>
  <c r="L2316" i="15"/>
  <c r="J2316" i="15"/>
  <c r="T2315" i="15"/>
  <c r="S2315" i="15"/>
  <c r="R2315" i="15"/>
  <c r="Q2315" i="15"/>
  <c r="L2315" i="15"/>
  <c r="J2315" i="15"/>
  <c r="T2314" i="15"/>
  <c r="S2314" i="15"/>
  <c r="R2314" i="15"/>
  <c r="Q2314" i="15"/>
  <c r="L2314" i="15"/>
  <c r="J2314" i="15"/>
  <c r="T2313" i="15"/>
  <c r="S2313" i="15"/>
  <c r="R2313" i="15"/>
  <c r="Q2313" i="15"/>
  <c r="L2313" i="15"/>
  <c r="J2313" i="15"/>
  <c r="T2312" i="15"/>
  <c r="S2312" i="15"/>
  <c r="R2312" i="15"/>
  <c r="Q2312" i="15"/>
  <c r="L2312" i="15"/>
  <c r="J2312" i="15"/>
  <c r="T2311" i="15"/>
  <c r="S2311" i="15"/>
  <c r="R2311" i="15"/>
  <c r="Q2311" i="15"/>
  <c r="L2311" i="15"/>
  <c r="J2311" i="15"/>
  <c r="T2310" i="15"/>
  <c r="S2310" i="15"/>
  <c r="R2310" i="15"/>
  <c r="Q2310" i="15"/>
  <c r="L2310" i="15"/>
  <c r="J2310" i="15"/>
  <c r="T2309" i="15"/>
  <c r="S2309" i="15"/>
  <c r="R2309" i="15"/>
  <c r="Q2309" i="15"/>
  <c r="L2309" i="15"/>
  <c r="J2309" i="15"/>
  <c r="T2308" i="15"/>
  <c r="S2308" i="15"/>
  <c r="R2308" i="15"/>
  <c r="Q2308" i="15"/>
  <c r="L2308" i="15"/>
  <c r="J2308" i="15"/>
  <c r="T2307" i="15"/>
  <c r="S2307" i="15"/>
  <c r="R2307" i="15"/>
  <c r="Q2307" i="15"/>
  <c r="L2307" i="15"/>
  <c r="J2307" i="15"/>
  <c r="T2306" i="15"/>
  <c r="S2306" i="15"/>
  <c r="R2306" i="15"/>
  <c r="Q2306" i="15"/>
  <c r="L2306" i="15"/>
  <c r="J2306" i="15"/>
  <c r="T2305" i="15"/>
  <c r="S2305" i="15"/>
  <c r="R2305" i="15"/>
  <c r="Q2305" i="15"/>
  <c r="L2305" i="15"/>
  <c r="J2305" i="15"/>
  <c r="T2304" i="15"/>
  <c r="S2304" i="15"/>
  <c r="R2304" i="15"/>
  <c r="Q2304" i="15"/>
  <c r="L2304" i="15"/>
  <c r="J2304" i="15"/>
  <c r="T2303" i="15"/>
  <c r="S2303" i="15"/>
  <c r="R2303" i="15"/>
  <c r="Q2303" i="15"/>
  <c r="L2303" i="15"/>
  <c r="J2303" i="15"/>
  <c r="T2302" i="15"/>
  <c r="S2302" i="15"/>
  <c r="R2302" i="15"/>
  <c r="Q2302" i="15"/>
  <c r="L2302" i="15"/>
  <c r="J2302" i="15"/>
  <c r="T2301" i="15"/>
  <c r="S2301" i="15"/>
  <c r="R2301" i="15"/>
  <c r="Q2301" i="15"/>
  <c r="L2301" i="15"/>
  <c r="J2301" i="15"/>
  <c r="T2300" i="15"/>
  <c r="S2300" i="15"/>
  <c r="R2300" i="15"/>
  <c r="Q2300" i="15"/>
  <c r="L2300" i="15"/>
  <c r="J2300" i="15"/>
  <c r="T2299" i="15"/>
  <c r="S2299" i="15"/>
  <c r="R2299" i="15"/>
  <c r="Q2299" i="15"/>
  <c r="L2299" i="15"/>
  <c r="J2299" i="15"/>
  <c r="T2298" i="15"/>
  <c r="S2298" i="15"/>
  <c r="R2298" i="15"/>
  <c r="Q2298" i="15"/>
  <c r="L2298" i="15"/>
  <c r="J2298" i="15"/>
  <c r="T2297" i="15"/>
  <c r="S2297" i="15"/>
  <c r="R2297" i="15"/>
  <c r="Q2297" i="15"/>
  <c r="L2297" i="15"/>
  <c r="J2297" i="15"/>
  <c r="T2296" i="15"/>
  <c r="S2296" i="15"/>
  <c r="R2296" i="15"/>
  <c r="Q2296" i="15"/>
  <c r="L2296" i="15"/>
  <c r="J2296" i="15"/>
  <c r="T2295" i="15"/>
  <c r="S2295" i="15"/>
  <c r="R2295" i="15"/>
  <c r="Q2295" i="15"/>
  <c r="L2295" i="15"/>
  <c r="J2295" i="15"/>
  <c r="T2294" i="15"/>
  <c r="S2294" i="15"/>
  <c r="R2294" i="15"/>
  <c r="Q2294" i="15"/>
  <c r="L2294" i="15"/>
  <c r="J2294" i="15"/>
  <c r="T2293" i="15"/>
  <c r="S2293" i="15"/>
  <c r="R2293" i="15"/>
  <c r="Q2293" i="15"/>
  <c r="L2293" i="15"/>
  <c r="J2293" i="15"/>
  <c r="T2292" i="15"/>
  <c r="S2292" i="15"/>
  <c r="R2292" i="15"/>
  <c r="Q2292" i="15"/>
  <c r="L2292" i="15"/>
  <c r="J2292" i="15"/>
  <c r="T2291" i="15"/>
  <c r="S2291" i="15"/>
  <c r="R2291" i="15"/>
  <c r="Q2291" i="15"/>
  <c r="L2291" i="15"/>
  <c r="J2291" i="15"/>
  <c r="T2290" i="15"/>
  <c r="S2290" i="15"/>
  <c r="R2290" i="15"/>
  <c r="Q2290" i="15"/>
  <c r="L2290" i="15"/>
  <c r="J2290" i="15"/>
  <c r="T2289" i="15"/>
  <c r="S2289" i="15"/>
  <c r="R2289" i="15"/>
  <c r="Q2289" i="15"/>
  <c r="L2289" i="15"/>
  <c r="J2289" i="15"/>
  <c r="T2288" i="15"/>
  <c r="S2288" i="15"/>
  <c r="R2288" i="15"/>
  <c r="Q2288" i="15"/>
  <c r="L2288" i="15"/>
  <c r="J2288" i="15"/>
  <c r="T2287" i="15"/>
  <c r="S2287" i="15"/>
  <c r="R2287" i="15"/>
  <c r="Q2287" i="15"/>
  <c r="L2287" i="15"/>
  <c r="J2287" i="15"/>
  <c r="T2286" i="15"/>
  <c r="S2286" i="15"/>
  <c r="R2286" i="15"/>
  <c r="Q2286" i="15"/>
  <c r="L2286" i="15"/>
  <c r="J2286" i="15"/>
  <c r="T2285" i="15"/>
  <c r="S2285" i="15"/>
  <c r="R2285" i="15"/>
  <c r="Q2285" i="15"/>
  <c r="L2285" i="15"/>
  <c r="J2285" i="15"/>
  <c r="T2284" i="15"/>
  <c r="S2284" i="15"/>
  <c r="R2284" i="15"/>
  <c r="Q2284" i="15"/>
  <c r="L2284" i="15"/>
  <c r="J2284" i="15"/>
  <c r="T2283" i="15"/>
  <c r="S2283" i="15"/>
  <c r="R2283" i="15"/>
  <c r="Q2283" i="15"/>
  <c r="L2283" i="15"/>
  <c r="J2283" i="15"/>
  <c r="T2282" i="15"/>
  <c r="S2282" i="15"/>
  <c r="R2282" i="15"/>
  <c r="Q2282" i="15"/>
  <c r="L2282" i="15"/>
  <c r="J2282" i="15"/>
  <c r="T2281" i="15"/>
  <c r="S2281" i="15"/>
  <c r="R2281" i="15"/>
  <c r="Q2281" i="15"/>
  <c r="L2281" i="15"/>
  <c r="J2281" i="15"/>
  <c r="T2280" i="15"/>
  <c r="S2280" i="15"/>
  <c r="R2280" i="15"/>
  <c r="Q2280" i="15"/>
  <c r="L2280" i="15"/>
  <c r="J2280" i="15"/>
  <c r="T2279" i="15"/>
  <c r="S2279" i="15"/>
  <c r="R2279" i="15"/>
  <c r="Q2279" i="15"/>
  <c r="L2279" i="15"/>
  <c r="J2279" i="15"/>
  <c r="T2278" i="15"/>
  <c r="S2278" i="15"/>
  <c r="R2278" i="15"/>
  <c r="Q2278" i="15"/>
  <c r="L2278" i="15"/>
  <c r="J2278" i="15"/>
  <c r="T2277" i="15"/>
  <c r="S2277" i="15"/>
  <c r="R2277" i="15"/>
  <c r="Q2277" i="15"/>
  <c r="L2277" i="15"/>
  <c r="J2277" i="15"/>
  <c r="T2276" i="15"/>
  <c r="S2276" i="15"/>
  <c r="R2276" i="15"/>
  <c r="Q2276" i="15"/>
  <c r="L2276" i="15"/>
  <c r="J2276" i="15"/>
  <c r="T2275" i="15"/>
  <c r="S2275" i="15"/>
  <c r="R2275" i="15"/>
  <c r="Q2275" i="15"/>
  <c r="L2275" i="15"/>
  <c r="J2275" i="15"/>
  <c r="T2274" i="15"/>
  <c r="S2274" i="15"/>
  <c r="R2274" i="15"/>
  <c r="Q2274" i="15"/>
  <c r="L2274" i="15"/>
  <c r="J2274" i="15"/>
  <c r="T2273" i="15"/>
  <c r="S2273" i="15"/>
  <c r="R2273" i="15"/>
  <c r="Q2273" i="15"/>
  <c r="L2273" i="15"/>
  <c r="J2273" i="15"/>
  <c r="T2272" i="15"/>
  <c r="S2272" i="15"/>
  <c r="R2272" i="15"/>
  <c r="Q2272" i="15"/>
  <c r="L2272" i="15"/>
  <c r="J2272" i="15"/>
  <c r="T2271" i="15"/>
  <c r="S2271" i="15"/>
  <c r="R2271" i="15"/>
  <c r="Q2271" i="15"/>
  <c r="L2271" i="15"/>
  <c r="J2271" i="15"/>
  <c r="T2270" i="15"/>
  <c r="S2270" i="15"/>
  <c r="R2270" i="15"/>
  <c r="Q2270" i="15"/>
  <c r="L2270" i="15"/>
  <c r="J2270" i="15"/>
  <c r="T2269" i="15"/>
  <c r="S2269" i="15"/>
  <c r="R2269" i="15"/>
  <c r="Q2269" i="15"/>
  <c r="L2269" i="15"/>
  <c r="J2269" i="15"/>
  <c r="T2268" i="15"/>
  <c r="S2268" i="15"/>
  <c r="R2268" i="15"/>
  <c r="Q2268" i="15"/>
  <c r="L2268" i="15"/>
  <c r="J2268" i="15"/>
  <c r="T2267" i="15"/>
  <c r="S2267" i="15"/>
  <c r="R2267" i="15"/>
  <c r="Q2267" i="15"/>
  <c r="L2267" i="15"/>
  <c r="J2267" i="15"/>
  <c r="T2266" i="15"/>
  <c r="S2266" i="15"/>
  <c r="R2266" i="15"/>
  <c r="Q2266" i="15"/>
  <c r="L2266" i="15"/>
  <c r="J2266" i="15"/>
  <c r="T2265" i="15"/>
  <c r="S2265" i="15"/>
  <c r="R2265" i="15"/>
  <c r="Q2265" i="15"/>
  <c r="L2265" i="15"/>
  <c r="J2265" i="15"/>
  <c r="T2264" i="15"/>
  <c r="S2264" i="15"/>
  <c r="R2264" i="15"/>
  <c r="Q2264" i="15"/>
  <c r="L2264" i="15"/>
  <c r="J2264" i="15"/>
  <c r="T2263" i="15"/>
  <c r="S2263" i="15"/>
  <c r="R2263" i="15"/>
  <c r="Q2263" i="15"/>
  <c r="L2263" i="15"/>
  <c r="J2263" i="15"/>
  <c r="T2262" i="15"/>
  <c r="S2262" i="15"/>
  <c r="R2262" i="15"/>
  <c r="Q2262" i="15"/>
  <c r="L2262" i="15"/>
  <c r="J2262" i="15"/>
  <c r="T2261" i="15"/>
  <c r="S2261" i="15"/>
  <c r="R2261" i="15"/>
  <c r="Q2261" i="15"/>
  <c r="L2261" i="15"/>
  <c r="J2261" i="15"/>
  <c r="T2260" i="15"/>
  <c r="S2260" i="15"/>
  <c r="R2260" i="15"/>
  <c r="Q2260" i="15"/>
  <c r="L2260" i="15"/>
  <c r="J2260" i="15"/>
  <c r="T2259" i="15"/>
  <c r="S2259" i="15"/>
  <c r="R2259" i="15"/>
  <c r="Q2259" i="15"/>
  <c r="L2259" i="15"/>
  <c r="J2259" i="15"/>
  <c r="T2258" i="15"/>
  <c r="S2258" i="15"/>
  <c r="R2258" i="15"/>
  <c r="Q2258" i="15"/>
  <c r="L2258" i="15"/>
  <c r="J2258" i="15"/>
  <c r="T2257" i="15"/>
  <c r="S2257" i="15"/>
  <c r="R2257" i="15"/>
  <c r="Q2257" i="15"/>
  <c r="L2257" i="15"/>
  <c r="J2257" i="15"/>
  <c r="T2256" i="15"/>
  <c r="S2256" i="15"/>
  <c r="R2256" i="15"/>
  <c r="Q2256" i="15"/>
  <c r="L2256" i="15"/>
  <c r="J2256" i="15"/>
  <c r="T2255" i="15"/>
  <c r="S2255" i="15"/>
  <c r="R2255" i="15"/>
  <c r="Q2255" i="15"/>
  <c r="L2255" i="15"/>
  <c r="J2255" i="15"/>
  <c r="T2254" i="15"/>
  <c r="S2254" i="15"/>
  <c r="R2254" i="15"/>
  <c r="Q2254" i="15"/>
  <c r="L2254" i="15"/>
  <c r="J2254" i="15"/>
  <c r="T2253" i="15"/>
  <c r="S2253" i="15"/>
  <c r="R2253" i="15"/>
  <c r="Q2253" i="15"/>
  <c r="L2253" i="15"/>
  <c r="J2253" i="15"/>
  <c r="T2252" i="15"/>
  <c r="S2252" i="15"/>
  <c r="R2252" i="15"/>
  <c r="Q2252" i="15"/>
  <c r="L2252" i="15"/>
  <c r="J2252" i="15"/>
  <c r="T2251" i="15"/>
  <c r="S2251" i="15"/>
  <c r="R2251" i="15"/>
  <c r="Q2251" i="15"/>
  <c r="L2251" i="15"/>
  <c r="J2251" i="15"/>
  <c r="T2250" i="15"/>
  <c r="S2250" i="15"/>
  <c r="R2250" i="15"/>
  <c r="Q2250" i="15"/>
  <c r="L2250" i="15"/>
  <c r="J2250" i="15"/>
  <c r="T2249" i="15"/>
  <c r="S2249" i="15"/>
  <c r="R2249" i="15"/>
  <c r="Q2249" i="15"/>
  <c r="L2249" i="15"/>
  <c r="J2249" i="15"/>
  <c r="T2248" i="15"/>
  <c r="S2248" i="15"/>
  <c r="R2248" i="15"/>
  <c r="Q2248" i="15"/>
  <c r="L2248" i="15"/>
  <c r="J2248" i="15"/>
  <c r="T2247" i="15"/>
  <c r="S2247" i="15"/>
  <c r="R2247" i="15"/>
  <c r="Q2247" i="15"/>
  <c r="L2247" i="15"/>
  <c r="J2247" i="15"/>
  <c r="T2246" i="15"/>
  <c r="S2246" i="15"/>
  <c r="R2246" i="15"/>
  <c r="Q2246" i="15"/>
  <c r="L2246" i="15"/>
  <c r="J2246" i="15"/>
  <c r="T2245" i="15"/>
  <c r="S2245" i="15"/>
  <c r="R2245" i="15"/>
  <c r="Q2245" i="15"/>
  <c r="L2245" i="15"/>
  <c r="J2245" i="15"/>
  <c r="T2244" i="15"/>
  <c r="S2244" i="15"/>
  <c r="R2244" i="15"/>
  <c r="Q2244" i="15"/>
  <c r="L2244" i="15"/>
  <c r="J2244" i="15"/>
  <c r="T2243" i="15"/>
  <c r="S2243" i="15"/>
  <c r="R2243" i="15"/>
  <c r="Q2243" i="15"/>
  <c r="L2243" i="15"/>
  <c r="J2243" i="15"/>
  <c r="T2242" i="15"/>
  <c r="S2242" i="15"/>
  <c r="R2242" i="15"/>
  <c r="Q2242" i="15"/>
  <c r="L2242" i="15"/>
  <c r="J2242" i="15"/>
  <c r="T2241" i="15"/>
  <c r="S2241" i="15"/>
  <c r="R2241" i="15"/>
  <c r="Q2241" i="15"/>
  <c r="L2241" i="15"/>
  <c r="J2241" i="15"/>
  <c r="T2240" i="15"/>
  <c r="S2240" i="15"/>
  <c r="R2240" i="15"/>
  <c r="Q2240" i="15"/>
  <c r="L2240" i="15"/>
  <c r="J2240" i="15"/>
  <c r="T2239" i="15"/>
  <c r="S2239" i="15"/>
  <c r="R2239" i="15"/>
  <c r="Q2239" i="15"/>
  <c r="L2239" i="15"/>
  <c r="J2239" i="15"/>
  <c r="T2238" i="15"/>
  <c r="S2238" i="15"/>
  <c r="R2238" i="15"/>
  <c r="Q2238" i="15"/>
  <c r="L2238" i="15"/>
  <c r="J2238" i="15"/>
  <c r="T2237" i="15"/>
  <c r="S2237" i="15"/>
  <c r="R2237" i="15"/>
  <c r="Q2237" i="15"/>
  <c r="L2237" i="15"/>
  <c r="J2237" i="15"/>
  <c r="T2236" i="15"/>
  <c r="S2236" i="15"/>
  <c r="R2236" i="15"/>
  <c r="Q2236" i="15"/>
  <c r="L2236" i="15"/>
  <c r="J2236" i="15"/>
  <c r="T2235" i="15"/>
  <c r="S2235" i="15"/>
  <c r="R2235" i="15"/>
  <c r="Q2235" i="15"/>
  <c r="L2235" i="15"/>
  <c r="J2235" i="15"/>
  <c r="T2234" i="15"/>
  <c r="S2234" i="15"/>
  <c r="R2234" i="15"/>
  <c r="Q2234" i="15"/>
  <c r="L2234" i="15"/>
  <c r="J2234" i="15"/>
  <c r="T2233" i="15"/>
  <c r="S2233" i="15"/>
  <c r="R2233" i="15"/>
  <c r="Q2233" i="15"/>
  <c r="L2233" i="15"/>
  <c r="J2233" i="15"/>
  <c r="T2232" i="15"/>
  <c r="S2232" i="15"/>
  <c r="R2232" i="15"/>
  <c r="Q2232" i="15"/>
  <c r="L2232" i="15"/>
  <c r="J2232" i="15"/>
  <c r="T2231" i="15"/>
  <c r="S2231" i="15"/>
  <c r="R2231" i="15"/>
  <c r="Q2231" i="15"/>
  <c r="L2231" i="15"/>
  <c r="J2231" i="15"/>
  <c r="T2230" i="15"/>
  <c r="S2230" i="15"/>
  <c r="R2230" i="15"/>
  <c r="Q2230" i="15"/>
  <c r="L2230" i="15"/>
  <c r="J2230" i="15"/>
  <c r="T2229" i="15"/>
  <c r="S2229" i="15"/>
  <c r="R2229" i="15"/>
  <c r="Q2229" i="15"/>
  <c r="L2229" i="15"/>
  <c r="J2229" i="15"/>
  <c r="T2228" i="15"/>
  <c r="S2228" i="15"/>
  <c r="R2228" i="15"/>
  <c r="Q2228" i="15"/>
  <c r="L2228" i="15"/>
  <c r="J2228" i="15"/>
  <c r="T2227" i="15"/>
  <c r="S2227" i="15"/>
  <c r="R2227" i="15"/>
  <c r="Q2227" i="15"/>
  <c r="L2227" i="15"/>
  <c r="J2227" i="15"/>
  <c r="T2226" i="15"/>
  <c r="S2226" i="15"/>
  <c r="R2226" i="15"/>
  <c r="Q2226" i="15"/>
  <c r="L2226" i="15"/>
  <c r="J2226" i="15"/>
  <c r="T2225" i="15"/>
  <c r="S2225" i="15"/>
  <c r="R2225" i="15"/>
  <c r="Q2225" i="15"/>
  <c r="L2225" i="15"/>
  <c r="J2225" i="15"/>
  <c r="T2224" i="15"/>
  <c r="S2224" i="15"/>
  <c r="R2224" i="15"/>
  <c r="Q2224" i="15"/>
  <c r="L2224" i="15"/>
  <c r="J2224" i="15"/>
  <c r="T2223" i="15"/>
  <c r="S2223" i="15"/>
  <c r="R2223" i="15"/>
  <c r="Q2223" i="15"/>
  <c r="L2223" i="15"/>
  <c r="J2223" i="15"/>
  <c r="T2222" i="15"/>
  <c r="S2222" i="15"/>
  <c r="R2222" i="15"/>
  <c r="Q2222" i="15"/>
  <c r="L2222" i="15"/>
  <c r="J2222" i="15"/>
  <c r="T2221" i="15"/>
  <c r="S2221" i="15"/>
  <c r="R2221" i="15"/>
  <c r="Q2221" i="15"/>
  <c r="L2221" i="15"/>
  <c r="J2221" i="15"/>
  <c r="T2220" i="15"/>
  <c r="S2220" i="15"/>
  <c r="R2220" i="15"/>
  <c r="Q2220" i="15"/>
  <c r="L2220" i="15"/>
  <c r="J2220" i="15"/>
  <c r="T2219" i="15"/>
  <c r="S2219" i="15"/>
  <c r="R2219" i="15"/>
  <c r="Q2219" i="15"/>
  <c r="L2219" i="15"/>
  <c r="J2219" i="15"/>
  <c r="T2218" i="15"/>
  <c r="S2218" i="15"/>
  <c r="R2218" i="15"/>
  <c r="Q2218" i="15"/>
  <c r="L2218" i="15"/>
  <c r="J2218" i="15"/>
  <c r="T2217" i="15"/>
  <c r="S2217" i="15"/>
  <c r="R2217" i="15"/>
  <c r="Q2217" i="15"/>
  <c r="L2217" i="15"/>
  <c r="J2217" i="15"/>
  <c r="T2216" i="15"/>
  <c r="S2216" i="15"/>
  <c r="R2216" i="15"/>
  <c r="Q2216" i="15"/>
  <c r="L2216" i="15"/>
  <c r="J2216" i="15"/>
  <c r="T2215" i="15"/>
  <c r="S2215" i="15"/>
  <c r="R2215" i="15"/>
  <c r="Q2215" i="15"/>
  <c r="L2215" i="15"/>
  <c r="J2215" i="15"/>
  <c r="T2214" i="15"/>
  <c r="S2214" i="15"/>
  <c r="R2214" i="15"/>
  <c r="Q2214" i="15"/>
  <c r="L2214" i="15"/>
  <c r="J2214" i="15"/>
  <c r="T2213" i="15"/>
  <c r="S2213" i="15"/>
  <c r="R2213" i="15"/>
  <c r="Q2213" i="15"/>
  <c r="L2213" i="15"/>
  <c r="J2213" i="15"/>
  <c r="T2212" i="15"/>
  <c r="S2212" i="15"/>
  <c r="R2212" i="15"/>
  <c r="Q2212" i="15"/>
  <c r="L2212" i="15"/>
  <c r="J2212" i="15"/>
  <c r="T2211" i="15"/>
  <c r="S2211" i="15"/>
  <c r="R2211" i="15"/>
  <c r="Q2211" i="15"/>
  <c r="L2211" i="15"/>
  <c r="J2211" i="15"/>
  <c r="T2210" i="15"/>
  <c r="S2210" i="15"/>
  <c r="R2210" i="15"/>
  <c r="Q2210" i="15"/>
  <c r="L2210" i="15"/>
  <c r="J2210" i="15"/>
  <c r="T2209" i="15"/>
  <c r="S2209" i="15"/>
  <c r="R2209" i="15"/>
  <c r="Q2209" i="15"/>
  <c r="L2209" i="15"/>
  <c r="J2209" i="15"/>
  <c r="T2208" i="15"/>
  <c r="S2208" i="15"/>
  <c r="R2208" i="15"/>
  <c r="Q2208" i="15"/>
  <c r="L2208" i="15"/>
  <c r="J2208" i="15"/>
  <c r="T2207" i="15"/>
  <c r="S2207" i="15"/>
  <c r="R2207" i="15"/>
  <c r="Q2207" i="15"/>
  <c r="L2207" i="15"/>
  <c r="J2207" i="15"/>
  <c r="T2206" i="15"/>
  <c r="S2206" i="15"/>
  <c r="R2206" i="15"/>
  <c r="Q2206" i="15"/>
  <c r="L2206" i="15"/>
  <c r="J2206" i="15"/>
  <c r="T2205" i="15"/>
  <c r="S2205" i="15"/>
  <c r="R2205" i="15"/>
  <c r="Q2205" i="15"/>
  <c r="L2205" i="15"/>
  <c r="J2205" i="15"/>
  <c r="T2204" i="15"/>
  <c r="S2204" i="15"/>
  <c r="R2204" i="15"/>
  <c r="Q2204" i="15"/>
  <c r="L2204" i="15"/>
  <c r="J2204" i="15"/>
  <c r="T2203" i="15"/>
  <c r="S2203" i="15"/>
  <c r="R2203" i="15"/>
  <c r="Q2203" i="15"/>
  <c r="L2203" i="15"/>
  <c r="J2203" i="15"/>
  <c r="T2202" i="15"/>
  <c r="S2202" i="15"/>
  <c r="R2202" i="15"/>
  <c r="Q2202" i="15"/>
  <c r="L2202" i="15"/>
  <c r="J2202" i="15"/>
  <c r="T2201" i="15"/>
  <c r="S2201" i="15"/>
  <c r="R2201" i="15"/>
  <c r="Q2201" i="15"/>
  <c r="L2201" i="15"/>
  <c r="J2201" i="15"/>
  <c r="T2200" i="15"/>
  <c r="S2200" i="15"/>
  <c r="R2200" i="15"/>
  <c r="Q2200" i="15"/>
  <c r="L2200" i="15"/>
  <c r="J2200" i="15"/>
  <c r="T2199" i="15"/>
  <c r="S2199" i="15"/>
  <c r="R2199" i="15"/>
  <c r="Q2199" i="15"/>
  <c r="L2199" i="15"/>
  <c r="J2199" i="15"/>
  <c r="T2198" i="15"/>
  <c r="S2198" i="15"/>
  <c r="R2198" i="15"/>
  <c r="Q2198" i="15"/>
  <c r="L2198" i="15"/>
  <c r="J2198" i="15"/>
  <c r="T2197" i="15"/>
  <c r="S2197" i="15"/>
  <c r="R2197" i="15"/>
  <c r="Q2197" i="15"/>
  <c r="L2197" i="15"/>
  <c r="J2197" i="15"/>
  <c r="T2196" i="15"/>
  <c r="S2196" i="15"/>
  <c r="R2196" i="15"/>
  <c r="Q2196" i="15"/>
  <c r="L2196" i="15"/>
  <c r="J2196" i="15"/>
  <c r="T2195" i="15"/>
  <c r="S2195" i="15"/>
  <c r="R2195" i="15"/>
  <c r="Q2195" i="15"/>
  <c r="L2195" i="15"/>
  <c r="J2195" i="15"/>
  <c r="T2194" i="15"/>
  <c r="S2194" i="15"/>
  <c r="R2194" i="15"/>
  <c r="Q2194" i="15"/>
  <c r="L2194" i="15"/>
  <c r="J2194" i="15"/>
  <c r="T2193" i="15"/>
  <c r="S2193" i="15"/>
  <c r="R2193" i="15"/>
  <c r="Q2193" i="15"/>
  <c r="L2193" i="15"/>
  <c r="J2193" i="15"/>
  <c r="T2192" i="15"/>
  <c r="S2192" i="15"/>
  <c r="R2192" i="15"/>
  <c r="Q2192" i="15"/>
  <c r="L2192" i="15"/>
  <c r="J2192" i="15"/>
  <c r="T2191" i="15"/>
  <c r="S2191" i="15"/>
  <c r="R2191" i="15"/>
  <c r="Q2191" i="15"/>
  <c r="L2191" i="15"/>
  <c r="J2191" i="15"/>
  <c r="T2190" i="15"/>
  <c r="S2190" i="15"/>
  <c r="R2190" i="15"/>
  <c r="Q2190" i="15"/>
  <c r="L2190" i="15"/>
  <c r="J2190" i="15"/>
  <c r="T2189" i="15"/>
  <c r="S2189" i="15"/>
  <c r="R2189" i="15"/>
  <c r="Q2189" i="15"/>
  <c r="L2189" i="15"/>
  <c r="J2189" i="15"/>
  <c r="T2188" i="15"/>
  <c r="S2188" i="15"/>
  <c r="R2188" i="15"/>
  <c r="Q2188" i="15"/>
  <c r="L2188" i="15"/>
  <c r="J2188" i="15"/>
  <c r="T2187" i="15"/>
  <c r="S2187" i="15"/>
  <c r="R2187" i="15"/>
  <c r="Q2187" i="15"/>
  <c r="L2187" i="15"/>
  <c r="J2187" i="15"/>
  <c r="T2186" i="15"/>
  <c r="S2186" i="15"/>
  <c r="R2186" i="15"/>
  <c r="Q2186" i="15"/>
  <c r="L2186" i="15"/>
  <c r="J2186" i="15"/>
  <c r="T2185" i="15"/>
  <c r="S2185" i="15"/>
  <c r="R2185" i="15"/>
  <c r="Q2185" i="15"/>
  <c r="L2185" i="15"/>
  <c r="J2185" i="15"/>
  <c r="T2184" i="15"/>
  <c r="S2184" i="15"/>
  <c r="R2184" i="15"/>
  <c r="Q2184" i="15"/>
  <c r="L2184" i="15"/>
  <c r="J2184" i="15"/>
  <c r="T2183" i="15"/>
  <c r="S2183" i="15"/>
  <c r="R2183" i="15"/>
  <c r="Q2183" i="15"/>
  <c r="L2183" i="15"/>
  <c r="J2183" i="15"/>
  <c r="T2182" i="15"/>
  <c r="S2182" i="15"/>
  <c r="R2182" i="15"/>
  <c r="Q2182" i="15"/>
  <c r="L2182" i="15"/>
  <c r="J2182" i="15"/>
  <c r="T2181" i="15"/>
  <c r="S2181" i="15"/>
  <c r="R2181" i="15"/>
  <c r="Q2181" i="15"/>
  <c r="L2181" i="15"/>
  <c r="J2181" i="15"/>
  <c r="T2180" i="15"/>
  <c r="S2180" i="15"/>
  <c r="R2180" i="15"/>
  <c r="Q2180" i="15"/>
  <c r="L2180" i="15"/>
  <c r="J2180" i="15"/>
  <c r="T2179" i="15"/>
  <c r="S2179" i="15"/>
  <c r="R2179" i="15"/>
  <c r="Q2179" i="15"/>
  <c r="L2179" i="15"/>
  <c r="J2179" i="15"/>
  <c r="T2178" i="15"/>
  <c r="S2178" i="15"/>
  <c r="R2178" i="15"/>
  <c r="Q2178" i="15"/>
  <c r="L2178" i="15"/>
  <c r="J2178" i="15"/>
  <c r="T2177" i="15"/>
  <c r="S2177" i="15"/>
  <c r="R2177" i="15"/>
  <c r="Q2177" i="15"/>
  <c r="L2177" i="15"/>
  <c r="J2177" i="15"/>
  <c r="T2176" i="15"/>
  <c r="S2176" i="15"/>
  <c r="R2176" i="15"/>
  <c r="Q2176" i="15"/>
  <c r="L2176" i="15"/>
  <c r="J2176" i="15"/>
  <c r="T2175" i="15"/>
  <c r="S2175" i="15"/>
  <c r="R2175" i="15"/>
  <c r="Q2175" i="15"/>
  <c r="L2175" i="15"/>
  <c r="J2175" i="15"/>
  <c r="T2174" i="15"/>
  <c r="S2174" i="15"/>
  <c r="R2174" i="15"/>
  <c r="Q2174" i="15"/>
  <c r="L2174" i="15"/>
  <c r="J2174" i="15"/>
  <c r="T2173" i="15"/>
  <c r="S2173" i="15"/>
  <c r="R2173" i="15"/>
  <c r="Q2173" i="15"/>
  <c r="L2173" i="15"/>
  <c r="J2173" i="15"/>
  <c r="T2172" i="15"/>
  <c r="S2172" i="15"/>
  <c r="R2172" i="15"/>
  <c r="Q2172" i="15"/>
  <c r="L2172" i="15"/>
  <c r="J2172" i="15"/>
  <c r="T2171" i="15"/>
  <c r="S2171" i="15"/>
  <c r="R2171" i="15"/>
  <c r="Q2171" i="15"/>
  <c r="L2171" i="15"/>
  <c r="J2171" i="15"/>
  <c r="T2170" i="15"/>
  <c r="S2170" i="15"/>
  <c r="R2170" i="15"/>
  <c r="Q2170" i="15"/>
  <c r="L2170" i="15"/>
  <c r="J2170" i="15"/>
  <c r="T2169" i="15"/>
  <c r="S2169" i="15"/>
  <c r="R2169" i="15"/>
  <c r="Q2169" i="15"/>
  <c r="L2169" i="15"/>
  <c r="J2169" i="15"/>
  <c r="T2168" i="15"/>
  <c r="S2168" i="15"/>
  <c r="R2168" i="15"/>
  <c r="Q2168" i="15"/>
  <c r="L2168" i="15"/>
  <c r="J2168" i="15"/>
  <c r="T2167" i="15"/>
  <c r="S2167" i="15"/>
  <c r="R2167" i="15"/>
  <c r="Q2167" i="15"/>
  <c r="L2167" i="15"/>
  <c r="J2167" i="15"/>
  <c r="T2166" i="15"/>
  <c r="S2166" i="15"/>
  <c r="R2166" i="15"/>
  <c r="Q2166" i="15"/>
  <c r="L2166" i="15"/>
  <c r="J2166" i="15"/>
  <c r="T2165" i="15"/>
  <c r="S2165" i="15"/>
  <c r="R2165" i="15"/>
  <c r="Q2165" i="15"/>
  <c r="L2165" i="15"/>
  <c r="J2165" i="15"/>
  <c r="T2164" i="15"/>
  <c r="S2164" i="15"/>
  <c r="R2164" i="15"/>
  <c r="Q2164" i="15"/>
  <c r="L2164" i="15"/>
  <c r="J2164" i="15"/>
  <c r="T2163" i="15"/>
  <c r="S2163" i="15"/>
  <c r="R2163" i="15"/>
  <c r="Q2163" i="15"/>
  <c r="L2163" i="15"/>
  <c r="J2163" i="15"/>
  <c r="T2162" i="15"/>
  <c r="S2162" i="15"/>
  <c r="R2162" i="15"/>
  <c r="Q2162" i="15"/>
  <c r="L2162" i="15"/>
  <c r="J2162" i="15"/>
  <c r="T2161" i="15"/>
  <c r="S2161" i="15"/>
  <c r="R2161" i="15"/>
  <c r="Q2161" i="15"/>
  <c r="L2161" i="15"/>
  <c r="J2161" i="15"/>
  <c r="T2160" i="15"/>
  <c r="S2160" i="15"/>
  <c r="R2160" i="15"/>
  <c r="Q2160" i="15"/>
  <c r="L2160" i="15"/>
  <c r="J2160" i="15"/>
  <c r="T2159" i="15"/>
  <c r="S2159" i="15"/>
  <c r="R2159" i="15"/>
  <c r="Q2159" i="15"/>
  <c r="L2159" i="15"/>
  <c r="J2159" i="15"/>
  <c r="T2158" i="15"/>
  <c r="S2158" i="15"/>
  <c r="R2158" i="15"/>
  <c r="Q2158" i="15"/>
  <c r="L2158" i="15"/>
  <c r="J2158" i="15"/>
  <c r="T2157" i="15"/>
  <c r="S2157" i="15"/>
  <c r="R2157" i="15"/>
  <c r="Q2157" i="15"/>
  <c r="L2157" i="15"/>
  <c r="J2157" i="15"/>
  <c r="T2156" i="15"/>
  <c r="S2156" i="15"/>
  <c r="R2156" i="15"/>
  <c r="Q2156" i="15"/>
  <c r="L2156" i="15"/>
  <c r="J2156" i="15"/>
  <c r="T2155" i="15"/>
  <c r="S2155" i="15"/>
  <c r="R2155" i="15"/>
  <c r="Q2155" i="15"/>
  <c r="L2155" i="15"/>
  <c r="J2155" i="15"/>
  <c r="T2154" i="15"/>
  <c r="S2154" i="15"/>
  <c r="R2154" i="15"/>
  <c r="Q2154" i="15"/>
  <c r="L2154" i="15"/>
  <c r="J2154" i="15"/>
  <c r="T2153" i="15"/>
  <c r="S2153" i="15"/>
  <c r="R2153" i="15"/>
  <c r="Q2153" i="15"/>
  <c r="L2153" i="15"/>
  <c r="J2153" i="15"/>
  <c r="T2152" i="15"/>
  <c r="S2152" i="15"/>
  <c r="R2152" i="15"/>
  <c r="Q2152" i="15"/>
  <c r="L2152" i="15"/>
  <c r="J2152" i="15"/>
  <c r="T2151" i="15"/>
  <c r="S2151" i="15"/>
  <c r="R2151" i="15"/>
  <c r="Q2151" i="15"/>
  <c r="L2151" i="15"/>
  <c r="J2151" i="15"/>
  <c r="T2150" i="15"/>
  <c r="S2150" i="15"/>
  <c r="R2150" i="15"/>
  <c r="Q2150" i="15"/>
  <c r="L2150" i="15"/>
  <c r="J2150" i="15"/>
  <c r="T2149" i="15"/>
  <c r="S2149" i="15"/>
  <c r="R2149" i="15"/>
  <c r="Q2149" i="15"/>
  <c r="L2149" i="15"/>
  <c r="J2149" i="15"/>
  <c r="T2148" i="15"/>
  <c r="S2148" i="15"/>
  <c r="R2148" i="15"/>
  <c r="Q2148" i="15"/>
  <c r="L2148" i="15"/>
  <c r="J2148" i="15"/>
  <c r="T2147" i="15"/>
  <c r="S2147" i="15"/>
  <c r="R2147" i="15"/>
  <c r="Q2147" i="15"/>
  <c r="L2147" i="15"/>
  <c r="J2147" i="15"/>
  <c r="T2146" i="15"/>
  <c r="S2146" i="15"/>
  <c r="R2146" i="15"/>
  <c r="Q2146" i="15"/>
  <c r="L2146" i="15"/>
  <c r="J2146" i="15"/>
  <c r="T2145" i="15"/>
  <c r="S2145" i="15"/>
  <c r="R2145" i="15"/>
  <c r="Q2145" i="15"/>
  <c r="L2145" i="15"/>
  <c r="J2145" i="15"/>
  <c r="T2144" i="15"/>
  <c r="S2144" i="15"/>
  <c r="R2144" i="15"/>
  <c r="Q2144" i="15"/>
  <c r="L2144" i="15"/>
  <c r="J2144" i="15"/>
  <c r="T2143" i="15"/>
  <c r="S2143" i="15"/>
  <c r="R2143" i="15"/>
  <c r="Q2143" i="15"/>
  <c r="L2143" i="15"/>
  <c r="J2143" i="15"/>
  <c r="T2142" i="15"/>
  <c r="S2142" i="15"/>
  <c r="R2142" i="15"/>
  <c r="Q2142" i="15"/>
  <c r="L2142" i="15"/>
  <c r="J2142" i="15"/>
  <c r="T2141" i="15"/>
  <c r="S2141" i="15"/>
  <c r="R2141" i="15"/>
  <c r="Q2141" i="15"/>
  <c r="L2141" i="15"/>
  <c r="J2141" i="15"/>
  <c r="T2140" i="15"/>
  <c r="S2140" i="15"/>
  <c r="R2140" i="15"/>
  <c r="Q2140" i="15"/>
  <c r="L2140" i="15"/>
  <c r="J2140" i="15"/>
  <c r="T2139" i="15"/>
  <c r="S2139" i="15"/>
  <c r="R2139" i="15"/>
  <c r="Q2139" i="15"/>
  <c r="L2139" i="15"/>
  <c r="J2139" i="15"/>
  <c r="T2138" i="15"/>
  <c r="S2138" i="15"/>
  <c r="R2138" i="15"/>
  <c r="Q2138" i="15"/>
  <c r="L2138" i="15"/>
  <c r="J2138" i="15"/>
  <c r="T2137" i="15"/>
  <c r="S2137" i="15"/>
  <c r="R2137" i="15"/>
  <c r="Q2137" i="15"/>
  <c r="L2137" i="15"/>
  <c r="J2137" i="15"/>
  <c r="T2136" i="15"/>
  <c r="S2136" i="15"/>
  <c r="R2136" i="15"/>
  <c r="Q2136" i="15"/>
  <c r="L2136" i="15"/>
  <c r="J2136" i="15"/>
  <c r="T2135" i="15"/>
  <c r="S2135" i="15"/>
  <c r="R2135" i="15"/>
  <c r="Q2135" i="15"/>
  <c r="L2135" i="15"/>
  <c r="J2135" i="15"/>
  <c r="T2134" i="15"/>
  <c r="S2134" i="15"/>
  <c r="R2134" i="15"/>
  <c r="Q2134" i="15"/>
  <c r="L2134" i="15"/>
  <c r="J2134" i="15"/>
  <c r="T2133" i="15"/>
  <c r="S2133" i="15"/>
  <c r="R2133" i="15"/>
  <c r="Q2133" i="15"/>
  <c r="L2133" i="15"/>
  <c r="J2133" i="15"/>
  <c r="T2132" i="15"/>
  <c r="S2132" i="15"/>
  <c r="R2132" i="15"/>
  <c r="Q2132" i="15"/>
  <c r="L2132" i="15"/>
  <c r="J2132" i="15"/>
  <c r="T2131" i="15"/>
  <c r="S2131" i="15"/>
  <c r="R2131" i="15"/>
  <c r="Q2131" i="15"/>
  <c r="L2131" i="15"/>
  <c r="J2131" i="15"/>
  <c r="T2130" i="15"/>
  <c r="S2130" i="15"/>
  <c r="R2130" i="15"/>
  <c r="Q2130" i="15"/>
  <c r="L2130" i="15"/>
  <c r="J2130" i="15"/>
  <c r="T2129" i="15"/>
  <c r="S2129" i="15"/>
  <c r="R2129" i="15"/>
  <c r="Q2129" i="15"/>
  <c r="L2129" i="15"/>
  <c r="J2129" i="15"/>
  <c r="T2128" i="15"/>
  <c r="S2128" i="15"/>
  <c r="R2128" i="15"/>
  <c r="Q2128" i="15"/>
  <c r="L2128" i="15"/>
  <c r="J2128" i="15"/>
  <c r="T2127" i="15"/>
  <c r="S2127" i="15"/>
  <c r="R2127" i="15"/>
  <c r="Q2127" i="15"/>
  <c r="L2127" i="15"/>
  <c r="J2127" i="15"/>
  <c r="T2126" i="15"/>
  <c r="S2126" i="15"/>
  <c r="R2126" i="15"/>
  <c r="Q2126" i="15"/>
  <c r="L2126" i="15"/>
  <c r="J2126" i="15"/>
  <c r="T2125" i="15"/>
  <c r="S2125" i="15"/>
  <c r="R2125" i="15"/>
  <c r="Q2125" i="15"/>
  <c r="L2125" i="15"/>
  <c r="J2125" i="15"/>
  <c r="T2124" i="15"/>
  <c r="S2124" i="15"/>
  <c r="R2124" i="15"/>
  <c r="Q2124" i="15"/>
  <c r="L2124" i="15"/>
  <c r="J2124" i="15"/>
  <c r="T2123" i="15"/>
  <c r="S2123" i="15"/>
  <c r="R2123" i="15"/>
  <c r="Q2123" i="15"/>
  <c r="L2123" i="15"/>
  <c r="J2123" i="15"/>
  <c r="T2122" i="15"/>
  <c r="S2122" i="15"/>
  <c r="R2122" i="15"/>
  <c r="Q2122" i="15"/>
  <c r="L2122" i="15"/>
  <c r="J2122" i="15"/>
  <c r="T2121" i="15"/>
  <c r="S2121" i="15"/>
  <c r="R2121" i="15"/>
  <c r="Q2121" i="15"/>
  <c r="L2121" i="15"/>
  <c r="J2121" i="15"/>
  <c r="T2120" i="15"/>
  <c r="S2120" i="15"/>
  <c r="R2120" i="15"/>
  <c r="Q2120" i="15"/>
  <c r="L2120" i="15"/>
  <c r="J2120" i="15"/>
  <c r="T2119" i="15"/>
  <c r="S2119" i="15"/>
  <c r="R2119" i="15"/>
  <c r="Q2119" i="15"/>
  <c r="L2119" i="15"/>
  <c r="J2119" i="15"/>
  <c r="T2118" i="15"/>
  <c r="S2118" i="15"/>
  <c r="R2118" i="15"/>
  <c r="Q2118" i="15"/>
  <c r="L2118" i="15"/>
  <c r="J2118" i="15"/>
  <c r="T2117" i="15"/>
  <c r="S2117" i="15"/>
  <c r="R2117" i="15"/>
  <c r="Q2117" i="15"/>
  <c r="L2117" i="15"/>
  <c r="J2117" i="15"/>
  <c r="T2116" i="15"/>
  <c r="S2116" i="15"/>
  <c r="R2116" i="15"/>
  <c r="Q2116" i="15"/>
  <c r="L2116" i="15"/>
  <c r="J2116" i="15"/>
  <c r="T2115" i="15"/>
  <c r="S2115" i="15"/>
  <c r="R2115" i="15"/>
  <c r="Q2115" i="15"/>
  <c r="L2115" i="15"/>
  <c r="J2115" i="15"/>
  <c r="T2114" i="15"/>
  <c r="S2114" i="15"/>
  <c r="R2114" i="15"/>
  <c r="Q2114" i="15"/>
  <c r="L2114" i="15"/>
  <c r="J2114" i="15"/>
  <c r="T2113" i="15"/>
  <c r="S2113" i="15"/>
  <c r="R2113" i="15"/>
  <c r="Q2113" i="15"/>
  <c r="L2113" i="15"/>
  <c r="J2113" i="15"/>
  <c r="T2112" i="15"/>
  <c r="S2112" i="15"/>
  <c r="R2112" i="15"/>
  <c r="Q2112" i="15"/>
  <c r="L2112" i="15"/>
  <c r="J2112" i="15"/>
  <c r="T2111" i="15"/>
  <c r="S2111" i="15"/>
  <c r="R2111" i="15"/>
  <c r="Q2111" i="15"/>
  <c r="L2111" i="15"/>
  <c r="J2111" i="15"/>
  <c r="T2110" i="15"/>
  <c r="S2110" i="15"/>
  <c r="R2110" i="15"/>
  <c r="Q2110" i="15"/>
  <c r="L2110" i="15"/>
  <c r="J2110" i="15"/>
  <c r="T2109" i="15"/>
  <c r="S2109" i="15"/>
  <c r="R2109" i="15"/>
  <c r="Q2109" i="15"/>
  <c r="L2109" i="15"/>
  <c r="J2109" i="15"/>
  <c r="T2108" i="15"/>
  <c r="S2108" i="15"/>
  <c r="R2108" i="15"/>
  <c r="Q2108" i="15"/>
  <c r="L2108" i="15"/>
  <c r="J2108" i="15"/>
  <c r="T2107" i="15"/>
  <c r="S2107" i="15"/>
  <c r="R2107" i="15"/>
  <c r="Q2107" i="15"/>
  <c r="L2107" i="15"/>
  <c r="J2107" i="15"/>
  <c r="T2106" i="15"/>
  <c r="S2106" i="15"/>
  <c r="R2106" i="15"/>
  <c r="Q2106" i="15"/>
  <c r="L2106" i="15"/>
  <c r="J2106" i="15"/>
  <c r="T2105" i="15"/>
  <c r="S2105" i="15"/>
  <c r="R2105" i="15"/>
  <c r="Q2105" i="15"/>
  <c r="L2105" i="15"/>
  <c r="J2105" i="15"/>
  <c r="T2104" i="15"/>
  <c r="S2104" i="15"/>
  <c r="R2104" i="15"/>
  <c r="Q2104" i="15"/>
  <c r="L2104" i="15"/>
  <c r="J2104" i="15"/>
  <c r="T2103" i="15"/>
  <c r="S2103" i="15"/>
  <c r="R2103" i="15"/>
  <c r="Q2103" i="15"/>
  <c r="L2103" i="15"/>
  <c r="J2103" i="15"/>
  <c r="T2102" i="15"/>
  <c r="S2102" i="15"/>
  <c r="R2102" i="15"/>
  <c r="Q2102" i="15"/>
  <c r="L2102" i="15"/>
  <c r="J2102" i="15"/>
  <c r="T2101" i="15"/>
  <c r="S2101" i="15"/>
  <c r="R2101" i="15"/>
  <c r="Q2101" i="15"/>
  <c r="L2101" i="15"/>
  <c r="J2101" i="15"/>
  <c r="T2100" i="15"/>
  <c r="S2100" i="15"/>
  <c r="R2100" i="15"/>
  <c r="Q2100" i="15"/>
  <c r="L2100" i="15"/>
  <c r="J2100" i="15"/>
  <c r="T2099" i="15"/>
  <c r="S2099" i="15"/>
  <c r="R2099" i="15"/>
  <c r="Q2099" i="15"/>
  <c r="L2099" i="15"/>
  <c r="J2099" i="15"/>
  <c r="T2098" i="15"/>
  <c r="S2098" i="15"/>
  <c r="R2098" i="15"/>
  <c r="Q2098" i="15"/>
  <c r="L2098" i="15"/>
  <c r="J2098" i="15"/>
  <c r="T2097" i="15"/>
  <c r="S2097" i="15"/>
  <c r="R2097" i="15"/>
  <c r="Q2097" i="15"/>
  <c r="L2097" i="15"/>
  <c r="J2097" i="15"/>
  <c r="T2096" i="15"/>
  <c r="S2096" i="15"/>
  <c r="R2096" i="15"/>
  <c r="Q2096" i="15"/>
  <c r="L2096" i="15"/>
  <c r="J2096" i="15"/>
  <c r="T2095" i="15"/>
  <c r="S2095" i="15"/>
  <c r="R2095" i="15"/>
  <c r="Q2095" i="15"/>
  <c r="L2095" i="15"/>
  <c r="J2095" i="15"/>
  <c r="T2094" i="15"/>
  <c r="S2094" i="15"/>
  <c r="R2094" i="15"/>
  <c r="Q2094" i="15"/>
  <c r="L2094" i="15"/>
  <c r="J2094" i="15"/>
  <c r="T2093" i="15"/>
  <c r="S2093" i="15"/>
  <c r="R2093" i="15"/>
  <c r="Q2093" i="15"/>
  <c r="L2093" i="15"/>
  <c r="J2093" i="15"/>
  <c r="T2092" i="15"/>
  <c r="S2092" i="15"/>
  <c r="R2092" i="15"/>
  <c r="Q2092" i="15"/>
  <c r="L2092" i="15"/>
  <c r="J2092" i="15"/>
  <c r="T2091" i="15"/>
  <c r="S2091" i="15"/>
  <c r="R2091" i="15"/>
  <c r="Q2091" i="15"/>
  <c r="L2091" i="15"/>
  <c r="J2091" i="15"/>
  <c r="T2090" i="15"/>
  <c r="S2090" i="15"/>
  <c r="R2090" i="15"/>
  <c r="Q2090" i="15"/>
  <c r="L2090" i="15"/>
  <c r="J2090" i="15"/>
  <c r="T2089" i="15"/>
  <c r="S2089" i="15"/>
  <c r="R2089" i="15"/>
  <c r="Q2089" i="15"/>
  <c r="L2089" i="15"/>
  <c r="J2089" i="15"/>
  <c r="T2088" i="15"/>
  <c r="S2088" i="15"/>
  <c r="R2088" i="15"/>
  <c r="Q2088" i="15"/>
  <c r="L2088" i="15"/>
  <c r="J2088" i="15"/>
  <c r="T2087" i="15"/>
  <c r="S2087" i="15"/>
  <c r="R2087" i="15"/>
  <c r="Q2087" i="15"/>
  <c r="L2087" i="15"/>
  <c r="J2087" i="15"/>
  <c r="T2086" i="15"/>
  <c r="S2086" i="15"/>
  <c r="R2086" i="15"/>
  <c r="Q2086" i="15"/>
  <c r="L2086" i="15"/>
  <c r="J2086" i="15"/>
  <c r="T2085" i="15"/>
  <c r="S2085" i="15"/>
  <c r="R2085" i="15"/>
  <c r="Q2085" i="15"/>
  <c r="L2085" i="15"/>
  <c r="J2085" i="15"/>
  <c r="T2084" i="15"/>
  <c r="S2084" i="15"/>
  <c r="R2084" i="15"/>
  <c r="Q2084" i="15"/>
  <c r="L2084" i="15"/>
  <c r="J2084" i="15"/>
  <c r="T2083" i="15"/>
  <c r="S2083" i="15"/>
  <c r="R2083" i="15"/>
  <c r="Q2083" i="15"/>
  <c r="L2083" i="15"/>
  <c r="J2083" i="15"/>
  <c r="T2082" i="15"/>
  <c r="S2082" i="15"/>
  <c r="R2082" i="15"/>
  <c r="Q2082" i="15"/>
  <c r="L2082" i="15"/>
  <c r="J2082" i="15"/>
  <c r="T2081" i="15"/>
  <c r="S2081" i="15"/>
  <c r="R2081" i="15"/>
  <c r="Q2081" i="15"/>
  <c r="L2081" i="15"/>
  <c r="J2081" i="15"/>
  <c r="T2080" i="15"/>
  <c r="S2080" i="15"/>
  <c r="R2080" i="15"/>
  <c r="Q2080" i="15"/>
  <c r="L2080" i="15"/>
  <c r="J2080" i="15"/>
  <c r="T2079" i="15"/>
  <c r="S2079" i="15"/>
  <c r="R2079" i="15"/>
  <c r="Q2079" i="15"/>
  <c r="L2079" i="15"/>
  <c r="J2079" i="15"/>
  <c r="T2078" i="15"/>
  <c r="S2078" i="15"/>
  <c r="R2078" i="15"/>
  <c r="Q2078" i="15"/>
  <c r="L2078" i="15"/>
  <c r="J2078" i="15"/>
  <c r="T2077" i="15"/>
  <c r="S2077" i="15"/>
  <c r="R2077" i="15"/>
  <c r="Q2077" i="15"/>
  <c r="L2077" i="15"/>
  <c r="J2077" i="15"/>
  <c r="T2076" i="15"/>
  <c r="S2076" i="15"/>
  <c r="R2076" i="15"/>
  <c r="Q2076" i="15"/>
  <c r="L2076" i="15"/>
  <c r="J2076" i="15"/>
  <c r="T2075" i="15"/>
  <c r="S2075" i="15"/>
  <c r="R2075" i="15"/>
  <c r="Q2075" i="15"/>
  <c r="L2075" i="15"/>
  <c r="J2075" i="15"/>
  <c r="T2074" i="15"/>
  <c r="S2074" i="15"/>
  <c r="R2074" i="15"/>
  <c r="Q2074" i="15"/>
  <c r="L2074" i="15"/>
  <c r="J2074" i="15"/>
  <c r="T2073" i="15"/>
  <c r="S2073" i="15"/>
  <c r="R2073" i="15"/>
  <c r="Q2073" i="15"/>
  <c r="L2073" i="15"/>
  <c r="J2073" i="15"/>
  <c r="T2072" i="15"/>
  <c r="S2072" i="15"/>
  <c r="R2072" i="15"/>
  <c r="Q2072" i="15"/>
  <c r="L2072" i="15"/>
  <c r="J2072" i="15"/>
  <c r="T2071" i="15"/>
  <c r="S2071" i="15"/>
  <c r="R2071" i="15"/>
  <c r="Q2071" i="15"/>
  <c r="L2071" i="15"/>
  <c r="J2071" i="15"/>
  <c r="T2070" i="15"/>
  <c r="S2070" i="15"/>
  <c r="R2070" i="15"/>
  <c r="Q2070" i="15"/>
  <c r="L2070" i="15"/>
  <c r="J2070" i="15"/>
  <c r="T2069" i="15"/>
  <c r="S2069" i="15"/>
  <c r="R2069" i="15"/>
  <c r="Q2069" i="15"/>
  <c r="L2069" i="15"/>
  <c r="J2069" i="15"/>
  <c r="T2068" i="15"/>
  <c r="S2068" i="15"/>
  <c r="R2068" i="15"/>
  <c r="Q2068" i="15"/>
  <c r="L2068" i="15"/>
  <c r="J2068" i="15"/>
  <c r="T2067" i="15"/>
  <c r="S2067" i="15"/>
  <c r="R2067" i="15"/>
  <c r="Q2067" i="15"/>
  <c r="L2067" i="15"/>
  <c r="J2067" i="15"/>
  <c r="T2066" i="15"/>
  <c r="S2066" i="15"/>
  <c r="R2066" i="15"/>
  <c r="Q2066" i="15"/>
  <c r="L2066" i="15"/>
  <c r="J2066" i="15"/>
  <c r="T2065" i="15"/>
  <c r="S2065" i="15"/>
  <c r="R2065" i="15"/>
  <c r="Q2065" i="15"/>
  <c r="L2065" i="15"/>
  <c r="J2065" i="15"/>
  <c r="T2064" i="15"/>
  <c r="S2064" i="15"/>
  <c r="R2064" i="15"/>
  <c r="Q2064" i="15"/>
  <c r="L2064" i="15"/>
  <c r="J2064" i="15"/>
  <c r="T2063" i="15"/>
  <c r="S2063" i="15"/>
  <c r="R2063" i="15"/>
  <c r="Q2063" i="15"/>
  <c r="L2063" i="15"/>
  <c r="J2063" i="15"/>
  <c r="T2062" i="15"/>
  <c r="S2062" i="15"/>
  <c r="R2062" i="15"/>
  <c r="Q2062" i="15"/>
  <c r="L2062" i="15"/>
  <c r="J2062" i="15"/>
  <c r="T2061" i="15"/>
  <c r="S2061" i="15"/>
  <c r="R2061" i="15"/>
  <c r="Q2061" i="15"/>
  <c r="L2061" i="15"/>
  <c r="J2061" i="15"/>
  <c r="T2060" i="15"/>
  <c r="S2060" i="15"/>
  <c r="R2060" i="15"/>
  <c r="Q2060" i="15"/>
  <c r="L2060" i="15"/>
  <c r="J2060" i="15"/>
  <c r="T2059" i="15"/>
  <c r="S2059" i="15"/>
  <c r="R2059" i="15"/>
  <c r="Q2059" i="15"/>
  <c r="L2059" i="15"/>
  <c r="J2059" i="15"/>
  <c r="T2058" i="15"/>
  <c r="S2058" i="15"/>
  <c r="R2058" i="15"/>
  <c r="Q2058" i="15"/>
  <c r="L2058" i="15"/>
  <c r="J2058" i="15"/>
  <c r="T2057" i="15"/>
  <c r="S2057" i="15"/>
  <c r="R2057" i="15"/>
  <c r="Q2057" i="15"/>
  <c r="L2057" i="15"/>
  <c r="J2057" i="15"/>
  <c r="T2056" i="15"/>
  <c r="S2056" i="15"/>
  <c r="R2056" i="15"/>
  <c r="Q2056" i="15"/>
  <c r="L2056" i="15"/>
  <c r="J2056" i="15"/>
  <c r="T2055" i="15"/>
  <c r="S2055" i="15"/>
  <c r="R2055" i="15"/>
  <c r="Q2055" i="15"/>
  <c r="L2055" i="15"/>
  <c r="J2055" i="15"/>
  <c r="T2054" i="15"/>
  <c r="S2054" i="15"/>
  <c r="R2054" i="15"/>
  <c r="Q2054" i="15"/>
  <c r="L2054" i="15"/>
  <c r="J2054" i="15"/>
  <c r="T2053" i="15"/>
  <c r="S2053" i="15"/>
  <c r="R2053" i="15"/>
  <c r="Q2053" i="15"/>
  <c r="L2053" i="15"/>
  <c r="J2053" i="15"/>
  <c r="T2052" i="15"/>
  <c r="S2052" i="15"/>
  <c r="R2052" i="15"/>
  <c r="Q2052" i="15"/>
  <c r="L2052" i="15"/>
  <c r="J2052" i="15"/>
  <c r="T2051" i="15"/>
  <c r="S2051" i="15"/>
  <c r="R2051" i="15"/>
  <c r="Q2051" i="15"/>
  <c r="L2051" i="15"/>
  <c r="J2051" i="15"/>
  <c r="T2050" i="15"/>
  <c r="S2050" i="15"/>
  <c r="R2050" i="15"/>
  <c r="Q2050" i="15"/>
  <c r="L2050" i="15"/>
  <c r="J2050" i="15"/>
  <c r="T2049" i="15"/>
  <c r="S2049" i="15"/>
  <c r="R2049" i="15"/>
  <c r="Q2049" i="15"/>
  <c r="L2049" i="15"/>
  <c r="J2049" i="15"/>
  <c r="T2048" i="15"/>
  <c r="S2048" i="15"/>
  <c r="R2048" i="15"/>
  <c r="Q2048" i="15"/>
  <c r="L2048" i="15"/>
  <c r="J2048" i="15"/>
  <c r="T2047" i="15"/>
  <c r="S2047" i="15"/>
  <c r="R2047" i="15"/>
  <c r="Q2047" i="15"/>
  <c r="L2047" i="15"/>
  <c r="J2047" i="15"/>
  <c r="T2046" i="15"/>
  <c r="S2046" i="15"/>
  <c r="R2046" i="15"/>
  <c r="Q2046" i="15"/>
  <c r="L2046" i="15"/>
  <c r="J2046" i="15"/>
  <c r="T2045" i="15"/>
  <c r="S2045" i="15"/>
  <c r="R2045" i="15"/>
  <c r="Q2045" i="15"/>
  <c r="L2045" i="15"/>
  <c r="J2045" i="15"/>
  <c r="T2044" i="15"/>
  <c r="S2044" i="15"/>
  <c r="R2044" i="15"/>
  <c r="Q2044" i="15"/>
  <c r="L2044" i="15"/>
  <c r="J2044" i="15"/>
  <c r="T2043" i="15"/>
  <c r="S2043" i="15"/>
  <c r="R2043" i="15"/>
  <c r="Q2043" i="15"/>
  <c r="L2043" i="15"/>
  <c r="J2043" i="15"/>
  <c r="T2042" i="15"/>
  <c r="S2042" i="15"/>
  <c r="R2042" i="15"/>
  <c r="Q2042" i="15"/>
  <c r="L2042" i="15"/>
  <c r="J2042" i="15"/>
  <c r="T2041" i="15"/>
  <c r="S2041" i="15"/>
  <c r="R2041" i="15"/>
  <c r="Q2041" i="15"/>
  <c r="L2041" i="15"/>
  <c r="J2041" i="15"/>
  <c r="T2040" i="15"/>
  <c r="S2040" i="15"/>
  <c r="R2040" i="15"/>
  <c r="Q2040" i="15"/>
  <c r="L2040" i="15"/>
  <c r="J2040" i="15"/>
  <c r="T2039" i="15"/>
  <c r="S2039" i="15"/>
  <c r="R2039" i="15"/>
  <c r="Q2039" i="15"/>
  <c r="L2039" i="15"/>
  <c r="J2039" i="15"/>
  <c r="T2038" i="15"/>
  <c r="S2038" i="15"/>
  <c r="R2038" i="15"/>
  <c r="Q2038" i="15"/>
  <c r="L2038" i="15"/>
  <c r="J2038" i="15"/>
  <c r="T2037" i="15"/>
  <c r="S2037" i="15"/>
  <c r="R2037" i="15"/>
  <c r="Q2037" i="15"/>
  <c r="L2037" i="15"/>
  <c r="J2037" i="15"/>
  <c r="T2036" i="15"/>
  <c r="S2036" i="15"/>
  <c r="R2036" i="15"/>
  <c r="Q2036" i="15"/>
  <c r="L2036" i="15"/>
  <c r="J2036" i="15"/>
  <c r="T2035" i="15"/>
  <c r="S2035" i="15"/>
  <c r="R2035" i="15"/>
  <c r="Q2035" i="15"/>
  <c r="L2035" i="15"/>
  <c r="J2035" i="15"/>
  <c r="T2034" i="15"/>
  <c r="S2034" i="15"/>
  <c r="R2034" i="15"/>
  <c r="Q2034" i="15"/>
  <c r="L2034" i="15"/>
  <c r="J2034" i="15"/>
  <c r="T2033" i="15"/>
  <c r="S2033" i="15"/>
  <c r="R2033" i="15"/>
  <c r="Q2033" i="15"/>
  <c r="L2033" i="15"/>
  <c r="J2033" i="15"/>
  <c r="T2032" i="15"/>
  <c r="S2032" i="15"/>
  <c r="R2032" i="15"/>
  <c r="Q2032" i="15"/>
  <c r="L2032" i="15"/>
  <c r="J2032" i="15"/>
  <c r="T2031" i="15"/>
  <c r="S2031" i="15"/>
  <c r="R2031" i="15"/>
  <c r="Q2031" i="15"/>
  <c r="L2031" i="15"/>
  <c r="J2031" i="15"/>
  <c r="T2030" i="15"/>
  <c r="S2030" i="15"/>
  <c r="R2030" i="15"/>
  <c r="Q2030" i="15"/>
  <c r="L2030" i="15"/>
  <c r="J2030" i="15"/>
  <c r="T2029" i="15"/>
  <c r="S2029" i="15"/>
  <c r="R2029" i="15"/>
  <c r="Q2029" i="15"/>
  <c r="L2029" i="15"/>
  <c r="J2029" i="15"/>
  <c r="T2028" i="15"/>
  <c r="S2028" i="15"/>
  <c r="R2028" i="15"/>
  <c r="Q2028" i="15"/>
  <c r="L2028" i="15"/>
  <c r="J2028" i="15"/>
  <c r="T2027" i="15"/>
  <c r="S2027" i="15"/>
  <c r="R2027" i="15"/>
  <c r="Q2027" i="15"/>
  <c r="L2027" i="15"/>
  <c r="J2027" i="15"/>
  <c r="T2026" i="15"/>
  <c r="S2026" i="15"/>
  <c r="R2026" i="15"/>
  <c r="Q2026" i="15"/>
  <c r="L2026" i="15"/>
  <c r="J2026" i="15"/>
  <c r="T2025" i="15"/>
  <c r="S2025" i="15"/>
  <c r="R2025" i="15"/>
  <c r="Q2025" i="15"/>
  <c r="L2025" i="15"/>
  <c r="J2025" i="15"/>
  <c r="T2024" i="15"/>
  <c r="S2024" i="15"/>
  <c r="R2024" i="15"/>
  <c r="Q2024" i="15"/>
  <c r="L2024" i="15"/>
  <c r="J2024" i="15"/>
  <c r="T2023" i="15"/>
  <c r="S2023" i="15"/>
  <c r="R2023" i="15"/>
  <c r="Q2023" i="15"/>
  <c r="L2023" i="15"/>
  <c r="J2023" i="15"/>
  <c r="T2022" i="15"/>
  <c r="S2022" i="15"/>
  <c r="R2022" i="15"/>
  <c r="Q2022" i="15"/>
  <c r="L2022" i="15"/>
  <c r="J2022" i="15"/>
  <c r="T2021" i="15"/>
  <c r="S2021" i="15"/>
  <c r="R2021" i="15"/>
  <c r="Q2021" i="15"/>
  <c r="L2021" i="15"/>
  <c r="J2021" i="15"/>
  <c r="T2020" i="15"/>
  <c r="S2020" i="15"/>
  <c r="R2020" i="15"/>
  <c r="Q2020" i="15"/>
  <c r="L2020" i="15"/>
  <c r="J2020" i="15"/>
  <c r="T2019" i="15"/>
  <c r="S2019" i="15"/>
  <c r="R2019" i="15"/>
  <c r="Q2019" i="15"/>
  <c r="L2019" i="15"/>
  <c r="J2019" i="15"/>
  <c r="T2018" i="15"/>
  <c r="S2018" i="15"/>
  <c r="R2018" i="15"/>
  <c r="Q2018" i="15"/>
  <c r="L2018" i="15"/>
  <c r="J2018" i="15"/>
  <c r="T2017" i="15"/>
  <c r="S2017" i="15"/>
  <c r="R2017" i="15"/>
  <c r="Q2017" i="15"/>
  <c r="L2017" i="15"/>
  <c r="J2017" i="15"/>
  <c r="T2016" i="15"/>
  <c r="S2016" i="15"/>
  <c r="R2016" i="15"/>
  <c r="Q2016" i="15"/>
  <c r="L2016" i="15"/>
  <c r="J2016" i="15"/>
  <c r="T2015" i="15"/>
  <c r="S2015" i="15"/>
  <c r="R2015" i="15"/>
  <c r="Q2015" i="15"/>
  <c r="L2015" i="15"/>
  <c r="J2015" i="15"/>
  <c r="T2014" i="15"/>
  <c r="S2014" i="15"/>
  <c r="R2014" i="15"/>
  <c r="Q2014" i="15"/>
  <c r="L2014" i="15"/>
  <c r="J2014" i="15"/>
  <c r="T2013" i="15"/>
  <c r="S2013" i="15"/>
  <c r="R2013" i="15"/>
  <c r="Q2013" i="15"/>
  <c r="L2013" i="15"/>
  <c r="J2013" i="15"/>
  <c r="T2012" i="15"/>
  <c r="S2012" i="15"/>
  <c r="R2012" i="15"/>
  <c r="Q2012" i="15"/>
  <c r="L2012" i="15"/>
  <c r="J2012" i="15"/>
  <c r="T2011" i="15"/>
  <c r="S2011" i="15"/>
  <c r="R2011" i="15"/>
  <c r="Q2011" i="15"/>
  <c r="L2011" i="15"/>
  <c r="J2011" i="15"/>
  <c r="T2010" i="15"/>
  <c r="S2010" i="15"/>
  <c r="R2010" i="15"/>
  <c r="Q2010" i="15"/>
  <c r="L2010" i="15"/>
  <c r="J2010" i="15"/>
  <c r="T2009" i="15"/>
  <c r="S2009" i="15"/>
  <c r="R2009" i="15"/>
  <c r="Q2009" i="15"/>
  <c r="L2009" i="15"/>
  <c r="J2009" i="15"/>
  <c r="T2008" i="15"/>
  <c r="S2008" i="15"/>
  <c r="R2008" i="15"/>
  <c r="Q2008" i="15"/>
  <c r="L2008" i="15"/>
  <c r="J2008" i="15"/>
  <c r="T2007" i="15"/>
  <c r="S2007" i="15"/>
  <c r="R2007" i="15"/>
  <c r="Q2007" i="15"/>
  <c r="L2007" i="15"/>
  <c r="J2007" i="15"/>
  <c r="T2006" i="15"/>
  <c r="S2006" i="15"/>
  <c r="R2006" i="15"/>
  <c r="Q2006" i="15"/>
  <c r="L2006" i="15"/>
  <c r="J2006" i="15"/>
  <c r="T2005" i="15"/>
  <c r="S2005" i="15"/>
  <c r="R2005" i="15"/>
  <c r="Q2005" i="15"/>
  <c r="L2005" i="15"/>
  <c r="J2005" i="15"/>
  <c r="T2004" i="15"/>
  <c r="S2004" i="15"/>
  <c r="R2004" i="15"/>
  <c r="Q2004" i="15"/>
  <c r="L2004" i="15"/>
  <c r="J2004" i="15"/>
  <c r="T2003" i="15"/>
  <c r="S2003" i="15"/>
  <c r="R2003" i="15"/>
  <c r="Q2003" i="15"/>
  <c r="L2003" i="15"/>
  <c r="J2003" i="15"/>
  <c r="T2002" i="15"/>
  <c r="S2002" i="15"/>
  <c r="R2002" i="15"/>
  <c r="Q2002" i="15"/>
  <c r="L2002" i="15"/>
  <c r="J2002" i="15"/>
  <c r="T2001" i="15"/>
  <c r="S2001" i="15"/>
  <c r="R2001" i="15"/>
  <c r="Q2001" i="15"/>
  <c r="L2001" i="15"/>
  <c r="J2001" i="15"/>
  <c r="T2000" i="15"/>
  <c r="S2000" i="15"/>
  <c r="R2000" i="15"/>
  <c r="Q2000" i="15"/>
  <c r="L2000" i="15"/>
  <c r="J2000" i="15"/>
  <c r="T1999" i="15"/>
  <c r="S1999" i="15"/>
  <c r="R1999" i="15"/>
  <c r="Q1999" i="15"/>
  <c r="L1999" i="15"/>
  <c r="J1999" i="15"/>
  <c r="T1998" i="15"/>
  <c r="S1998" i="15"/>
  <c r="R1998" i="15"/>
  <c r="Q1998" i="15"/>
  <c r="L1998" i="15"/>
  <c r="J1998" i="15"/>
  <c r="T1997" i="15"/>
  <c r="S1997" i="15"/>
  <c r="R1997" i="15"/>
  <c r="Q1997" i="15"/>
  <c r="L1997" i="15"/>
  <c r="J1997" i="15"/>
  <c r="T1996" i="15"/>
  <c r="S1996" i="15"/>
  <c r="R1996" i="15"/>
  <c r="Q1996" i="15"/>
  <c r="L1996" i="15"/>
  <c r="J1996" i="15"/>
  <c r="T1995" i="15"/>
  <c r="S1995" i="15"/>
  <c r="R1995" i="15"/>
  <c r="Q1995" i="15"/>
  <c r="L1995" i="15"/>
  <c r="J1995" i="15"/>
  <c r="T1994" i="15"/>
  <c r="S1994" i="15"/>
  <c r="R1994" i="15"/>
  <c r="Q1994" i="15"/>
  <c r="L1994" i="15"/>
  <c r="J1994" i="15"/>
  <c r="T1993" i="15"/>
  <c r="S1993" i="15"/>
  <c r="R1993" i="15"/>
  <c r="Q1993" i="15"/>
  <c r="L1993" i="15"/>
  <c r="J1993" i="15"/>
  <c r="T1992" i="15"/>
  <c r="S1992" i="15"/>
  <c r="R1992" i="15"/>
  <c r="Q1992" i="15"/>
  <c r="L1992" i="15"/>
  <c r="J1992" i="15"/>
  <c r="T1991" i="15"/>
  <c r="S1991" i="15"/>
  <c r="R1991" i="15"/>
  <c r="Q1991" i="15"/>
  <c r="L1991" i="15"/>
  <c r="J1991" i="15"/>
  <c r="T1990" i="15"/>
  <c r="S1990" i="15"/>
  <c r="R1990" i="15"/>
  <c r="Q1990" i="15"/>
  <c r="L1990" i="15"/>
  <c r="J1990" i="15"/>
  <c r="T1989" i="15"/>
  <c r="S1989" i="15"/>
  <c r="R1989" i="15"/>
  <c r="Q1989" i="15"/>
  <c r="L1989" i="15"/>
  <c r="J1989" i="15"/>
  <c r="T1988" i="15"/>
  <c r="S1988" i="15"/>
  <c r="R1988" i="15"/>
  <c r="Q1988" i="15"/>
  <c r="L1988" i="15"/>
  <c r="J1988" i="15"/>
  <c r="T1987" i="15"/>
  <c r="S1987" i="15"/>
  <c r="R1987" i="15"/>
  <c r="Q1987" i="15"/>
  <c r="L1987" i="15"/>
  <c r="J1987" i="15"/>
  <c r="T1986" i="15"/>
  <c r="S1986" i="15"/>
  <c r="R1986" i="15"/>
  <c r="Q1986" i="15"/>
  <c r="L1986" i="15"/>
  <c r="J1986" i="15"/>
  <c r="T1985" i="15"/>
  <c r="S1985" i="15"/>
  <c r="R1985" i="15"/>
  <c r="Q1985" i="15"/>
  <c r="L1985" i="15"/>
  <c r="J1985" i="15"/>
  <c r="T1984" i="15"/>
  <c r="S1984" i="15"/>
  <c r="R1984" i="15"/>
  <c r="Q1984" i="15"/>
  <c r="L1984" i="15"/>
  <c r="J1984" i="15"/>
  <c r="T1983" i="15"/>
  <c r="S1983" i="15"/>
  <c r="R1983" i="15"/>
  <c r="Q1983" i="15"/>
  <c r="L1983" i="15"/>
  <c r="J1983" i="15"/>
  <c r="T1982" i="15"/>
  <c r="S1982" i="15"/>
  <c r="R1982" i="15"/>
  <c r="Q1982" i="15"/>
  <c r="L1982" i="15"/>
  <c r="J1982" i="15"/>
  <c r="T1981" i="15"/>
  <c r="S1981" i="15"/>
  <c r="R1981" i="15"/>
  <c r="Q1981" i="15"/>
  <c r="L1981" i="15"/>
  <c r="J1981" i="15"/>
  <c r="T1980" i="15"/>
  <c r="S1980" i="15"/>
  <c r="R1980" i="15"/>
  <c r="Q1980" i="15"/>
  <c r="L1980" i="15"/>
  <c r="J1980" i="15"/>
  <c r="T1979" i="15"/>
  <c r="S1979" i="15"/>
  <c r="R1979" i="15"/>
  <c r="Q1979" i="15"/>
  <c r="L1979" i="15"/>
  <c r="J1979" i="15"/>
  <c r="T1978" i="15"/>
  <c r="S1978" i="15"/>
  <c r="R1978" i="15"/>
  <c r="Q1978" i="15"/>
  <c r="L1978" i="15"/>
  <c r="J1978" i="15"/>
  <c r="T1977" i="15"/>
  <c r="S1977" i="15"/>
  <c r="R1977" i="15"/>
  <c r="Q1977" i="15"/>
  <c r="L1977" i="15"/>
  <c r="J1977" i="15"/>
  <c r="T1976" i="15"/>
  <c r="S1976" i="15"/>
  <c r="R1976" i="15"/>
  <c r="Q1976" i="15"/>
  <c r="L1976" i="15"/>
  <c r="J1976" i="15"/>
  <c r="T1975" i="15"/>
  <c r="S1975" i="15"/>
  <c r="R1975" i="15"/>
  <c r="Q1975" i="15"/>
  <c r="L1975" i="15"/>
  <c r="J1975" i="15"/>
  <c r="T1974" i="15"/>
  <c r="S1974" i="15"/>
  <c r="R1974" i="15"/>
  <c r="Q1974" i="15"/>
  <c r="L1974" i="15"/>
  <c r="J1974" i="15"/>
  <c r="T1973" i="15"/>
  <c r="S1973" i="15"/>
  <c r="R1973" i="15"/>
  <c r="Q1973" i="15"/>
  <c r="L1973" i="15"/>
  <c r="J1973" i="15"/>
  <c r="T1972" i="15"/>
  <c r="S1972" i="15"/>
  <c r="R1972" i="15"/>
  <c r="Q1972" i="15"/>
  <c r="L1972" i="15"/>
  <c r="J1972" i="15"/>
  <c r="T1971" i="15"/>
  <c r="S1971" i="15"/>
  <c r="R1971" i="15"/>
  <c r="Q1971" i="15"/>
  <c r="L1971" i="15"/>
  <c r="J1971" i="15"/>
  <c r="T1970" i="15"/>
  <c r="S1970" i="15"/>
  <c r="R1970" i="15"/>
  <c r="Q1970" i="15"/>
  <c r="L1970" i="15"/>
  <c r="J1970" i="15"/>
  <c r="T1969" i="15"/>
  <c r="S1969" i="15"/>
  <c r="R1969" i="15"/>
  <c r="Q1969" i="15"/>
  <c r="L1969" i="15"/>
  <c r="J1969" i="15"/>
  <c r="T1968" i="15"/>
  <c r="S1968" i="15"/>
  <c r="R1968" i="15"/>
  <c r="Q1968" i="15"/>
  <c r="L1968" i="15"/>
  <c r="J1968" i="15"/>
  <c r="T1967" i="15"/>
  <c r="S1967" i="15"/>
  <c r="R1967" i="15"/>
  <c r="Q1967" i="15"/>
  <c r="L1967" i="15"/>
  <c r="J1967" i="15"/>
  <c r="T1966" i="15"/>
  <c r="S1966" i="15"/>
  <c r="R1966" i="15"/>
  <c r="Q1966" i="15"/>
  <c r="L1966" i="15"/>
  <c r="J1966" i="15"/>
  <c r="T1965" i="15"/>
  <c r="S1965" i="15"/>
  <c r="R1965" i="15"/>
  <c r="Q1965" i="15"/>
  <c r="L1965" i="15"/>
  <c r="J1965" i="15"/>
  <c r="T1964" i="15"/>
  <c r="S1964" i="15"/>
  <c r="R1964" i="15"/>
  <c r="Q1964" i="15"/>
  <c r="L1964" i="15"/>
  <c r="J1964" i="15"/>
  <c r="T1963" i="15"/>
  <c r="S1963" i="15"/>
  <c r="R1963" i="15"/>
  <c r="Q1963" i="15"/>
  <c r="L1963" i="15"/>
  <c r="J1963" i="15"/>
  <c r="T1962" i="15"/>
  <c r="S1962" i="15"/>
  <c r="R1962" i="15"/>
  <c r="Q1962" i="15"/>
  <c r="L1962" i="15"/>
  <c r="J1962" i="15"/>
  <c r="T1961" i="15"/>
  <c r="S1961" i="15"/>
  <c r="R1961" i="15"/>
  <c r="Q1961" i="15"/>
  <c r="L1961" i="15"/>
  <c r="J1961" i="15"/>
  <c r="T1960" i="15"/>
  <c r="S1960" i="15"/>
  <c r="R1960" i="15"/>
  <c r="Q1960" i="15"/>
  <c r="L1960" i="15"/>
  <c r="J1960" i="15"/>
  <c r="T1959" i="15"/>
  <c r="S1959" i="15"/>
  <c r="R1959" i="15"/>
  <c r="Q1959" i="15"/>
  <c r="L1959" i="15"/>
  <c r="J1959" i="15"/>
  <c r="T1958" i="15"/>
  <c r="S1958" i="15"/>
  <c r="R1958" i="15"/>
  <c r="Q1958" i="15"/>
  <c r="L1958" i="15"/>
  <c r="J1958" i="15"/>
  <c r="T1957" i="15"/>
  <c r="S1957" i="15"/>
  <c r="R1957" i="15"/>
  <c r="Q1957" i="15"/>
  <c r="L1957" i="15"/>
  <c r="J1957" i="15"/>
  <c r="T1956" i="15"/>
  <c r="S1956" i="15"/>
  <c r="R1956" i="15"/>
  <c r="Q1956" i="15"/>
  <c r="L1956" i="15"/>
  <c r="J1956" i="15"/>
  <c r="T1955" i="15"/>
  <c r="S1955" i="15"/>
  <c r="R1955" i="15"/>
  <c r="Q1955" i="15"/>
  <c r="L1955" i="15"/>
  <c r="J1955" i="15"/>
  <c r="T1954" i="15"/>
  <c r="S1954" i="15"/>
  <c r="R1954" i="15"/>
  <c r="Q1954" i="15"/>
  <c r="L1954" i="15"/>
  <c r="J1954" i="15"/>
  <c r="T1953" i="15"/>
  <c r="S1953" i="15"/>
  <c r="R1953" i="15"/>
  <c r="Q1953" i="15"/>
  <c r="L1953" i="15"/>
  <c r="J1953" i="15"/>
  <c r="T1952" i="15"/>
  <c r="S1952" i="15"/>
  <c r="R1952" i="15"/>
  <c r="Q1952" i="15"/>
  <c r="L1952" i="15"/>
  <c r="J1952" i="15"/>
  <c r="T1951" i="15"/>
  <c r="S1951" i="15"/>
  <c r="R1951" i="15"/>
  <c r="Q1951" i="15"/>
  <c r="L1951" i="15"/>
  <c r="J1951" i="15"/>
  <c r="T1950" i="15"/>
  <c r="S1950" i="15"/>
  <c r="R1950" i="15"/>
  <c r="Q1950" i="15"/>
  <c r="L1950" i="15"/>
  <c r="J1950" i="15"/>
  <c r="T1949" i="15"/>
  <c r="S1949" i="15"/>
  <c r="R1949" i="15"/>
  <c r="Q1949" i="15"/>
  <c r="L1949" i="15"/>
  <c r="J1949" i="15"/>
  <c r="T1948" i="15"/>
  <c r="S1948" i="15"/>
  <c r="R1948" i="15"/>
  <c r="Q1948" i="15"/>
  <c r="L1948" i="15"/>
  <c r="J1948" i="15"/>
  <c r="T1947" i="15"/>
  <c r="S1947" i="15"/>
  <c r="R1947" i="15"/>
  <c r="Q1947" i="15"/>
  <c r="L1947" i="15"/>
  <c r="J1947" i="15"/>
  <c r="T1946" i="15"/>
  <c r="S1946" i="15"/>
  <c r="R1946" i="15"/>
  <c r="Q1946" i="15"/>
  <c r="L1946" i="15"/>
  <c r="J1946" i="15"/>
  <c r="T1945" i="15"/>
  <c r="S1945" i="15"/>
  <c r="R1945" i="15"/>
  <c r="Q1945" i="15"/>
  <c r="L1945" i="15"/>
  <c r="J1945" i="15"/>
  <c r="T1944" i="15"/>
  <c r="S1944" i="15"/>
  <c r="R1944" i="15"/>
  <c r="Q1944" i="15"/>
  <c r="L1944" i="15"/>
  <c r="J1944" i="15"/>
  <c r="T1943" i="15"/>
  <c r="S1943" i="15"/>
  <c r="R1943" i="15"/>
  <c r="Q1943" i="15"/>
  <c r="L1943" i="15"/>
  <c r="J1943" i="15"/>
  <c r="T1942" i="15"/>
  <c r="S1942" i="15"/>
  <c r="R1942" i="15"/>
  <c r="Q1942" i="15"/>
  <c r="L1942" i="15"/>
  <c r="J1942" i="15"/>
  <c r="T1941" i="15"/>
  <c r="S1941" i="15"/>
  <c r="R1941" i="15"/>
  <c r="Q1941" i="15"/>
  <c r="L1941" i="15"/>
  <c r="J1941" i="15"/>
  <c r="T1940" i="15"/>
  <c r="S1940" i="15"/>
  <c r="R1940" i="15"/>
  <c r="Q1940" i="15"/>
  <c r="L1940" i="15"/>
  <c r="J1940" i="15"/>
  <c r="T1939" i="15"/>
  <c r="S1939" i="15"/>
  <c r="R1939" i="15"/>
  <c r="Q1939" i="15"/>
  <c r="L1939" i="15"/>
  <c r="J1939" i="15"/>
  <c r="T1938" i="15"/>
  <c r="S1938" i="15"/>
  <c r="R1938" i="15"/>
  <c r="Q1938" i="15"/>
  <c r="L1938" i="15"/>
  <c r="J1938" i="15"/>
  <c r="T1937" i="15"/>
  <c r="S1937" i="15"/>
  <c r="R1937" i="15"/>
  <c r="Q1937" i="15"/>
  <c r="L1937" i="15"/>
  <c r="J1937" i="15"/>
  <c r="T1936" i="15"/>
  <c r="S1936" i="15"/>
  <c r="R1936" i="15"/>
  <c r="Q1936" i="15"/>
  <c r="L1936" i="15"/>
  <c r="J1936" i="15"/>
  <c r="T1935" i="15"/>
  <c r="S1935" i="15"/>
  <c r="R1935" i="15"/>
  <c r="Q1935" i="15"/>
  <c r="L1935" i="15"/>
  <c r="J1935" i="15"/>
  <c r="T1934" i="15"/>
  <c r="S1934" i="15"/>
  <c r="R1934" i="15"/>
  <c r="Q1934" i="15"/>
  <c r="L1934" i="15"/>
  <c r="J1934" i="15"/>
  <c r="T1933" i="15"/>
  <c r="S1933" i="15"/>
  <c r="R1933" i="15"/>
  <c r="Q1933" i="15"/>
  <c r="L1933" i="15"/>
  <c r="J1933" i="15"/>
  <c r="T1932" i="15"/>
  <c r="S1932" i="15"/>
  <c r="R1932" i="15"/>
  <c r="Q1932" i="15"/>
  <c r="L1932" i="15"/>
  <c r="J1932" i="15"/>
  <c r="T1931" i="15"/>
  <c r="S1931" i="15"/>
  <c r="R1931" i="15"/>
  <c r="Q1931" i="15"/>
  <c r="L1931" i="15"/>
  <c r="J1931" i="15"/>
  <c r="T1930" i="15"/>
  <c r="S1930" i="15"/>
  <c r="R1930" i="15"/>
  <c r="Q1930" i="15"/>
  <c r="L1930" i="15"/>
  <c r="J1930" i="15"/>
  <c r="T1929" i="15"/>
  <c r="S1929" i="15"/>
  <c r="R1929" i="15"/>
  <c r="Q1929" i="15"/>
  <c r="L1929" i="15"/>
  <c r="J1929" i="15"/>
  <c r="T1928" i="15"/>
  <c r="S1928" i="15"/>
  <c r="R1928" i="15"/>
  <c r="Q1928" i="15"/>
  <c r="L1928" i="15"/>
  <c r="J1928" i="15"/>
  <c r="T1927" i="15"/>
  <c r="S1927" i="15"/>
  <c r="R1927" i="15"/>
  <c r="Q1927" i="15"/>
  <c r="L1927" i="15"/>
  <c r="J1927" i="15"/>
  <c r="T1926" i="15"/>
  <c r="S1926" i="15"/>
  <c r="R1926" i="15"/>
  <c r="Q1926" i="15"/>
  <c r="L1926" i="15"/>
  <c r="J1926" i="15"/>
  <c r="T1925" i="15"/>
  <c r="S1925" i="15"/>
  <c r="R1925" i="15"/>
  <c r="Q1925" i="15"/>
  <c r="L1925" i="15"/>
  <c r="J1925" i="15"/>
  <c r="T1924" i="15"/>
  <c r="S1924" i="15"/>
  <c r="R1924" i="15"/>
  <c r="Q1924" i="15"/>
  <c r="L1924" i="15"/>
  <c r="J1924" i="15"/>
  <c r="T1923" i="15"/>
  <c r="S1923" i="15"/>
  <c r="R1923" i="15"/>
  <c r="Q1923" i="15"/>
  <c r="L1923" i="15"/>
  <c r="J1923" i="15"/>
  <c r="T1922" i="15"/>
  <c r="S1922" i="15"/>
  <c r="R1922" i="15"/>
  <c r="Q1922" i="15"/>
  <c r="L1922" i="15"/>
  <c r="J1922" i="15"/>
  <c r="T1921" i="15"/>
  <c r="S1921" i="15"/>
  <c r="R1921" i="15"/>
  <c r="Q1921" i="15"/>
  <c r="L1921" i="15"/>
  <c r="J1921" i="15"/>
  <c r="T1920" i="15"/>
  <c r="S1920" i="15"/>
  <c r="R1920" i="15"/>
  <c r="Q1920" i="15"/>
  <c r="L1920" i="15"/>
  <c r="J1920" i="15"/>
  <c r="T1919" i="15"/>
  <c r="S1919" i="15"/>
  <c r="R1919" i="15"/>
  <c r="Q1919" i="15"/>
  <c r="L1919" i="15"/>
  <c r="J1919" i="15"/>
  <c r="T1918" i="15"/>
  <c r="S1918" i="15"/>
  <c r="R1918" i="15"/>
  <c r="Q1918" i="15"/>
  <c r="L1918" i="15"/>
  <c r="J1918" i="15"/>
  <c r="T1917" i="15"/>
  <c r="S1917" i="15"/>
  <c r="R1917" i="15"/>
  <c r="Q1917" i="15"/>
  <c r="L1917" i="15"/>
  <c r="J1917" i="15"/>
  <c r="T1916" i="15"/>
  <c r="S1916" i="15"/>
  <c r="R1916" i="15"/>
  <c r="Q1916" i="15"/>
  <c r="L1916" i="15"/>
  <c r="J1916" i="15"/>
  <c r="T1915" i="15"/>
  <c r="S1915" i="15"/>
  <c r="R1915" i="15"/>
  <c r="Q1915" i="15"/>
  <c r="L1915" i="15"/>
  <c r="J1915" i="15"/>
  <c r="T1914" i="15"/>
  <c r="S1914" i="15"/>
  <c r="R1914" i="15"/>
  <c r="Q1914" i="15"/>
  <c r="L1914" i="15"/>
  <c r="J1914" i="15"/>
  <c r="T1913" i="15"/>
  <c r="S1913" i="15"/>
  <c r="R1913" i="15"/>
  <c r="Q1913" i="15"/>
  <c r="L1913" i="15"/>
  <c r="J1913" i="15"/>
  <c r="T1912" i="15"/>
  <c r="S1912" i="15"/>
  <c r="R1912" i="15"/>
  <c r="Q1912" i="15"/>
  <c r="L1912" i="15"/>
  <c r="J1912" i="15"/>
  <c r="T1911" i="15"/>
  <c r="S1911" i="15"/>
  <c r="R1911" i="15"/>
  <c r="Q1911" i="15"/>
  <c r="L1911" i="15"/>
  <c r="J1911" i="15"/>
  <c r="T1910" i="15"/>
  <c r="S1910" i="15"/>
  <c r="R1910" i="15"/>
  <c r="Q1910" i="15"/>
  <c r="L1910" i="15"/>
  <c r="J1910" i="15"/>
  <c r="T1909" i="15"/>
  <c r="S1909" i="15"/>
  <c r="R1909" i="15"/>
  <c r="Q1909" i="15"/>
  <c r="L1909" i="15"/>
  <c r="J1909" i="15"/>
  <c r="T1908" i="15"/>
  <c r="S1908" i="15"/>
  <c r="R1908" i="15"/>
  <c r="Q1908" i="15"/>
  <c r="L1908" i="15"/>
  <c r="J1908" i="15"/>
  <c r="T1907" i="15"/>
  <c r="S1907" i="15"/>
  <c r="R1907" i="15"/>
  <c r="Q1907" i="15"/>
  <c r="L1907" i="15"/>
  <c r="J1907" i="15"/>
  <c r="T1906" i="15"/>
  <c r="S1906" i="15"/>
  <c r="R1906" i="15"/>
  <c r="Q1906" i="15"/>
  <c r="L1906" i="15"/>
  <c r="J1906" i="15"/>
  <c r="T1905" i="15"/>
  <c r="S1905" i="15"/>
  <c r="R1905" i="15"/>
  <c r="Q1905" i="15"/>
  <c r="L1905" i="15"/>
  <c r="J1905" i="15"/>
  <c r="T1904" i="15"/>
  <c r="S1904" i="15"/>
  <c r="R1904" i="15"/>
  <c r="Q1904" i="15"/>
  <c r="L1904" i="15"/>
  <c r="J1904" i="15"/>
  <c r="T1903" i="15"/>
  <c r="S1903" i="15"/>
  <c r="R1903" i="15"/>
  <c r="Q1903" i="15"/>
  <c r="L1903" i="15"/>
  <c r="J1903" i="15"/>
  <c r="T1902" i="15"/>
  <c r="S1902" i="15"/>
  <c r="R1902" i="15"/>
  <c r="Q1902" i="15"/>
  <c r="L1902" i="15"/>
  <c r="J1902" i="15"/>
  <c r="T1901" i="15"/>
  <c r="S1901" i="15"/>
  <c r="R1901" i="15"/>
  <c r="Q1901" i="15"/>
  <c r="L1901" i="15"/>
  <c r="J1901" i="15"/>
  <c r="T1900" i="15"/>
  <c r="S1900" i="15"/>
  <c r="R1900" i="15"/>
  <c r="Q1900" i="15"/>
  <c r="L1900" i="15"/>
  <c r="J1900" i="15"/>
  <c r="T1899" i="15"/>
  <c r="S1899" i="15"/>
  <c r="R1899" i="15"/>
  <c r="Q1899" i="15"/>
  <c r="L1899" i="15"/>
  <c r="J1899" i="15"/>
  <c r="T1898" i="15"/>
  <c r="S1898" i="15"/>
  <c r="R1898" i="15"/>
  <c r="Q1898" i="15"/>
  <c r="L1898" i="15"/>
  <c r="J1898" i="15"/>
  <c r="T1897" i="15"/>
  <c r="S1897" i="15"/>
  <c r="R1897" i="15"/>
  <c r="Q1897" i="15"/>
  <c r="L1897" i="15"/>
  <c r="J1897" i="15"/>
  <c r="T1896" i="15"/>
  <c r="S1896" i="15"/>
  <c r="R1896" i="15"/>
  <c r="Q1896" i="15"/>
  <c r="L1896" i="15"/>
  <c r="J1896" i="15"/>
  <c r="T1895" i="15"/>
  <c r="S1895" i="15"/>
  <c r="R1895" i="15"/>
  <c r="Q1895" i="15"/>
  <c r="L1895" i="15"/>
  <c r="J1895" i="15"/>
  <c r="T1894" i="15"/>
  <c r="S1894" i="15"/>
  <c r="R1894" i="15"/>
  <c r="Q1894" i="15"/>
  <c r="L1894" i="15"/>
  <c r="J1894" i="15"/>
  <c r="T1893" i="15"/>
  <c r="S1893" i="15"/>
  <c r="R1893" i="15"/>
  <c r="Q1893" i="15"/>
  <c r="L1893" i="15"/>
  <c r="J1893" i="15"/>
  <c r="T1892" i="15"/>
  <c r="S1892" i="15"/>
  <c r="R1892" i="15"/>
  <c r="Q1892" i="15"/>
  <c r="L1892" i="15"/>
  <c r="J1892" i="15"/>
  <c r="T1891" i="15"/>
  <c r="S1891" i="15"/>
  <c r="R1891" i="15"/>
  <c r="Q1891" i="15"/>
  <c r="L1891" i="15"/>
  <c r="J1891" i="15"/>
  <c r="T1890" i="15"/>
  <c r="S1890" i="15"/>
  <c r="R1890" i="15"/>
  <c r="Q1890" i="15"/>
  <c r="L1890" i="15"/>
  <c r="J1890" i="15"/>
  <c r="T1889" i="15"/>
  <c r="S1889" i="15"/>
  <c r="R1889" i="15"/>
  <c r="Q1889" i="15"/>
  <c r="L1889" i="15"/>
  <c r="J1889" i="15"/>
  <c r="T1888" i="15"/>
  <c r="S1888" i="15"/>
  <c r="R1888" i="15"/>
  <c r="Q1888" i="15"/>
  <c r="L1888" i="15"/>
  <c r="J1888" i="15"/>
  <c r="T1887" i="15"/>
  <c r="S1887" i="15"/>
  <c r="R1887" i="15"/>
  <c r="Q1887" i="15"/>
  <c r="L1887" i="15"/>
  <c r="J1887" i="15"/>
  <c r="T1886" i="15"/>
  <c r="S1886" i="15"/>
  <c r="R1886" i="15"/>
  <c r="Q1886" i="15"/>
  <c r="L1886" i="15"/>
  <c r="J1886" i="15"/>
  <c r="T1885" i="15"/>
  <c r="S1885" i="15"/>
  <c r="R1885" i="15"/>
  <c r="Q1885" i="15"/>
  <c r="L1885" i="15"/>
  <c r="J1885" i="15"/>
  <c r="T1884" i="15"/>
  <c r="S1884" i="15"/>
  <c r="R1884" i="15"/>
  <c r="Q1884" i="15"/>
  <c r="L1884" i="15"/>
  <c r="J1884" i="15"/>
  <c r="T1883" i="15"/>
  <c r="S1883" i="15"/>
  <c r="R1883" i="15"/>
  <c r="Q1883" i="15"/>
  <c r="L1883" i="15"/>
  <c r="J1883" i="15"/>
  <c r="T1882" i="15"/>
  <c r="S1882" i="15"/>
  <c r="R1882" i="15"/>
  <c r="Q1882" i="15"/>
  <c r="L1882" i="15"/>
  <c r="J1882" i="15"/>
  <c r="T1881" i="15"/>
  <c r="S1881" i="15"/>
  <c r="R1881" i="15"/>
  <c r="Q1881" i="15"/>
  <c r="L1881" i="15"/>
  <c r="J1881" i="15"/>
  <c r="T1880" i="15"/>
  <c r="S1880" i="15"/>
  <c r="R1880" i="15"/>
  <c r="Q1880" i="15"/>
  <c r="L1880" i="15"/>
  <c r="J1880" i="15"/>
  <c r="T1879" i="15"/>
  <c r="S1879" i="15"/>
  <c r="R1879" i="15"/>
  <c r="Q1879" i="15"/>
  <c r="L1879" i="15"/>
  <c r="J1879" i="15"/>
  <c r="T1878" i="15"/>
  <c r="S1878" i="15"/>
  <c r="R1878" i="15"/>
  <c r="Q1878" i="15"/>
  <c r="L1878" i="15"/>
  <c r="J1878" i="15"/>
  <c r="T1877" i="15"/>
  <c r="S1877" i="15"/>
  <c r="R1877" i="15"/>
  <c r="Q1877" i="15"/>
  <c r="L1877" i="15"/>
  <c r="J1877" i="15"/>
  <c r="T1876" i="15"/>
  <c r="S1876" i="15"/>
  <c r="R1876" i="15"/>
  <c r="Q1876" i="15"/>
  <c r="L1876" i="15"/>
  <c r="J1876" i="15"/>
  <c r="T1875" i="15"/>
  <c r="S1875" i="15"/>
  <c r="R1875" i="15"/>
  <c r="Q1875" i="15"/>
  <c r="L1875" i="15"/>
  <c r="J1875" i="15"/>
  <c r="T1874" i="15"/>
  <c r="S1874" i="15"/>
  <c r="R1874" i="15"/>
  <c r="Q1874" i="15"/>
  <c r="L1874" i="15"/>
  <c r="J1874" i="15"/>
  <c r="T1873" i="15"/>
  <c r="S1873" i="15"/>
  <c r="R1873" i="15"/>
  <c r="Q1873" i="15"/>
  <c r="L1873" i="15"/>
  <c r="J1873" i="15"/>
  <c r="T1872" i="15"/>
  <c r="S1872" i="15"/>
  <c r="R1872" i="15"/>
  <c r="Q1872" i="15"/>
  <c r="L1872" i="15"/>
  <c r="J1872" i="15"/>
  <c r="T1871" i="15"/>
  <c r="S1871" i="15"/>
  <c r="R1871" i="15"/>
  <c r="Q1871" i="15"/>
  <c r="L1871" i="15"/>
  <c r="J1871" i="15"/>
  <c r="T1870" i="15"/>
  <c r="S1870" i="15"/>
  <c r="R1870" i="15"/>
  <c r="Q1870" i="15"/>
  <c r="L1870" i="15"/>
  <c r="J1870" i="15"/>
  <c r="T1869" i="15"/>
  <c r="S1869" i="15"/>
  <c r="R1869" i="15"/>
  <c r="Q1869" i="15"/>
  <c r="L1869" i="15"/>
  <c r="J1869" i="15"/>
  <c r="T1868" i="15"/>
  <c r="S1868" i="15"/>
  <c r="R1868" i="15"/>
  <c r="Q1868" i="15"/>
  <c r="L1868" i="15"/>
  <c r="J1868" i="15"/>
  <c r="T1867" i="15"/>
  <c r="S1867" i="15"/>
  <c r="R1867" i="15"/>
  <c r="Q1867" i="15"/>
  <c r="L1867" i="15"/>
  <c r="J1867" i="15"/>
  <c r="T1866" i="15"/>
  <c r="S1866" i="15"/>
  <c r="R1866" i="15"/>
  <c r="Q1866" i="15"/>
  <c r="L1866" i="15"/>
  <c r="J1866" i="15"/>
  <c r="T1865" i="15"/>
  <c r="S1865" i="15"/>
  <c r="R1865" i="15"/>
  <c r="Q1865" i="15"/>
  <c r="L1865" i="15"/>
  <c r="J1865" i="15"/>
  <c r="T1864" i="15"/>
  <c r="S1864" i="15"/>
  <c r="R1864" i="15"/>
  <c r="Q1864" i="15"/>
  <c r="L1864" i="15"/>
  <c r="J1864" i="15"/>
  <c r="T1863" i="15"/>
  <c r="S1863" i="15"/>
  <c r="R1863" i="15"/>
  <c r="Q1863" i="15"/>
  <c r="L1863" i="15"/>
  <c r="J1863" i="15"/>
  <c r="T1862" i="15"/>
  <c r="S1862" i="15"/>
  <c r="R1862" i="15"/>
  <c r="Q1862" i="15"/>
  <c r="L1862" i="15"/>
  <c r="J1862" i="15"/>
  <c r="T1861" i="15"/>
  <c r="S1861" i="15"/>
  <c r="R1861" i="15"/>
  <c r="Q1861" i="15"/>
  <c r="L1861" i="15"/>
  <c r="J1861" i="15"/>
  <c r="T1860" i="15"/>
  <c r="S1860" i="15"/>
  <c r="R1860" i="15"/>
  <c r="Q1860" i="15"/>
  <c r="L1860" i="15"/>
  <c r="J1860" i="15"/>
  <c r="T1859" i="15"/>
  <c r="S1859" i="15"/>
  <c r="R1859" i="15"/>
  <c r="Q1859" i="15"/>
  <c r="L1859" i="15"/>
  <c r="J1859" i="15"/>
  <c r="T1858" i="15"/>
  <c r="S1858" i="15"/>
  <c r="R1858" i="15"/>
  <c r="Q1858" i="15"/>
  <c r="L1858" i="15"/>
  <c r="J1858" i="15"/>
  <c r="T1857" i="15"/>
  <c r="S1857" i="15"/>
  <c r="R1857" i="15"/>
  <c r="Q1857" i="15"/>
  <c r="L1857" i="15"/>
  <c r="J1857" i="15"/>
  <c r="T1856" i="15"/>
  <c r="S1856" i="15"/>
  <c r="R1856" i="15"/>
  <c r="Q1856" i="15"/>
  <c r="L1856" i="15"/>
  <c r="J1856" i="15"/>
  <c r="T1855" i="15"/>
  <c r="S1855" i="15"/>
  <c r="R1855" i="15"/>
  <c r="Q1855" i="15"/>
  <c r="L1855" i="15"/>
  <c r="J1855" i="15"/>
  <c r="T1854" i="15"/>
  <c r="S1854" i="15"/>
  <c r="R1854" i="15"/>
  <c r="Q1854" i="15"/>
  <c r="L1854" i="15"/>
  <c r="J1854" i="15"/>
  <c r="T1853" i="15"/>
  <c r="S1853" i="15"/>
  <c r="R1853" i="15"/>
  <c r="Q1853" i="15"/>
  <c r="L1853" i="15"/>
  <c r="J1853" i="15"/>
  <c r="T1852" i="15"/>
  <c r="S1852" i="15"/>
  <c r="R1852" i="15"/>
  <c r="Q1852" i="15"/>
  <c r="L1852" i="15"/>
  <c r="J1852" i="15"/>
  <c r="T1851" i="15"/>
  <c r="S1851" i="15"/>
  <c r="R1851" i="15"/>
  <c r="Q1851" i="15"/>
  <c r="L1851" i="15"/>
  <c r="J1851" i="15"/>
  <c r="T1850" i="15"/>
  <c r="S1850" i="15"/>
  <c r="R1850" i="15"/>
  <c r="Q1850" i="15"/>
  <c r="L1850" i="15"/>
  <c r="J1850" i="15"/>
  <c r="T1849" i="15"/>
  <c r="S1849" i="15"/>
  <c r="R1849" i="15"/>
  <c r="Q1849" i="15"/>
  <c r="L1849" i="15"/>
  <c r="J1849" i="15"/>
  <c r="T1848" i="15"/>
  <c r="S1848" i="15"/>
  <c r="R1848" i="15"/>
  <c r="Q1848" i="15"/>
  <c r="L1848" i="15"/>
  <c r="J1848" i="15"/>
  <c r="T1847" i="15"/>
  <c r="S1847" i="15"/>
  <c r="R1847" i="15"/>
  <c r="Q1847" i="15"/>
  <c r="L1847" i="15"/>
  <c r="J1847" i="15"/>
  <c r="T1846" i="15"/>
  <c r="S1846" i="15"/>
  <c r="R1846" i="15"/>
  <c r="Q1846" i="15"/>
  <c r="L1846" i="15"/>
  <c r="J1846" i="15"/>
  <c r="T1845" i="15"/>
  <c r="S1845" i="15"/>
  <c r="R1845" i="15"/>
  <c r="Q1845" i="15"/>
  <c r="L1845" i="15"/>
  <c r="J1845" i="15"/>
  <c r="T1844" i="15"/>
  <c r="S1844" i="15"/>
  <c r="R1844" i="15"/>
  <c r="Q1844" i="15"/>
  <c r="L1844" i="15"/>
  <c r="J1844" i="15"/>
  <c r="T1843" i="15"/>
  <c r="S1843" i="15"/>
  <c r="R1843" i="15"/>
  <c r="Q1843" i="15"/>
  <c r="L1843" i="15"/>
  <c r="J1843" i="15"/>
  <c r="T1842" i="15"/>
  <c r="S1842" i="15"/>
  <c r="R1842" i="15"/>
  <c r="Q1842" i="15"/>
  <c r="L1842" i="15"/>
  <c r="J1842" i="15"/>
  <c r="T1841" i="15"/>
  <c r="S1841" i="15"/>
  <c r="R1841" i="15"/>
  <c r="Q1841" i="15"/>
  <c r="L1841" i="15"/>
  <c r="J1841" i="15"/>
  <c r="T1840" i="15"/>
  <c r="S1840" i="15"/>
  <c r="R1840" i="15"/>
  <c r="Q1840" i="15"/>
  <c r="L1840" i="15"/>
  <c r="J1840" i="15"/>
  <c r="T1839" i="15"/>
  <c r="S1839" i="15"/>
  <c r="R1839" i="15"/>
  <c r="Q1839" i="15"/>
  <c r="L1839" i="15"/>
  <c r="J1839" i="15"/>
  <c r="T1838" i="15"/>
  <c r="S1838" i="15"/>
  <c r="R1838" i="15"/>
  <c r="Q1838" i="15"/>
  <c r="L1838" i="15"/>
  <c r="J1838" i="15"/>
  <c r="T1837" i="15"/>
  <c r="S1837" i="15"/>
  <c r="R1837" i="15"/>
  <c r="Q1837" i="15"/>
  <c r="L1837" i="15"/>
  <c r="J1837" i="15"/>
  <c r="T1836" i="15"/>
  <c r="S1836" i="15"/>
  <c r="R1836" i="15"/>
  <c r="Q1836" i="15"/>
  <c r="L1836" i="15"/>
  <c r="J1836" i="15"/>
  <c r="T1835" i="15"/>
  <c r="S1835" i="15"/>
  <c r="R1835" i="15"/>
  <c r="Q1835" i="15"/>
  <c r="L1835" i="15"/>
  <c r="J1835" i="15"/>
  <c r="T1834" i="15"/>
  <c r="S1834" i="15"/>
  <c r="R1834" i="15"/>
  <c r="Q1834" i="15"/>
  <c r="L1834" i="15"/>
  <c r="J1834" i="15"/>
  <c r="T1833" i="15"/>
  <c r="S1833" i="15"/>
  <c r="R1833" i="15"/>
  <c r="Q1833" i="15"/>
  <c r="L1833" i="15"/>
  <c r="J1833" i="15"/>
  <c r="T1832" i="15"/>
  <c r="S1832" i="15"/>
  <c r="R1832" i="15"/>
  <c r="Q1832" i="15"/>
  <c r="L1832" i="15"/>
  <c r="J1832" i="15"/>
  <c r="T1831" i="15"/>
  <c r="S1831" i="15"/>
  <c r="R1831" i="15"/>
  <c r="Q1831" i="15"/>
  <c r="L1831" i="15"/>
  <c r="J1831" i="15"/>
  <c r="T1830" i="15"/>
  <c r="S1830" i="15"/>
  <c r="R1830" i="15"/>
  <c r="Q1830" i="15"/>
  <c r="L1830" i="15"/>
  <c r="J1830" i="15"/>
  <c r="T1829" i="15"/>
  <c r="S1829" i="15"/>
  <c r="R1829" i="15"/>
  <c r="Q1829" i="15"/>
  <c r="L1829" i="15"/>
  <c r="J1829" i="15"/>
  <c r="T1828" i="15"/>
  <c r="S1828" i="15"/>
  <c r="R1828" i="15"/>
  <c r="Q1828" i="15"/>
  <c r="L1828" i="15"/>
  <c r="J1828" i="15"/>
  <c r="T1827" i="15"/>
  <c r="S1827" i="15"/>
  <c r="R1827" i="15"/>
  <c r="Q1827" i="15"/>
  <c r="L1827" i="15"/>
  <c r="J1827" i="15"/>
  <c r="T1826" i="15"/>
  <c r="S1826" i="15"/>
  <c r="R1826" i="15"/>
  <c r="Q1826" i="15"/>
  <c r="L1826" i="15"/>
  <c r="J1826" i="15"/>
  <c r="T1825" i="15"/>
  <c r="S1825" i="15"/>
  <c r="R1825" i="15"/>
  <c r="Q1825" i="15"/>
  <c r="L1825" i="15"/>
  <c r="J1825" i="15"/>
  <c r="T1824" i="15"/>
  <c r="S1824" i="15"/>
  <c r="R1824" i="15"/>
  <c r="Q1824" i="15"/>
  <c r="L1824" i="15"/>
  <c r="J1824" i="15"/>
  <c r="T1823" i="15"/>
  <c r="S1823" i="15"/>
  <c r="R1823" i="15"/>
  <c r="Q1823" i="15"/>
  <c r="L1823" i="15"/>
  <c r="J1823" i="15"/>
  <c r="T1822" i="15"/>
  <c r="S1822" i="15"/>
  <c r="R1822" i="15"/>
  <c r="Q1822" i="15"/>
  <c r="L1822" i="15"/>
  <c r="J1822" i="15"/>
  <c r="T1821" i="15"/>
  <c r="S1821" i="15"/>
  <c r="R1821" i="15"/>
  <c r="Q1821" i="15"/>
  <c r="L1821" i="15"/>
  <c r="J1821" i="15"/>
  <c r="T1820" i="15"/>
  <c r="S1820" i="15"/>
  <c r="R1820" i="15"/>
  <c r="Q1820" i="15"/>
  <c r="L1820" i="15"/>
  <c r="J1820" i="15"/>
  <c r="T1819" i="15"/>
  <c r="S1819" i="15"/>
  <c r="R1819" i="15"/>
  <c r="Q1819" i="15"/>
  <c r="L1819" i="15"/>
  <c r="J1819" i="15"/>
  <c r="T1818" i="15"/>
  <c r="S1818" i="15"/>
  <c r="R1818" i="15"/>
  <c r="Q1818" i="15"/>
  <c r="L1818" i="15"/>
  <c r="J1818" i="15"/>
  <c r="T1817" i="15"/>
  <c r="S1817" i="15"/>
  <c r="R1817" i="15"/>
  <c r="Q1817" i="15"/>
  <c r="L1817" i="15"/>
  <c r="J1817" i="15"/>
  <c r="T1816" i="15"/>
  <c r="S1816" i="15"/>
  <c r="R1816" i="15"/>
  <c r="Q1816" i="15"/>
  <c r="L1816" i="15"/>
  <c r="J1816" i="15"/>
  <c r="T1815" i="15"/>
  <c r="S1815" i="15"/>
  <c r="R1815" i="15"/>
  <c r="Q1815" i="15"/>
  <c r="L1815" i="15"/>
  <c r="J1815" i="15"/>
  <c r="T1814" i="15"/>
  <c r="S1814" i="15"/>
  <c r="R1814" i="15"/>
  <c r="Q1814" i="15"/>
  <c r="L1814" i="15"/>
  <c r="J1814" i="15"/>
  <c r="T1813" i="15"/>
  <c r="S1813" i="15"/>
  <c r="R1813" i="15"/>
  <c r="Q1813" i="15"/>
  <c r="L1813" i="15"/>
  <c r="J1813" i="15"/>
  <c r="T1812" i="15"/>
  <c r="S1812" i="15"/>
  <c r="R1812" i="15"/>
  <c r="Q1812" i="15"/>
  <c r="L1812" i="15"/>
  <c r="J1812" i="15"/>
  <c r="T1811" i="15"/>
  <c r="S1811" i="15"/>
  <c r="R1811" i="15"/>
  <c r="Q1811" i="15"/>
  <c r="L1811" i="15"/>
  <c r="J1811" i="15"/>
  <c r="T1810" i="15"/>
  <c r="S1810" i="15"/>
  <c r="R1810" i="15"/>
  <c r="Q1810" i="15"/>
  <c r="L1810" i="15"/>
  <c r="J1810" i="15"/>
  <c r="T1809" i="15"/>
  <c r="S1809" i="15"/>
  <c r="R1809" i="15"/>
  <c r="Q1809" i="15"/>
  <c r="L1809" i="15"/>
  <c r="J1809" i="15"/>
  <c r="T1808" i="15"/>
  <c r="S1808" i="15"/>
  <c r="R1808" i="15"/>
  <c r="Q1808" i="15"/>
  <c r="L1808" i="15"/>
  <c r="J1808" i="15"/>
  <c r="T1807" i="15"/>
  <c r="S1807" i="15"/>
  <c r="R1807" i="15"/>
  <c r="Q1807" i="15"/>
  <c r="L1807" i="15"/>
  <c r="J1807" i="15"/>
  <c r="T1806" i="15"/>
  <c r="S1806" i="15"/>
  <c r="R1806" i="15"/>
  <c r="Q1806" i="15"/>
  <c r="L1806" i="15"/>
  <c r="J1806" i="15"/>
  <c r="T1805" i="15"/>
  <c r="S1805" i="15"/>
  <c r="R1805" i="15"/>
  <c r="Q1805" i="15"/>
  <c r="L1805" i="15"/>
  <c r="J1805" i="15"/>
  <c r="T1804" i="15"/>
  <c r="S1804" i="15"/>
  <c r="R1804" i="15"/>
  <c r="Q1804" i="15"/>
  <c r="L1804" i="15"/>
  <c r="J1804" i="15"/>
  <c r="T1803" i="15"/>
  <c r="S1803" i="15"/>
  <c r="R1803" i="15"/>
  <c r="Q1803" i="15"/>
  <c r="L1803" i="15"/>
  <c r="J1803" i="15"/>
  <c r="T1802" i="15"/>
  <c r="S1802" i="15"/>
  <c r="R1802" i="15"/>
  <c r="Q1802" i="15"/>
  <c r="L1802" i="15"/>
  <c r="J1802" i="15"/>
  <c r="T1801" i="15"/>
  <c r="S1801" i="15"/>
  <c r="R1801" i="15"/>
  <c r="Q1801" i="15"/>
  <c r="L1801" i="15"/>
  <c r="J1801" i="15"/>
  <c r="T1800" i="15"/>
  <c r="S1800" i="15"/>
  <c r="R1800" i="15"/>
  <c r="Q1800" i="15"/>
  <c r="L1800" i="15"/>
  <c r="J1800" i="15"/>
  <c r="T1799" i="15"/>
  <c r="S1799" i="15"/>
  <c r="R1799" i="15"/>
  <c r="Q1799" i="15"/>
  <c r="L1799" i="15"/>
  <c r="J1799" i="15"/>
  <c r="T1798" i="15"/>
  <c r="S1798" i="15"/>
  <c r="R1798" i="15"/>
  <c r="Q1798" i="15"/>
  <c r="L1798" i="15"/>
  <c r="J1798" i="15"/>
  <c r="T1797" i="15"/>
  <c r="S1797" i="15"/>
  <c r="R1797" i="15"/>
  <c r="Q1797" i="15"/>
  <c r="L1797" i="15"/>
  <c r="J1797" i="15"/>
  <c r="T1796" i="15"/>
  <c r="S1796" i="15"/>
  <c r="R1796" i="15"/>
  <c r="Q1796" i="15"/>
  <c r="L1796" i="15"/>
  <c r="J1796" i="15"/>
  <c r="T1795" i="15"/>
  <c r="S1795" i="15"/>
  <c r="R1795" i="15"/>
  <c r="Q1795" i="15"/>
  <c r="L1795" i="15"/>
  <c r="J1795" i="15"/>
  <c r="T1794" i="15"/>
  <c r="S1794" i="15"/>
  <c r="R1794" i="15"/>
  <c r="Q1794" i="15"/>
  <c r="L1794" i="15"/>
  <c r="J1794" i="15"/>
  <c r="T1793" i="15"/>
  <c r="S1793" i="15"/>
  <c r="R1793" i="15"/>
  <c r="Q1793" i="15"/>
  <c r="L1793" i="15"/>
  <c r="J1793" i="15"/>
  <c r="T1792" i="15"/>
  <c r="S1792" i="15"/>
  <c r="R1792" i="15"/>
  <c r="Q1792" i="15"/>
  <c r="L1792" i="15"/>
  <c r="J1792" i="15"/>
  <c r="T1791" i="15"/>
  <c r="S1791" i="15"/>
  <c r="R1791" i="15"/>
  <c r="Q1791" i="15"/>
  <c r="L1791" i="15"/>
  <c r="J1791" i="15"/>
  <c r="T1790" i="15"/>
  <c r="S1790" i="15"/>
  <c r="R1790" i="15"/>
  <c r="Q1790" i="15"/>
  <c r="L1790" i="15"/>
  <c r="J1790" i="15"/>
  <c r="T1789" i="15"/>
  <c r="S1789" i="15"/>
  <c r="R1789" i="15"/>
  <c r="Q1789" i="15"/>
  <c r="L1789" i="15"/>
  <c r="J1789" i="15"/>
  <c r="T1788" i="15"/>
  <c r="S1788" i="15"/>
  <c r="R1788" i="15"/>
  <c r="Q1788" i="15"/>
  <c r="L1788" i="15"/>
  <c r="J1788" i="15"/>
  <c r="T1787" i="15"/>
  <c r="S1787" i="15"/>
  <c r="R1787" i="15"/>
  <c r="Q1787" i="15"/>
  <c r="L1787" i="15"/>
  <c r="J1787" i="15"/>
  <c r="T1786" i="15"/>
  <c r="S1786" i="15"/>
  <c r="R1786" i="15"/>
  <c r="Q1786" i="15"/>
  <c r="L1786" i="15"/>
  <c r="J1786" i="15"/>
  <c r="T1785" i="15"/>
  <c r="S1785" i="15"/>
  <c r="R1785" i="15"/>
  <c r="Q1785" i="15"/>
  <c r="L1785" i="15"/>
  <c r="J1785" i="15"/>
  <c r="T1784" i="15"/>
  <c r="S1784" i="15"/>
  <c r="R1784" i="15"/>
  <c r="Q1784" i="15"/>
  <c r="L1784" i="15"/>
  <c r="J1784" i="15"/>
  <c r="T1783" i="15"/>
  <c r="S1783" i="15"/>
  <c r="R1783" i="15"/>
  <c r="Q1783" i="15"/>
  <c r="L1783" i="15"/>
  <c r="J1783" i="15"/>
  <c r="T1782" i="15"/>
  <c r="S1782" i="15"/>
  <c r="R1782" i="15"/>
  <c r="Q1782" i="15"/>
  <c r="L1782" i="15"/>
  <c r="J1782" i="15"/>
  <c r="T1781" i="15"/>
  <c r="S1781" i="15"/>
  <c r="R1781" i="15"/>
  <c r="Q1781" i="15"/>
  <c r="L1781" i="15"/>
  <c r="J1781" i="15"/>
  <c r="T1780" i="15"/>
  <c r="S1780" i="15"/>
  <c r="R1780" i="15"/>
  <c r="Q1780" i="15"/>
  <c r="L1780" i="15"/>
  <c r="J1780" i="15"/>
  <c r="T1779" i="15"/>
  <c r="S1779" i="15"/>
  <c r="R1779" i="15"/>
  <c r="Q1779" i="15"/>
  <c r="L1779" i="15"/>
  <c r="J1779" i="15"/>
  <c r="T1778" i="15"/>
  <c r="S1778" i="15"/>
  <c r="R1778" i="15"/>
  <c r="Q1778" i="15"/>
  <c r="L1778" i="15"/>
  <c r="J1778" i="15"/>
  <c r="T1777" i="15"/>
  <c r="S1777" i="15"/>
  <c r="R1777" i="15"/>
  <c r="Q1777" i="15"/>
  <c r="L1777" i="15"/>
  <c r="J1777" i="15"/>
  <c r="T1776" i="15"/>
  <c r="S1776" i="15"/>
  <c r="R1776" i="15"/>
  <c r="Q1776" i="15"/>
  <c r="L1776" i="15"/>
  <c r="J1776" i="15"/>
  <c r="T1775" i="15"/>
  <c r="S1775" i="15"/>
  <c r="R1775" i="15"/>
  <c r="Q1775" i="15"/>
  <c r="L1775" i="15"/>
  <c r="J1775" i="15"/>
  <c r="T1774" i="15"/>
  <c r="S1774" i="15"/>
  <c r="R1774" i="15"/>
  <c r="Q1774" i="15"/>
  <c r="L1774" i="15"/>
  <c r="J1774" i="15"/>
  <c r="T1773" i="15"/>
  <c r="S1773" i="15"/>
  <c r="R1773" i="15"/>
  <c r="Q1773" i="15"/>
  <c r="L1773" i="15"/>
  <c r="J1773" i="15"/>
  <c r="T1772" i="15"/>
  <c r="S1772" i="15"/>
  <c r="R1772" i="15"/>
  <c r="Q1772" i="15"/>
  <c r="L1772" i="15"/>
  <c r="J1772" i="15"/>
  <c r="T1771" i="15"/>
  <c r="S1771" i="15"/>
  <c r="R1771" i="15"/>
  <c r="Q1771" i="15"/>
  <c r="L1771" i="15"/>
  <c r="J1771" i="15"/>
  <c r="T1770" i="15"/>
  <c r="S1770" i="15"/>
  <c r="R1770" i="15"/>
  <c r="Q1770" i="15"/>
  <c r="L1770" i="15"/>
  <c r="J1770" i="15"/>
  <c r="T1769" i="15"/>
  <c r="S1769" i="15"/>
  <c r="R1769" i="15"/>
  <c r="Q1769" i="15"/>
  <c r="L1769" i="15"/>
  <c r="J1769" i="15"/>
  <c r="T1768" i="15"/>
  <c r="S1768" i="15"/>
  <c r="R1768" i="15"/>
  <c r="Q1768" i="15"/>
  <c r="L1768" i="15"/>
  <c r="J1768" i="15"/>
  <c r="T1767" i="15"/>
  <c r="S1767" i="15"/>
  <c r="R1767" i="15"/>
  <c r="Q1767" i="15"/>
  <c r="L1767" i="15"/>
  <c r="J1767" i="15"/>
  <c r="T1766" i="15"/>
  <c r="S1766" i="15"/>
  <c r="R1766" i="15"/>
  <c r="Q1766" i="15"/>
  <c r="L1766" i="15"/>
  <c r="J1766" i="15"/>
  <c r="T1765" i="15"/>
  <c r="S1765" i="15"/>
  <c r="R1765" i="15"/>
  <c r="Q1765" i="15"/>
  <c r="L1765" i="15"/>
  <c r="J1765" i="15"/>
  <c r="T1764" i="15"/>
  <c r="S1764" i="15"/>
  <c r="R1764" i="15"/>
  <c r="Q1764" i="15"/>
  <c r="L1764" i="15"/>
  <c r="J1764" i="15"/>
  <c r="T1763" i="15"/>
  <c r="S1763" i="15"/>
  <c r="R1763" i="15"/>
  <c r="Q1763" i="15"/>
  <c r="L1763" i="15"/>
  <c r="J1763" i="15"/>
  <c r="T1762" i="15"/>
  <c r="S1762" i="15"/>
  <c r="R1762" i="15"/>
  <c r="Q1762" i="15"/>
  <c r="L1762" i="15"/>
  <c r="J1762" i="15"/>
  <c r="T1761" i="15"/>
  <c r="S1761" i="15"/>
  <c r="R1761" i="15"/>
  <c r="Q1761" i="15"/>
  <c r="L1761" i="15"/>
  <c r="J1761" i="15"/>
  <c r="T1760" i="15"/>
  <c r="S1760" i="15"/>
  <c r="R1760" i="15"/>
  <c r="Q1760" i="15"/>
  <c r="L1760" i="15"/>
  <c r="J1760" i="15"/>
  <c r="T1759" i="15"/>
  <c r="S1759" i="15"/>
  <c r="R1759" i="15"/>
  <c r="Q1759" i="15"/>
  <c r="L1759" i="15"/>
  <c r="J1759" i="15"/>
  <c r="T1758" i="15"/>
  <c r="S1758" i="15"/>
  <c r="R1758" i="15"/>
  <c r="Q1758" i="15"/>
  <c r="L1758" i="15"/>
  <c r="J1758" i="15"/>
  <c r="T1757" i="15"/>
  <c r="S1757" i="15"/>
  <c r="R1757" i="15"/>
  <c r="Q1757" i="15"/>
  <c r="L1757" i="15"/>
  <c r="J1757" i="15"/>
  <c r="T1756" i="15"/>
  <c r="S1756" i="15"/>
  <c r="R1756" i="15"/>
  <c r="Q1756" i="15"/>
  <c r="L1756" i="15"/>
  <c r="J1756" i="15"/>
  <c r="T1755" i="15"/>
  <c r="S1755" i="15"/>
  <c r="R1755" i="15"/>
  <c r="Q1755" i="15"/>
  <c r="L1755" i="15"/>
  <c r="J1755" i="15"/>
  <c r="T1754" i="15"/>
  <c r="S1754" i="15"/>
  <c r="R1754" i="15"/>
  <c r="Q1754" i="15"/>
  <c r="L1754" i="15"/>
  <c r="J1754" i="15"/>
  <c r="T1753" i="15"/>
  <c r="S1753" i="15"/>
  <c r="R1753" i="15"/>
  <c r="Q1753" i="15"/>
  <c r="L1753" i="15"/>
  <c r="J1753" i="15"/>
  <c r="T1752" i="15"/>
  <c r="S1752" i="15"/>
  <c r="R1752" i="15"/>
  <c r="Q1752" i="15"/>
  <c r="L1752" i="15"/>
  <c r="J1752" i="15"/>
  <c r="T1751" i="15"/>
  <c r="S1751" i="15"/>
  <c r="R1751" i="15"/>
  <c r="Q1751" i="15"/>
  <c r="L1751" i="15"/>
  <c r="J1751" i="15"/>
  <c r="T1750" i="15"/>
  <c r="S1750" i="15"/>
  <c r="R1750" i="15"/>
  <c r="Q1750" i="15"/>
  <c r="L1750" i="15"/>
  <c r="J1750" i="15"/>
  <c r="T1749" i="15"/>
  <c r="S1749" i="15"/>
  <c r="R1749" i="15"/>
  <c r="Q1749" i="15"/>
  <c r="L1749" i="15"/>
  <c r="J1749" i="15"/>
  <c r="T1748" i="15"/>
  <c r="S1748" i="15"/>
  <c r="R1748" i="15"/>
  <c r="Q1748" i="15"/>
  <c r="L1748" i="15"/>
  <c r="J1748" i="15"/>
  <c r="T1747" i="15"/>
  <c r="S1747" i="15"/>
  <c r="R1747" i="15"/>
  <c r="Q1747" i="15"/>
  <c r="L1747" i="15"/>
  <c r="J1747" i="15"/>
  <c r="T1746" i="15"/>
  <c r="S1746" i="15"/>
  <c r="R1746" i="15"/>
  <c r="Q1746" i="15"/>
  <c r="L1746" i="15"/>
  <c r="J1746" i="15"/>
  <c r="T1745" i="15"/>
  <c r="S1745" i="15"/>
  <c r="R1745" i="15"/>
  <c r="Q1745" i="15"/>
  <c r="L1745" i="15"/>
  <c r="J1745" i="15"/>
  <c r="T1744" i="15"/>
  <c r="S1744" i="15"/>
  <c r="R1744" i="15"/>
  <c r="Q1744" i="15"/>
  <c r="L1744" i="15"/>
  <c r="J1744" i="15"/>
  <c r="T1743" i="15"/>
  <c r="S1743" i="15"/>
  <c r="R1743" i="15"/>
  <c r="Q1743" i="15"/>
  <c r="L1743" i="15"/>
  <c r="J1743" i="15"/>
  <c r="T1742" i="15"/>
  <c r="S1742" i="15"/>
  <c r="R1742" i="15"/>
  <c r="Q1742" i="15"/>
  <c r="L1742" i="15"/>
  <c r="J1742" i="15"/>
  <c r="T1741" i="15"/>
  <c r="S1741" i="15"/>
  <c r="R1741" i="15"/>
  <c r="Q1741" i="15"/>
  <c r="L1741" i="15"/>
  <c r="J1741" i="15"/>
  <c r="T1740" i="15"/>
  <c r="S1740" i="15"/>
  <c r="R1740" i="15"/>
  <c r="Q1740" i="15"/>
  <c r="L1740" i="15"/>
  <c r="J1740" i="15"/>
  <c r="T1739" i="15"/>
  <c r="S1739" i="15"/>
  <c r="R1739" i="15"/>
  <c r="Q1739" i="15"/>
  <c r="L1739" i="15"/>
  <c r="J1739" i="15"/>
  <c r="T1738" i="15"/>
  <c r="S1738" i="15"/>
  <c r="R1738" i="15"/>
  <c r="Q1738" i="15"/>
  <c r="L1738" i="15"/>
  <c r="J1738" i="15"/>
  <c r="T1737" i="15"/>
  <c r="S1737" i="15"/>
  <c r="R1737" i="15"/>
  <c r="Q1737" i="15"/>
  <c r="L1737" i="15"/>
  <c r="J1737" i="15"/>
  <c r="T1736" i="15"/>
  <c r="S1736" i="15"/>
  <c r="R1736" i="15"/>
  <c r="Q1736" i="15"/>
  <c r="L1736" i="15"/>
  <c r="J1736" i="15"/>
  <c r="T1735" i="15"/>
  <c r="S1735" i="15"/>
  <c r="R1735" i="15"/>
  <c r="Q1735" i="15"/>
  <c r="L1735" i="15"/>
  <c r="J1735" i="15"/>
  <c r="T1734" i="15"/>
  <c r="S1734" i="15"/>
  <c r="R1734" i="15"/>
  <c r="Q1734" i="15"/>
  <c r="L1734" i="15"/>
  <c r="J1734" i="15"/>
  <c r="T1733" i="15"/>
  <c r="S1733" i="15"/>
  <c r="R1733" i="15"/>
  <c r="Q1733" i="15"/>
  <c r="L1733" i="15"/>
  <c r="J1733" i="15"/>
  <c r="T1732" i="15"/>
  <c r="S1732" i="15"/>
  <c r="R1732" i="15"/>
  <c r="Q1732" i="15"/>
  <c r="L1732" i="15"/>
  <c r="J1732" i="15"/>
  <c r="T1731" i="15"/>
  <c r="S1731" i="15"/>
  <c r="R1731" i="15"/>
  <c r="Q1731" i="15"/>
  <c r="L1731" i="15"/>
  <c r="J1731" i="15"/>
  <c r="T1730" i="15"/>
  <c r="S1730" i="15"/>
  <c r="R1730" i="15"/>
  <c r="Q1730" i="15"/>
  <c r="L1730" i="15"/>
  <c r="J1730" i="15"/>
  <c r="T1729" i="15"/>
  <c r="S1729" i="15"/>
  <c r="R1729" i="15"/>
  <c r="Q1729" i="15"/>
  <c r="L1729" i="15"/>
  <c r="J1729" i="15"/>
  <c r="T1728" i="15"/>
  <c r="S1728" i="15"/>
  <c r="R1728" i="15"/>
  <c r="Q1728" i="15"/>
  <c r="L1728" i="15"/>
  <c r="J1728" i="15"/>
  <c r="T1727" i="15"/>
  <c r="S1727" i="15"/>
  <c r="R1727" i="15"/>
  <c r="Q1727" i="15"/>
  <c r="L1727" i="15"/>
  <c r="J1727" i="15"/>
  <c r="T1726" i="15"/>
  <c r="S1726" i="15"/>
  <c r="R1726" i="15"/>
  <c r="Q1726" i="15"/>
  <c r="L1726" i="15"/>
  <c r="J1726" i="15"/>
  <c r="T1725" i="15"/>
  <c r="S1725" i="15"/>
  <c r="R1725" i="15"/>
  <c r="Q1725" i="15"/>
  <c r="L1725" i="15"/>
  <c r="J1725" i="15"/>
  <c r="T1724" i="15"/>
  <c r="S1724" i="15"/>
  <c r="R1724" i="15"/>
  <c r="Q1724" i="15"/>
  <c r="L1724" i="15"/>
  <c r="J1724" i="15"/>
  <c r="T1723" i="15"/>
  <c r="S1723" i="15"/>
  <c r="R1723" i="15"/>
  <c r="Q1723" i="15"/>
  <c r="L1723" i="15"/>
  <c r="J1723" i="15"/>
  <c r="T1722" i="15"/>
  <c r="S1722" i="15"/>
  <c r="R1722" i="15"/>
  <c r="Q1722" i="15"/>
  <c r="L1722" i="15"/>
  <c r="J1722" i="15"/>
  <c r="T1721" i="15"/>
  <c r="S1721" i="15"/>
  <c r="R1721" i="15"/>
  <c r="Q1721" i="15"/>
  <c r="L1721" i="15"/>
  <c r="J1721" i="15"/>
  <c r="T1720" i="15"/>
  <c r="S1720" i="15"/>
  <c r="R1720" i="15"/>
  <c r="Q1720" i="15"/>
  <c r="L1720" i="15"/>
  <c r="J1720" i="15"/>
  <c r="T1719" i="15"/>
  <c r="S1719" i="15"/>
  <c r="R1719" i="15"/>
  <c r="Q1719" i="15"/>
  <c r="L1719" i="15"/>
  <c r="J1719" i="15"/>
  <c r="T1718" i="15"/>
  <c r="S1718" i="15"/>
  <c r="R1718" i="15"/>
  <c r="Q1718" i="15"/>
  <c r="L1718" i="15"/>
  <c r="J1718" i="15"/>
  <c r="T1717" i="15"/>
  <c r="S1717" i="15"/>
  <c r="R1717" i="15"/>
  <c r="Q1717" i="15"/>
  <c r="L1717" i="15"/>
  <c r="J1717" i="15"/>
  <c r="T1716" i="15"/>
  <c r="S1716" i="15"/>
  <c r="R1716" i="15"/>
  <c r="Q1716" i="15"/>
  <c r="L1716" i="15"/>
  <c r="J1716" i="15"/>
  <c r="T1715" i="15"/>
  <c r="S1715" i="15"/>
  <c r="R1715" i="15"/>
  <c r="Q1715" i="15"/>
  <c r="L1715" i="15"/>
  <c r="J1715" i="15"/>
  <c r="T1714" i="15"/>
  <c r="S1714" i="15"/>
  <c r="R1714" i="15"/>
  <c r="Q1714" i="15"/>
  <c r="L1714" i="15"/>
  <c r="J1714" i="15"/>
  <c r="T1713" i="15"/>
  <c r="S1713" i="15"/>
  <c r="R1713" i="15"/>
  <c r="Q1713" i="15"/>
  <c r="L1713" i="15"/>
  <c r="J1713" i="15"/>
  <c r="T1712" i="15"/>
  <c r="S1712" i="15"/>
  <c r="R1712" i="15"/>
  <c r="Q1712" i="15"/>
  <c r="L1712" i="15"/>
  <c r="J1712" i="15"/>
  <c r="T1711" i="15"/>
  <c r="S1711" i="15"/>
  <c r="R1711" i="15"/>
  <c r="Q1711" i="15"/>
  <c r="L1711" i="15"/>
  <c r="J1711" i="15"/>
  <c r="T1710" i="15"/>
  <c r="S1710" i="15"/>
  <c r="R1710" i="15"/>
  <c r="Q1710" i="15"/>
  <c r="L1710" i="15"/>
  <c r="J1710" i="15"/>
  <c r="T1709" i="15"/>
  <c r="S1709" i="15"/>
  <c r="R1709" i="15"/>
  <c r="Q1709" i="15"/>
  <c r="L1709" i="15"/>
  <c r="J1709" i="15"/>
  <c r="T1708" i="15"/>
  <c r="S1708" i="15"/>
  <c r="R1708" i="15"/>
  <c r="Q1708" i="15"/>
  <c r="L1708" i="15"/>
  <c r="J1708" i="15"/>
  <c r="T1707" i="15"/>
  <c r="S1707" i="15"/>
  <c r="R1707" i="15"/>
  <c r="Q1707" i="15"/>
  <c r="L1707" i="15"/>
  <c r="J1707" i="15"/>
  <c r="T1706" i="15"/>
  <c r="S1706" i="15"/>
  <c r="R1706" i="15"/>
  <c r="Q1706" i="15"/>
  <c r="L1706" i="15"/>
  <c r="J1706" i="15"/>
  <c r="T1705" i="15"/>
  <c r="S1705" i="15"/>
  <c r="R1705" i="15"/>
  <c r="Q1705" i="15"/>
  <c r="L1705" i="15"/>
  <c r="J1705" i="15"/>
  <c r="T1704" i="15"/>
  <c r="S1704" i="15"/>
  <c r="R1704" i="15"/>
  <c r="Q1704" i="15"/>
  <c r="L1704" i="15"/>
  <c r="J1704" i="15"/>
  <c r="T1703" i="15"/>
  <c r="S1703" i="15"/>
  <c r="R1703" i="15"/>
  <c r="Q1703" i="15"/>
  <c r="L1703" i="15"/>
  <c r="J1703" i="15"/>
  <c r="T1702" i="15"/>
  <c r="S1702" i="15"/>
  <c r="R1702" i="15"/>
  <c r="Q1702" i="15"/>
  <c r="L1702" i="15"/>
  <c r="J1702" i="15"/>
  <c r="T1701" i="15"/>
  <c r="S1701" i="15"/>
  <c r="R1701" i="15"/>
  <c r="Q1701" i="15"/>
  <c r="L1701" i="15"/>
  <c r="J1701" i="15"/>
  <c r="T1700" i="15"/>
  <c r="S1700" i="15"/>
  <c r="R1700" i="15"/>
  <c r="Q1700" i="15"/>
  <c r="L1700" i="15"/>
  <c r="J1700" i="15"/>
  <c r="T1699" i="15"/>
  <c r="S1699" i="15"/>
  <c r="R1699" i="15"/>
  <c r="Q1699" i="15"/>
  <c r="L1699" i="15"/>
  <c r="J1699" i="15"/>
  <c r="T1698" i="15"/>
  <c r="S1698" i="15"/>
  <c r="R1698" i="15"/>
  <c r="Q1698" i="15"/>
  <c r="L1698" i="15"/>
  <c r="J1698" i="15"/>
  <c r="T1697" i="15"/>
  <c r="S1697" i="15"/>
  <c r="R1697" i="15"/>
  <c r="Q1697" i="15"/>
  <c r="L1697" i="15"/>
  <c r="J1697" i="15"/>
  <c r="T1696" i="15"/>
  <c r="S1696" i="15"/>
  <c r="R1696" i="15"/>
  <c r="Q1696" i="15"/>
  <c r="L1696" i="15"/>
  <c r="J1696" i="15"/>
  <c r="T1695" i="15"/>
  <c r="S1695" i="15"/>
  <c r="R1695" i="15"/>
  <c r="Q1695" i="15"/>
  <c r="L1695" i="15"/>
  <c r="J1695" i="15"/>
  <c r="T1694" i="15"/>
  <c r="S1694" i="15"/>
  <c r="R1694" i="15"/>
  <c r="Q1694" i="15"/>
  <c r="L1694" i="15"/>
  <c r="J1694" i="15"/>
  <c r="T1693" i="15"/>
  <c r="S1693" i="15"/>
  <c r="R1693" i="15"/>
  <c r="Q1693" i="15"/>
  <c r="L1693" i="15"/>
  <c r="J1693" i="15"/>
  <c r="T1692" i="15"/>
  <c r="S1692" i="15"/>
  <c r="R1692" i="15"/>
  <c r="Q1692" i="15"/>
  <c r="L1692" i="15"/>
  <c r="J1692" i="15"/>
  <c r="T1691" i="15"/>
  <c r="S1691" i="15"/>
  <c r="R1691" i="15"/>
  <c r="Q1691" i="15"/>
  <c r="L1691" i="15"/>
  <c r="J1691" i="15"/>
  <c r="T1690" i="15"/>
  <c r="S1690" i="15"/>
  <c r="R1690" i="15"/>
  <c r="Q1690" i="15"/>
  <c r="L1690" i="15"/>
  <c r="J1690" i="15"/>
  <c r="T1689" i="15"/>
  <c r="S1689" i="15"/>
  <c r="R1689" i="15"/>
  <c r="Q1689" i="15"/>
  <c r="L1689" i="15"/>
  <c r="J1689" i="15"/>
  <c r="T1688" i="15"/>
  <c r="S1688" i="15"/>
  <c r="R1688" i="15"/>
  <c r="Q1688" i="15"/>
  <c r="L1688" i="15"/>
  <c r="J1688" i="15"/>
  <c r="T1687" i="15"/>
  <c r="S1687" i="15"/>
  <c r="R1687" i="15"/>
  <c r="Q1687" i="15"/>
  <c r="L1687" i="15"/>
  <c r="J1687" i="15"/>
  <c r="T1686" i="15"/>
  <c r="S1686" i="15"/>
  <c r="R1686" i="15"/>
  <c r="Q1686" i="15"/>
  <c r="L1686" i="15"/>
  <c r="J1686" i="15"/>
  <c r="T1685" i="15"/>
  <c r="S1685" i="15"/>
  <c r="R1685" i="15"/>
  <c r="Q1685" i="15"/>
  <c r="L1685" i="15"/>
  <c r="J1685" i="15"/>
  <c r="T1684" i="15"/>
  <c r="S1684" i="15"/>
  <c r="R1684" i="15"/>
  <c r="Q1684" i="15"/>
  <c r="L1684" i="15"/>
  <c r="J1684" i="15"/>
  <c r="T1683" i="15"/>
  <c r="S1683" i="15"/>
  <c r="R1683" i="15"/>
  <c r="Q1683" i="15"/>
  <c r="L1683" i="15"/>
  <c r="J1683" i="15"/>
  <c r="T1682" i="15"/>
  <c r="S1682" i="15"/>
  <c r="R1682" i="15"/>
  <c r="Q1682" i="15"/>
  <c r="L1682" i="15"/>
  <c r="J1682" i="15"/>
  <c r="T1681" i="15"/>
  <c r="S1681" i="15"/>
  <c r="R1681" i="15"/>
  <c r="Q1681" i="15"/>
  <c r="L1681" i="15"/>
  <c r="J1681" i="15"/>
  <c r="T1680" i="15"/>
  <c r="S1680" i="15"/>
  <c r="R1680" i="15"/>
  <c r="Q1680" i="15"/>
  <c r="L1680" i="15"/>
  <c r="J1680" i="15"/>
  <c r="T1679" i="15"/>
  <c r="S1679" i="15"/>
  <c r="R1679" i="15"/>
  <c r="Q1679" i="15"/>
  <c r="L1679" i="15"/>
  <c r="J1679" i="15"/>
  <c r="T1678" i="15"/>
  <c r="S1678" i="15"/>
  <c r="R1678" i="15"/>
  <c r="Q1678" i="15"/>
  <c r="L1678" i="15"/>
  <c r="J1678" i="15"/>
  <c r="T1677" i="15"/>
  <c r="S1677" i="15"/>
  <c r="R1677" i="15"/>
  <c r="Q1677" i="15"/>
  <c r="L1677" i="15"/>
  <c r="J1677" i="15"/>
  <c r="T1676" i="15"/>
  <c r="S1676" i="15"/>
  <c r="R1676" i="15"/>
  <c r="Q1676" i="15"/>
  <c r="L1676" i="15"/>
  <c r="J1676" i="15"/>
  <c r="T1675" i="15"/>
  <c r="S1675" i="15"/>
  <c r="R1675" i="15"/>
  <c r="Q1675" i="15"/>
  <c r="L1675" i="15"/>
  <c r="J1675" i="15"/>
  <c r="T1674" i="15"/>
  <c r="S1674" i="15"/>
  <c r="R1674" i="15"/>
  <c r="Q1674" i="15"/>
  <c r="L1674" i="15"/>
  <c r="J1674" i="15"/>
  <c r="T1673" i="15"/>
  <c r="S1673" i="15"/>
  <c r="R1673" i="15"/>
  <c r="Q1673" i="15"/>
  <c r="L1673" i="15"/>
  <c r="J1673" i="15"/>
  <c r="T1672" i="15"/>
  <c r="S1672" i="15"/>
  <c r="R1672" i="15"/>
  <c r="Q1672" i="15"/>
  <c r="L1672" i="15"/>
  <c r="J1672" i="15"/>
  <c r="T1671" i="15"/>
  <c r="S1671" i="15"/>
  <c r="R1671" i="15"/>
  <c r="Q1671" i="15"/>
  <c r="L1671" i="15"/>
  <c r="J1671" i="15"/>
  <c r="T1670" i="15"/>
  <c r="S1670" i="15"/>
  <c r="R1670" i="15"/>
  <c r="Q1670" i="15"/>
  <c r="L1670" i="15"/>
  <c r="J1670" i="15"/>
  <c r="T1669" i="15"/>
  <c r="S1669" i="15"/>
  <c r="R1669" i="15"/>
  <c r="Q1669" i="15"/>
  <c r="L1669" i="15"/>
  <c r="J1669" i="15"/>
  <c r="T1668" i="15"/>
  <c r="S1668" i="15"/>
  <c r="R1668" i="15"/>
  <c r="Q1668" i="15"/>
  <c r="L1668" i="15"/>
  <c r="J1668" i="15"/>
  <c r="T1667" i="15"/>
  <c r="S1667" i="15"/>
  <c r="R1667" i="15"/>
  <c r="Q1667" i="15"/>
  <c r="L1667" i="15"/>
  <c r="J1667" i="15"/>
  <c r="T1666" i="15"/>
  <c r="S1666" i="15"/>
  <c r="R1666" i="15"/>
  <c r="Q1666" i="15"/>
  <c r="L1666" i="15"/>
  <c r="J1666" i="15"/>
  <c r="T1665" i="15"/>
  <c r="S1665" i="15"/>
  <c r="R1665" i="15"/>
  <c r="Q1665" i="15"/>
  <c r="L1665" i="15"/>
  <c r="J1665" i="15"/>
  <c r="T1664" i="15"/>
  <c r="S1664" i="15"/>
  <c r="R1664" i="15"/>
  <c r="Q1664" i="15"/>
  <c r="L1664" i="15"/>
  <c r="J1664" i="15"/>
  <c r="T1663" i="15"/>
  <c r="S1663" i="15"/>
  <c r="R1663" i="15"/>
  <c r="Q1663" i="15"/>
  <c r="L1663" i="15"/>
  <c r="J1663" i="15"/>
  <c r="T1662" i="15"/>
  <c r="S1662" i="15"/>
  <c r="R1662" i="15"/>
  <c r="Q1662" i="15"/>
  <c r="L1662" i="15"/>
  <c r="J1662" i="15"/>
  <c r="T1661" i="15"/>
  <c r="S1661" i="15"/>
  <c r="R1661" i="15"/>
  <c r="Q1661" i="15"/>
  <c r="L1661" i="15"/>
  <c r="J1661" i="15"/>
  <c r="T1660" i="15"/>
  <c r="S1660" i="15"/>
  <c r="R1660" i="15"/>
  <c r="Q1660" i="15"/>
  <c r="L1660" i="15"/>
  <c r="J1660" i="15"/>
  <c r="T1659" i="15"/>
  <c r="S1659" i="15"/>
  <c r="R1659" i="15"/>
  <c r="Q1659" i="15"/>
  <c r="L1659" i="15"/>
  <c r="J1659" i="15"/>
  <c r="T1658" i="15"/>
  <c r="S1658" i="15"/>
  <c r="R1658" i="15"/>
  <c r="Q1658" i="15"/>
  <c r="L1658" i="15"/>
  <c r="J1658" i="15"/>
  <c r="T1657" i="15"/>
  <c r="S1657" i="15"/>
  <c r="R1657" i="15"/>
  <c r="Q1657" i="15"/>
  <c r="L1657" i="15"/>
  <c r="J1657" i="15"/>
  <c r="T1656" i="15"/>
  <c r="S1656" i="15"/>
  <c r="R1656" i="15"/>
  <c r="Q1656" i="15"/>
  <c r="L1656" i="15"/>
  <c r="J1656" i="15"/>
  <c r="T1655" i="15"/>
  <c r="S1655" i="15"/>
  <c r="R1655" i="15"/>
  <c r="Q1655" i="15"/>
  <c r="L1655" i="15"/>
  <c r="J1655" i="15"/>
  <c r="T1654" i="15"/>
  <c r="S1654" i="15"/>
  <c r="R1654" i="15"/>
  <c r="Q1654" i="15"/>
  <c r="L1654" i="15"/>
  <c r="J1654" i="15"/>
  <c r="T1653" i="15"/>
  <c r="S1653" i="15"/>
  <c r="R1653" i="15"/>
  <c r="Q1653" i="15"/>
  <c r="L1653" i="15"/>
  <c r="J1653" i="15"/>
  <c r="T1652" i="15"/>
  <c r="S1652" i="15"/>
  <c r="R1652" i="15"/>
  <c r="Q1652" i="15"/>
  <c r="L1652" i="15"/>
  <c r="J1652" i="15"/>
  <c r="T1651" i="15"/>
  <c r="S1651" i="15"/>
  <c r="R1651" i="15"/>
  <c r="Q1651" i="15"/>
  <c r="L1651" i="15"/>
  <c r="J1651" i="15"/>
  <c r="T1650" i="15"/>
  <c r="S1650" i="15"/>
  <c r="R1650" i="15"/>
  <c r="Q1650" i="15"/>
  <c r="L1650" i="15"/>
  <c r="J1650" i="15"/>
  <c r="T1649" i="15"/>
  <c r="S1649" i="15"/>
  <c r="R1649" i="15"/>
  <c r="Q1649" i="15"/>
  <c r="L1649" i="15"/>
  <c r="J1649" i="15"/>
  <c r="T1648" i="15"/>
  <c r="S1648" i="15"/>
  <c r="R1648" i="15"/>
  <c r="Q1648" i="15"/>
  <c r="L1648" i="15"/>
  <c r="J1648" i="15"/>
  <c r="T1647" i="15"/>
  <c r="S1647" i="15"/>
  <c r="R1647" i="15"/>
  <c r="Q1647" i="15"/>
  <c r="L1647" i="15"/>
  <c r="J1647" i="15"/>
  <c r="T1646" i="15"/>
  <c r="S1646" i="15"/>
  <c r="R1646" i="15"/>
  <c r="Q1646" i="15"/>
  <c r="L1646" i="15"/>
  <c r="J1646" i="15"/>
  <c r="T1645" i="15"/>
  <c r="S1645" i="15"/>
  <c r="R1645" i="15"/>
  <c r="Q1645" i="15"/>
  <c r="L1645" i="15"/>
  <c r="J1645" i="15"/>
  <c r="T1644" i="15"/>
  <c r="S1644" i="15"/>
  <c r="R1644" i="15"/>
  <c r="Q1644" i="15"/>
  <c r="L1644" i="15"/>
  <c r="J1644" i="15"/>
  <c r="T1643" i="15"/>
  <c r="S1643" i="15"/>
  <c r="R1643" i="15"/>
  <c r="Q1643" i="15"/>
  <c r="L1643" i="15"/>
  <c r="J1643" i="15"/>
  <c r="T1642" i="15"/>
  <c r="S1642" i="15"/>
  <c r="R1642" i="15"/>
  <c r="Q1642" i="15"/>
  <c r="L1642" i="15"/>
  <c r="J1642" i="15"/>
  <c r="T1641" i="15"/>
  <c r="S1641" i="15"/>
  <c r="R1641" i="15"/>
  <c r="Q1641" i="15"/>
  <c r="L1641" i="15"/>
  <c r="J1641" i="15"/>
  <c r="T1640" i="15"/>
  <c r="S1640" i="15"/>
  <c r="R1640" i="15"/>
  <c r="Q1640" i="15"/>
  <c r="L1640" i="15"/>
  <c r="J1640" i="15"/>
  <c r="T1639" i="15"/>
  <c r="S1639" i="15"/>
  <c r="R1639" i="15"/>
  <c r="Q1639" i="15"/>
  <c r="L1639" i="15"/>
  <c r="J1639" i="15"/>
  <c r="T1638" i="15"/>
  <c r="S1638" i="15"/>
  <c r="R1638" i="15"/>
  <c r="Q1638" i="15"/>
  <c r="L1638" i="15"/>
  <c r="J1638" i="15"/>
  <c r="T1637" i="15"/>
  <c r="S1637" i="15"/>
  <c r="R1637" i="15"/>
  <c r="Q1637" i="15"/>
  <c r="L1637" i="15"/>
  <c r="J1637" i="15"/>
  <c r="T1636" i="15"/>
  <c r="S1636" i="15"/>
  <c r="R1636" i="15"/>
  <c r="Q1636" i="15"/>
  <c r="L1636" i="15"/>
  <c r="J1636" i="15"/>
  <c r="T1635" i="15"/>
  <c r="S1635" i="15"/>
  <c r="R1635" i="15"/>
  <c r="Q1635" i="15"/>
  <c r="L1635" i="15"/>
  <c r="J1635" i="15"/>
  <c r="T1634" i="15"/>
  <c r="S1634" i="15"/>
  <c r="R1634" i="15"/>
  <c r="Q1634" i="15"/>
  <c r="L1634" i="15"/>
  <c r="J1634" i="15"/>
  <c r="T1633" i="15"/>
  <c r="S1633" i="15"/>
  <c r="R1633" i="15"/>
  <c r="Q1633" i="15"/>
  <c r="L1633" i="15"/>
  <c r="J1633" i="15"/>
  <c r="T1632" i="15"/>
  <c r="S1632" i="15"/>
  <c r="R1632" i="15"/>
  <c r="Q1632" i="15"/>
  <c r="L1632" i="15"/>
  <c r="J1632" i="15"/>
  <c r="T1631" i="15"/>
  <c r="S1631" i="15"/>
  <c r="R1631" i="15"/>
  <c r="Q1631" i="15"/>
  <c r="L1631" i="15"/>
  <c r="J1631" i="15"/>
  <c r="T1630" i="15"/>
  <c r="S1630" i="15"/>
  <c r="R1630" i="15"/>
  <c r="Q1630" i="15"/>
  <c r="L1630" i="15"/>
  <c r="J1630" i="15"/>
  <c r="T1629" i="15"/>
  <c r="S1629" i="15"/>
  <c r="R1629" i="15"/>
  <c r="Q1629" i="15"/>
  <c r="L1629" i="15"/>
  <c r="J1629" i="15"/>
  <c r="T1628" i="15"/>
  <c r="S1628" i="15"/>
  <c r="R1628" i="15"/>
  <c r="Q1628" i="15"/>
  <c r="L1628" i="15"/>
  <c r="J1628" i="15"/>
  <c r="T1627" i="15"/>
  <c r="S1627" i="15"/>
  <c r="R1627" i="15"/>
  <c r="Q1627" i="15"/>
  <c r="L1627" i="15"/>
  <c r="J1627" i="15"/>
  <c r="T1626" i="15"/>
  <c r="S1626" i="15"/>
  <c r="R1626" i="15"/>
  <c r="Q1626" i="15"/>
  <c r="L1626" i="15"/>
  <c r="J1626" i="15"/>
  <c r="T1625" i="15"/>
  <c r="S1625" i="15"/>
  <c r="R1625" i="15"/>
  <c r="Q1625" i="15"/>
  <c r="L1625" i="15"/>
  <c r="J1625" i="15"/>
  <c r="T1624" i="15"/>
  <c r="S1624" i="15"/>
  <c r="R1624" i="15"/>
  <c r="Q1624" i="15"/>
  <c r="L1624" i="15"/>
  <c r="J1624" i="15"/>
  <c r="T1623" i="15"/>
  <c r="S1623" i="15"/>
  <c r="R1623" i="15"/>
  <c r="Q1623" i="15"/>
  <c r="L1623" i="15"/>
  <c r="J1623" i="15"/>
  <c r="T1622" i="15"/>
  <c r="S1622" i="15"/>
  <c r="R1622" i="15"/>
  <c r="Q1622" i="15"/>
  <c r="L1622" i="15"/>
  <c r="J1622" i="15"/>
  <c r="T1621" i="15"/>
  <c r="S1621" i="15"/>
  <c r="R1621" i="15"/>
  <c r="Q1621" i="15"/>
  <c r="L1621" i="15"/>
  <c r="J1621" i="15"/>
  <c r="T1620" i="15"/>
  <c r="S1620" i="15"/>
  <c r="R1620" i="15"/>
  <c r="Q1620" i="15"/>
  <c r="L1620" i="15"/>
  <c r="J1620" i="15"/>
  <c r="T1619" i="15"/>
  <c r="S1619" i="15"/>
  <c r="R1619" i="15"/>
  <c r="Q1619" i="15"/>
  <c r="L1619" i="15"/>
  <c r="J1619" i="15"/>
  <c r="T1618" i="15"/>
  <c r="S1618" i="15"/>
  <c r="R1618" i="15"/>
  <c r="Q1618" i="15"/>
  <c r="L1618" i="15"/>
  <c r="J1618" i="15"/>
  <c r="T1617" i="15"/>
  <c r="S1617" i="15"/>
  <c r="R1617" i="15"/>
  <c r="Q1617" i="15"/>
  <c r="L1617" i="15"/>
  <c r="J1617" i="15"/>
  <c r="T1616" i="15"/>
  <c r="S1616" i="15"/>
  <c r="R1616" i="15"/>
  <c r="Q1616" i="15"/>
  <c r="L1616" i="15"/>
  <c r="J1616" i="15"/>
  <c r="T1615" i="15"/>
  <c r="S1615" i="15"/>
  <c r="R1615" i="15"/>
  <c r="Q1615" i="15"/>
  <c r="L1615" i="15"/>
  <c r="J1615" i="15"/>
  <c r="T1614" i="15"/>
  <c r="S1614" i="15"/>
  <c r="R1614" i="15"/>
  <c r="Q1614" i="15"/>
  <c r="L1614" i="15"/>
  <c r="J1614" i="15"/>
  <c r="T1613" i="15"/>
  <c r="S1613" i="15"/>
  <c r="R1613" i="15"/>
  <c r="Q1613" i="15"/>
  <c r="L1613" i="15"/>
  <c r="J1613" i="15"/>
  <c r="T1612" i="15"/>
  <c r="S1612" i="15"/>
  <c r="R1612" i="15"/>
  <c r="Q1612" i="15"/>
  <c r="L1612" i="15"/>
  <c r="J1612" i="15"/>
  <c r="T1611" i="15"/>
  <c r="S1611" i="15"/>
  <c r="R1611" i="15"/>
  <c r="Q1611" i="15"/>
  <c r="L1611" i="15"/>
  <c r="J1611" i="15"/>
  <c r="T1610" i="15"/>
  <c r="S1610" i="15"/>
  <c r="R1610" i="15"/>
  <c r="Q1610" i="15"/>
  <c r="L1610" i="15"/>
  <c r="J1610" i="15"/>
  <c r="T1609" i="15"/>
  <c r="S1609" i="15"/>
  <c r="R1609" i="15"/>
  <c r="Q1609" i="15"/>
  <c r="L1609" i="15"/>
  <c r="J1609" i="15"/>
  <c r="T1608" i="15"/>
  <c r="S1608" i="15"/>
  <c r="R1608" i="15"/>
  <c r="Q1608" i="15"/>
  <c r="L1608" i="15"/>
  <c r="J1608" i="15"/>
  <c r="T1607" i="15"/>
  <c r="S1607" i="15"/>
  <c r="R1607" i="15"/>
  <c r="Q1607" i="15"/>
  <c r="L1607" i="15"/>
  <c r="J1607" i="15"/>
  <c r="T1606" i="15"/>
  <c r="S1606" i="15"/>
  <c r="R1606" i="15"/>
  <c r="Q1606" i="15"/>
  <c r="L1606" i="15"/>
  <c r="J1606" i="15"/>
  <c r="T1605" i="15"/>
  <c r="S1605" i="15"/>
  <c r="R1605" i="15"/>
  <c r="Q1605" i="15"/>
  <c r="L1605" i="15"/>
  <c r="J1605" i="15"/>
  <c r="T1604" i="15"/>
  <c r="S1604" i="15"/>
  <c r="R1604" i="15"/>
  <c r="Q1604" i="15"/>
  <c r="L1604" i="15"/>
  <c r="J1604" i="15"/>
  <c r="T1603" i="15"/>
  <c r="S1603" i="15"/>
  <c r="R1603" i="15"/>
  <c r="Q1603" i="15"/>
  <c r="L1603" i="15"/>
  <c r="J1603" i="15"/>
  <c r="T1602" i="15"/>
  <c r="S1602" i="15"/>
  <c r="R1602" i="15"/>
  <c r="Q1602" i="15"/>
  <c r="L1602" i="15"/>
  <c r="J1602" i="15"/>
  <c r="T1601" i="15"/>
  <c r="S1601" i="15"/>
  <c r="R1601" i="15"/>
  <c r="Q1601" i="15"/>
  <c r="L1601" i="15"/>
  <c r="J1601" i="15"/>
  <c r="T1600" i="15"/>
  <c r="S1600" i="15"/>
  <c r="R1600" i="15"/>
  <c r="Q1600" i="15"/>
  <c r="L1600" i="15"/>
  <c r="J1600" i="15"/>
  <c r="T1599" i="15"/>
  <c r="S1599" i="15"/>
  <c r="R1599" i="15"/>
  <c r="Q1599" i="15"/>
  <c r="L1599" i="15"/>
  <c r="J1599" i="15"/>
  <c r="T1598" i="15"/>
  <c r="S1598" i="15"/>
  <c r="R1598" i="15"/>
  <c r="Q1598" i="15"/>
  <c r="L1598" i="15"/>
  <c r="J1598" i="15"/>
  <c r="T1597" i="15"/>
  <c r="S1597" i="15"/>
  <c r="R1597" i="15"/>
  <c r="Q1597" i="15"/>
  <c r="L1597" i="15"/>
  <c r="J1597" i="15"/>
  <c r="T1596" i="15"/>
  <c r="S1596" i="15"/>
  <c r="R1596" i="15"/>
  <c r="Q1596" i="15"/>
  <c r="L1596" i="15"/>
  <c r="J1596" i="15"/>
  <c r="T1595" i="15"/>
  <c r="S1595" i="15"/>
  <c r="R1595" i="15"/>
  <c r="Q1595" i="15"/>
  <c r="L1595" i="15"/>
  <c r="J1595" i="15"/>
  <c r="T1594" i="15"/>
  <c r="S1594" i="15"/>
  <c r="R1594" i="15"/>
  <c r="Q1594" i="15"/>
  <c r="L1594" i="15"/>
  <c r="J1594" i="15"/>
  <c r="T1593" i="15"/>
  <c r="S1593" i="15"/>
  <c r="R1593" i="15"/>
  <c r="Q1593" i="15"/>
  <c r="L1593" i="15"/>
  <c r="J1593" i="15"/>
  <c r="T1592" i="15"/>
  <c r="S1592" i="15"/>
  <c r="R1592" i="15"/>
  <c r="Q1592" i="15"/>
  <c r="L1592" i="15"/>
  <c r="J1592" i="15"/>
  <c r="T1591" i="15"/>
  <c r="S1591" i="15"/>
  <c r="R1591" i="15"/>
  <c r="Q1591" i="15"/>
  <c r="L1591" i="15"/>
  <c r="J1591" i="15"/>
  <c r="T1590" i="15"/>
  <c r="S1590" i="15"/>
  <c r="R1590" i="15"/>
  <c r="Q1590" i="15"/>
  <c r="L1590" i="15"/>
  <c r="J1590" i="15"/>
  <c r="T1589" i="15"/>
  <c r="S1589" i="15"/>
  <c r="R1589" i="15"/>
  <c r="Q1589" i="15"/>
  <c r="L1589" i="15"/>
  <c r="J1589" i="15"/>
  <c r="T1588" i="15"/>
  <c r="S1588" i="15"/>
  <c r="R1588" i="15"/>
  <c r="Q1588" i="15"/>
  <c r="L1588" i="15"/>
  <c r="J1588" i="15"/>
  <c r="T1587" i="15"/>
  <c r="S1587" i="15"/>
  <c r="R1587" i="15"/>
  <c r="Q1587" i="15"/>
  <c r="L1587" i="15"/>
  <c r="J1587" i="15"/>
  <c r="T1586" i="15"/>
  <c r="S1586" i="15"/>
  <c r="R1586" i="15"/>
  <c r="Q1586" i="15"/>
  <c r="L1586" i="15"/>
  <c r="J1586" i="15"/>
  <c r="T1585" i="15"/>
  <c r="S1585" i="15"/>
  <c r="R1585" i="15"/>
  <c r="Q1585" i="15"/>
  <c r="L1585" i="15"/>
  <c r="J1585" i="15"/>
  <c r="T1584" i="15"/>
  <c r="S1584" i="15"/>
  <c r="R1584" i="15"/>
  <c r="Q1584" i="15"/>
  <c r="L1584" i="15"/>
  <c r="J1584" i="15"/>
  <c r="T1583" i="15"/>
  <c r="S1583" i="15"/>
  <c r="R1583" i="15"/>
  <c r="Q1583" i="15"/>
  <c r="L1583" i="15"/>
  <c r="J1583" i="15"/>
  <c r="T1582" i="15"/>
  <c r="S1582" i="15"/>
  <c r="R1582" i="15"/>
  <c r="Q1582" i="15"/>
  <c r="L1582" i="15"/>
  <c r="J1582" i="15"/>
  <c r="T1581" i="15"/>
  <c r="S1581" i="15"/>
  <c r="R1581" i="15"/>
  <c r="Q1581" i="15"/>
  <c r="L1581" i="15"/>
  <c r="J1581" i="15"/>
  <c r="T1580" i="15"/>
  <c r="S1580" i="15"/>
  <c r="R1580" i="15"/>
  <c r="Q1580" i="15"/>
  <c r="L1580" i="15"/>
  <c r="J1580" i="15"/>
  <c r="T1579" i="15"/>
  <c r="S1579" i="15"/>
  <c r="R1579" i="15"/>
  <c r="Q1579" i="15"/>
  <c r="L1579" i="15"/>
  <c r="J1579" i="15"/>
  <c r="T1578" i="15"/>
  <c r="S1578" i="15"/>
  <c r="R1578" i="15"/>
  <c r="Q1578" i="15"/>
  <c r="L1578" i="15"/>
  <c r="J1578" i="15"/>
  <c r="T1577" i="15"/>
  <c r="S1577" i="15"/>
  <c r="R1577" i="15"/>
  <c r="Q1577" i="15"/>
  <c r="L1577" i="15"/>
  <c r="J1577" i="15"/>
  <c r="T1576" i="15"/>
  <c r="S1576" i="15"/>
  <c r="R1576" i="15"/>
  <c r="Q1576" i="15"/>
  <c r="L1576" i="15"/>
  <c r="J1576" i="15"/>
  <c r="T1575" i="15"/>
  <c r="S1575" i="15"/>
  <c r="R1575" i="15"/>
  <c r="Q1575" i="15"/>
  <c r="L1575" i="15"/>
  <c r="J1575" i="15"/>
  <c r="T1574" i="15"/>
  <c r="S1574" i="15"/>
  <c r="R1574" i="15"/>
  <c r="Q1574" i="15"/>
  <c r="L1574" i="15"/>
  <c r="J1574" i="15"/>
  <c r="T1573" i="15"/>
  <c r="S1573" i="15"/>
  <c r="R1573" i="15"/>
  <c r="Q1573" i="15"/>
  <c r="L1573" i="15"/>
  <c r="J1573" i="15"/>
  <c r="T1572" i="15"/>
  <c r="S1572" i="15"/>
  <c r="R1572" i="15"/>
  <c r="Q1572" i="15"/>
  <c r="L1572" i="15"/>
  <c r="J1572" i="15"/>
  <c r="T1571" i="15"/>
  <c r="S1571" i="15"/>
  <c r="R1571" i="15"/>
  <c r="Q1571" i="15"/>
  <c r="L1571" i="15"/>
  <c r="J1571" i="15"/>
  <c r="T1570" i="15"/>
  <c r="S1570" i="15"/>
  <c r="R1570" i="15"/>
  <c r="Q1570" i="15"/>
  <c r="L1570" i="15"/>
  <c r="J1570" i="15"/>
  <c r="T1569" i="15"/>
  <c r="S1569" i="15"/>
  <c r="R1569" i="15"/>
  <c r="Q1569" i="15"/>
  <c r="L1569" i="15"/>
  <c r="J1569" i="15"/>
  <c r="T1568" i="15"/>
  <c r="S1568" i="15"/>
  <c r="R1568" i="15"/>
  <c r="Q1568" i="15"/>
  <c r="L1568" i="15"/>
  <c r="J1568" i="15"/>
  <c r="T1567" i="15"/>
  <c r="S1567" i="15"/>
  <c r="R1567" i="15"/>
  <c r="Q1567" i="15"/>
  <c r="L1567" i="15"/>
  <c r="J1567" i="15"/>
  <c r="T1566" i="15"/>
  <c r="S1566" i="15"/>
  <c r="R1566" i="15"/>
  <c r="Q1566" i="15"/>
  <c r="L1566" i="15"/>
  <c r="J1566" i="15"/>
  <c r="T1565" i="15"/>
  <c r="S1565" i="15"/>
  <c r="R1565" i="15"/>
  <c r="Q1565" i="15"/>
  <c r="L1565" i="15"/>
  <c r="J1565" i="15"/>
  <c r="T1564" i="15"/>
  <c r="S1564" i="15"/>
  <c r="R1564" i="15"/>
  <c r="Q1564" i="15"/>
  <c r="L1564" i="15"/>
  <c r="J1564" i="15"/>
  <c r="T1563" i="15"/>
  <c r="S1563" i="15"/>
  <c r="R1563" i="15"/>
  <c r="Q1563" i="15"/>
  <c r="L1563" i="15"/>
  <c r="J1563" i="15"/>
  <c r="T1562" i="15"/>
  <c r="S1562" i="15"/>
  <c r="R1562" i="15"/>
  <c r="Q1562" i="15"/>
  <c r="L1562" i="15"/>
  <c r="J1562" i="15"/>
  <c r="T1561" i="15"/>
  <c r="S1561" i="15"/>
  <c r="R1561" i="15"/>
  <c r="Q1561" i="15"/>
  <c r="L1561" i="15"/>
  <c r="J1561" i="15"/>
  <c r="T1560" i="15"/>
  <c r="S1560" i="15"/>
  <c r="R1560" i="15"/>
  <c r="Q1560" i="15"/>
  <c r="L1560" i="15"/>
  <c r="J1560" i="15"/>
  <c r="T1559" i="15"/>
  <c r="S1559" i="15"/>
  <c r="R1559" i="15"/>
  <c r="Q1559" i="15"/>
  <c r="L1559" i="15"/>
  <c r="J1559" i="15"/>
  <c r="T1558" i="15"/>
  <c r="S1558" i="15"/>
  <c r="R1558" i="15"/>
  <c r="Q1558" i="15"/>
  <c r="L1558" i="15"/>
  <c r="J1558" i="15"/>
  <c r="T1557" i="15"/>
  <c r="S1557" i="15"/>
  <c r="R1557" i="15"/>
  <c r="Q1557" i="15"/>
  <c r="L1557" i="15"/>
  <c r="J1557" i="15"/>
  <c r="T1556" i="15"/>
  <c r="S1556" i="15"/>
  <c r="R1556" i="15"/>
  <c r="Q1556" i="15"/>
  <c r="L1556" i="15"/>
  <c r="J1556" i="15"/>
  <c r="T1555" i="15"/>
  <c r="S1555" i="15"/>
  <c r="R1555" i="15"/>
  <c r="Q1555" i="15"/>
  <c r="L1555" i="15"/>
  <c r="J1555" i="15"/>
  <c r="T1554" i="15"/>
  <c r="S1554" i="15"/>
  <c r="R1554" i="15"/>
  <c r="Q1554" i="15"/>
  <c r="L1554" i="15"/>
  <c r="J1554" i="15"/>
  <c r="T1553" i="15"/>
  <c r="S1553" i="15"/>
  <c r="R1553" i="15"/>
  <c r="Q1553" i="15"/>
  <c r="L1553" i="15"/>
  <c r="J1553" i="15"/>
  <c r="T1552" i="15"/>
  <c r="S1552" i="15"/>
  <c r="R1552" i="15"/>
  <c r="Q1552" i="15"/>
  <c r="L1552" i="15"/>
  <c r="J1552" i="15"/>
  <c r="T1551" i="15"/>
  <c r="S1551" i="15"/>
  <c r="R1551" i="15"/>
  <c r="Q1551" i="15"/>
  <c r="L1551" i="15"/>
  <c r="J1551" i="15"/>
  <c r="T1550" i="15"/>
  <c r="S1550" i="15"/>
  <c r="R1550" i="15"/>
  <c r="Q1550" i="15"/>
  <c r="L1550" i="15"/>
  <c r="J1550" i="15"/>
  <c r="T1549" i="15"/>
  <c r="S1549" i="15"/>
  <c r="R1549" i="15"/>
  <c r="Q1549" i="15"/>
  <c r="L1549" i="15"/>
  <c r="J1549" i="15"/>
  <c r="T1548" i="15"/>
  <c r="S1548" i="15"/>
  <c r="R1548" i="15"/>
  <c r="Q1548" i="15"/>
  <c r="L1548" i="15"/>
  <c r="J1548" i="15"/>
  <c r="T1547" i="15"/>
  <c r="S1547" i="15"/>
  <c r="R1547" i="15"/>
  <c r="Q1547" i="15"/>
  <c r="L1547" i="15"/>
  <c r="J1547" i="15"/>
  <c r="T1546" i="15"/>
  <c r="S1546" i="15"/>
  <c r="R1546" i="15"/>
  <c r="Q1546" i="15"/>
  <c r="L1546" i="15"/>
  <c r="J1546" i="15"/>
  <c r="T1545" i="15"/>
  <c r="S1545" i="15"/>
  <c r="R1545" i="15"/>
  <c r="Q1545" i="15"/>
  <c r="L1545" i="15"/>
  <c r="J1545" i="15"/>
  <c r="T1544" i="15"/>
  <c r="S1544" i="15"/>
  <c r="R1544" i="15"/>
  <c r="Q1544" i="15"/>
  <c r="L1544" i="15"/>
  <c r="J1544" i="15"/>
  <c r="T1543" i="15"/>
  <c r="S1543" i="15"/>
  <c r="R1543" i="15"/>
  <c r="Q1543" i="15"/>
  <c r="L1543" i="15"/>
  <c r="J1543" i="15"/>
  <c r="T1542" i="15"/>
  <c r="S1542" i="15"/>
  <c r="R1542" i="15"/>
  <c r="Q1542" i="15"/>
  <c r="L1542" i="15"/>
  <c r="J1542" i="15"/>
  <c r="T1541" i="15"/>
  <c r="S1541" i="15"/>
  <c r="R1541" i="15"/>
  <c r="Q1541" i="15"/>
  <c r="L1541" i="15"/>
  <c r="J1541" i="15"/>
  <c r="T1540" i="15"/>
  <c r="S1540" i="15"/>
  <c r="R1540" i="15"/>
  <c r="Q1540" i="15"/>
  <c r="L1540" i="15"/>
  <c r="J1540" i="15"/>
  <c r="T1539" i="15"/>
  <c r="S1539" i="15"/>
  <c r="R1539" i="15"/>
  <c r="Q1539" i="15"/>
  <c r="L1539" i="15"/>
  <c r="J1539" i="15"/>
  <c r="T1538" i="15"/>
  <c r="S1538" i="15"/>
  <c r="R1538" i="15"/>
  <c r="Q1538" i="15"/>
  <c r="L1538" i="15"/>
  <c r="J1538" i="15"/>
  <c r="T1537" i="15"/>
  <c r="S1537" i="15"/>
  <c r="R1537" i="15"/>
  <c r="Q1537" i="15"/>
  <c r="L1537" i="15"/>
  <c r="J1537" i="15"/>
  <c r="T1536" i="15"/>
  <c r="S1536" i="15"/>
  <c r="R1536" i="15"/>
  <c r="Q1536" i="15"/>
  <c r="L1536" i="15"/>
  <c r="J1536" i="15"/>
  <c r="T1535" i="15"/>
  <c r="S1535" i="15"/>
  <c r="R1535" i="15"/>
  <c r="Q1535" i="15"/>
  <c r="L1535" i="15"/>
  <c r="J1535" i="15"/>
  <c r="T1534" i="15"/>
  <c r="S1534" i="15"/>
  <c r="R1534" i="15"/>
  <c r="Q1534" i="15"/>
  <c r="L1534" i="15"/>
  <c r="J1534" i="15"/>
  <c r="T1533" i="15"/>
  <c r="S1533" i="15"/>
  <c r="R1533" i="15"/>
  <c r="Q1533" i="15"/>
  <c r="L1533" i="15"/>
  <c r="J1533" i="15"/>
  <c r="T1532" i="15"/>
  <c r="S1532" i="15"/>
  <c r="R1532" i="15"/>
  <c r="Q1532" i="15"/>
  <c r="L1532" i="15"/>
  <c r="J1532" i="15"/>
  <c r="T1531" i="15"/>
  <c r="S1531" i="15"/>
  <c r="R1531" i="15"/>
  <c r="Q1531" i="15"/>
  <c r="L1531" i="15"/>
  <c r="J1531" i="15"/>
  <c r="T1530" i="15"/>
  <c r="S1530" i="15"/>
  <c r="R1530" i="15"/>
  <c r="Q1530" i="15"/>
  <c r="L1530" i="15"/>
  <c r="J1530" i="15"/>
  <c r="T1529" i="15"/>
  <c r="S1529" i="15"/>
  <c r="R1529" i="15"/>
  <c r="Q1529" i="15"/>
  <c r="L1529" i="15"/>
  <c r="J1529" i="15"/>
  <c r="T1528" i="15"/>
  <c r="S1528" i="15"/>
  <c r="R1528" i="15"/>
  <c r="Q1528" i="15"/>
  <c r="L1528" i="15"/>
  <c r="J1528" i="15"/>
  <c r="T1527" i="15"/>
  <c r="S1527" i="15"/>
  <c r="R1527" i="15"/>
  <c r="Q1527" i="15"/>
  <c r="L1527" i="15"/>
  <c r="J1527" i="15"/>
  <c r="T1526" i="15"/>
  <c r="S1526" i="15"/>
  <c r="R1526" i="15"/>
  <c r="Q1526" i="15"/>
  <c r="L1526" i="15"/>
  <c r="J1526" i="15"/>
  <c r="T1525" i="15"/>
  <c r="S1525" i="15"/>
  <c r="R1525" i="15"/>
  <c r="Q1525" i="15"/>
  <c r="L1525" i="15"/>
  <c r="J1525" i="15"/>
  <c r="T1524" i="15"/>
  <c r="S1524" i="15"/>
  <c r="R1524" i="15"/>
  <c r="Q1524" i="15"/>
  <c r="L1524" i="15"/>
  <c r="J1524" i="15"/>
  <c r="T1523" i="15"/>
  <c r="S1523" i="15"/>
  <c r="R1523" i="15"/>
  <c r="Q1523" i="15"/>
  <c r="L1523" i="15"/>
  <c r="J1523" i="15"/>
  <c r="T1522" i="15"/>
  <c r="S1522" i="15"/>
  <c r="R1522" i="15"/>
  <c r="Q1522" i="15"/>
  <c r="L1522" i="15"/>
  <c r="J1522" i="15"/>
  <c r="T1521" i="15"/>
  <c r="S1521" i="15"/>
  <c r="R1521" i="15"/>
  <c r="Q1521" i="15"/>
  <c r="L1521" i="15"/>
  <c r="J1521" i="15"/>
  <c r="T1520" i="15"/>
  <c r="S1520" i="15"/>
  <c r="R1520" i="15"/>
  <c r="Q1520" i="15"/>
  <c r="L1520" i="15"/>
  <c r="J1520" i="15"/>
  <c r="T1519" i="15"/>
  <c r="S1519" i="15"/>
  <c r="R1519" i="15"/>
  <c r="Q1519" i="15"/>
  <c r="L1519" i="15"/>
  <c r="J1519" i="15"/>
  <c r="T1518" i="15"/>
  <c r="S1518" i="15"/>
  <c r="R1518" i="15"/>
  <c r="Q1518" i="15"/>
  <c r="L1518" i="15"/>
  <c r="J1518" i="15"/>
  <c r="T1517" i="15"/>
  <c r="S1517" i="15"/>
  <c r="R1517" i="15"/>
  <c r="Q1517" i="15"/>
  <c r="L1517" i="15"/>
  <c r="J1517" i="15"/>
  <c r="T1516" i="15"/>
  <c r="S1516" i="15"/>
  <c r="R1516" i="15"/>
  <c r="Q1516" i="15"/>
  <c r="L1516" i="15"/>
  <c r="J1516" i="15"/>
  <c r="T1515" i="15"/>
  <c r="S1515" i="15"/>
  <c r="R1515" i="15"/>
  <c r="Q1515" i="15"/>
  <c r="L1515" i="15"/>
  <c r="J1515" i="15"/>
  <c r="T1514" i="15"/>
  <c r="S1514" i="15"/>
  <c r="R1514" i="15"/>
  <c r="Q1514" i="15"/>
  <c r="L1514" i="15"/>
  <c r="J1514" i="15"/>
  <c r="T1513" i="15"/>
  <c r="S1513" i="15"/>
  <c r="R1513" i="15"/>
  <c r="Q1513" i="15"/>
  <c r="L1513" i="15"/>
  <c r="J1513" i="15"/>
  <c r="T1512" i="15"/>
  <c r="S1512" i="15"/>
  <c r="R1512" i="15"/>
  <c r="Q1512" i="15"/>
  <c r="L1512" i="15"/>
  <c r="J1512" i="15"/>
  <c r="T1511" i="15"/>
  <c r="S1511" i="15"/>
  <c r="R1511" i="15"/>
  <c r="Q1511" i="15"/>
  <c r="L1511" i="15"/>
  <c r="J1511" i="15"/>
  <c r="T1510" i="15"/>
  <c r="S1510" i="15"/>
  <c r="R1510" i="15"/>
  <c r="Q1510" i="15"/>
  <c r="L1510" i="15"/>
  <c r="J1510" i="15"/>
  <c r="T1509" i="15"/>
  <c r="S1509" i="15"/>
  <c r="R1509" i="15"/>
  <c r="Q1509" i="15"/>
  <c r="L1509" i="15"/>
  <c r="J1509" i="15"/>
  <c r="T1508" i="15"/>
  <c r="S1508" i="15"/>
  <c r="R1508" i="15"/>
  <c r="Q1508" i="15"/>
  <c r="L1508" i="15"/>
  <c r="J1508" i="15"/>
  <c r="T1507" i="15"/>
  <c r="S1507" i="15"/>
  <c r="R1507" i="15"/>
  <c r="Q1507" i="15"/>
  <c r="L1507" i="15"/>
  <c r="J1507" i="15"/>
  <c r="T1506" i="15"/>
  <c r="S1506" i="15"/>
  <c r="R1506" i="15"/>
  <c r="Q1506" i="15"/>
  <c r="L1506" i="15"/>
  <c r="J1506" i="15"/>
  <c r="T1505" i="15"/>
  <c r="S1505" i="15"/>
  <c r="R1505" i="15"/>
  <c r="Q1505" i="15"/>
  <c r="L1505" i="15"/>
  <c r="J1505" i="15"/>
  <c r="T1504" i="15"/>
  <c r="S1504" i="15"/>
  <c r="R1504" i="15"/>
  <c r="Q1504" i="15"/>
  <c r="L1504" i="15"/>
  <c r="J1504" i="15"/>
  <c r="T1503" i="15"/>
  <c r="S1503" i="15"/>
  <c r="R1503" i="15"/>
  <c r="Q1503" i="15"/>
  <c r="L1503" i="15"/>
  <c r="J1503" i="15"/>
  <c r="T1502" i="15"/>
  <c r="S1502" i="15"/>
  <c r="R1502" i="15"/>
  <c r="Q1502" i="15"/>
  <c r="L1502" i="15"/>
  <c r="J1502" i="15"/>
  <c r="T1501" i="15"/>
  <c r="S1501" i="15"/>
  <c r="R1501" i="15"/>
  <c r="Q1501" i="15"/>
  <c r="L1501" i="15"/>
  <c r="J1501" i="15"/>
  <c r="T1500" i="15"/>
  <c r="S1500" i="15"/>
  <c r="R1500" i="15"/>
  <c r="Q1500" i="15"/>
  <c r="L1500" i="15"/>
  <c r="J1500" i="15"/>
  <c r="T1499" i="15"/>
  <c r="S1499" i="15"/>
  <c r="R1499" i="15"/>
  <c r="Q1499" i="15"/>
  <c r="L1499" i="15"/>
  <c r="J1499" i="15"/>
  <c r="T1498" i="15"/>
  <c r="S1498" i="15"/>
  <c r="R1498" i="15"/>
  <c r="Q1498" i="15"/>
  <c r="L1498" i="15"/>
  <c r="J1498" i="15"/>
  <c r="T1497" i="15"/>
  <c r="S1497" i="15"/>
  <c r="R1497" i="15"/>
  <c r="Q1497" i="15"/>
  <c r="L1497" i="15"/>
  <c r="J1497" i="15"/>
  <c r="T1496" i="15"/>
  <c r="S1496" i="15"/>
  <c r="R1496" i="15"/>
  <c r="Q1496" i="15"/>
  <c r="L1496" i="15"/>
  <c r="J1496" i="15"/>
  <c r="T1495" i="15"/>
  <c r="S1495" i="15"/>
  <c r="R1495" i="15"/>
  <c r="Q1495" i="15"/>
  <c r="L1495" i="15"/>
  <c r="J1495" i="15"/>
  <c r="T1494" i="15"/>
  <c r="S1494" i="15"/>
  <c r="R1494" i="15"/>
  <c r="Q1494" i="15"/>
  <c r="L1494" i="15"/>
  <c r="J1494" i="15"/>
  <c r="T1493" i="15"/>
  <c r="S1493" i="15"/>
  <c r="R1493" i="15"/>
  <c r="Q1493" i="15"/>
  <c r="L1493" i="15"/>
  <c r="J1493" i="15"/>
  <c r="T1492" i="15"/>
  <c r="S1492" i="15"/>
  <c r="R1492" i="15"/>
  <c r="Q1492" i="15"/>
  <c r="L1492" i="15"/>
  <c r="J1492" i="15"/>
  <c r="T1491" i="15"/>
  <c r="S1491" i="15"/>
  <c r="R1491" i="15"/>
  <c r="Q1491" i="15"/>
  <c r="L1491" i="15"/>
  <c r="J1491" i="15"/>
  <c r="T1490" i="15"/>
  <c r="S1490" i="15"/>
  <c r="R1490" i="15"/>
  <c r="Q1490" i="15"/>
  <c r="L1490" i="15"/>
  <c r="J1490" i="15"/>
  <c r="T1489" i="15"/>
  <c r="S1489" i="15"/>
  <c r="R1489" i="15"/>
  <c r="Q1489" i="15"/>
  <c r="L1489" i="15"/>
  <c r="J1489" i="15"/>
  <c r="T1488" i="15"/>
  <c r="S1488" i="15"/>
  <c r="R1488" i="15"/>
  <c r="Q1488" i="15"/>
  <c r="L1488" i="15"/>
  <c r="J1488" i="15"/>
  <c r="T1487" i="15"/>
  <c r="S1487" i="15"/>
  <c r="R1487" i="15"/>
  <c r="Q1487" i="15"/>
  <c r="L1487" i="15"/>
  <c r="J1487" i="15"/>
  <c r="T1486" i="15"/>
  <c r="S1486" i="15"/>
  <c r="R1486" i="15"/>
  <c r="Q1486" i="15"/>
  <c r="L1486" i="15"/>
  <c r="J1486" i="15"/>
  <c r="T1485" i="15"/>
  <c r="S1485" i="15"/>
  <c r="R1485" i="15"/>
  <c r="Q1485" i="15"/>
  <c r="L1485" i="15"/>
  <c r="J1485" i="15"/>
  <c r="T1484" i="15"/>
  <c r="S1484" i="15"/>
  <c r="R1484" i="15"/>
  <c r="Q1484" i="15"/>
  <c r="L1484" i="15"/>
  <c r="J1484" i="15"/>
  <c r="T1483" i="15"/>
  <c r="S1483" i="15"/>
  <c r="R1483" i="15"/>
  <c r="Q1483" i="15"/>
  <c r="L1483" i="15"/>
  <c r="J1483" i="15"/>
  <c r="T1482" i="15"/>
  <c r="S1482" i="15"/>
  <c r="R1482" i="15"/>
  <c r="Q1482" i="15"/>
  <c r="L1482" i="15"/>
  <c r="J1482" i="15"/>
  <c r="T1481" i="15"/>
  <c r="S1481" i="15"/>
  <c r="R1481" i="15"/>
  <c r="Q1481" i="15"/>
  <c r="L1481" i="15"/>
  <c r="J1481" i="15"/>
  <c r="T1480" i="15"/>
  <c r="S1480" i="15"/>
  <c r="R1480" i="15"/>
  <c r="Q1480" i="15"/>
  <c r="L1480" i="15"/>
  <c r="J1480" i="15"/>
  <c r="T1479" i="15"/>
  <c r="S1479" i="15"/>
  <c r="R1479" i="15"/>
  <c r="Q1479" i="15"/>
  <c r="L1479" i="15"/>
  <c r="J1479" i="15"/>
  <c r="T1478" i="15"/>
  <c r="S1478" i="15"/>
  <c r="R1478" i="15"/>
  <c r="Q1478" i="15"/>
  <c r="L1478" i="15"/>
  <c r="J1478" i="15"/>
  <c r="T1477" i="15"/>
  <c r="S1477" i="15"/>
  <c r="R1477" i="15"/>
  <c r="Q1477" i="15"/>
  <c r="L1477" i="15"/>
  <c r="J1477" i="15"/>
  <c r="T1476" i="15"/>
  <c r="S1476" i="15"/>
  <c r="R1476" i="15"/>
  <c r="Q1476" i="15"/>
  <c r="L1476" i="15"/>
  <c r="J1476" i="15"/>
  <c r="T1475" i="15"/>
  <c r="S1475" i="15"/>
  <c r="R1475" i="15"/>
  <c r="Q1475" i="15"/>
  <c r="L1475" i="15"/>
  <c r="J1475" i="15"/>
  <c r="T1474" i="15"/>
  <c r="S1474" i="15"/>
  <c r="R1474" i="15"/>
  <c r="Q1474" i="15"/>
  <c r="L1474" i="15"/>
  <c r="J1474" i="15"/>
  <c r="T1473" i="15"/>
  <c r="S1473" i="15"/>
  <c r="R1473" i="15"/>
  <c r="Q1473" i="15"/>
  <c r="L1473" i="15"/>
  <c r="J1473" i="15"/>
  <c r="T1472" i="15"/>
  <c r="S1472" i="15"/>
  <c r="R1472" i="15"/>
  <c r="Q1472" i="15"/>
  <c r="L1472" i="15"/>
  <c r="J1472" i="15"/>
  <c r="T1471" i="15"/>
  <c r="S1471" i="15"/>
  <c r="R1471" i="15"/>
  <c r="Q1471" i="15"/>
  <c r="L1471" i="15"/>
  <c r="J1471" i="15"/>
  <c r="T1470" i="15"/>
  <c r="S1470" i="15"/>
  <c r="R1470" i="15"/>
  <c r="Q1470" i="15"/>
  <c r="L1470" i="15"/>
  <c r="J1470" i="15"/>
  <c r="T1469" i="15"/>
  <c r="S1469" i="15"/>
  <c r="R1469" i="15"/>
  <c r="Q1469" i="15"/>
  <c r="L1469" i="15"/>
  <c r="J1469" i="15"/>
  <c r="T1468" i="15"/>
  <c r="S1468" i="15"/>
  <c r="R1468" i="15"/>
  <c r="Q1468" i="15"/>
  <c r="L1468" i="15"/>
  <c r="J1468" i="15"/>
  <c r="T1467" i="15"/>
  <c r="S1467" i="15"/>
  <c r="R1467" i="15"/>
  <c r="Q1467" i="15"/>
  <c r="L1467" i="15"/>
  <c r="J1467" i="15"/>
  <c r="T1466" i="15"/>
  <c r="S1466" i="15"/>
  <c r="R1466" i="15"/>
  <c r="Q1466" i="15"/>
  <c r="L1466" i="15"/>
  <c r="J1466" i="15"/>
  <c r="T1465" i="15"/>
  <c r="S1465" i="15"/>
  <c r="R1465" i="15"/>
  <c r="Q1465" i="15"/>
  <c r="L1465" i="15"/>
  <c r="J1465" i="15"/>
  <c r="T1464" i="15"/>
  <c r="S1464" i="15"/>
  <c r="R1464" i="15"/>
  <c r="Q1464" i="15"/>
  <c r="L1464" i="15"/>
  <c r="J1464" i="15"/>
  <c r="T1463" i="15"/>
  <c r="S1463" i="15"/>
  <c r="R1463" i="15"/>
  <c r="Q1463" i="15"/>
  <c r="L1463" i="15"/>
  <c r="J1463" i="15"/>
  <c r="T1462" i="15"/>
  <c r="S1462" i="15"/>
  <c r="R1462" i="15"/>
  <c r="Q1462" i="15"/>
  <c r="L1462" i="15"/>
  <c r="J1462" i="15"/>
  <c r="T1461" i="15"/>
  <c r="S1461" i="15"/>
  <c r="R1461" i="15"/>
  <c r="Q1461" i="15"/>
  <c r="L1461" i="15"/>
  <c r="J1461" i="15"/>
  <c r="T1460" i="15"/>
  <c r="S1460" i="15"/>
  <c r="R1460" i="15"/>
  <c r="Q1460" i="15"/>
  <c r="L1460" i="15"/>
  <c r="J1460" i="15"/>
  <c r="T1459" i="15"/>
  <c r="S1459" i="15"/>
  <c r="R1459" i="15"/>
  <c r="Q1459" i="15"/>
  <c r="L1459" i="15"/>
  <c r="J1459" i="15"/>
  <c r="T1458" i="15"/>
  <c r="S1458" i="15"/>
  <c r="R1458" i="15"/>
  <c r="Q1458" i="15"/>
  <c r="L1458" i="15"/>
  <c r="J1458" i="15"/>
  <c r="T1457" i="15"/>
  <c r="S1457" i="15"/>
  <c r="R1457" i="15"/>
  <c r="Q1457" i="15"/>
  <c r="L1457" i="15"/>
  <c r="J1457" i="15"/>
  <c r="T1456" i="15"/>
  <c r="S1456" i="15"/>
  <c r="R1456" i="15"/>
  <c r="Q1456" i="15"/>
  <c r="L1456" i="15"/>
  <c r="J1456" i="15"/>
  <c r="T1455" i="15"/>
  <c r="S1455" i="15"/>
  <c r="R1455" i="15"/>
  <c r="Q1455" i="15"/>
  <c r="L1455" i="15"/>
  <c r="J1455" i="15"/>
  <c r="T1454" i="15"/>
  <c r="S1454" i="15"/>
  <c r="R1454" i="15"/>
  <c r="Q1454" i="15"/>
  <c r="L1454" i="15"/>
  <c r="J1454" i="15"/>
  <c r="T1453" i="15"/>
  <c r="S1453" i="15"/>
  <c r="R1453" i="15"/>
  <c r="Q1453" i="15"/>
  <c r="L1453" i="15"/>
  <c r="J1453" i="15"/>
  <c r="T1452" i="15"/>
  <c r="S1452" i="15"/>
  <c r="R1452" i="15"/>
  <c r="Q1452" i="15"/>
  <c r="L1452" i="15"/>
  <c r="J1452" i="15"/>
  <c r="T1451" i="15"/>
  <c r="S1451" i="15"/>
  <c r="R1451" i="15"/>
  <c r="Q1451" i="15"/>
  <c r="L1451" i="15"/>
  <c r="J1451" i="15"/>
  <c r="T1450" i="15"/>
  <c r="S1450" i="15"/>
  <c r="R1450" i="15"/>
  <c r="Q1450" i="15"/>
  <c r="L1450" i="15"/>
  <c r="J1450" i="15"/>
  <c r="T1449" i="15"/>
  <c r="S1449" i="15"/>
  <c r="R1449" i="15"/>
  <c r="Q1449" i="15"/>
  <c r="L1449" i="15"/>
  <c r="J1449" i="15"/>
  <c r="T1448" i="15"/>
  <c r="S1448" i="15"/>
  <c r="R1448" i="15"/>
  <c r="Q1448" i="15"/>
  <c r="L1448" i="15"/>
  <c r="J1448" i="15"/>
  <c r="T1447" i="15"/>
  <c r="S1447" i="15"/>
  <c r="R1447" i="15"/>
  <c r="Q1447" i="15"/>
  <c r="L1447" i="15"/>
  <c r="J1447" i="15"/>
  <c r="T1446" i="15"/>
  <c r="S1446" i="15"/>
  <c r="R1446" i="15"/>
  <c r="Q1446" i="15"/>
  <c r="L1446" i="15"/>
  <c r="J1446" i="15"/>
  <c r="T1445" i="15"/>
  <c r="S1445" i="15"/>
  <c r="R1445" i="15"/>
  <c r="Q1445" i="15"/>
  <c r="L1445" i="15"/>
  <c r="J1445" i="15"/>
  <c r="T1444" i="15"/>
  <c r="S1444" i="15"/>
  <c r="R1444" i="15"/>
  <c r="Q1444" i="15"/>
  <c r="L1444" i="15"/>
  <c r="J1444" i="15"/>
  <c r="T1443" i="15"/>
  <c r="S1443" i="15"/>
  <c r="R1443" i="15"/>
  <c r="Q1443" i="15"/>
  <c r="L1443" i="15"/>
  <c r="J1443" i="15"/>
  <c r="T1442" i="15"/>
  <c r="S1442" i="15"/>
  <c r="R1442" i="15"/>
  <c r="Q1442" i="15"/>
  <c r="L1442" i="15"/>
  <c r="J1442" i="15"/>
  <c r="T1441" i="15"/>
  <c r="S1441" i="15"/>
  <c r="R1441" i="15"/>
  <c r="Q1441" i="15"/>
  <c r="L1441" i="15"/>
  <c r="J1441" i="15"/>
  <c r="T1440" i="15"/>
  <c r="S1440" i="15"/>
  <c r="R1440" i="15"/>
  <c r="Q1440" i="15"/>
  <c r="L1440" i="15"/>
  <c r="J1440" i="15"/>
  <c r="T1439" i="15"/>
  <c r="S1439" i="15"/>
  <c r="R1439" i="15"/>
  <c r="Q1439" i="15"/>
  <c r="L1439" i="15"/>
  <c r="J1439" i="15"/>
  <c r="T1438" i="15"/>
  <c r="S1438" i="15"/>
  <c r="R1438" i="15"/>
  <c r="Q1438" i="15"/>
  <c r="L1438" i="15"/>
  <c r="J1438" i="15"/>
  <c r="T1437" i="15"/>
  <c r="S1437" i="15"/>
  <c r="R1437" i="15"/>
  <c r="Q1437" i="15"/>
  <c r="L1437" i="15"/>
  <c r="J1437" i="15"/>
  <c r="T1436" i="15"/>
  <c r="S1436" i="15"/>
  <c r="R1436" i="15"/>
  <c r="Q1436" i="15"/>
  <c r="L1436" i="15"/>
  <c r="J1436" i="15"/>
  <c r="T1435" i="15"/>
  <c r="S1435" i="15"/>
  <c r="R1435" i="15"/>
  <c r="Q1435" i="15"/>
  <c r="L1435" i="15"/>
  <c r="J1435" i="15"/>
  <c r="T1434" i="15"/>
  <c r="S1434" i="15"/>
  <c r="R1434" i="15"/>
  <c r="Q1434" i="15"/>
  <c r="L1434" i="15"/>
  <c r="J1434" i="15"/>
  <c r="T1433" i="15"/>
  <c r="S1433" i="15"/>
  <c r="R1433" i="15"/>
  <c r="Q1433" i="15"/>
  <c r="L1433" i="15"/>
  <c r="J1433" i="15"/>
  <c r="T1432" i="15"/>
  <c r="S1432" i="15"/>
  <c r="R1432" i="15"/>
  <c r="Q1432" i="15"/>
  <c r="L1432" i="15"/>
  <c r="J1432" i="15"/>
  <c r="T1431" i="15"/>
  <c r="S1431" i="15"/>
  <c r="R1431" i="15"/>
  <c r="Q1431" i="15"/>
  <c r="L1431" i="15"/>
  <c r="J1431" i="15"/>
  <c r="T1430" i="15"/>
  <c r="S1430" i="15"/>
  <c r="R1430" i="15"/>
  <c r="Q1430" i="15"/>
  <c r="L1430" i="15"/>
  <c r="J1430" i="15"/>
  <c r="T1429" i="15"/>
  <c r="S1429" i="15"/>
  <c r="R1429" i="15"/>
  <c r="Q1429" i="15"/>
  <c r="L1429" i="15"/>
  <c r="J1429" i="15"/>
  <c r="T1428" i="15"/>
  <c r="S1428" i="15"/>
  <c r="R1428" i="15"/>
  <c r="Q1428" i="15"/>
  <c r="L1428" i="15"/>
  <c r="J1428" i="15"/>
  <c r="T1427" i="15"/>
  <c r="S1427" i="15"/>
  <c r="R1427" i="15"/>
  <c r="Q1427" i="15"/>
  <c r="L1427" i="15"/>
  <c r="J1427" i="15"/>
  <c r="T1426" i="15"/>
  <c r="S1426" i="15"/>
  <c r="R1426" i="15"/>
  <c r="Q1426" i="15"/>
  <c r="L1426" i="15"/>
  <c r="J1426" i="15"/>
  <c r="T1425" i="15"/>
  <c r="S1425" i="15"/>
  <c r="R1425" i="15"/>
  <c r="Q1425" i="15"/>
  <c r="L1425" i="15"/>
  <c r="J1425" i="15"/>
  <c r="T1424" i="15"/>
  <c r="S1424" i="15"/>
  <c r="R1424" i="15"/>
  <c r="Q1424" i="15"/>
  <c r="L1424" i="15"/>
  <c r="J1424" i="15"/>
  <c r="T1423" i="15"/>
  <c r="S1423" i="15"/>
  <c r="R1423" i="15"/>
  <c r="Q1423" i="15"/>
  <c r="L1423" i="15"/>
  <c r="J1423" i="15"/>
  <c r="T1422" i="15"/>
  <c r="S1422" i="15"/>
  <c r="R1422" i="15"/>
  <c r="Q1422" i="15"/>
  <c r="L1422" i="15"/>
  <c r="J1422" i="15"/>
  <c r="T1421" i="15"/>
  <c r="S1421" i="15"/>
  <c r="R1421" i="15"/>
  <c r="Q1421" i="15"/>
  <c r="L1421" i="15"/>
  <c r="J1421" i="15"/>
  <c r="T1420" i="15"/>
  <c r="S1420" i="15"/>
  <c r="R1420" i="15"/>
  <c r="Q1420" i="15"/>
  <c r="L1420" i="15"/>
  <c r="J1420" i="15"/>
  <c r="T1419" i="15"/>
  <c r="S1419" i="15"/>
  <c r="R1419" i="15"/>
  <c r="Q1419" i="15"/>
  <c r="L1419" i="15"/>
  <c r="J1419" i="15"/>
  <c r="T1418" i="15"/>
  <c r="S1418" i="15"/>
  <c r="R1418" i="15"/>
  <c r="Q1418" i="15"/>
  <c r="L1418" i="15"/>
  <c r="J1418" i="15"/>
  <c r="T1417" i="15"/>
  <c r="S1417" i="15"/>
  <c r="R1417" i="15"/>
  <c r="Q1417" i="15"/>
  <c r="L1417" i="15"/>
  <c r="J1417" i="15"/>
  <c r="T1416" i="15"/>
  <c r="S1416" i="15"/>
  <c r="R1416" i="15"/>
  <c r="Q1416" i="15"/>
  <c r="L1416" i="15"/>
  <c r="J1416" i="15"/>
  <c r="T1415" i="15"/>
  <c r="S1415" i="15"/>
  <c r="R1415" i="15"/>
  <c r="Q1415" i="15"/>
  <c r="L1415" i="15"/>
  <c r="J1415" i="15"/>
  <c r="T1414" i="15"/>
  <c r="S1414" i="15"/>
  <c r="R1414" i="15"/>
  <c r="Q1414" i="15"/>
  <c r="L1414" i="15"/>
  <c r="J1414" i="15"/>
  <c r="T1413" i="15"/>
  <c r="S1413" i="15"/>
  <c r="R1413" i="15"/>
  <c r="Q1413" i="15"/>
  <c r="L1413" i="15"/>
  <c r="J1413" i="15"/>
  <c r="T1412" i="15"/>
  <c r="S1412" i="15"/>
  <c r="R1412" i="15"/>
  <c r="Q1412" i="15"/>
  <c r="L1412" i="15"/>
  <c r="J1412" i="15"/>
  <c r="T1411" i="15"/>
  <c r="S1411" i="15"/>
  <c r="R1411" i="15"/>
  <c r="Q1411" i="15"/>
  <c r="L1411" i="15"/>
  <c r="J1411" i="15"/>
  <c r="T1410" i="15"/>
  <c r="S1410" i="15"/>
  <c r="R1410" i="15"/>
  <c r="Q1410" i="15"/>
  <c r="L1410" i="15"/>
  <c r="J1410" i="15"/>
  <c r="T1409" i="15"/>
  <c r="S1409" i="15"/>
  <c r="R1409" i="15"/>
  <c r="Q1409" i="15"/>
  <c r="L1409" i="15"/>
  <c r="J1409" i="15"/>
  <c r="T1408" i="15"/>
  <c r="S1408" i="15"/>
  <c r="R1408" i="15"/>
  <c r="Q1408" i="15"/>
  <c r="L1408" i="15"/>
  <c r="J1408" i="15"/>
  <c r="T1407" i="15"/>
  <c r="S1407" i="15"/>
  <c r="R1407" i="15"/>
  <c r="Q1407" i="15"/>
  <c r="L1407" i="15"/>
  <c r="J1407" i="15"/>
  <c r="T1406" i="15"/>
  <c r="S1406" i="15"/>
  <c r="R1406" i="15"/>
  <c r="Q1406" i="15"/>
  <c r="L1406" i="15"/>
  <c r="J1406" i="15"/>
  <c r="T1405" i="15"/>
  <c r="S1405" i="15"/>
  <c r="R1405" i="15"/>
  <c r="Q1405" i="15"/>
  <c r="L1405" i="15"/>
  <c r="J1405" i="15"/>
  <c r="T1404" i="15"/>
  <c r="S1404" i="15"/>
  <c r="R1404" i="15"/>
  <c r="Q1404" i="15"/>
  <c r="L1404" i="15"/>
  <c r="J1404" i="15"/>
  <c r="T1403" i="15"/>
  <c r="S1403" i="15"/>
  <c r="R1403" i="15"/>
  <c r="Q1403" i="15"/>
  <c r="L1403" i="15"/>
  <c r="J1403" i="15"/>
  <c r="T1402" i="15"/>
  <c r="S1402" i="15"/>
  <c r="R1402" i="15"/>
  <c r="Q1402" i="15"/>
  <c r="L1402" i="15"/>
  <c r="J1402" i="15"/>
  <c r="T1401" i="15"/>
  <c r="S1401" i="15"/>
  <c r="R1401" i="15"/>
  <c r="Q1401" i="15"/>
  <c r="L1401" i="15"/>
  <c r="J1401" i="15"/>
  <c r="T1400" i="15"/>
  <c r="S1400" i="15"/>
  <c r="R1400" i="15"/>
  <c r="Q1400" i="15"/>
  <c r="L1400" i="15"/>
  <c r="J1400" i="15"/>
  <c r="T1399" i="15"/>
  <c r="S1399" i="15"/>
  <c r="R1399" i="15"/>
  <c r="Q1399" i="15"/>
  <c r="L1399" i="15"/>
  <c r="J1399" i="15"/>
  <c r="T1398" i="15"/>
  <c r="S1398" i="15"/>
  <c r="R1398" i="15"/>
  <c r="Q1398" i="15"/>
  <c r="L1398" i="15"/>
  <c r="J1398" i="15"/>
  <c r="T1397" i="15"/>
  <c r="S1397" i="15"/>
  <c r="R1397" i="15"/>
  <c r="Q1397" i="15"/>
  <c r="L1397" i="15"/>
  <c r="J1397" i="15"/>
  <c r="T1396" i="15"/>
  <c r="S1396" i="15"/>
  <c r="R1396" i="15"/>
  <c r="Q1396" i="15"/>
  <c r="L1396" i="15"/>
  <c r="J1396" i="15"/>
  <c r="T1395" i="15"/>
  <c r="S1395" i="15"/>
  <c r="R1395" i="15"/>
  <c r="Q1395" i="15"/>
  <c r="L1395" i="15"/>
  <c r="J1395" i="15"/>
  <c r="T1394" i="15"/>
  <c r="S1394" i="15"/>
  <c r="R1394" i="15"/>
  <c r="Q1394" i="15"/>
  <c r="L1394" i="15"/>
  <c r="J1394" i="15"/>
  <c r="T1393" i="15"/>
  <c r="S1393" i="15"/>
  <c r="R1393" i="15"/>
  <c r="Q1393" i="15"/>
  <c r="L1393" i="15"/>
  <c r="J1393" i="15"/>
  <c r="T1392" i="15"/>
  <c r="S1392" i="15"/>
  <c r="R1392" i="15"/>
  <c r="Q1392" i="15"/>
  <c r="L1392" i="15"/>
  <c r="J1392" i="15"/>
  <c r="T1391" i="15"/>
  <c r="S1391" i="15"/>
  <c r="R1391" i="15"/>
  <c r="Q1391" i="15"/>
  <c r="L1391" i="15"/>
  <c r="J1391" i="15"/>
  <c r="T1390" i="15"/>
  <c r="S1390" i="15"/>
  <c r="R1390" i="15"/>
  <c r="Q1390" i="15"/>
  <c r="L1390" i="15"/>
  <c r="J1390" i="15"/>
  <c r="T1389" i="15"/>
  <c r="S1389" i="15"/>
  <c r="R1389" i="15"/>
  <c r="Q1389" i="15"/>
  <c r="L1389" i="15"/>
  <c r="J1389" i="15"/>
  <c r="T1388" i="15"/>
  <c r="S1388" i="15"/>
  <c r="R1388" i="15"/>
  <c r="Q1388" i="15"/>
  <c r="L1388" i="15"/>
  <c r="J1388" i="15"/>
  <c r="T1387" i="15"/>
  <c r="S1387" i="15"/>
  <c r="R1387" i="15"/>
  <c r="Q1387" i="15"/>
  <c r="L1387" i="15"/>
  <c r="J1387" i="15"/>
  <c r="T1386" i="15"/>
  <c r="S1386" i="15"/>
  <c r="R1386" i="15"/>
  <c r="Q1386" i="15"/>
  <c r="L1386" i="15"/>
  <c r="J1386" i="15"/>
  <c r="T1385" i="15"/>
  <c r="S1385" i="15"/>
  <c r="R1385" i="15"/>
  <c r="Q1385" i="15"/>
  <c r="L1385" i="15"/>
  <c r="J1385" i="15"/>
  <c r="T1384" i="15"/>
  <c r="S1384" i="15"/>
  <c r="R1384" i="15"/>
  <c r="Q1384" i="15"/>
  <c r="L1384" i="15"/>
  <c r="J1384" i="15"/>
  <c r="T1383" i="15"/>
  <c r="S1383" i="15"/>
  <c r="R1383" i="15"/>
  <c r="Q1383" i="15"/>
  <c r="L1383" i="15"/>
  <c r="J1383" i="15"/>
  <c r="T1382" i="15"/>
  <c r="S1382" i="15"/>
  <c r="R1382" i="15"/>
  <c r="Q1382" i="15"/>
  <c r="L1382" i="15"/>
  <c r="J1382" i="15"/>
  <c r="T1381" i="15"/>
  <c r="S1381" i="15"/>
  <c r="R1381" i="15"/>
  <c r="Q1381" i="15"/>
  <c r="L1381" i="15"/>
  <c r="J1381" i="15"/>
  <c r="T1380" i="15"/>
  <c r="S1380" i="15"/>
  <c r="R1380" i="15"/>
  <c r="Q1380" i="15"/>
  <c r="L1380" i="15"/>
  <c r="J1380" i="15"/>
  <c r="T1379" i="15"/>
  <c r="S1379" i="15"/>
  <c r="R1379" i="15"/>
  <c r="Q1379" i="15"/>
  <c r="L1379" i="15"/>
  <c r="J1379" i="15"/>
  <c r="T1378" i="15"/>
  <c r="S1378" i="15"/>
  <c r="R1378" i="15"/>
  <c r="Q1378" i="15"/>
  <c r="L1378" i="15"/>
  <c r="J1378" i="15"/>
  <c r="T1377" i="15"/>
  <c r="S1377" i="15"/>
  <c r="R1377" i="15"/>
  <c r="Q1377" i="15"/>
  <c r="L1377" i="15"/>
  <c r="J1377" i="15"/>
  <c r="T1376" i="15"/>
  <c r="S1376" i="15"/>
  <c r="R1376" i="15"/>
  <c r="Q1376" i="15"/>
  <c r="L1376" i="15"/>
  <c r="J1376" i="15"/>
  <c r="T1375" i="15"/>
  <c r="S1375" i="15"/>
  <c r="R1375" i="15"/>
  <c r="Q1375" i="15"/>
  <c r="L1375" i="15"/>
  <c r="J1375" i="15"/>
  <c r="T1374" i="15"/>
  <c r="S1374" i="15"/>
  <c r="R1374" i="15"/>
  <c r="Q1374" i="15"/>
  <c r="L1374" i="15"/>
  <c r="J1374" i="15"/>
  <c r="T1373" i="15"/>
  <c r="S1373" i="15"/>
  <c r="R1373" i="15"/>
  <c r="Q1373" i="15"/>
  <c r="L1373" i="15"/>
  <c r="J1373" i="15"/>
  <c r="T1372" i="15"/>
  <c r="S1372" i="15"/>
  <c r="R1372" i="15"/>
  <c r="Q1372" i="15"/>
  <c r="L1372" i="15"/>
  <c r="J1372" i="15"/>
  <c r="T1371" i="15"/>
  <c r="S1371" i="15"/>
  <c r="R1371" i="15"/>
  <c r="Q1371" i="15"/>
  <c r="L1371" i="15"/>
  <c r="J1371" i="15"/>
  <c r="T1370" i="15"/>
  <c r="S1370" i="15"/>
  <c r="R1370" i="15"/>
  <c r="Q1370" i="15"/>
  <c r="L1370" i="15"/>
  <c r="J1370" i="15"/>
  <c r="T1369" i="15"/>
  <c r="S1369" i="15"/>
  <c r="R1369" i="15"/>
  <c r="Q1369" i="15"/>
  <c r="L1369" i="15"/>
  <c r="J1369" i="15"/>
  <c r="T1368" i="15"/>
  <c r="S1368" i="15"/>
  <c r="R1368" i="15"/>
  <c r="Q1368" i="15"/>
  <c r="L1368" i="15"/>
  <c r="J1368" i="15"/>
  <c r="T1367" i="15"/>
  <c r="S1367" i="15"/>
  <c r="R1367" i="15"/>
  <c r="Q1367" i="15"/>
  <c r="L1367" i="15"/>
  <c r="J1367" i="15"/>
  <c r="T1366" i="15"/>
  <c r="S1366" i="15"/>
  <c r="R1366" i="15"/>
  <c r="Q1366" i="15"/>
  <c r="L1366" i="15"/>
  <c r="J1366" i="15"/>
  <c r="T1365" i="15"/>
  <c r="S1365" i="15"/>
  <c r="R1365" i="15"/>
  <c r="Q1365" i="15"/>
  <c r="L1365" i="15"/>
  <c r="J1365" i="15"/>
  <c r="T1364" i="15"/>
  <c r="S1364" i="15"/>
  <c r="R1364" i="15"/>
  <c r="Q1364" i="15"/>
  <c r="L1364" i="15"/>
  <c r="J1364" i="15"/>
  <c r="T1363" i="15"/>
  <c r="S1363" i="15"/>
  <c r="R1363" i="15"/>
  <c r="Q1363" i="15"/>
  <c r="L1363" i="15"/>
  <c r="J1363" i="15"/>
  <c r="T1362" i="15"/>
  <c r="S1362" i="15"/>
  <c r="R1362" i="15"/>
  <c r="Q1362" i="15"/>
  <c r="L1362" i="15"/>
  <c r="J1362" i="15"/>
  <c r="T1361" i="15"/>
  <c r="S1361" i="15"/>
  <c r="R1361" i="15"/>
  <c r="Q1361" i="15"/>
  <c r="L1361" i="15"/>
  <c r="J1361" i="15"/>
  <c r="T1360" i="15"/>
  <c r="S1360" i="15"/>
  <c r="R1360" i="15"/>
  <c r="Q1360" i="15"/>
  <c r="L1360" i="15"/>
  <c r="J1360" i="15"/>
  <c r="T1359" i="15"/>
  <c r="S1359" i="15"/>
  <c r="R1359" i="15"/>
  <c r="Q1359" i="15"/>
  <c r="L1359" i="15"/>
  <c r="J1359" i="15"/>
  <c r="T1358" i="15"/>
  <c r="S1358" i="15"/>
  <c r="R1358" i="15"/>
  <c r="Q1358" i="15"/>
  <c r="L1358" i="15"/>
  <c r="J1358" i="15"/>
  <c r="T1357" i="15"/>
  <c r="S1357" i="15"/>
  <c r="R1357" i="15"/>
  <c r="Q1357" i="15"/>
  <c r="L1357" i="15"/>
  <c r="J1357" i="15"/>
  <c r="T1356" i="15"/>
  <c r="S1356" i="15"/>
  <c r="R1356" i="15"/>
  <c r="Q1356" i="15"/>
  <c r="L1356" i="15"/>
  <c r="J1356" i="15"/>
  <c r="T1355" i="15"/>
  <c r="S1355" i="15"/>
  <c r="R1355" i="15"/>
  <c r="Q1355" i="15"/>
  <c r="L1355" i="15"/>
  <c r="J1355" i="15"/>
  <c r="T1354" i="15"/>
  <c r="S1354" i="15"/>
  <c r="R1354" i="15"/>
  <c r="Q1354" i="15"/>
  <c r="L1354" i="15"/>
  <c r="J1354" i="15"/>
  <c r="T1353" i="15"/>
  <c r="S1353" i="15"/>
  <c r="R1353" i="15"/>
  <c r="Q1353" i="15"/>
  <c r="L1353" i="15"/>
  <c r="J1353" i="15"/>
  <c r="T1352" i="15"/>
  <c r="S1352" i="15"/>
  <c r="R1352" i="15"/>
  <c r="Q1352" i="15"/>
  <c r="L1352" i="15"/>
  <c r="J1352" i="15"/>
  <c r="T1351" i="15"/>
  <c r="S1351" i="15"/>
  <c r="R1351" i="15"/>
  <c r="Q1351" i="15"/>
  <c r="L1351" i="15"/>
  <c r="J1351" i="15"/>
  <c r="T1350" i="15"/>
  <c r="S1350" i="15"/>
  <c r="R1350" i="15"/>
  <c r="Q1350" i="15"/>
  <c r="L1350" i="15"/>
  <c r="J1350" i="15"/>
  <c r="T1349" i="15"/>
  <c r="S1349" i="15"/>
  <c r="R1349" i="15"/>
  <c r="Q1349" i="15"/>
  <c r="L1349" i="15"/>
  <c r="J1349" i="15"/>
  <c r="T1348" i="15"/>
  <c r="S1348" i="15"/>
  <c r="R1348" i="15"/>
  <c r="Q1348" i="15"/>
  <c r="L1348" i="15"/>
  <c r="J1348" i="15"/>
  <c r="T1347" i="15"/>
  <c r="S1347" i="15"/>
  <c r="R1347" i="15"/>
  <c r="Q1347" i="15"/>
  <c r="L1347" i="15"/>
  <c r="J1347" i="15"/>
  <c r="T1346" i="15"/>
  <c r="S1346" i="15"/>
  <c r="R1346" i="15"/>
  <c r="Q1346" i="15"/>
  <c r="L1346" i="15"/>
  <c r="J1346" i="15"/>
  <c r="T1345" i="15"/>
  <c r="S1345" i="15"/>
  <c r="R1345" i="15"/>
  <c r="Q1345" i="15"/>
  <c r="L1345" i="15"/>
  <c r="J1345" i="15"/>
  <c r="T1344" i="15"/>
  <c r="S1344" i="15"/>
  <c r="R1344" i="15"/>
  <c r="Q1344" i="15"/>
  <c r="L1344" i="15"/>
  <c r="J1344" i="15"/>
  <c r="T1343" i="15"/>
  <c r="S1343" i="15"/>
  <c r="R1343" i="15"/>
  <c r="Q1343" i="15"/>
  <c r="L1343" i="15"/>
  <c r="J1343" i="15"/>
  <c r="T1342" i="15"/>
  <c r="S1342" i="15"/>
  <c r="R1342" i="15"/>
  <c r="Q1342" i="15"/>
  <c r="L1342" i="15"/>
  <c r="J1342" i="15"/>
  <c r="T1341" i="15"/>
  <c r="S1341" i="15"/>
  <c r="R1341" i="15"/>
  <c r="Q1341" i="15"/>
  <c r="L1341" i="15"/>
  <c r="J1341" i="15"/>
  <c r="T1340" i="15"/>
  <c r="S1340" i="15"/>
  <c r="R1340" i="15"/>
  <c r="Q1340" i="15"/>
  <c r="L1340" i="15"/>
  <c r="J1340" i="15"/>
  <c r="T1339" i="15"/>
  <c r="S1339" i="15"/>
  <c r="R1339" i="15"/>
  <c r="Q1339" i="15"/>
  <c r="L1339" i="15"/>
  <c r="J1339" i="15"/>
  <c r="T1338" i="15"/>
  <c r="S1338" i="15"/>
  <c r="R1338" i="15"/>
  <c r="Q1338" i="15"/>
  <c r="L1338" i="15"/>
  <c r="J1338" i="15"/>
  <c r="T1337" i="15"/>
  <c r="S1337" i="15"/>
  <c r="R1337" i="15"/>
  <c r="Q1337" i="15"/>
  <c r="L1337" i="15"/>
  <c r="J1337" i="15"/>
  <c r="T1336" i="15"/>
  <c r="S1336" i="15"/>
  <c r="R1336" i="15"/>
  <c r="Q1336" i="15"/>
  <c r="L1336" i="15"/>
  <c r="J1336" i="15"/>
  <c r="T1335" i="15"/>
  <c r="S1335" i="15"/>
  <c r="R1335" i="15"/>
  <c r="Q1335" i="15"/>
  <c r="L1335" i="15"/>
  <c r="J1335" i="15"/>
  <c r="T1334" i="15"/>
  <c r="S1334" i="15"/>
  <c r="R1334" i="15"/>
  <c r="Q1334" i="15"/>
  <c r="L1334" i="15"/>
  <c r="J1334" i="15"/>
  <c r="T1333" i="15"/>
  <c r="S1333" i="15"/>
  <c r="R1333" i="15"/>
  <c r="Q1333" i="15"/>
  <c r="L1333" i="15"/>
  <c r="J1333" i="15"/>
  <c r="T1332" i="15"/>
  <c r="S1332" i="15"/>
  <c r="R1332" i="15"/>
  <c r="Q1332" i="15"/>
  <c r="L1332" i="15"/>
  <c r="J1332" i="15"/>
  <c r="T1331" i="15"/>
  <c r="S1331" i="15"/>
  <c r="R1331" i="15"/>
  <c r="Q1331" i="15"/>
  <c r="L1331" i="15"/>
  <c r="J1331" i="15"/>
  <c r="T1330" i="15"/>
  <c r="S1330" i="15"/>
  <c r="R1330" i="15"/>
  <c r="Q1330" i="15"/>
  <c r="L1330" i="15"/>
  <c r="J1330" i="15"/>
  <c r="T1329" i="15"/>
  <c r="S1329" i="15"/>
  <c r="R1329" i="15"/>
  <c r="Q1329" i="15"/>
  <c r="L1329" i="15"/>
  <c r="J1329" i="15"/>
  <c r="T1328" i="15"/>
  <c r="S1328" i="15"/>
  <c r="R1328" i="15"/>
  <c r="Q1328" i="15"/>
  <c r="L1328" i="15"/>
  <c r="J1328" i="15"/>
  <c r="T1327" i="15"/>
  <c r="S1327" i="15"/>
  <c r="R1327" i="15"/>
  <c r="Q1327" i="15"/>
  <c r="L1327" i="15"/>
  <c r="J1327" i="15"/>
  <c r="T1326" i="15"/>
  <c r="S1326" i="15"/>
  <c r="R1326" i="15"/>
  <c r="Q1326" i="15"/>
  <c r="L1326" i="15"/>
  <c r="J1326" i="15"/>
  <c r="T1325" i="15"/>
  <c r="S1325" i="15"/>
  <c r="R1325" i="15"/>
  <c r="Q1325" i="15"/>
  <c r="L1325" i="15"/>
  <c r="J1325" i="15"/>
  <c r="T1324" i="15"/>
  <c r="S1324" i="15"/>
  <c r="R1324" i="15"/>
  <c r="Q1324" i="15"/>
  <c r="L1324" i="15"/>
  <c r="J1324" i="15"/>
  <c r="T1323" i="15"/>
  <c r="S1323" i="15"/>
  <c r="R1323" i="15"/>
  <c r="Q1323" i="15"/>
  <c r="L1323" i="15"/>
  <c r="J1323" i="15"/>
  <c r="T1322" i="15"/>
  <c r="S1322" i="15"/>
  <c r="R1322" i="15"/>
  <c r="Q1322" i="15"/>
  <c r="L1322" i="15"/>
  <c r="J1322" i="15"/>
  <c r="T1321" i="15"/>
  <c r="S1321" i="15"/>
  <c r="R1321" i="15"/>
  <c r="Q1321" i="15"/>
  <c r="L1321" i="15"/>
  <c r="J1321" i="15"/>
  <c r="T1320" i="15"/>
  <c r="S1320" i="15"/>
  <c r="R1320" i="15"/>
  <c r="Q1320" i="15"/>
  <c r="L1320" i="15"/>
  <c r="J1320" i="15"/>
  <c r="T1319" i="15"/>
  <c r="S1319" i="15"/>
  <c r="R1319" i="15"/>
  <c r="Q1319" i="15"/>
  <c r="L1319" i="15"/>
  <c r="J1319" i="15"/>
  <c r="T1318" i="15"/>
  <c r="S1318" i="15"/>
  <c r="R1318" i="15"/>
  <c r="Q1318" i="15"/>
  <c r="L1318" i="15"/>
  <c r="J1318" i="15"/>
  <c r="T1317" i="15"/>
  <c r="S1317" i="15"/>
  <c r="R1317" i="15"/>
  <c r="Q1317" i="15"/>
  <c r="L1317" i="15"/>
  <c r="J1317" i="15"/>
  <c r="T1316" i="15"/>
  <c r="S1316" i="15"/>
  <c r="R1316" i="15"/>
  <c r="Q1316" i="15"/>
  <c r="L1316" i="15"/>
  <c r="J1316" i="15"/>
  <c r="T1315" i="15"/>
  <c r="S1315" i="15"/>
  <c r="R1315" i="15"/>
  <c r="Q1315" i="15"/>
  <c r="L1315" i="15"/>
  <c r="J1315" i="15"/>
  <c r="T1314" i="15"/>
  <c r="S1314" i="15"/>
  <c r="R1314" i="15"/>
  <c r="Q1314" i="15"/>
  <c r="L1314" i="15"/>
  <c r="J1314" i="15"/>
  <c r="T1313" i="15"/>
  <c r="S1313" i="15"/>
  <c r="R1313" i="15"/>
  <c r="Q1313" i="15"/>
  <c r="L1313" i="15"/>
  <c r="J1313" i="15"/>
  <c r="T1312" i="15"/>
  <c r="S1312" i="15"/>
  <c r="R1312" i="15"/>
  <c r="Q1312" i="15"/>
  <c r="L1312" i="15"/>
  <c r="J1312" i="15"/>
  <c r="T1311" i="15"/>
  <c r="S1311" i="15"/>
  <c r="R1311" i="15"/>
  <c r="Q1311" i="15"/>
  <c r="L1311" i="15"/>
  <c r="J1311" i="15"/>
  <c r="T1310" i="15"/>
  <c r="S1310" i="15"/>
  <c r="R1310" i="15"/>
  <c r="Q1310" i="15"/>
  <c r="L1310" i="15"/>
  <c r="J1310" i="15"/>
  <c r="T1309" i="15"/>
  <c r="S1309" i="15"/>
  <c r="R1309" i="15"/>
  <c r="Q1309" i="15"/>
  <c r="L1309" i="15"/>
  <c r="J1309" i="15"/>
  <c r="T1308" i="15"/>
  <c r="S1308" i="15"/>
  <c r="R1308" i="15"/>
  <c r="Q1308" i="15"/>
  <c r="L1308" i="15"/>
  <c r="J1308" i="15"/>
  <c r="T1307" i="15"/>
  <c r="S1307" i="15"/>
  <c r="R1307" i="15"/>
  <c r="Q1307" i="15"/>
  <c r="L1307" i="15"/>
  <c r="J1307" i="15"/>
  <c r="T1306" i="15"/>
  <c r="S1306" i="15"/>
  <c r="R1306" i="15"/>
  <c r="Q1306" i="15"/>
  <c r="L1306" i="15"/>
  <c r="J1306" i="15"/>
  <c r="T1305" i="15"/>
  <c r="S1305" i="15"/>
  <c r="R1305" i="15"/>
  <c r="Q1305" i="15"/>
  <c r="L1305" i="15"/>
  <c r="J1305" i="15"/>
  <c r="T1304" i="15"/>
  <c r="S1304" i="15"/>
  <c r="R1304" i="15"/>
  <c r="Q1304" i="15"/>
  <c r="L1304" i="15"/>
  <c r="J1304" i="15"/>
  <c r="T1303" i="15"/>
  <c r="S1303" i="15"/>
  <c r="R1303" i="15"/>
  <c r="Q1303" i="15"/>
  <c r="L1303" i="15"/>
  <c r="J1303" i="15"/>
  <c r="T1302" i="15"/>
  <c r="S1302" i="15"/>
  <c r="R1302" i="15"/>
  <c r="Q1302" i="15"/>
  <c r="L1302" i="15"/>
  <c r="J1302" i="15"/>
  <c r="T1301" i="15"/>
  <c r="S1301" i="15"/>
  <c r="R1301" i="15"/>
  <c r="Q1301" i="15"/>
  <c r="L1301" i="15"/>
  <c r="J1301" i="15"/>
  <c r="T1300" i="15"/>
  <c r="S1300" i="15"/>
  <c r="R1300" i="15"/>
  <c r="Q1300" i="15"/>
  <c r="L1300" i="15"/>
  <c r="J1300" i="15"/>
  <c r="T1299" i="15"/>
  <c r="S1299" i="15"/>
  <c r="R1299" i="15"/>
  <c r="Q1299" i="15"/>
  <c r="L1299" i="15"/>
  <c r="J1299" i="15"/>
  <c r="T1298" i="15"/>
  <c r="S1298" i="15"/>
  <c r="R1298" i="15"/>
  <c r="Q1298" i="15"/>
  <c r="L1298" i="15"/>
  <c r="J1298" i="15"/>
  <c r="T1297" i="15"/>
  <c r="S1297" i="15"/>
  <c r="R1297" i="15"/>
  <c r="Q1297" i="15"/>
  <c r="L1297" i="15"/>
  <c r="J1297" i="15"/>
  <c r="T1296" i="15"/>
  <c r="S1296" i="15"/>
  <c r="R1296" i="15"/>
  <c r="Q1296" i="15"/>
  <c r="L1296" i="15"/>
  <c r="J1296" i="15"/>
  <c r="T1295" i="15"/>
  <c r="S1295" i="15"/>
  <c r="R1295" i="15"/>
  <c r="Q1295" i="15"/>
  <c r="L1295" i="15"/>
  <c r="J1295" i="15"/>
  <c r="T1294" i="15"/>
  <c r="S1294" i="15"/>
  <c r="R1294" i="15"/>
  <c r="Q1294" i="15"/>
  <c r="L1294" i="15"/>
  <c r="J1294" i="15"/>
  <c r="T1293" i="15"/>
  <c r="S1293" i="15"/>
  <c r="R1293" i="15"/>
  <c r="Q1293" i="15"/>
  <c r="L1293" i="15"/>
  <c r="J1293" i="15"/>
  <c r="T1292" i="15"/>
  <c r="S1292" i="15"/>
  <c r="R1292" i="15"/>
  <c r="Q1292" i="15"/>
  <c r="L1292" i="15"/>
  <c r="J1292" i="15"/>
  <c r="T1291" i="15"/>
  <c r="S1291" i="15"/>
  <c r="R1291" i="15"/>
  <c r="Q1291" i="15"/>
  <c r="L1291" i="15"/>
  <c r="J1291" i="15"/>
  <c r="T1290" i="15"/>
  <c r="S1290" i="15"/>
  <c r="R1290" i="15"/>
  <c r="Q1290" i="15"/>
  <c r="L1290" i="15"/>
  <c r="J1290" i="15"/>
  <c r="T1289" i="15"/>
  <c r="S1289" i="15"/>
  <c r="R1289" i="15"/>
  <c r="Q1289" i="15"/>
  <c r="L1289" i="15"/>
  <c r="J1289" i="15"/>
  <c r="T1288" i="15"/>
  <c r="S1288" i="15"/>
  <c r="R1288" i="15"/>
  <c r="Q1288" i="15"/>
  <c r="L1288" i="15"/>
  <c r="J1288" i="15"/>
  <c r="T1287" i="15"/>
  <c r="S1287" i="15"/>
  <c r="R1287" i="15"/>
  <c r="Q1287" i="15"/>
  <c r="L1287" i="15"/>
  <c r="J1287" i="15"/>
  <c r="T1286" i="15"/>
  <c r="S1286" i="15"/>
  <c r="R1286" i="15"/>
  <c r="Q1286" i="15"/>
  <c r="L1286" i="15"/>
  <c r="J1286" i="15"/>
  <c r="T1285" i="15"/>
  <c r="S1285" i="15"/>
  <c r="R1285" i="15"/>
  <c r="Q1285" i="15"/>
  <c r="L1285" i="15"/>
  <c r="J1285" i="15"/>
  <c r="T1284" i="15"/>
  <c r="S1284" i="15"/>
  <c r="R1284" i="15"/>
  <c r="Q1284" i="15"/>
  <c r="L1284" i="15"/>
  <c r="J1284" i="15"/>
  <c r="T1283" i="15"/>
  <c r="S1283" i="15"/>
  <c r="R1283" i="15"/>
  <c r="Q1283" i="15"/>
  <c r="L1283" i="15"/>
  <c r="J1283" i="15"/>
  <c r="T1282" i="15"/>
  <c r="S1282" i="15"/>
  <c r="R1282" i="15"/>
  <c r="Q1282" i="15"/>
  <c r="L1282" i="15"/>
  <c r="J1282" i="15"/>
  <c r="T1281" i="15"/>
  <c r="S1281" i="15"/>
  <c r="R1281" i="15"/>
  <c r="Q1281" i="15"/>
  <c r="L1281" i="15"/>
  <c r="J1281" i="15"/>
  <c r="T1280" i="15"/>
  <c r="S1280" i="15"/>
  <c r="R1280" i="15"/>
  <c r="Q1280" i="15"/>
  <c r="L1280" i="15"/>
  <c r="J1280" i="15"/>
  <c r="T1279" i="15"/>
  <c r="S1279" i="15"/>
  <c r="R1279" i="15"/>
  <c r="Q1279" i="15"/>
  <c r="L1279" i="15"/>
  <c r="J1279" i="15"/>
  <c r="T1278" i="15"/>
  <c r="S1278" i="15"/>
  <c r="R1278" i="15"/>
  <c r="Q1278" i="15"/>
  <c r="L1278" i="15"/>
  <c r="J1278" i="15"/>
  <c r="T1277" i="15"/>
  <c r="S1277" i="15"/>
  <c r="R1277" i="15"/>
  <c r="Q1277" i="15"/>
  <c r="L1277" i="15"/>
  <c r="J1277" i="15"/>
  <c r="T1276" i="15"/>
  <c r="S1276" i="15"/>
  <c r="R1276" i="15"/>
  <c r="Q1276" i="15"/>
  <c r="L1276" i="15"/>
  <c r="J1276" i="15"/>
  <c r="T1275" i="15"/>
  <c r="S1275" i="15"/>
  <c r="R1275" i="15"/>
  <c r="Q1275" i="15"/>
  <c r="L1275" i="15"/>
  <c r="J1275" i="15"/>
  <c r="T1274" i="15"/>
  <c r="S1274" i="15"/>
  <c r="R1274" i="15"/>
  <c r="Q1274" i="15"/>
  <c r="L1274" i="15"/>
  <c r="J1274" i="15"/>
  <c r="T1273" i="15"/>
  <c r="S1273" i="15"/>
  <c r="R1273" i="15"/>
  <c r="Q1273" i="15"/>
  <c r="L1273" i="15"/>
  <c r="J1273" i="15"/>
  <c r="T1272" i="15"/>
  <c r="S1272" i="15"/>
  <c r="R1272" i="15"/>
  <c r="Q1272" i="15"/>
  <c r="L1272" i="15"/>
  <c r="J1272" i="15"/>
  <c r="T1271" i="15"/>
  <c r="S1271" i="15"/>
  <c r="R1271" i="15"/>
  <c r="Q1271" i="15"/>
  <c r="L1271" i="15"/>
  <c r="J1271" i="15"/>
  <c r="T1270" i="15"/>
  <c r="S1270" i="15"/>
  <c r="R1270" i="15"/>
  <c r="Q1270" i="15"/>
  <c r="L1270" i="15"/>
  <c r="J1270" i="15"/>
  <c r="T1269" i="15"/>
  <c r="S1269" i="15"/>
  <c r="R1269" i="15"/>
  <c r="Q1269" i="15"/>
  <c r="L1269" i="15"/>
  <c r="J1269" i="15"/>
  <c r="T1268" i="15"/>
  <c r="S1268" i="15"/>
  <c r="R1268" i="15"/>
  <c r="Q1268" i="15"/>
  <c r="L1268" i="15"/>
  <c r="J1268" i="15"/>
  <c r="T1267" i="15"/>
  <c r="S1267" i="15"/>
  <c r="R1267" i="15"/>
  <c r="Q1267" i="15"/>
  <c r="L1267" i="15"/>
  <c r="J1267" i="15"/>
  <c r="T1266" i="15"/>
  <c r="S1266" i="15"/>
  <c r="R1266" i="15"/>
  <c r="Q1266" i="15"/>
  <c r="L1266" i="15"/>
  <c r="J1266" i="15"/>
  <c r="T1265" i="15"/>
  <c r="S1265" i="15"/>
  <c r="R1265" i="15"/>
  <c r="Q1265" i="15"/>
  <c r="L1265" i="15"/>
  <c r="J1265" i="15"/>
  <c r="T1264" i="15"/>
  <c r="S1264" i="15"/>
  <c r="R1264" i="15"/>
  <c r="Q1264" i="15"/>
  <c r="L1264" i="15"/>
  <c r="J1264" i="15"/>
  <c r="T1263" i="15"/>
  <c r="S1263" i="15"/>
  <c r="R1263" i="15"/>
  <c r="Q1263" i="15"/>
  <c r="L1263" i="15"/>
  <c r="J1263" i="15"/>
  <c r="T1262" i="15"/>
  <c r="S1262" i="15"/>
  <c r="R1262" i="15"/>
  <c r="Q1262" i="15"/>
  <c r="L1262" i="15"/>
  <c r="J1262" i="15"/>
  <c r="T1261" i="15"/>
  <c r="S1261" i="15"/>
  <c r="R1261" i="15"/>
  <c r="Q1261" i="15"/>
  <c r="L1261" i="15"/>
  <c r="J1261" i="15"/>
  <c r="T1260" i="15"/>
  <c r="S1260" i="15"/>
  <c r="R1260" i="15"/>
  <c r="Q1260" i="15"/>
  <c r="L1260" i="15"/>
  <c r="J1260" i="15"/>
  <c r="T1259" i="15"/>
  <c r="S1259" i="15"/>
  <c r="R1259" i="15"/>
  <c r="Q1259" i="15"/>
  <c r="L1259" i="15"/>
  <c r="J1259" i="15"/>
  <c r="T1258" i="15"/>
  <c r="S1258" i="15"/>
  <c r="R1258" i="15"/>
  <c r="Q1258" i="15"/>
  <c r="L1258" i="15"/>
  <c r="J1258" i="15"/>
  <c r="T1257" i="15"/>
  <c r="S1257" i="15"/>
  <c r="R1257" i="15"/>
  <c r="Q1257" i="15"/>
  <c r="L1257" i="15"/>
  <c r="J1257" i="15"/>
  <c r="T1256" i="15"/>
  <c r="S1256" i="15"/>
  <c r="R1256" i="15"/>
  <c r="Q1256" i="15"/>
  <c r="L1256" i="15"/>
  <c r="J1256" i="15"/>
  <c r="T1255" i="15"/>
  <c r="S1255" i="15"/>
  <c r="R1255" i="15"/>
  <c r="Q1255" i="15"/>
  <c r="L1255" i="15"/>
  <c r="J1255" i="15"/>
  <c r="T1254" i="15"/>
  <c r="S1254" i="15"/>
  <c r="R1254" i="15"/>
  <c r="Q1254" i="15"/>
  <c r="L1254" i="15"/>
  <c r="J1254" i="15"/>
  <c r="T1253" i="15"/>
  <c r="S1253" i="15"/>
  <c r="R1253" i="15"/>
  <c r="Q1253" i="15"/>
  <c r="L1253" i="15"/>
  <c r="J1253" i="15"/>
  <c r="T1252" i="15"/>
  <c r="S1252" i="15"/>
  <c r="R1252" i="15"/>
  <c r="Q1252" i="15"/>
  <c r="L1252" i="15"/>
  <c r="J1252" i="15"/>
  <c r="T1251" i="15"/>
  <c r="S1251" i="15"/>
  <c r="R1251" i="15"/>
  <c r="Q1251" i="15"/>
  <c r="L1251" i="15"/>
  <c r="J1251" i="15"/>
  <c r="T1250" i="15"/>
  <c r="S1250" i="15"/>
  <c r="R1250" i="15"/>
  <c r="Q1250" i="15"/>
  <c r="L1250" i="15"/>
  <c r="J1250" i="15"/>
  <c r="T1249" i="15"/>
  <c r="S1249" i="15"/>
  <c r="R1249" i="15"/>
  <c r="Q1249" i="15"/>
  <c r="L1249" i="15"/>
  <c r="J1249" i="15"/>
  <c r="T1248" i="15"/>
  <c r="S1248" i="15"/>
  <c r="R1248" i="15"/>
  <c r="Q1248" i="15"/>
  <c r="L1248" i="15"/>
  <c r="J1248" i="15"/>
  <c r="T1247" i="15"/>
  <c r="S1247" i="15"/>
  <c r="R1247" i="15"/>
  <c r="Q1247" i="15"/>
  <c r="L1247" i="15"/>
  <c r="J1247" i="15"/>
  <c r="T1246" i="15"/>
  <c r="S1246" i="15"/>
  <c r="R1246" i="15"/>
  <c r="Q1246" i="15"/>
  <c r="L1246" i="15"/>
  <c r="J1246" i="15"/>
  <c r="T1245" i="15"/>
  <c r="S1245" i="15"/>
  <c r="R1245" i="15"/>
  <c r="Q1245" i="15"/>
  <c r="L1245" i="15"/>
  <c r="J1245" i="15"/>
  <c r="T1244" i="15"/>
  <c r="S1244" i="15"/>
  <c r="R1244" i="15"/>
  <c r="Q1244" i="15"/>
  <c r="L1244" i="15"/>
  <c r="J1244" i="15"/>
  <c r="T1243" i="15"/>
  <c r="S1243" i="15"/>
  <c r="R1243" i="15"/>
  <c r="Q1243" i="15"/>
  <c r="L1243" i="15"/>
  <c r="J1243" i="15"/>
  <c r="T1242" i="15"/>
  <c r="S1242" i="15"/>
  <c r="R1242" i="15"/>
  <c r="Q1242" i="15"/>
  <c r="L1242" i="15"/>
  <c r="J1242" i="15"/>
  <c r="T1241" i="15"/>
  <c r="S1241" i="15"/>
  <c r="R1241" i="15"/>
  <c r="Q1241" i="15"/>
  <c r="L1241" i="15"/>
  <c r="J1241" i="15"/>
  <c r="T1240" i="15"/>
  <c r="S1240" i="15"/>
  <c r="R1240" i="15"/>
  <c r="Q1240" i="15"/>
  <c r="L1240" i="15"/>
  <c r="J1240" i="15"/>
  <c r="T1239" i="15"/>
  <c r="S1239" i="15"/>
  <c r="R1239" i="15"/>
  <c r="Q1239" i="15"/>
  <c r="L1239" i="15"/>
  <c r="J1239" i="15"/>
  <c r="T1238" i="15"/>
  <c r="S1238" i="15"/>
  <c r="R1238" i="15"/>
  <c r="Q1238" i="15"/>
  <c r="L1238" i="15"/>
  <c r="J1238" i="15"/>
  <c r="T1237" i="15"/>
  <c r="S1237" i="15"/>
  <c r="R1237" i="15"/>
  <c r="Q1237" i="15"/>
  <c r="L1237" i="15"/>
  <c r="J1237" i="15"/>
  <c r="T1236" i="15"/>
  <c r="S1236" i="15"/>
  <c r="R1236" i="15"/>
  <c r="Q1236" i="15"/>
  <c r="L1236" i="15"/>
  <c r="J1236" i="15"/>
  <c r="T1235" i="15"/>
  <c r="S1235" i="15"/>
  <c r="R1235" i="15"/>
  <c r="Q1235" i="15"/>
  <c r="L1235" i="15"/>
  <c r="J1235" i="15"/>
  <c r="T1234" i="15"/>
  <c r="S1234" i="15"/>
  <c r="R1234" i="15"/>
  <c r="Q1234" i="15"/>
  <c r="L1234" i="15"/>
  <c r="J1234" i="15"/>
  <c r="T1233" i="15"/>
  <c r="S1233" i="15"/>
  <c r="R1233" i="15"/>
  <c r="Q1233" i="15"/>
  <c r="L1233" i="15"/>
  <c r="J1233" i="15"/>
  <c r="T1232" i="15"/>
  <c r="S1232" i="15"/>
  <c r="R1232" i="15"/>
  <c r="Q1232" i="15"/>
  <c r="L1232" i="15"/>
  <c r="J1232" i="15"/>
  <c r="T1231" i="15"/>
  <c r="S1231" i="15"/>
  <c r="R1231" i="15"/>
  <c r="Q1231" i="15"/>
  <c r="L1231" i="15"/>
  <c r="J1231" i="15"/>
  <c r="T1230" i="15"/>
  <c r="S1230" i="15"/>
  <c r="R1230" i="15"/>
  <c r="Q1230" i="15"/>
  <c r="L1230" i="15"/>
  <c r="J1230" i="15"/>
  <c r="T1229" i="15"/>
  <c r="S1229" i="15"/>
  <c r="R1229" i="15"/>
  <c r="Q1229" i="15"/>
  <c r="L1229" i="15"/>
  <c r="J1229" i="15"/>
  <c r="T1228" i="15"/>
  <c r="S1228" i="15"/>
  <c r="R1228" i="15"/>
  <c r="Q1228" i="15"/>
  <c r="L1228" i="15"/>
  <c r="J1228" i="15"/>
  <c r="T1227" i="15"/>
  <c r="S1227" i="15"/>
  <c r="R1227" i="15"/>
  <c r="Q1227" i="15"/>
  <c r="L1227" i="15"/>
  <c r="J1227" i="15"/>
  <c r="T1226" i="15"/>
  <c r="S1226" i="15"/>
  <c r="R1226" i="15"/>
  <c r="Q1226" i="15"/>
  <c r="L1226" i="15"/>
  <c r="J1226" i="15"/>
  <c r="T1225" i="15"/>
  <c r="S1225" i="15"/>
  <c r="R1225" i="15"/>
  <c r="Q1225" i="15"/>
  <c r="L1225" i="15"/>
  <c r="J1225" i="15"/>
  <c r="T1224" i="15"/>
  <c r="S1224" i="15"/>
  <c r="R1224" i="15"/>
  <c r="Q1224" i="15"/>
  <c r="L1224" i="15"/>
  <c r="J1224" i="15"/>
  <c r="T1223" i="15"/>
  <c r="S1223" i="15"/>
  <c r="R1223" i="15"/>
  <c r="Q1223" i="15"/>
  <c r="L1223" i="15"/>
  <c r="J1223" i="15"/>
  <c r="T1222" i="15"/>
  <c r="S1222" i="15"/>
  <c r="R1222" i="15"/>
  <c r="Q1222" i="15"/>
  <c r="L1222" i="15"/>
  <c r="J1222" i="15"/>
  <c r="T1221" i="15"/>
  <c r="S1221" i="15"/>
  <c r="R1221" i="15"/>
  <c r="Q1221" i="15"/>
  <c r="L1221" i="15"/>
  <c r="J1221" i="15"/>
  <c r="T1220" i="15"/>
  <c r="S1220" i="15"/>
  <c r="R1220" i="15"/>
  <c r="Q1220" i="15"/>
  <c r="L1220" i="15"/>
  <c r="J1220" i="15"/>
  <c r="T1219" i="15"/>
  <c r="S1219" i="15"/>
  <c r="R1219" i="15"/>
  <c r="Q1219" i="15"/>
  <c r="L1219" i="15"/>
  <c r="J1219" i="15"/>
  <c r="T1218" i="15"/>
  <c r="S1218" i="15"/>
  <c r="R1218" i="15"/>
  <c r="Q1218" i="15"/>
  <c r="L1218" i="15"/>
  <c r="J1218" i="15"/>
  <c r="T1217" i="15"/>
  <c r="S1217" i="15"/>
  <c r="R1217" i="15"/>
  <c r="Q1217" i="15"/>
  <c r="L1217" i="15"/>
  <c r="J1217" i="15"/>
  <c r="T1216" i="15"/>
  <c r="S1216" i="15"/>
  <c r="R1216" i="15"/>
  <c r="Q1216" i="15"/>
  <c r="L1216" i="15"/>
  <c r="J1216" i="15"/>
  <c r="T1215" i="15"/>
  <c r="S1215" i="15"/>
  <c r="R1215" i="15"/>
  <c r="Q1215" i="15"/>
  <c r="L1215" i="15"/>
  <c r="J1215" i="15"/>
  <c r="T1214" i="15"/>
  <c r="S1214" i="15"/>
  <c r="R1214" i="15"/>
  <c r="Q1214" i="15"/>
  <c r="L1214" i="15"/>
  <c r="J1214" i="15"/>
  <c r="T1213" i="15"/>
  <c r="S1213" i="15"/>
  <c r="R1213" i="15"/>
  <c r="Q1213" i="15"/>
  <c r="L1213" i="15"/>
  <c r="J1213" i="15"/>
  <c r="T1212" i="15"/>
  <c r="S1212" i="15"/>
  <c r="R1212" i="15"/>
  <c r="Q1212" i="15"/>
  <c r="L1212" i="15"/>
  <c r="J1212" i="15"/>
  <c r="T1211" i="15"/>
  <c r="S1211" i="15"/>
  <c r="R1211" i="15"/>
  <c r="Q1211" i="15"/>
  <c r="L1211" i="15"/>
  <c r="J1211" i="15"/>
  <c r="T1210" i="15"/>
  <c r="S1210" i="15"/>
  <c r="R1210" i="15"/>
  <c r="Q1210" i="15"/>
  <c r="L1210" i="15"/>
  <c r="J1210" i="15"/>
  <c r="T1209" i="15"/>
  <c r="S1209" i="15"/>
  <c r="R1209" i="15"/>
  <c r="Q1209" i="15"/>
  <c r="L1209" i="15"/>
  <c r="J1209" i="15"/>
  <c r="T1208" i="15"/>
  <c r="S1208" i="15"/>
  <c r="R1208" i="15"/>
  <c r="Q1208" i="15"/>
  <c r="L1208" i="15"/>
  <c r="J1208" i="15"/>
  <c r="T1207" i="15"/>
  <c r="S1207" i="15"/>
  <c r="R1207" i="15"/>
  <c r="Q1207" i="15"/>
  <c r="L1207" i="15"/>
  <c r="J1207" i="15"/>
  <c r="T1206" i="15"/>
  <c r="S1206" i="15"/>
  <c r="R1206" i="15"/>
  <c r="Q1206" i="15"/>
  <c r="L1206" i="15"/>
  <c r="J1206" i="15"/>
  <c r="T1205" i="15"/>
  <c r="S1205" i="15"/>
  <c r="R1205" i="15"/>
  <c r="Q1205" i="15"/>
  <c r="L1205" i="15"/>
  <c r="J1205" i="15"/>
  <c r="T1204" i="15"/>
  <c r="S1204" i="15"/>
  <c r="R1204" i="15"/>
  <c r="Q1204" i="15"/>
  <c r="L1204" i="15"/>
  <c r="J1204" i="15"/>
  <c r="T1203" i="15"/>
  <c r="S1203" i="15"/>
  <c r="R1203" i="15"/>
  <c r="Q1203" i="15"/>
  <c r="L1203" i="15"/>
  <c r="J1203" i="15"/>
  <c r="T1202" i="15"/>
  <c r="S1202" i="15"/>
  <c r="R1202" i="15"/>
  <c r="Q1202" i="15"/>
  <c r="L1202" i="15"/>
  <c r="J1202" i="15"/>
  <c r="T1201" i="15"/>
  <c r="S1201" i="15"/>
  <c r="R1201" i="15"/>
  <c r="Q1201" i="15"/>
  <c r="L1201" i="15"/>
  <c r="J1201" i="15"/>
  <c r="T1200" i="15"/>
  <c r="S1200" i="15"/>
  <c r="R1200" i="15"/>
  <c r="Q1200" i="15"/>
  <c r="L1200" i="15"/>
  <c r="J1200" i="15"/>
  <c r="T1199" i="15"/>
  <c r="S1199" i="15"/>
  <c r="R1199" i="15"/>
  <c r="Q1199" i="15"/>
  <c r="L1199" i="15"/>
  <c r="J1199" i="15"/>
  <c r="T1198" i="15"/>
  <c r="S1198" i="15"/>
  <c r="R1198" i="15"/>
  <c r="Q1198" i="15"/>
  <c r="L1198" i="15"/>
  <c r="J1198" i="15"/>
  <c r="T1197" i="15"/>
  <c r="S1197" i="15"/>
  <c r="R1197" i="15"/>
  <c r="Q1197" i="15"/>
  <c r="L1197" i="15"/>
  <c r="J1197" i="15"/>
  <c r="T1196" i="15"/>
  <c r="S1196" i="15"/>
  <c r="R1196" i="15"/>
  <c r="Q1196" i="15"/>
  <c r="L1196" i="15"/>
  <c r="J1196" i="15"/>
  <c r="T1195" i="15"/>
  <c r="S1195" i="15"/>
  <c r="R1195" i="15"/>
  <c r="Q1195" i="15"/>
  <c r="L1195" i="15"/>
  <c r="J1195" i="15"/>
  <c r="T1194" i="15"/>
  <c r="S1194" i="15"/>
  <c r="R1194" i="15"/>
  <c r="Q1194" i="15"/>
  <c r="L1194" i="15"/>
  <c r="J1194" i="15"/>
  <c r="T1193" i="15"/>
  <c r="S1193" i="15"/>
  <c r="R1193" i="15"/>
  <c r="Q1193" i="15"/>
  <c r="L1193" i="15"/>
  <c r="J1193" i="15"/>
  <c r="T1192" i="15"/>
  <c r="S1192" i="15"/>
  <c r="R1192" i="15"/>
  <c r="Q1192" i="15"/>
  <c r="L1192" i="15"/>
  <c r="J1192" i="15"/>
  <c r="T1191" i="15"/>
  <c r="S1191" i="15"/>
  <c r="R1191" i="15"/>
  <c r="Q1191" i="15"/>
  <c r="L1191" i="15"/>
  <c r="J1191" i="15"/>
  <c r="T1190" i="15"/>
  <c r="S1190" i="15"/>
  <c r="R1190" i="15"/>
  <c r="Q1190" i="15"/>
  <c r="L1190" i="15"/>
  <c r="J1190" i="15"/>
  <c r="T1189" i="15"/>
  <c r="S1189" i="15"/>
  <c r="R1189" i="15"/>
  <c r="Q1189" i="15"/>
  <c r="L1189" i="15"/>
  <c r="J1189" i="15"/>
  <c r="T1188" i="15"/>
  <c r="S1188" i="15"/>
  <c r="R1188" i="15"/>
  <c r="Q1188" i="15"/>
  <c r="L1188" i="15"/>
  <c r="J1188" i="15"/>
  <c r="T1187" i="15"/>
  <c r="S1187" i="15"/>
  <c r="R1187" i="15"/>
  <c r="Q1187" i="15"/>
  <c r="L1187" i="15"/>
  <c r="J1187" i="15"/>
  <c r="T1186" i="15"/>
  <c r="S1186" i="15"/>
  <c r="R1186" i="15"/>
  <c r="Q1186" i="15"/>
  <c r="L1186" i="15"/>
  <c r="J1186" i="15"/>
  <c r="T1185" i="15"/>
  <c r="S1185" i="15"/>
  <c r="R1185" i="15"/>
  <c r="Q1185" i="15"/>
  <c r="L1185" i="15"/>
  <c r="J1185" i="15"/>
  <c r="T1184" i="15"/>
  <c r="S1184" i="15"/>
  <c r="R1184" i="15"/>
  <c r="Q1184" i="15"/>
  <c r="L1184" i="15"/>
  <c r="J1184" i="15"/>
  <c r="T1183" i="15"/>
  <c r="S1183" i="15"/>
  <c r="R1183" i="15"/>
  <c r="Q1183" i="15"/>
  <c r="L1183" i="15"/>
  <c r="J1183" i="15"/>
  <c r="T1182" i="15"/>
  <c r="S1182" i="15"/>
  <c r="R1182" i="15"/>
  <c r="Q1182" i="15"/>
  <c r="L1182" i="15"/>
  <c r="J1182" i="15"/>
  <c r="T1181" i="15"/>
  <c r="S1181" i="15"/>
  <c r="R1181" i="15"/>
  <c r="Q1181" i="15"/>
  <c r="L1181" i="15"/>
  <c r="J1181" i="15"/>
  <c r="T1180" i="15"/>
  <c r="S1180" i="15"/>
  <c r="R1180" i="15"/>
  <c r="Q1180" i="15"/>
  <c r="L1180" i="15"/>
  <c r="J1180" i="15"/>
  <c r="T1179" i="15"/>
  <c r="S1179" i="15"/>
  <c r="R1179" i="15"/>
  <c r="Q1179" i="15"/>
  <c r="L1179" i="15"/>
  <c r="J1179" i="15"/>
  <c r="T1178" i="15"/>
  <c r="S1178" i="15"/>
  <c r="R1178" i="15"/>
  <c r="Q1178" i="15"/>
  <c r="L1178" i="15"/>
  <c r="J1178" i="15"/>
  <c r="T1177" i="15"/>
  <c r="S1177" i="15"/>
  <c r="R1177" i="15"/>
  <c r="Q1177" i="15"/>
  <c r="L1177" i="15"/>
  <c r="J1177" i="15"/>
  <c r="T1176" i="15"/>
  <c r="S1176" i="15"/>
  <c r="R1176" i="15"/>
  <c r="Q1176" i="15"/>
  <c r="L1176" i="15"/>
  <c r="J1176" i="15"/>
  <c r="T1175" i="15"/>
  <c r="S1175" i="15"/>
  <c r="R1175" i="15"/>
  <c r="Q1175" i="15"/>
  <c r="L1175" i="15"/>
  <c r="J1175" i="15"/>
  <c r="T1174" i="15"/>
  <c r="S1174" i="15"/>
  <c r="R1174" i="15"/>
  <c r="Q1174" i="15"/>
  <c r="L1174" i="15"/>
  <c r="J1174" i="15"/>
  <c r="T1173" i="15"/>
  <c r="S1173" i="15"/>
  <c r="R1173" i="15"/>
  <c r="Q1173" i="15"/>
  <c r="L1173" i="15"/>
  <c r="J1173" i="15"/>
  <c r="T1172" i="15"/>
  <c r="S1172" i="15"/>
  <c r="R1172" i="15"/>
  <c r="Q1172" i="15"/>
  <c r="L1172" i="15"/>
  <c r="J1172" i="15"/>
  <c r="T1171" i="15"/>
  <c r="S1171" i="15"/>
  <c r="R1171" i="15"/>
  <c r="Q1171" i="15"/>
  <c r="L1171" i="15"/>
  <c r="J1171" i="15"/>
  <c r="T1170" i="15"/>
  <c r="S1170" i="15"/>
  <c r="R1170" i="15"/>
  <c r="Q1170" i="15"/>
  <c r="L1170" i="15"/>
  <c r="J1170" i="15"/>
  <c r="T1169" i="15"/>
  <c r="S1169" i="15"/>
  <c r="R1169" i="15"/>
  <c r="Q1169" i="15"/>
  <c r="L1169" i="15"/>
  <c r="J1169" i="15"/>
  <c r="T1168" i="15"/>
  <c r="S1168" i="15"/>
  <c r="R1168" i="15"/>
  <c r="Q1168" i="15"/>
  <c r="L1168" i="15"/>
  <c r="J1168" i="15"/>
  <c r="T1167" i="15"/>
  <c r="S1167" i="15"/>
  <c r="R1167" i="15"/>
  <c r="Q1167" i="15"/>
  <c r="L1167" i="15"/>
  <c r="J1167" i="15"/>
  <c r="T1166" i="15"/>
  <c r="S1166" i="15"/>
  <c r="R1166" i="15"/>
  <c r="Q1166" i="15"/>
  <c r="L1166" i="15"/>
  <c r="J1166" i="15"/>
  <c r="T1165" i="15"/>
  <c r="S1165" i="15"/>
  <c r="R1165" i="15"/>
  <c r="Q1165" i="15"/>
  <c r="L1165" i="15"/>
  <c r="J1165" i="15"/>
  <c r="T1164" i="15"/>
  <c r="S1164" i="15"/>
  <c r="R1164" i="15"/>
  <c r="Q1164" i="15"/>
  <c r="L1164" i="15"/>
  <c r="J1164" i="15"/>
  <c r="T1163" i="15"/>
  <c r="S1163" i="15"/>
  <c r="R1163" i="15"/>
  <c r="Q1163" i="15"/>
  <c r="L1163" i="15"/>
  <c r="J1163" i="15"/>
  <c r="T1162" i="15"/>
  <c r="S1162" i="15"/>
  <c r="R1162" i="15"/>
  <c r="Q1162" i="15"/>
  <c r="L1162" i="15"/>
  <c r="J1162" i="15"/>
  <c r="T1161" i="15"/>
  <c r="S1161" i="15"/>
  <c r="R1161" i="15"/>
  <c r="Q1161" i="15"/>
  <c r="L1161" i="15"/>
  <c r="J1161" i="15"/>
  <c r="T1160" i="15"/>
  <c r="S1160" i="15"/>
  <c r="R1160" i="15"/>
  <c r="Q1160" i="15"/>
  <c r="L1160" i="15"/>
  <c r="J1160" i="15"/>
  <c r="T1159" i="15"/>
  <c r="S1159" i="15"/>
  <c r="R1159" i="15"/>
  <c r="Q1159" i="15"/>
  <c r="L1159" i="15"/>
  <c r="J1159" i="15"/>
  <c r="T1158" i="15"/>
  <c r="S1158" i="15"/>
  <c r="R1158" i="15"/>
  <c r="Q1158" i="15"/>
  <c r="L1158" i="15"/>
  <c r="J1158" i="15"/>
  <c r="T1157" i="15"/>
  <c r="S1157" i="15"/>
  <c r="R1157" i="15"/>
  <c r="Q1157" i="15"/>
  <c r="L1157" i="15"/>
  <c r="J1157" i="15"/>
  <c r="T1156" i="15"/>
  <c r="S1156" i="15"/>
  <c r="R1156" i="15"/>
  <c r="Q1156" i="15"/>
  <c r="L1156" i="15"/>
  <c r="J1156" i="15"/>
  <c r="T1155" i="15"/>
  <c r="S1155" i="15"/>
  <c r="R1155" i="15"/>
  <c r="Q1155" i="15"/>
  <c r="L1155" i="15"/>
  <c r="J1155" i="15"/>
  <c r="T1154" i="15"/>
  <c r="S1154" i="15"/>
  <c r="R1154" i="15"/>
  <c r="Q1154" i="15"/>
  <c r="L1154" i="15"/>
  <c r="J1154" i="15"/>
  <c r="T1153" i="15"/>
  <c r="S1153" i="15"/>
  <c r="R1153" i="15"/>
  <c r="Q1153" i="15"/>
  <c r="L1153" i="15"/>
  <c r="J1153" i="15"/>
  <c r="T1152" i="15"/>
  <c r="S1152" i="15"/>
  <c r="R1152" i="15"/>
  <c r="Q1152" i="15"/>
  <c r="L1152" i="15"/>
  <c r="J1152" i="15"/>
  <c r="T1151" i="15"/>
  <c r="S1151" i="15"/>
  <c r="R1151" i="15"/>
  <c r="Q1151" i="15"/>
  <c r="L1151" i="15"/>
  <c r="J1151" i="15"/>
  <c r="T1150" i="15"/>
  <c r="S1150" i="15"/>
  <c r="R1150" i="15"/>
  <c r="Q1150" i="15"/>
  <c r="L1150" i="15"/>
  <c r="J1150" i="15"/>
  <c r="T1149" i="15"/>
  <c r="S1149" i="15"/>
  <c r="R1149" i="15"/>
  <c r="Q1149" i="15"/>
  <c r="L1149" i="15"/>
  <c r="J1149" i="15"/>
  <c r="T1148" i="15"/>
  <c r="S1148" i="15"/>
  <c r="R1148" i="15"/>
  <c r="Q1148" i="15"/>
  <c r="L1148" i="15"/>
  <c r="J1148" i="15"/>
  <c r="T1147" i="15"/>
  <c r="S1147" i="15"/>
  <c r="R1147" i="15"/>
  <c r="Q1147" i="15"/>
  <c r="L1147" i="15"/>
  <c r="J1147" i="15"/>
  <c r="T1146" i="15"/>
  <c r="S1146" i="15"/>
  <c r="R1146" i="15"/>
  <c r="Q1146" i="15"/>
  <c r="L1146" i="15"/>
  <c r="J1146" i="15"/>
  <c r="T1145" i="15"/>
  <c r="S1145" i="15"/>
  <c r="R1145" i="15"/>
  <c r="Q1145" i="15"/>
  <c r="L1145" i="15"/>
  <c r="J1145" i="15"/>
  <c r="T1144" i="15"/>
  <c r="S1144" i="15"/>
  <c r="R1144" i="15"/>
  <c r="Q1144" i="15"/>
  <c r="L1144" i="15"/>
  <c r="J1144" i="15"/>
  <c r="T1143" i="15"/>
  <c r="S1143" i="15"/>
  <c r="R1143" i="15"/>
  <c r="Q1143" i="15"/>
  <c r="L1143" i="15"/>
  <c r="J1143" i="15"/>
  <c r="T1142" i="15"/>
  <c r="S1142" i="15"/>
  <c r="R1142" i="15"/>
  <c r="Q1142" i="15"/>
  <c r="L1142" i="15"/>
  <c r="J1142" i="15"/>
  <c r="T1141" i="15"/>
  <c r="S1141" i="15"/>
  <c r="R1141" i="15"/>
  <c r="Q1141" i="15"/>
  <c r="L1141" i="15"/>
  <c r="J1141" i="15"/>
  <c r="T1140" i="15"/>
  <c r="S1140" i="15"/>
  <c r="R1140" i="15"/>
  <c r="Q1140" i="15"/>
  <c r="L1140" i="15"/>
  <c r="J1140" i="15"/>
  <c r="T1139" i="15"/>
  <c r="S1139" i="15"/>
  <c r="R1139" i="15"/>
  <c r="Q1139" i="15"/>
  <c r="L1139" i="15"/>
  <c r="J1139" i="15"/>
  <c r="T1138" i="15"/>
  <c r="S1138" i="15"/>
  <c r="R1138" i="15"/>
  <c r="Q1138" i="15"/>
  <c r="L1138" i="15"/>
  <c r="J1138" i="15"/>
  <c r="T1137" i="15"/>
  <c r="S1137" i="15"/>
  <c r="R1137" i="15"/>
  <c r="Q1137" i="15"/>
  <c r="L1137" i="15"/>
  <c r="J1137" i="15"/>
  <c r="T1136" i="15"/>
  <c r="S1136" i="15"/>
  <c r="R1136" i="15"/>
  <c r="Q1136" i="15"/>
  <c r="L1136" i="15"/>
  <c r="J1136" i="15"/>
  <c r="T1135" i="15"/>
  <c r="S1135" i="15"/>
  <c r="R1135" i="15"/>
  <c r="Q1135" i="15"/>
  <c r="L1135" i="15"/>
  <c r="J1135" i="15"/>
  <c r="T1134" i="15"/>
  <c r="S1134" i="15"/>
  <c r="R1134" i="15"/>
  <c r="Q1134" i="15"/>
  <c r="L1134" i="15"/>
  <c r="J1134" i="15"/>
  <c r="T1133" i="15"/>
  <c r="S1133" i="15"/>
  <c r="R1133" i="15"/>
  <c r="Q1133" i="15"/>
  <c r="L1133" i="15"/>
  <c r="J1133" i="15"/>
  <c r="T1132" i="15"/>
  <c r="S1132" i="15"/>
  <c r="R1132" i="15"/>
  <c r="Q1132" i="15"/>
  <c r="L1132" i="15"/>
  <c r="J1132" i="15"/>
  <c r="T1131" i="15"/>
  <c r="S1131" i="15"/>
  <c r="R1131" i="15"/>
  <c r="Q1131" i="15"/>
  <c r="L1131" i="15"/>
  <c r="J1131" i="15"/>
  <c r="T1130" i="15"/>
  <c r="S1130" i="15"/>
  <c r="R1130" i="15"/>
  <c r="Q1130" i="15"/>
  <c r="L1130" i="15"/>
  <c r="J1130" i="15"/>
  <c r="T1129" i="15"/>
  <c r="S1129" i="15"/>
  <c r="R1129" i="15"/>
  <c r="Q1129" i="15"/>
  <c r="L1129" i="15"/>
  <c r="J1129" i="15"/>
  <c r="T1128" i="15"/>
  <c r="S1128" i="15"/>
  <c r="R1128" i="15"/>
  <c r="Q1128" i="15"/>
  <c r="L1128" i="15"/>
  <c r="J1128" i="15"/>
  <c r="T1127" i="15"/>
  <c r="S1127" i="15"/>
  <c r="R1127" i="15"/>
  <c r="Q1127" i="15"/>
  <c r="L1127" i="15"/>
  <c r="J1127" i="15"/>
  <c r="T1126" i="15"/>
  <c r="S1126" i="15"/>
  <c r="R1126" i="15"/>
  <c r="Q1126" i="15"/>
  <c r="L1126" i="15"/>
  <c r="J1126" i="15"/>
  <c r="T1125" i="15"/>
  <c r="S1125" i="15"/>
  <c r="R1125" i="15"/>
  <c r="Q1125" i="15"/>
  <c r="L1125" i="15"/>
  <c r="J1125" i="15"/>
  <c r="T1124" i="15"/>
  <c r="S1124" i="15"/>
  <c r="R1124" i="15"/>
  <c r="Q1124" i="15"/>
  <c r="L1124" i="15"/>
  <c r="J1124" i="15"/>
  <c r="T1123" i="15"/>
  <c r="S1123" i="15"/>
  <c r="R1123" i="15"/>
  <c r="Q1123" i="15"/>
  <c r="L1123" i="15"/>
  <c r="J1123" i="15"/>
  <c r="T1122" i="15"/>
  <c r="S1122" i="15"/>
  <c r="R1122" i="15"/>
  <c r="Q1122" i="15"/>
  <c r="L1122" i="15"/>
  <c r="J1122" i="15"/>
  <c r="T1121" i="15"/>
  <c r="S1121" i="15"/>
  <c r="R1121" i="15"/>
  <c r="Q1121" i="15"/>
  <c r="L1121" i="15"/>
  <c r="J1121" i="15"/>
  <c r="T1120" i="15"/>
  <c r="S1120" i="15"/>
  <c r="R1120" i="15"/>
  <c r="Q1120" i="15"/>
  <c r="L1120" i="15"/>
  <c r="J1120" i="15"/>
  <c r="T1119" i="15"/>
  <c r="S1119" i="15"/>
  <c r="R1119" i="15"/>
  <c r="Q1119" i="15"/>
  <c r="L1119" i="15"/>
  <c r="J1119" i="15"/>
  <c r="T1118" i="15"/>
  <c r="S1118" i="15"/>
  <c r="R1118" i="15"/>
  <c r="Q1118" i="15"/>
  <c r="L1118" i="15"/>
  <c r="J1118" i="15"/>
  <c r="T1117" i="15"/>
  <c r="S1117" i="15"/>
  <c r="R1117" i="15"/>
  <c r="Q1117" i="15"/>
  <c r="L1117" i="15"/>
  <c r="J1117" i="15"/>
  <c r="T1116" i="15"/>
  <c r="S1116" i="15"/>
  <c r="R1116" i="15"/>
  <c r="Q1116" i="15"/>
  <c r="L1116" i="15"/>
  <c r="J1116" i="15"/>
  <c r="T1115" i="15"/>
  <c r="S1115" i="15"/>
  <c r="R1115" i="15"/>
  <c r="Q1115" i="15"/>
  <c r="L1115" i="15"/>
  <c r="J1115" i="15"/>
  <c r="T1114" i="15"/>
  <c r="S1114" i="15"/>
  <c r="R1114" i="15"/>
  <c r="Q1114" i="15"/>
  <c r="L1114" i="15"/>
  <c r="J1114" i="15"/>
  <c r="T1113" i="15"/>
  <c r="S1113" i="15"/>
  <c r="R1113" i="15"/>
  <c r="Q1113" i="15"/>
  <c r="L1113" i="15"/>
  <c r="J1113" i="15"/>
  <c r="T1112" i="15"/>
  <c r="S1112" i="15"/>
  <c r="R1112" i="15"/>
  <c r="Q1112" i="15"/>
  <c r="L1112" i="15"/>
  <c r="J1112" i="15"/>
  <c r="T1111" i="15"/>
  <c r="S1111" i="15"/>
  <c r="R1111" i="15"/>
  <c r="Q1111" i="15"/>
  <c r="L1111" i="15"/>
  <c r="J1111" i="15"/>
  <c r="T1110" i="15"/>
  <c r="S1110" i="15"/>
  <c r="R1110" i="15"/>
  <c r="Q1110" i="15"/>
  <c r="L1110" i="15"/>
  <c r="J1110" i="15"/>
  <c r="T1109" i="15"/>
  <c r="S1109" i="15"/>
  <c r="R1109" i="15"/>
  <c r="Q1109" i="15"/>
  <c r="L1109" i="15"/>
  <c r="J1109" i="15"/>
  <c r="T1108" i="15"/>
  <c r="S1108" i="15"/>
  <c r="R1108" i="15"/>
  <c r="Q1108" i="15"/>
  <c r="L1108" i="15"/>
  <c r="J1108" i="15"/>
  <c r="T1107" i="15"/>
  <c r="S1107" i="15"/>
  <c r="R1107" i="15"/>
  <c r="Q1107" i="15"/>
  <c r="L1107" i="15"/>
  <c r="J1107" i="15"/>
  <c r="T1106" i="15"/>
  <c r="S1106" i="15"/>
  <c r="R1106" i="15"/>
  <c r="Q1106" i="15"/>
  <c r="L1106" i="15"/>
  <c r="J1106" i="15"/>
  <c r="T1105" i="15"/>
  <c r="S1105" i="15"/>
  <c r="R1105" i="15"/>
  <c r="Q1105" i="15"/>
  <c r="L1105" i="15"/>
  <c r="J1105" i="15"/>
  <c r="T1104" i="15"/>
  <c r="S1104" i="15"/>
  <c r="R1104" i="15"/>
  <c r="Q1104" i="15"/>
  <c r="L1104" i="15"/>
  <c r="J1104" i="15"/>
  <c r="T1103" i="15"/>
  <c r="S1103" i="15"/>
  <c r="R1103" i="15"/>
  <c r="Q1103" i="15"/>
  <c r="L1103" i="15"/>
  <c r="J1103" i="15"/>
  <c r="T1102" i="15"/>
  <c r="S1102" i="15"/>
  <c r="R1102" i="15"/>
  <c r="Q1102" i="15"/>
  <c r="L1102" i="15"/>
  <c r="J1102" i="15"/>
  <c r="T1101" i="15"/>
  <c r="S1101" i="15"/>
  <c r="R1101" i="15"/>
  <c r="Q1101" i="15"/>
  <c r="L1101" i="15"/>
  <c r="J1101" i="15"/>
  <c r="T1100" i="15"/>
  <c r="S1100" i="15"/>
  <c r="R1100" i="15"/>
  <c r="Q1100" i="15"/>
  <c r="L1100" i="15"/>
  <c r="J1100" i="15"/>
  <c r="T1099" i="15"/>
  <c r="S1099" i="15"/>
  <c r="R1099" i="15"/>
  <c r="Q1099" i="15"/>
  <c r="L1099" i="15"/>
  <c r="J1099" i="15"/>
  <c r="T1098" i="15"/>
  <c r="S1098" i="15"/>
  <c r="R1098" i="15"/>
  <c r="Q1098" i="15"/>
  <c r="L1098" i="15"/>
  <c r="J1098" i="15"/>
  <c r="T1097" i="15"/>
  <c r="S1097" i="15"/>
  <c r="R1097" i="15"/>
  <c r="Q1097" i="15"/>
  <c r="L1097" i="15"/>
  <c r="J1097" i="15"/>
  <c r="T1096" i="15"/>
  <c r="S1096" i="15"/>
  <c r="R1096" i="15"/>
  <c r="Q1096" i="15"/>
  <c r="L1096" i="15"/>
  <c r="J1096" i="15"/>
  <c r="T1095" i="15"/>
  <c r="S1095" i="15"/>
  <c r="R1095" i="15"/>
  <c r="Q1095" i="15"/>
  <c r="L1095" i="15"/>
  <c r="J1095" i="15"/>
  <c r="T1094" i="15"/>
  <c r="S1094" i="15"/>
  <c r="R1094" i="15"/>
  <c r="Q1094" i="15"/>
  <c r="L1094" i="15"/>
  <c r="J1094" i="15"/>
  <c r="T1093" i="15"/>
  <c r="S1093" i="15"/>
  <c r="R1093" i="15"/>
  <c r="Q1093" i="15"/>
  <c r="L1093" i="15"/>
  <c r="J1093" i="15"/>
  <c r="T1092" i="15"/>
  <c r="S1092" i="15"/>
  <c r="R1092" i="15"/>
  <c r="Q1092" i="15"/>
  <c r="L1092" i="15"/>
  <c r="J1092" i="15"/>
  <c r="T1091" i="15"/>
  <c r="S1091" i="15"/>
  <c r="R1091" i="15"/>
  <c r="Q1091" i="15"/>
  <c r="L1091" i="15"/>
  <c r="J1091" i="15"/>
  <c r="T1090" i="15"/>
  <c r="S1090" i="15"/>
  <c r="R1090" i="15"/>
  <c r="Q1090" i="15"/>
  <c r="L1090" i="15"/>
  <c r="J1090" i="15"/>
  <c r="T1089" i="15"/>
  <c r="S1089" i="15"/>
  <c r="R1089" i="15"/>
  <c r="Q1089" i="15"/>
  <c r="L1089" i="15"/>
  <c r="J1089" i="15"/>
  <c r="T1088" i="15"/>
  <c r="S1088" i="15"/>
  <c r="R1088" i="15"/>
  <c r="Q1088" i="15"/>
  <c r="L1088" i="15"/>
  <c r="J1088" i="15"/>
  <c r="T1087" i="15"/>
  <c r="S1087" i="15"/>
  <c r="R1087" i="15"/>
  <c r="Q1087" i="15"/>
  <c r="L1087" i="15"/>
  <c r="J1087" i="15"/>
  <c r="T1086" i="15"/>
  <c r="S1086" i="15"/>
  <c r="R1086" i="15"/>
  <c r="Q1086" i="15"/>
  <c r="L1086" i="15"/>
  <c r="J1086" i="15"/>
  <c r="T1085" i="15"/>
  <c r="S1085" i="15"/>
  <c r="R1085" i="15"/>
  <c r="Q1085" i="15"/>
  <c r="L1085" i="15"/>
  <c r="J1085" i="15"/>
  <c r="T1084" i="15"/>
  <c r="S1084" i="15"/>
  <c r="R1084" i="15"/>
  <c r="Q1084" i="15"/>
  <c r="L1084" i="15"/>
  <c r="J1084" i="15"/>
  <c r="T1083" i="15"/>
  <c r="S1083" i="15"/>
  <c r="R1083" i="15"/>
  <c r="Q1083" i="15"/>
  <c r="L1083" i="15"/>
  <c r="J1083" i="15"/>
  <c r="T1082" i="15"/>
  <c r="S1082" i="15"/>
  <c r="R1082" i="15"/>
  <c r="Q1082" i="15"/>
  <c r="L1082" i="15"/>
  <c r="J1082" i="15"/>
  <c r="T1081" i="15"/>
  <c r="S1081" i="15"/>
  <c r="R1081" i="15"/>
  <c r="Q1081" i="15"/>
  <c r="L1081" i="15"/>
  <c r="J1081" i="15"/>
  <c r="T1080" i="15"/>
  <c r="S1080" i="15"/>
  <c r="R1080" i="15"/>
  <c r="Q1080" i="15"/>
  <c r="L1080" i="15"/>
  <c r="J1080" i="15"/>
  <c r="T1079" i="15"/>
  <c r="S1079" i="15"/>
  <c r="R1079" i="15"/>
  <c r="Q1079" i="15"/>
  <c r="L1079" i="15"/>
  <c r="J1079" i="15"/>
  <c r="T1078" i="15"/>
  <c r="S1078" i="15"/>
  <c r="R1078" i="15"/>
  <c r="Q1078" i="15"/>
  <c r="L1078" i="15"/>
  <c r="J1078" i="15"/>
  <c r="T1077" i="15"/>
  <c r="S1077" i="15"/>
  <c r="R1077" i="15"/>
  <c r="Q1077" i="15"/>
  <c r="L1077" i="15"/>
  <c r="J1077" i="15"/>
  <c r="T1076" i="15"/>
  <c r="S1076" i="15"/>
  <c r="R1076" i="15"/>
  <c r="Q1076" i="15"/>
  <c r="L1076" i="15"/>
  <c r="J1076" i="15"/>
  <c r="T1075" i="15"/>
  <c r="S1075" i="15"/>
  <c r="R1075" i="15"/>
  <c r="Q1075" i="15"/>
  <c r="L1075" i="15"/>
  <c r="J1075" i="15"/>
  <c r="T1074" i="15"/>
  <c r="S1074" i="15"/>
  <c r="R1074" i="15"/>
  <c r="Q1074" i="15"/>
  <c r="L1074" i="15"/>
  <c r="J1074" i="15"/>
  <c r="T1073" i="15"/>
  <c r="S1073" i="15"/>
  <c r="R1073" i="15"/>
  <c r="Q1073" i="15"/>
  <c r="L1073" i="15"/>
  <c r="J1073" i="15"/>
  <c r="T1072" i="15"/>
  <c r="S1072" i="15"/>
  <c r="R1072" i="15"/>
  <c r="Q1072" i="15"/>
  <c r="L1072" i="15"/>
  <c r="J1072" i="15"/>
  <c r="T1071" i="15"/>
  <c r="S1071" i="15"/>
  <c r="R1071" i="15"/>
  <c r="Q1071" i="15"/>
  <c r="L1071" i="15"/>
  <c r="J1071" i="15"/>
  <c r="T1070" i="15"/>
  <c r="S1070" i="15"/>
  <c r="R1070" i="15"/>
  <c r="Q1070" i="15"/>
  <c r="L1070" i="15"/>
  <c r="J1070" i="15"/>
  <c r="T1069" i="15"/>
  <c r="S1069" i="15"/>
  <c r="R1069" i="15"/>
  <c r="Q1069" i="15"/>
  <c r="L1069" i="15"/>
  <c r="J1069" i="15"/>
  <c r="T1068" i="15"/>
  <c r="S1068" i="15"/>
  <c r="R1068" i="15"/>
  <c r="Q1068" i="15"/>
  <c r="L1068" i="15"/>
  <c r="J1068" i="15"/>
  <c r="T1067" i="15"/>
  <c r="S1067" i="15"/>
  <c r="R1067" i="15"/>
  <c r="Q1067" i="15"/>
  <c r="L1067" i="15"/>
  <c r="J1067" i="15"/>
  <c r="T1066" i="15"/>
  <c r="S1066" i="15"/>
  <c r="R1066" i="15"/>
  <c r="Q1066" i="15"/>
  <c r="L1066" i="15"/>
  <c r="J1066" i="15"/>
  <c r="T1065" i="15"/>
  <c r="S1065" i="15"/>
  <c r="R1065" i="15"/>
  <c r="Q1065" i="15"/>
  <c r="L1065" i="15"/>
  <c r="J1065" i="15"/>
  <c r="T1064" i="15"/>
  <c r="S1064" i="15"/>
  <c r="R1064" i="15"/>
  <c r="Q1064" i="15"/>
  <c r="L1064" i="15"/>
  <c r="J1064" i="15"/>
  <c r="T1063" i="15"/>
  <c r="S1063" i="15"/>
  <c r="R1063" i="15"/>
  <c r="Q1063" i="15"/>
  <c r="L1063" i="15"/>
  <c r="J1063" i="15"/>
  <c r="T1062" i="15"/>
  <c r="S1062" i="15"/>
  <c r="R1062" i="15"/>
  <c r="Q1062" i="15"/>
  <c r="L1062" i="15"/>
  <c r="J1062" i="15"/>
  <c r="T1061" i="15"/>
  <c r="S1061" i="15"/>
  <c r="R1061" i="15"/>
  <c r="Q1061" i="15"/>
  <c r="L1061" i="15"/>
  <c r="J1061" i="15"/>
  <c r="T1060" i="15"/>
  <c r="S1060" i="15"/>
  <c r="R1060" i="15"/>
  <c r="Q1060" i="15"/>
  <c r="L1060" i="15"/>
  <c r="J1060" i="15"/>
  <c r="T1059" i="15"/>
  <c r="S1059" i="15"/>
  <c r="R1059" i="15"/>
  <c r="Q1059" i="15"/>
  <c r="L1059" i="15"/>
  <c r="J1059" i="15"/>
  <c r="T1058" i="15"/>
  <c r="S1058" i="15"/>
  <c r="R1058" i="15"/>
  <c r="Q1058" i="15"/>
  <c r="L1058" i="15"/>
  <c r="J1058" i="15"/>
  <c r="T1057" i="15"/>
  <c r="S1057" i="15"/>
  <c r="R1057" i="15"/>
  <c r="Q1057" i="15"/>
  <c r="L1057" i="15"/>
  <c r="J1057" i="15"/>
  <c r="T1056" i="15"/>
  <c r="S1056" i="15"/>
  <c r="R1056" i="15"/>
  <c r="Q1056" i="15"/>
  <c r="L1056" i="15"/>
  <c r="J1056" i="15"/>
  <c r="T1055" i="15"/>
  <c r="S1055" i="15"/>
  <c r="R1055" i="15"/>
  <c r="Q1055" i="15"/>
  <c r="L1055" i="15"/>
  <c r="J1055" i="15"/>
  <c r="T1054" i="15"/>
  <c r="S1054" i="15"/>
  <c r="R1054" i="15"/>
  <c r="Q1054" i="15"/>
  <c r="L1054" i="15"/>
  <c r="J1054" i="15"/>
  <c r="T1053" i="15"/>
  <c r="S1053" i="15"/>
  <c r="R1053" i="15"/>
  <c r="Q1053" i="15"/>
  <c r="L1053" i="15"/>
  <c r="J1053" i="15"/>
  <c r="T1052" i="15"/>
  <c r="S1052" i="15"/>
  <c r="R1052" i="15"/>
  <c r="Q1052" i="15"/>
  <c r="L1052" i="15"/>
  <c r="J1052" i="15"/>
  <c r="T1051" i="15"/>
  <c r="S1051" i="15"/>
  <c r="R1051" i="15"/>
  <c r="Q1051" i="15"/>
  <c r="L1051" i="15"/>
  <c r="J1051" i="15"/>
  <c r="T1050" i="15"/>
  <c r="S1050" i="15"/>
  <c r="R1050" i="15"/>
  <c r="Q1050" i="15"/>
  <c r="L1050" i="15"/>
  <c r="J1050" i="15"/>
  <c r="T1049" i="15"/>
  <c r="S1049" i="15"/>
  <c r="R1049" i="15"/>
  <c r="Q1049" i="15"/>
  <c r="L1049" i="15"/>
  <c r="J1049" i="15"/>
  <c r="T1048" i="15"/>
  <c r="S1048" i="15"/>
  <c r="R1048" i="15"/>
  <c r="Q1048" i="15"/>
  <c r="L1048" i="15"/>
  <c r="J1048" i="15"/>
  <c r="T1047" i="15"/>
  <c r="S1047" i="15"/>
  <c r="R1047" i="15"/>
  <c r="Q1047" i="15"/>
  <c r="L1047" i="15"/>
  <c r="J1047" i="15"/>
  <c r="T1046" i="15"/>
  <c r="S1046" i="15"/>
  <c r="R1046" i="15"/>
  <c r="Q1046" i="15"/>
  <c r="L1046" i="15"/>
  <c r="J1046" i="15"/>
  <c r="T1045" i="15"/>
  <c r="S1045" i="15"/>
  <c r="R1045" i="15"/>
  <c r="Q1045" i="15"/>
  <c r="L1045" i="15"/>
  <c r="J1045" i="15"/>
  <c r="T1044" i="15"/>
  <c r="S1044" i="15"/>
  <c r="R1044" i="15"/>
  <c r="Q1044" i="15"/>
  <c r="L1044" i="15"/>
  <c r="J1044" i="15"/>
  <c r="T1043" i="15"/>
  <c r="S1043" i="15"/>
  <c r="R1043" i="15"/>
  <c r="Q1043" i="15"/>
  <c r="L1043" i="15"/>
  <c r="J1043" i="15"/>
  <c r="T1042" i="15"/>
  <c r="S1042" i="15"/>
  <c r="R1042" i="15"/>
  <c r="Q1042" i="15"/>
  <c r="L1042" i="15"/>
  <c r="J1042" i="15"/>
  <c r="T1041" i="15"/>
  <c r="S1041" i="15"/>
  <c r="R1041" i="15"/>
  <c r="Q1041" i="15"/>
  <c r="L1041" i="15"/>
  <c r="J1041" i="15"/>
  <c r="T1040" i="15"/>
  <c r="S1040" i="15"/>
  <c r="R1040" i="15"/>
  <c r="Q1040" i="15"/>
  <c r="L1040" i="15"/>
  <c r="J1040" i="15"/>
  <c r="T1039" i="15"/>
  <c r="S1039" i="15"/>
  <c r="R1039" i="15"/>
  <c r="Q1039" i="15"/>
  <c r="L1039" i="15"/>
  <c r="J1039" i="15"/>
  <c r="T1038" i="15"/>
  <c r="S1038" i="15"/>
  <c r="R1038" i="15"/>
  <c r="Q1038" i="15"/>
  <c r="L1038" i="15"/>
  <c r="J1038" i="15"/>
  <c r="T1037" i="15"/>
  <c r="S1037" i="15"/>
  <c r="R1037" i="15"/>
  <c r="Q1037" i="15"/>
  <c r="L1037" i="15"/>
  <c r="J1037" i="15"/>
  <c r="T1036" i="15"/>
  <c r="S1036" i="15"/>
  <c r="R1036" i="15"/>
  <c r="Q1036" i="15"/>
  <c r="L1036" i="15"/>
  <c r="J1036" i="15"/>
  <c r="T1035" i="15"/>
  <c r="S1035" i="15"/>
  <c r="R1035" i="15"/>
  <c r="Q1035" i="15"/>
  <c r="L1035" i="15"/>
  <c r="J1035" i="15"/>
  <c r="T1034" i="15"/>
  <c r="S1034" i="15"/>
  <c r="R1034" i="15"/>
  <c r="Q1034" i="15"/>
  <c r="L1034" i="15"/>
  <c r="J1034" i="15"/>
  <c r="T1033" i="15"/>
  <c r="S1033" i="15"/>
  <c r="R1033" i="15"/>
  <c r="Q1033" i="15"/>
  <c r="L1033" i="15"/>
  <c r="J1033" i="15"/>
  <c r="T1032" i="15"/>
  <c r="S1032" i="15"/>
  <c r="R1032" i="15"/>
  <c r="Q1032" i="15"/>
  <c r="L1032" i="15"/>
  <c r="J1032" i="15"/>
  <c r="T1031" i="15"/>
  <c r="S1031" i="15"/>
  <c r="R1031" i="15"/>
  <c r="Q1031" i="15"/>
  <c r="L1031" i="15"/>
  <c r="J1031" i="15"/>
  <c r="T1030" i="15"/>
  <c r="S1030" i="15"/>
  <c r="R1030" i="15"/>
  <c r="Q1030" i="15"/>
  <c r="L1030" i="15"/>
  <c r="J1030" i="15"/>
  <c r="T1029" i="15"/>
  <c r="S1029" i="15"/>
  <c r="R1029" i="15"/>
  <c r="Q1029" i="15"/>
  <c r="L1029" i="15"/>
  <c r="J1029" i="15"/>
  <c r="T1028" i="15"/>
  <c r="S1028" i="15"/>
  <c r="R1028" i="15"/>
  <c r="Q1028" i="15"/>
  <c r="L1028" i="15"/>
  <c r="J1028" i="15"/>
  <c r="T1027" i="15"/>
  <c r="S1027" i="15"/>
  <c r="R1027" i="15"/>
  <c r="Q1027" i="15"/>
  <c r="L1027" i="15"/>
  <c r="J1027" i="15"/>
  <c r="T1026" i="15"/>
  <c r="S1026" i="15"/>
  <c r="R1026" i="15"/>
  <c r="Q1026" i="15"/>
  <c r="L1026" i="15"/>
  <c r="J1026" i="15"/>
  <c r="T1025" i="15"/>
  <c r="S1025" i="15"/>
  <c r="R1025" i="15"/>
  <c r="Q1025" i="15"/>
  <c r="L1025" i="15"/>
  <c r="J1025" i="15"/>
  <c r="T1024" i="15"/>
  <c r="S1024" i="15"/>
  <c r="R1024" i="15"/>
  <c r="Q1024" i="15"/>
  <c r="L1024" i="15"/>
  <c r="J1024" i="15"/>
  <c r="T1023" i="15"/>
  <c r="S1023" i="15"/>
  <c r="R1023" i="15"/>
  <c r="Q1023" i="15"/>
  <c r="L1023" i="15"/>
  <c r="J1023" i="15"/>
  <c r="T1022" i="15"/>
  <c r="S1022" i="15"/>
  <c r="R1022" i="15"/>
  <c r="Q1022" i="15"/>
  <c r="L1022" i="15"/>
  <c r="J1022" i="15"/>
  <c r="T1021" i="15"/>
  <c r="S1021" i="15"/>
  <c r="R1021" i="15"/>
  <c r="Q1021" i="15"/>
  <c r="L1021" i="15"/>
  <c r="J1021" i="15"/>
  <c r="T1020" i="15"/>
  <c r="S1020" i="15"/>
  <c r="R1020" i="15"/>
  <c r="Q1020" i="15"/>
  <c r="L1020" i="15"/>
  <c r="J1020" i="15"/>
  <c r="T1019" i="15"/>
  <c r="S1019" i="15"/>
  <c r="R1019" i="15"/>
  <c r="Q1019" i="15"/>
  <c r="L1019" i="15"/>
  <c r="J1019" i="15"/>
  <c r="T1018" i="15"/>
  <c r="S1018" i="15"/>
  <c r="R1018" i="15"/>
  <c r="Q1018" i="15"/>
  <c r="L1018" i="15"/>
  <c r="J1018" i="15"/>
  <c r="T1017" i="15"/>
  <c r="S1017" i="15"/>
  <c r="R1017" i="15"/>
  <c r="Q1017" i="15"/>
  <c r="L1017" i="15"/>
  <c r="J1017" i="15"/>
  <c r="T1016" i="15"/>
  <c r="S1016" i="15"/>
  <c r="R1016" i="15"/>
  <c r="Q1016" i="15"/>
  <c r="L1016" i="15"/>
  <c r="J1016" i="15"/>
  <c r="T1015" i="15"/>
  <c r="S1015" i="15"/>
  <c r="R1015" i="15"/>
  <c r="Q1015" i="15"/>
  <c r="L1015" i="15"/>
  <c r="J1015" i="15"/>
  <c r="T1014" i="15"/>
  <c r="S1014" i="15"/>
  <c r="R1014" i="15"/>
  <c r="Q1014" i="15"/>
  <c r="L1014" i="15"/>
  <c r="J1014" i="15"/>
  <c r="T1013" i="15"/>
  <c r="S1013" i="15"/>
  <c r="R1013" i="15"/>
  <c r="Q1013" i="15"/>
  <c r="L1013" i="15"/>
  <c r="J1013" i="15"/>
  <c r="T1012" i="15"/>
  <c r="S1012" i="15"/>
  <c r="R1012" i="15"/>
  <c r="Q1012" i="15"/>
  <c r="L1012" i="15"/>
  <c r="J1012" i="15"/>
  <c r="T1011" i="15"/>
  <c r="S1011" i="15"/>
  <c r="R1011" i="15"/>
  <c r="Q1011" i="15"/>
  <c r="L1011" i="15"/>
  <c r="J1011" i="15"/>
  <c r="T1010" i="15"/>
  <c r="S1010" i="15"/>
  <c r="R1010" i="15"/>
  <c r="Q1010" i="15"/>
  <c r="L1010" i="15"/>
  <c r="J1010" i="15"/>
  <c r="T1009" i="15"/>
  <c r="S1009" i="15"/>
  <c r="R1009" i="15"/>
  <c r="Q1009" i="15"/>
  <c r="L1009" i="15"/>
  <c r="J1009" i="15"/>
  <c r="T1008" i="15"/>
  <c r="S1008" i="15"/>
  <c r="R1008" i="15"/>
  <c r="Q1008" i="15"/>
  <c r="L1008" i="15"/>
  <c r="J1008" i="15"/>
  <c r="T1007" i="15"/>
  <c r="S1007" i="15"/>
  <c r="R1007" i="15"/>
  <c r="Q1007" i="15"/>
  <c r="L1007" i="15"/>
  <c r="J1007" i="15"/>
  <c r="T1006" i="15"/>
  <c r="S1006" i="15"/>
  <c r="R1006" i="15"/>
  <c r="Q1006" i="15"/>
  <c r="L1006" i="15"/>
  <c r="J1006" i="15"/>
  <c r="T1005" i="15"/>
  <c r="S1005" i="15"/>
  <c r="R1005" i="15"/>
  <c r="Q1005" i="15"/>
  <c r="L1005" i="15"/>
  <c r="J1005" i="15"/>
  <c r="T1004" i="15"/>
  <c r="S1004" i="15"/>
  <c r="R1004" i="15"/>
  <c r="Q1004" i="15"/>
  <c r="L1004" i="15"/>
  <c r="J1004" i="15"/>
  <c r="T1003" i="15"/>
  <c r="S1003" i="15"/>
  <c r="R1003" i="15"/>
  <c r="Q1003" i="15"/>
  <c r="L1003" i="15"/>
  <c r="J1003" i="15"/>
  <c r="T1002" i="15"/>
  <c r="S1002" i="15"/>
  <c r="R1002" i="15"/>
  <c r="Q1002" i="15"/>
  <c r="L1002" i="15"/>
  <c r="J1002" i="15"/>
  <c r="T1001" i="15"/>
  <c r="S1001" i="15"/>
  <c r="R1001" i="15"/>
  <c r="Q1001" i="15"/>
  <c r="L1001" i="15"/>
  <c r="J1001" i="15"/>
  <c r="T1000" i="15"/>
  <c r="S1000" i="15"/>
  <c r="R1000" i="15"/>
  <c r="Q1000" i="15"/>
  <c r="L1000" i="15"/>
  <c r="J1000" i="15"/>
  <c r="T999" i="15"/>
  <c r="S999" i="15"/>
  <c r="R999" i="15"/>
  <c r="Q999" i="15"/>
  <c r="L999" i="15"/>
  <c r="J999" i="15"/>
  <c r="T998" i="15"/>
  <c r="S998" i="15"/>
  <c r="R998" i="15"/>
  <c r="Q998" i="15"/>
  <c r="L998" i="15"/>
  <c r="J998" i="15"/>
  <c r="T997" i="15"/>
  <c r="S997" i="15"/>
  <c r="R997" i="15"/>
  <c r="Q997" i="15"/>
  <c r="L997" i="15"/>
  <c r="J997" i="15"/>
  <c r="T996" i="15"/>
  <c r="S996" i="15"/>
  <c r="R996" i="15"/>
  <c r="Q996" i="15"/>
  <c r="L996" i="15"/>
  <c r="J996" i="15"/>
  <c r="T995" i="15"/>
  <c r="S995" i="15"/>
  <c r="R995" i="15"/>
  <c r="Q995" i="15"/>
  <c r="L995" i="15"/>
  <c r="J995" i="15"/>
  <c r="T994" i="15"/>
  <c r="S994" i="15"/>
  <c r="R994" i="15"/>
  <c r="Q994" i="15"/>
  <c r="L994" i="15"/>
  <c r="J994" i="15"/>
  <c r="T993" i="15"/>
  <c r="S993" i="15"/>
  <c r="R993" i="15"/>
  <c r="Q993" i="15"/>
  <c r="L993" i="15"/>
  <c r="J993" i="15"/>
  <c r="T992" i="15"/>
  <c r="S992" i="15"/>
  <c r="R992" i="15"/>
  <c r="Q992" i="15"/>
  <c r="L992" i="15"/>
  <c r="J992" i="15"/>
  <c r="T991" i="15"/>
  <c r="S991" i="15"/>
  <c r="R991" i="15"/>
  <c r="Q991" i="15"/>
  <c r="L991" i="15"/>
  <c r="J991" i="15"/>
  <c r="T990" i="15"/>
  <c r="S990" i="15"/>
  <c r="R990" i="15"/>
  <c r="Q990" i="15"/>
  <c r="L990" i="15"/>
  <c r="J990" i="15"/>
  <c r="T989" i="15"/>
  <c r="S989" i="15"/>
  <c r="R989" i="15"/>
  <c r="Q989" i="15"/>
  <c r="L989" i="15"/>
  <c r="J989" i="15"/>
  <c r="T988" i="15"/>
  <c r="S988" i="15"/>
  <c r="R988" i="15"/>
  <c r="Q988" i="15"/>
  <c r="L988" i="15"/>
  <c r="J988" i="15"/>
  <c r="T987" i="15"/>
  <c r="S987" i="15"/>
  <c r="R987" i="15"/>
  <c r="Q987" i="15"/>
  <c r="L987" i="15"/>
  <c r="J987" i="15"/>
  <c r="T986" i="15"/>
  <c r="S986" i="15"/>
  <c r="R986" i="15"/>
  <c r="Q986" i="15"/>
  <c r="L986" i="15"/>
  <c r="J986" i="15"/>
  <c r="T985" i="15"/>
  <c r="S985" i="15"/>
  <c r="R985" i="15"/>
  <c r="Q985" i="15"/>
  <c r="L985" i="15"/>
  <c r="J985" i="15"/>
  <c r="T984" i="15"/>
  <c r="S984" i="15"/>
  <c r="R984" i="15"/>
  <c r="Q984" i="15"/>
  <c r="L984" i="15"/>
  <c r="J984" i="15"/>
  <c r="T983" i="15"/>
  <c r="S983" i="15"/>
  <c r="R983" i="15"/>
  <c r="Q983" i="15"/>
  <c r="L983" i="15"/>
  <c r="J983" i="15"/>
  <c r="T982" i="15"/>
  <c r="S982" i="15"/>
  <c r="R982" i="15"/>
  <c r="Q982" i="15"/>
  <c r="L982" i="15"/>
  <c r="J982" i="15"/>
  <c r="T981" i="15"/>
  <c r="S981" i="15"/>
  <c r="R981" i="15"/>
  <c r="Q981" i="15"/>
  <c r="L981" i="15"/>
  <c r="J981" i="15"/>
  <c r="T980" i="15"/>
  <c r="S980" i="15"/>
  <c r="R980" i="15"/>
  <c r="Q980" i="15"/>
  <c r="L980" i="15"/>
  <c r="J980" i="15"/>
  <c r="T979" i="15"/>
  <c r="S979" i="15"/>
  <c r="R979" i="15"/>
  <c r="Q979" i="15"/>
  <c r="L979" i="15"/>
  <c r="J979" i="15"/>
  <c r="T978" i="15"/>
  <c r="S978" i="15"/>
  <c r="R978" i="15"/>
  <c r="Q978" i="15"/>
  <c r="L978" i="15"/>
  <c r="J978" i="15"/>
  <c r="T977" i="15"/>
  <c r="S977" i="15"/>
  <c r="R977" i="15"/>
  <c r="Q977" i="15"/>
  <c r="L977" i="15"/>
  <c r="J977" i="15"/>
  <c r="T976" i="15"/>
  <c r="S976" i="15"/>
  <c r="R976" i="15"/>
  <c r="Q976" i="15"/>
  <c r="L976" i="15"/>
  <c r="J976" i="15"/>
  <c r="T975" i="15"/>
  <c r="S975" i="15"/>
  <c r="R975" i="15"/>
  <c r="Q975" i="15"/>
  <c r="L975" i="15"/>
  <c r="J975" i="15"/>
  <c r="T974" i="15"/>
  <c r="S974" i="15"/>
  <c r="R974" i="15"/>
  <c r="Q974" i="15"/>
  <c r="L974" i="15"/>
  <c r="J974" i="15"/>
  <c r="T973" i="15"/>
  <c r="S973" i="15"/>
  <c r="R973" i="15"/>
  <c r="Q973" i="15"/>
  <c r="L973" i="15"/>
  <c r="J973" i="15"/>
  <c r="T972" i="15"/>
  <c r="S972" i="15"/>
  <c r="R972" i="15"/>
  <c r="Q972" i="15"/>
  <c r="L972" i="15"/>
  <c r="J972" i="15"/>
  <c r="T971" i="15"/>
  <c r="S971" i="15"/>
  <c r="R971" i="15"/>
  <c r="Q971" i="15"/>
  <c r="L971" i="15"/>
  <c r="J971" i="15"/>
  <c r="T970" i="15"/>
  <c r="S970" i="15"/>
  <c r="R970" i="15"/>
  <c r="Q970" i="15"/>
  <c r="L970" i="15"/>
  <c r="J970" i="15"/>
  <c r="T969" i="15"/>
  <c r="S969" i="15"/>
  <c r="R969" i="15"/>
  <c r="Q969" i="15"/>
  <c r="L969" i="15"/>
  <c r="J969" i="15"/>
  <c r="T968" i="15"/>
  <c r="S968" i="15"/>
  <c r="R968" i="15"/>
  <c r="Q968" i="15"/>
  <c r="L968" i="15"/>
  <c r="J968" i="15"/>
  <c r="T967" i="15"/>
  <c r="S967" i="15"/>
  <c r="R967" i="15"/>
  <c r="Q967" i="15"/>
  <c r="L967" i="15"/>
  <c r="J967" i="15"/>
  <c r="T966" i="15"/>
  <c r="S966" i="15"/>
  <c r="R966" i="15"/>
  <c r="Q966" i="15"/>
  <c r="L966" i="15"/>
  <c r="J966" i="15"/>
  <c r="T965" i="15"/>
  <c r="S965" i="15"/>
  <c r="R965" i="15"/>
  <c r="Q965" i="15"/>
  <c r="L965" i="15"/>
  <c r="J965" i="15"/>
  <c r="T964" i="15"/>
  <c r="S964" i="15"/>
  <c r="R964" i="15"/>
  <c r="Q964" i="15"/>
  <c r="L964" i="15"/>
  <c r="J964" i="15"/>
  <c r="T963" i="15"/>
  <c r="S963" i="15"/>
  <c r="R963" i="15"/>
  <c r="Q963" i="15"/>
  <c r="L963" i="15"/>
  <c r="J963" i="15"/>
  <c r="T962" i="15"/>
  <c r="S962" i="15"/>
  <c r="R962" i="15"/>
  <c r="Q962" i="15"/>
  <c r="L962" i="15"/>
  <c r="J962" i="15"/>
  <c r="T961" i="15"/>
  <c r="S961" i="15"/>
  <c r="R961" i="15"/>
  <c r="Q961" i="15"/>
  <c r="L961" i="15"/>
  <c r="J961" i="15"/>
  <c r="T960" i="15"/>
  <c r="S960" i="15"/>
  <c r="R960" i="15"/>
  <c r="Q960" i="15"/>
  <c r="L960" i="15"/>
  <c r="J960" i="15"/>
  <c r="T959" i="15"/>
  <c r="S959" i="15"/>
  <c r="R959" i="15"/>
  <c r="Q959" i="15"/>
  <c r="L959" i="15"/>
  <c r="J959" i="15"/>
  <c r="T958" i="15"/>
  <c r="S958" i="15"/>
  <c r="R958" i="15"/>
  <c r="Q958" i="15"/>
  <c r="L958" i="15"/>
  <c r="J958" i="15"/>
  <c r="T957" i="15"/>
  <c r="S957" i="15"/>
  <c r="R957" i="15"/>
  <c r="Q957" i="15"/>
  <c r="L957" i="15"/>
  <c r="J957" i="15"/>
  <c r="T956" i="15"/>
  <c r="S956" i="15"/>
  <c r="R956" i="15"/>
  <c r="Q956" i="15"/>
  <c r="L956" i="15"/>
  <c r="J956" i="15"/>
  <c r="T955" i="15"/>
  <c r="S955" i="15"/>
  <c r="R955" i="15"/>
  <c r="Q955" i="15"/>
  <c r="L955" i="15"/>
  <c r="J955" i="15"/>
  <c r="T954" i="15"/>
  <c r="S954" i="15"/>
  <c r="R954" i="15"/>
  <c r="Q954" i="15"/>
  <c r="L954" i="15"/>
  <c r="J954" i="15"/>
  <c r="T953" i="15"/>
  <c r="S953" i="15"/>
  <c r="R953" i="15"/>
  <c r="Q953" i="15"/>
  <c r="L953" i="15"/>
  <c r="J953" i="15"/>
  <c r="T952" i="15"/>
  <c r="S952" i="15"/>
  <c r="R952" i="15"/>
  <c r="Q952" i="15"/>
  <c r="L952" i="15"/>
  <c r="J952" i="15"/>
  <c r="T951" i="15"/>
  <c r="S951" i="15"/>
  <c r="R951" i="15"/>
  <c r="Q951" i="15"/>
  <c r="L951" i="15"/>
  <c r="J951" i="15"/>
  <c r="T950" i="15"/>
  <c r="S950" i="15"/>
  <c r="R950" i="15"/>
  <c r="Q950" i="15"/>
  <c r="L950" i="15"/>
  <c r="J950" i="15"/>
  <c r="T949" i="15"/>
  <c r="S949" i="15"/>
  <c r="R949" i="15"/>
  <c r="Q949" i="15"/>
  <c r="L949" i="15"/>
  <c r="J949" i="15"/>
  <c r="T948" i="15"/>
  <c r="S948" i="15"/>
  <c r="R948" i="15"/>
  <c r="Q948" i="15"/>
  <c r="L948" i="15"/>
  <c r="J948" i="15"/>
  <c r="T947" i="15"/>
  <c r="S947" i="15"/>
  <c r="R947" i="15"/>
  <c r="Q947" i="15"/>
  <c r="L947" i="15"/>
  <c r="J947" i="15"/>
  <c r="T946" i="15"/>
  <c r="S946" i="15"/>
  <c r="R946" i="15"/>
  <c r="Q946" i="15"/>
  <c r="L946" i="15"/>
  <c r="J946" i="15"/>
  <c r="T945" i="15"/>
  <c r="S945" i="15"/>
  <c r="R945" i="15"/>
  <c r="Q945" i="15"/>
  <c r="L945" i="15"/>
  <c r="J945" i="15"/>
  <c r="T944" i="15"/>
  <c r="S944" i="15"/>
  <c r="R944" i="15"/>
  <c r="Q944" i="15"/>
  <c r="L944" i="15"/>
  <c r="J944" i="15"/>
  <c r="T943" i="15"/>
  <c r="S943" i="15"/>
  <c r="R943" i="15"/>
  <c r="Q943" i="15"/>
  <c r="L943" i="15"/>
  <c r="J943" i="15"/>
  <c r="T942" i="15"/>
  <c r="S942" i="15"/>
  <c r="R942" i="15"/>
  <c r="Q942" i="15"/>
  <c r="L942" i="15"/>
  <c r="J942" i="15"/>
  <c r="T941" i="15"/>
  <c r="S941" i="15"/>
  <c r="R941" i="15"/>
  <c r="Q941" i="15"/>
  <c r="L941" i="15"/>
  <c r="J941" i="15"/>
  <c r="T940" i="15"/>
  <c r="S940" i="15"/>
  <c r="R940" i="15"/>
  <c r="Q940" i="15"/>
  <c r="L940" i="15"/>
  <c r="J940" i="15"/>
  <c r="T939" i="15"/>
  <c r="S939" i="15"/>
  <c r="R939" i="15"/>
  <c r="Q939" i="15"/>
  <c r="L939" i="15"/>
  <c r="J939" i="15"/>
  <c r="T938" i="15"/>
  <c r="S938" i="15"/>
  <c r="R938" i="15"/>
  <c r="Q938" i="15"/>
  <c r="L938" i="15"/>
  <c r="J938" i="15"/>
  <c r="T937" i="15"/>
  <c r="S937" i="15"/>
  <c r="R937" i="15"/>
  <c r="Q937" i="15"/>
  <c r="L937" i="15"/>
  <c r="J937" i="15"/>
  <c r="T936" i="15"/>
  <c r="S936" i="15"/>
  <c r="R936" i="15"/>
  <c r="Q936" i="15"/>
  <c r="L936" i="15"/>
  <c r="J936" i="15"/>
  <c r="T935" i="15"/>
  <c r="S935" i="15"/>
  <c r="R935" i="15"/>
  <c r="Q935" i="15"/>
  <c r="L935" i="15"/>
  <c r="J935" i="15"/>
  <c r="T934" i="15"/>
  <c r="S934" i="15"/>
  <c r="R934" i="15"/>
  <c r="Q934" i="15"/>
  <c r="L934" i="15"/>
  <c r="J934" i="15"/>
  <c r="T933" i="15"/>
  <c r="S933" i="15"/>
  <c r="R933" i="15"/>
  <c r="Q933" i="15"/>
  <c r="L933" i="15"/>
  <c r="J933" i="15"/>
  <c r="T932" i="15"/>
  <c r="S932" i="15"/>
  <c r="R932" i="15"/>
  <c r="Q932" i="15"/>
  <c r="L932" i="15"/>
  <c r="J932" i="15"/>
  <c r="T931" i="15"/>
  <c r="S931" i="15"/>
  <c r="R931" i="15"/>
  <c r="Q931" i="15"/>
  <c r="L931" i="15"/>
  <c r="J931" i="15"/>
  <c r="T930" i="15"/>
  <c r="S930" i="15"/>
  <c r="R930" i="15"/>
  <c r="Q930" i="15"/>
  <c r="L930" i="15"/>
  <c r="J930" i="15"/>
  <c r="T929" i="15"/>
  <c r="S929" i="15"/>
  <c r="R929" i="15"/>
  <c r="Q929" i="15"/>
  <c r="L929" i="15"/>
  <c r="J929" i="15"/>
  <c r="T928" i="15"/>
  <c r="S928" i="15"/>
  <c r="R928" i="15"/>
  <c r="Q928" i="15"/>
  <c r="L928" i="15"/>
  <c r="J928" i="15"/>
  <c r="T927" i="15"/>
  <c r="S927" i="15"/>
  <c r="R927" i="15"/>
  <c r="Q927" i="15"/>
  <c r="L927" i="15"/>
  <c r="J927" i="15"/>
  <c r="T926" i="15"/>
  <c r="S926" i="15"/>
  <c r="R926" i="15"/>
  <c r="Q926" i="15"/>
  <c r="L926" i="15"/>
  <c r="J926" i="15"/>
  <c r="T925" i="15"/>
  <c r="S925" i="15"/>
  <c r="R925" i="15"/>
  <c r="Q925" i="15"/>
  <c r="L925" i="15"/>
  <c r="J925" i="15"/>
  <c r="T924" i="15"/>
  <c r="S924" i="15"/>
  <c r="R924" i="15"/>
  <c r="Q924" i="15"/>
  <c r="L924" i="15"/>
  <c r="J924" i="15"/>
  <c r="T923" i="15"/>
  <c r="S923" i="15"/>
  <c r="R923" i="15"/>
  <c r="Q923" i="15"/>
  <c r="L923" i="15"/>
  <c r="J923" i="15"/>
  <c r="T922" i="15"/>
  <c r="S922" i="15"/>
  <c r="R922" i="15"/>
  <c r="Q922" i="15"/>
  <c r="L922" i="15"/>
  <c r="J922" i="15"/>
  <c r="T921" i="15"/>
  <c r="S921" i="15"/>
  <c r="R921" i="15"/>
  <c r="Q921" i="15"/>
  <c r="L921" i="15"/>
  <c r="J921" i="15"/>
  <c r="T920" i="15"/>
  <c r="S920" i="15"/>
  <c r="R920" i="15"/>
  <c r="Q920" i="15"/>
  <c r="L920" i="15"/>
  <c r="J920" i="15"/>
  <c r="T919" i="15"/>
  <c r="S919" i="15"/>
  <c r="R919" i="15"/>
  <c r="Q919" i="15"/>
  <c r="L919" i="15"/>
  <c r="J919" i="15"/>
  <c r="T918" i="15"/>
  <c r="S918" i="15"/>
  <c r="R918" i="15"/>
  <c r="Q918" i="15"/>
  <c r="L918" i="15"/>
  <c r="J918" i="15"/>
  <c r="T917" i="15"/>
  <c r="S917" i="15"/>
  <c r="R917" i="15"/>
  <c r="Q917" i="15"/>
  <c r="L917" i="15"/>
  <c r="J917" i="15"/>
  <c r="T916" i="15"/>
  <c r="S916" i="15"/>
  <c r="R916" i="15"/>
  <c r="Q916" i="15"/>
  <c r="L916" i="15"/>
  <c r="J916" i="15"/>
  <c r="T915" i="15"/>
  <c r="S915" i="15"/>
  <c r="R915" i="15"/>
  <c r="Q915" i="15"/>
  <c r="L915" i="15"/>
  <c r="J915" i="15"/>
  <c r="T914" i="15"/>
  <c r="S914" i="15"/>
  <c r="R914" i="15"/>
  <c r="Q914" i="15"/>
  <c r="L914" i="15"/>
  <c r="J914" i="15"/>
  <c r="T913" i="15"/>
  <c r="S913" i="15"/>
  <c r="R913" i="15"/>
  <c r="Q913" i="15"/>
  <c r="L913" i="15"/>
  <c r="J913" i="15"/>
  <c r="T912" i="15"/>
  <c r="S912" i="15"/>
  <c r="R912" i="15"/>
  <c r="Q912" i="15"/>
  <c r="L912" i="15"/>
  <c r="J912" i="15"/>
  <c r="T911" i="15"/>
  <c r="S911" i="15"/>
  <c r="R911" i="15"/>
  <c r="Q911" i="15"/>
  <c r="L911" i="15"/>
  <c r="J911" i="15"/>
  <c r="T910" i="15"/>
  <c r="S910" i="15"/>
  <c r="R910" i="15"/>
  <c r="Q910" i="15"/>
  <c r="L910" i="15"/>
  <c r="J910" i="15"/>
  <c r="T909" i="15"/>
  <c r="S909" i="15"/>
  <c r="R909" i="15"/>
  <c r="Q909" i="15"/>
  <c r="L909" i="15"/>
  <c r="J909" i="15"/>
  <c r="T908" i="15"/>
  <c r="S908" i="15"/>
  <c r="R908" i="15"/>
  <c r="Q908" i="15"/>
  <c r="L908" i="15"/>
  <c r="J908" i="15"/>
  <c r="T907" i="15"/>
  <c r="S907" i="15"/>
  <c r="R907" i="15"/>
  <c r="Q907" i="15"/>
  <c r="L907" i="15"/>
  <c r="J907" i="15"/>
  <c r="T906" i="15"/>
  <c r="S906" i="15"/>
  <c r="R906" i="15"/>
  <c r="Q906" i="15"/>
  <c r="L906" i="15"/>
  <c r="J906" i="15"/>
  <c r="T905" i="15"/>
  <c r="S905" i="15"/>
  <c r="R905" i="15"/>
  <c r="Q905" i="15"/>
  <c r="L905" i="15"/>
  <c r="J905" i="15"/>
  <c r="T904" i="15"/>
  <c r="S904" i="15"/>
  <c r="R904" i="15"/>
  <c r="Q904" i="15"/>
  <c r="L904" i="15"/>
  <c r="J904" i="15"/>
  <c r="T903" i="15"/>
  <c r="S903" i="15"/>
  <c r="R903" i="15"/>
  <c r="Q903" i="15"/>
  <c r="L903" i="15"/>
  <c r="J903" i="15"/>
  <c r="T902" i="15"/>
  <c r="S902" i="15"/>
  <c r="R902" i="15"/>
  <c r="Q902" i="15"/>
  <c r="L902" i="15"/>
  <c r="J902" i="15"/>
  <c r="T901" i="15"/>
  <c r="S901" i="15"/>
  <c r="R901" i="15"/>
  <c r="Q901" i="15"/>
  <c r="L901" i="15"/>
  <c r="J901" i="15"/>
  <c r="T900" i="15"/>
  <c r="S900" i="15"/>
  <c r="R900" i="15"/>
  <c r="Q900" i="15"/>
  <c r="L900" i="15"/>
  <c r="J900" i="15"/>
  <c r="T899" i="15"/>
  <c r="S899" i="15"/>
  <c r="R899" i="15"/>
  <c r="Q899" i="15"/>
  <c r="L899" i="15"/>
  <c r="J899" i="15"/>
  <c r="T898" i="15"/>
  <c r="S898" i="15"/>
  <c r="R898" i="15"/>
  <c r="Q898" i="15"/>
  <c r="L898" i="15"/>
  <c r="J898" i="15"/>
  <c r="T897" i="15"/>
  <c r="S897" i="15"/>
  <c r="R897" i="15"/>
  <c r="Q897" i="15"/>
  <c r="L897" i="15"/>
  <c r="J897" i="15"/>
  <c r="T896" i="15"/>
  <c r="S896" i="15"/>
  <c r="R896" i="15"/>
  <c r="Q896" i="15"/>
  <c r="L896" i="15"/>
  <c r="J896" i="15"/>
  <c r="T895" i="15"/>
  <c r="S895" i="15"/>
  <c r="R895" i="15"/>
  <c r="Q895" i="15"/>
  <c r="L895" i="15"/>
  <c r="J895" i="15"/>
  <c r="T894" i="15"/>
  <c r="S894" i="15"/>
  <c r="R894" i="15"/>
  <c r="Q894" i="15"/>
  <c r="L894" i="15"/>
  <c r="J894" i="15"/>
  <c r="T893" i="15"/>
  <c r="S893" i="15"/>
  <c r="R893" i="15"/>
  <c r="Q893" i="15"/>
  <c r="L893" i="15"/>
  <c r="J893" i="15"/>
  <c r="T892" i="15"/>
  <c r="S892" i="15"/>
  <c r="R892" i="15"/>
  <c r="Q892" i="15"/>
  <c r="L892" i="15"/>
  <c r="J892" i="15"/>
  <c r="T891" i="15"/>
  <c r="S891" i="15"/>
  <c r="R891" i="15"/>
  <c r="Q891" i="15"/>
  <c r="L891" i="15"/>
  <c r="J891" i="15"/>
  <c r="T890" i="15"/>
  <c r="S890" i="15"/>
  <c r="R890" i="15"/>
  <c r="Q890" i="15"/>
  <c r="L890" i="15"/>
  <c r="J890" i="15"/>
  <c r="T889" i="15"/>
  <c r="S889" i="15"/>
  <c r="R889" i="15"/>
  <c r="Q889" i="15"/>
  <c r="L889" i="15"/>
  <c r="J889" i="15"/>
  <c r="T888" i="15"/>
  <c r="S888" i="15"/>
  <c r="R888" i="15"/>
  <c r="Q888" i="15"/>
  <c r="L888" i="15"/>
  <c r="J888" i="15"/>
  <c r="T887" i="15"/>
  <c r="S887" i="15"/>
  <c r="R887" i="15"/>
  <c r="Q887" i="15"/>
  <c r="L887" i="15"/>
  <c r="J887" i="15"/>
  <c r="T886" i="15"/>
  <c r="S886" i="15"/>
  <c r="R886" i="15"/>
  <c r="Q886" i="15"/>
  <c r="L886" i="15"/>
  <c r="J886" i="15"/>
  <c r="T885" i="15"/>
  <c r="S885" i="15"/>
  <c r="R885" i="15"/>
  <c r="Q885" i="15"/>
  <c r="L885" i="15"/>
  <c r="J885" i="15"/>
  <c r="T884" i="15"/>
  <c r="S884" i="15"/>
  <c r="R884" i="15"/>
  <c r="Q884" i="15"/>
  <c r="L884" i="15"/>
  <c r="J884" i="15"/>
  <c r="T883" i="15"/>
  <c r="S883" i="15"/>
  <c r="R883" i="15"/>
  <c r="Q883" i="15"/>
  <c r="L883" i="15"/>
  <c r="J883" i="15"/>
  <c r="T882" i="15"/>
  <c r="S882" i="15"/>
  <c r="R882" i="15"/>
  <c r="Q882" i="15"/>
  <c r="L882" i="15"/>
  <c r="J882" i="15"/>
  <c r="T881" i="15"/>
  <c r="S881" i="15"/>
  <c r="R881" i="15"/>
  <c r="Q881" i="15"/>
  <c r="L881" i="15"/>
  <c r="J881" i="15"/>
  <c r="T880" i="15"/>
  <c r="S880" i="15"/>
  <c r="R880" i="15"/>
  <c r="Q880" i="15"/>
  <c r="L880" i="15"/>
  <c r="J880" i="15"/>
  <c r="T879" i="15"/>
  <c r="S879" i="15"/>
  <c r="R879" i="15"/>
  <c r="Q879" i="15"/>
  <c r="L879" i="15"/>
  <c r="J879" i="15"/>
  <c r="T878" i="15"/>
  <c r="S878" i="15"/>
  <c r="R878" i="15"/>
  <c r="Q878" i="15"/>
  <c r="L878" i="15"/>
  <c r="J878" i="15"/>
  <c r="T877" i="15"/>
  <c r="S877" i="15"/>
  <c r="R877" i="15"/>
  <c r="Q877" i="15"/>
  <c r="L877" i="15"/>
  <c r="J877" i="15"/>
  <c r="T876" i="15"/>
  <c r="S876" i="15"/>
  <c r="R876" i="15"/>
  <c r="Q876" i="15"/>
  <c r="L876" i="15"/>
  <c r="J876" i="15"/>
  <c r="T875" i="15"/>
  <c r="S875" i="15"/>
  <c r="R875" i="15"/>
  <c r="Q875" i="15"/>
  <c r="L875" i="15"/>
  <c r="J875" i="15"/>
  <c r="T874" i="15"/>
  <c r="S874" i="15"/>
  <c r="R874" i="15"/>
  <c r="Q874" i="15"/>
  <c r="L874" i="15"/>
  <c r="J874" i="15"/>
  <c r="T873" i="15"/>
  <c r="S873" i="15"/>
  <c r="R873" i="15"/>
  <c r="Q873" i="15"/>
  <c r="L873" i="15"/>
  <c r="J873" i="15"/>
  <c r="T872" i="15"/>
  <c r="S872" i="15"/>
  <c r="R872" i="15"/>
  <c r="Q872" i="15"/>
  <c r="L872" i="15"/>
  <c r="J872" i="15"/>
  <c r="T871" i="15"/>
  <c r="S871" i="15"/>
  <c r="R871" i="15"/>
  <c r="Q871" i="15"/>
  <c r="L871" i="15"/>
  <c r="J871" i="15"/>
  <c r="T870" i="15"/>
  <c r="S870" i="15"/>
  <c r="R870" i="15"/>
  <c r="Q870" i="15"/>
  <c r="L870" i="15"/>
  <c r="J870" i="15"/>
  <c r="T869" i="15"/>
  <c r="S869" i="15"/>
  <c r="R869" i="15"/>
  <c r="Q869" i="15"/>
  <c r="L869" i="15"/>
  <c r="J869" i="15"/>
  <c r="T868" i="15"/>
  <c r="S868" i="15"/>
  <c r="R868" i="15"/>
  <c r="Q868" i="15"/>
  <c r="L868" i="15"/>
  <c r="J868" i="15"/>
  <c r="T867" i="15"/>
  <c r="S867" i="15"/>
  <c r="R867" i="15"/>
  <c r="Q867" i="15"/>
  <c r="L867" i="15"/>
  <c r="J867" i="15"/>
  <c r="T866" i="15"/>
  <c r="S866" i="15"/>
  <c r="R866" i="15"/>
  <c r="Q866" i="15"/>
  <c r="L866" i="15"/>
  <c r="J866" i="15"/>
  <c r="T865" i="15"/>
  <c r="S865" i="15"/>
  <c r="R865" i="15"/>
  <c r="Q865" i="15"/>
  <c r="L865" i="15"/>
  <c r="J865" i="15"/>
  <c r="T864" i="15"/>
  <c r="S864" i="15"/>
  <c r="R864" i="15"/>
  <c r="Q864" i="15"/>
  <c r="L864" i="15"/>
  <c r="J864" i="15"/>
  <c r="T863" i="15"/>
  <c r="S863" i="15"/>
  <c r="R863" i="15"/>
  <c r="Q863" i="15"/>
  <c r="L863" i="15"/>
  <c r="J863" i="15"/>
  <c r="T862" i="15"/>
  <c r="S862" i="15"/>
  <c r="R862" i="15"/>
  <c r="Q862" i="15"/>
  <c r="L862" i="15"/>
  <c r="J862" i="15"/>
  <c r="T861" i="15"/>
  <c r="S861" i="15"/>
  <c r="R861" i="15"/>
  <c r="Q861" i="15"/>
  <c r="L861" i="15"/>
  <c r="J861" i="15"/>
  <c r="T860" i="15"/>
  <c r="S860" i="15"/>
  <c r="R860" i="15"/>
  <c r="Q860" i="15"/>
  <c r="L860" i="15"/>
  <c r="J860" i="15"/>
  <c r="T859" i="15"/>
  <c r="S859" i="15"/>
  <c r="R859" i="15"/>
  <c r="Q859" i="15"/>
  <c r="L859" i="15"/>
  <c r="J859" i="15"/>
  <c r="T858" i="15"/>
  <c r="S858" i="15"/>
  <c r="R858" i="15"/>
  <c r="Q858" i="15"/>
  <c r="L858" i="15"/>
  <c r="J858" i="15"/>
  <c r="T857" i="15"/>
  <c r="S857" i="15"/>
  <c r="R857" i="15"/>
  <c r="Q857" i="15"/>
  <c r="L857" i="15"/>
  <c r="J857" i="15"/>
  <c r="T856" i="15"/>
  <c r="S856" i="15"/>
  <c r="R856" i="15"/>
  <c r="Q856" i="15"/>
  <c r="L856" i="15"/>
  <c r="J856" i="15"/>
  <c r="T855" i="15"/>
  <c r="S855" i="15"/>
  <c r="R855" i="15"/>
  <c r="Q855" i="15"/>
  <c r="L855" i="15"/>
  <c r="J855" i="15"/>
  <c r="T854" i="15"/>
  <c r="S854" i="15"/>
  <c r="R854" i="15"/>
  <c r="Q854" i="15"/>
  <c r="L854" i="15"/>
  <c r="J854" i="15"/>
  <c r="T853" i="15"/>
  <c r="S853" i="15"/>
  <c r="R853" i="15"/>
  <c r="Q853" i="15"/>
  <c r="L853" i="15"/>
  <c r="J853" i="15"/>
  <c r="T852" i="15"/>
  <c r="S852" i="15"/>
  <c r="R852" i="15"/>
  <c r="Q852" i="15"/>
  <c r="L852" i="15"/>
  <c r="J852" i="15"/>
  <c r="T851" i="15"/>
  <c r="S851" i="15"/>
  <c r="R851" i="15"/>
  <c r="Q851" i="15"/>
  <c r="L851" i="15"/>
  <c r="J851" i="15"/>
  <c r="T850" i="15"/>
  <c r="S850" i="15"/>
  <c r="R850" i="15"/>
  <c r="Q850" i="15"/>
  <c r="L850" i="15"/>
  <c r="J850" i="15"/>
  <c r="T849" i="15"/>
  <c r="S849" i="15"/>
  <c r="R849" i="15"/>
  <c r="Q849" i="15"/>
  <c r="L849" i="15"/>
  <c r="J849" i="15"/>
  <c r="T848" i="15"/>
  <c r="S848" i="15"/>
  <c r="R848" i="15"/>
  <c r="Q848" i="15"/>
  <c r="L848" i="15"/>
  <c r="J848" i="15"/>
  <c r="T847" i="15"/>
  <c r="S847" i="15"/>
  <c r="R847" i="15"/>
  <c r="Q847" i="15"/>
  <c r="L847" i="15"/>
  <c r="J847" i="15"/>
  <c r="T846" i="15"/>
  <c r="S846" i="15"/>
  <c r="R846" i="15"/>
  <c r="Q846" i="15"/>
  <c r="L846" i="15"/>
  <c r="J846" i="15"/>
  <c r="T845" i="15"/>
  <c r="S845" i="15"/>
  <c r="R845" i="15"/>
  <c r="Q845" i="15"/>
  <c r="L845" i="15"/>
  <c r="J845" i="15"/>
  <c r="T844" i="15"/>
  <c r="S844" i="15"/>
  <c r="R844" i="15"/>
  <c r="Q844" i="15"/>
  <c r="L844" i="15"/>
  <c r="J844" i="15"/>
  <c r="T843" i="15"/>
  <c r="S843" i="15"/>
  <c r="R843" i="15"/>
  <c r="Q843" i="15"/>
  <c r="L843" i="15"/>
  <c r="J843" i="15"/>
  <c r="T842" i="15"/>
  <c r="S842" i="15"/>
  <c r="R842" i="15"/>
  <c r="Q842" i="15"/>
  <c r="L842" i="15"/>
  <c r="J842" i="15"/>
  <c r="T841" i="15"/>
  <c r="S841" i="15"/>
  <c r="R841" i="15"/>
  <c r="Q841" i="15"/>
  <c r="L841" i="15"/>
  <c r="J841" i="15"/>
  <c r="T840" i="15"/>
  <c r="S840" i="15"/>
  <c r="R840" i="15"/>
  <c r="Q840" i="15"/>
  <c r="L840" i="15"/>
  <c r="J840" i="15"/>
  <c r="T839" i="15"/>
  <c r="S839" i="15"/>
  <c r="R839" i="15"/>
  <c r="Q839" i="15"/>
  <c r="L839" i="15"/>
  <c r="J839" i="15"/>
  <c r="T838" i="15"/>
  <c r="S838" i="15"/>
  <c r="R838" i="15"/>
  <c r="Q838" i="15"/>
  <c r="L838" i="15"/>
  <c r="J838" i="15"/>
  <c r="T837" i="15"/>
  <c r="S837" i="15"/>
  <c r="R837" i="15"/>
  <c r="Q837" i="15"/>
  <c r="L837" i="15"/>
  <c r="J837" i="15"/>
  <c r="T836" i="15"/>
  <c r="S836" i="15"/>
  <c r="R836" i="15"/>
  <c r="Q836" i="15"/>
  <c r="L836" i="15"/>
  <c r="J836" i="15"/>
  <c r="T835" i="15"/>
  <c r="S835" i="15"/>
  <c r="R835" i="15"/>
  <c r="Q835" i="15"/>
  <c r="L835" i="15"/>
  <c r="J835" i="15"/>
  <c r="T834" i="15"/>
  <c r="S834" i="15"/>
  <c r="R834" i="15"/>
  <c r="Q834" i="15"/>
  <c r="L834" i="15"/>
  <c r="J834" i="15"/>
  <c r="T833" i="15"/>
  <c r="S833" i="15"/>
  <c r="R833" i="15"/>
  <c r="Q833" i="15"/>
  <c r="L833" i="15"/>
  <c r="J833" i="15"/>
  <c r="T832" i="15"/>
  <c r="S832" i="15"/>
  <c r="R832" i="15"/>
  <c r="Q832" i="15"/>
  <c r="L832" i="15"/>
  <c r="J832" i="15"/>
  <c r="T831" i="15"/>
  <c r="S831" i="15"/>
  <c r="R831" i="15"/>
  <c r="Q831" i="15"/>
  <c r="L831" i="15"/>
  <c r="J831" i="15"/>
  <c r="T830" i="15"/>
  <c r="S830" i="15"/>
  <c r="R830" i="15"/>
  <c r="Q830" i="15"/>
  <c r="L830" i="15"/>
  <c r="J830" i="15"/>
  <c r="T829" i="15"/>
  <c r="S829" i="15"/>
  <c r="R829" i="15"/>
  <c r="Q829" i="15"/>
  <c r="L829" i="15"/>
  <c r="J829" i="15"/>
  <c r="T828" i="15"/>
  <c r="S828" i="15"/>
  <c r="R828" i="15"/>
  <c r="Q828" i="15"/>
  <c r="L828" i="15"/>
  <c r="J828" i="15"/>
  <c r="T827" i="15"/>
  <c r="S827" i="15"/>
  <c r="R827" i="15"/>
  <c r="Q827" i="15"/>
  <c r="L827" i="15"/>
  <c r="J827" i="15"/>
  <c r="T826" i="15"/>
  <c r="S826" i="15"/>
  <c r="R826" i="15"/>
  <c r="Q826" i="15"/>
  <c r="L826" i="15"/>
  <c r="J826" i="15"/>
  <c r="T825" i="15"/>
  <c r="S825" i="15"/>
  <c r="R825" i="15"/>
  <c r="Q825" i="15"/>
  <c r="L825" i="15"/>
  <c r="J825" i="15"/>
  <c r="T824" i="15"/>
  <c r="S824" i="15"/>
  <c r="R824" i="15"/>
  <c r="Q824" i="15"/>
  <c r="L824" i="15"/>
  <c r="J824" i="15"/>
  <c r="T823" i="15"/>
  <c r="S823" i="15"/>
  <c r="R823" i="15"/>
  <c r="Q823" i="15"/>
  <c r="L823" i="15"/>
  <c r="J823" i="15"/>
  <c r="T822" i="15"/>
  <c r="S822" i="15"/>
  <c r="R822" i="15"/>
  <c r="Q822" i="15"/>
  <c r="L822" i="15"/>
  <c r="J822" i="15"/>
  <c r="T821" i="15"/>
  <c r="S821" i="15"/>
  <c r="R821" i="15"/>
  <c r="Q821" i="15"/>
  <c r="L821" i="15"/>
  <c r="J821" i="15"/>
  <c r="T820" i="15"/>
  <c r="S820" i="15"/>
  <c r="R820" i="15"/>
  <c r="Q820" i="15"/>
  <c r="L820" i="15"/>
  <c r="J820" i="15"/>
  <c r="T819" i="15"/>
  <c r="S819" i="15"/>
  <c r="R819" i="15"/>
  <c r="Q819" i="15"/>
  <c r="L819" i="15"/>
  <c r="J819" i="15"/>
  <c r="T818" i="15"/>
  <c r="S818" i="15"/>
  <c r="R818" i="15"/>
  <c r="Q818" i="15"/>
  <c r="L818" i="15"/>
  <c r="J818" i="15"/>
  <c r="T817" i="15"/>
  <c r="S817" i="15"/>
  <c r="R817" i="15"/>
  <c r="Q817" i="15"/>
  <c r="L817" i="15"/>
  <c r="J817" i="15"/>
  <c r="T816" i="15"/>
  <c r="S816" i="15"/>
  <c r="R816" i="15"/>
  <c r="Q816" i="15"/>
  <c r="L816" i="15"/>
  <c r="J816" i="15"/>
  <c r="T815" i="15"/>
  <c r="S815" i="15"/>
  <c r="R815" i="15"/>
  <c r="Q815" i="15"/>
  <c r="L815" i="15"/>
  <c r="J815" i="15"/>
  <c r="T814" i="15"/>
  <c r="S814" i="15"/>
  <c r="R814" i="15"/>
  <c r="Q814" i="15"/>
  <c r="L814" i="15"/>
  <c r="J814" i="15"/>
  <c r="T813" i="15"/>
  <c r="S813" i="15"/>
  <c r="R813" i="15"/>
  <c r="Q813" i="15"/>
  <c r="L813" i="15"/>
  <c r="J813" i="15"/>
  <c r="T812" i="15"/>
  <c r="S812" i="15"/>
  <c r="R812" i="15"/>
  <c r="Q812" i="15"/>
  <c r="L812" i="15"/>
  <c r="J812" i="15"/>
  <c r="T811" i="15"/>
  <c r="S811" i="15"/>
  <c r="R811" i="15"/>
  <c r="Q811" i="15"/>
  <c r="L811" i="15"/>
  <c r="J811" i="15"/>
  <c r="T810" i="15"/>
  <c r="S810" i="15"/>
  <c r="R810" i="15"/>
  <c r="Q810" i="15"/>
  <c r="L810" i="15"/>
  <c r="J810" i="15"/>
  <c r="T809" i="15"/>
  <c r="S809" i="15"/>
  <c r="R809" i="15"/>
  <c r="Q809" i="15"/>
  <c r="L809" i="15"/>
  <c r="J809" i="15"/>
  <c r="T808" i="15"/>
  <c r="S808" i="15"/>
  <c r="R808" i="15"/>
  <c r="Q808" i="15"/>
  <c r="L808" i="15"/>
  <c r="J808" i="15"/>
  <c r="T807" i="15"/>
  <c r="S807" i="15"/>
  <c r="R807" i="15"/>
  <c r="Q807" i="15"/>
  <c r="L807" i="15"/>
  <c r="J807" i="15"/>
  <c r="T806" i="15"/>
  <c r="S806" i="15"/>
  <c r="R806" i="15"/>
  <c r="Q806" i="15"/>
  <c r="L806" i="15"/>
  <c r="J806" i="15"/>
  <c r="T805" i="15"/>
  <c r="S805" i="15"/>
  <c r="R805" i="15"/>
  <c r="Q805" i="15"/>
  <c r="L805" i="15"/>
  <c r="J805" i="15"/>
  <c r="T804" i="15"/>
  <c r="S804" i="15"/>
  <c r="R804" i="15"/>
  <c r="Q804" i="15"/>
  <c r="L804" i="15"/>
  <c r="J804" i="15"/>
  <c r="T803" i="15"/>
  <c r="S803" i="15"/>
  <c r="R803" i="15"/>
  <c r="Q803" i="15"/>
  <c r="L803" i="15"/>
  <c r="J803" i="15"/>
  <c r="T802" i="15"/>
  <c r="S802" i="15"/>
  <c r="R802" i="15"/>
  <c r="Q802" i="15"/>
  <c r="L802" i="15"/>
  <c r="J802" i="15"/>
  <c r="T801" i="15"/>
  <c r="S801" i="15"/>
  <c r="R801" i="15"/>
  <c r="Q801" i="15"/>
  <c r="L801" i="15"/>
  <c r="J801" i="15"/>
  <c r="T800" i="15"/>
  <c r="S800" i="15"/>
  <c r="R800" i="15"/>
  <c r="Q800" i="15"/>
  <c r="L800" i="15"/>
  <c r="J800" i="15"/>
  <c r="T799" i="15"/>
  <c r="S799" i="15"/>
  <c r="R799" i="15"/>
  <c r="Q799" i="15"/>
  <c r="L799" i="15"/>
  <c r="J799" i="15"/>
  <c r="T798" i="15"/>
  <c r="S798" i="15"/>
  <c r="R798" i="15"/>
  <c r="Q798" i="15"/>
  <c r="L798" i="15"/>
  <c r="J798" i="15"/>
  <c r="T797" i="15"/>
  <c r="S797" i="15"/>
  <c r="R797" i="15"/>
  <c r="Q797" i="15"/>
  <c r="L797" i="15"/>
  <c r="J797" i="15"/>
  <c r="T796" i="15"/>
  <c r="S796" i="15"/>
  <c r="R796" i="15"/>
  <c r="Q796" i="15"/>
  <c r="L796" i="15"/>
  <c r="J796" i="15"/>
  <c r="T795" i="15"/>
  <c r="S795" i="15"/>
  <c r="R795" i="15"/>
  <c r="Q795" i="15"/>
  <c r="L795" i="15"/>
  <c r="J795" i="15"/>
  <c r="T794" i="15"/>
  <c r="S794" i="15"/>
  <c r="R794" i="15"/>
  <c r="Q794" i="15"/>
  <c r="L794" i="15"/>
  <c r="J794" i="15"/>
  <c r="T793" i="15"/>
  <c r="S793" i="15"/>
  <c r="R793" i="15"/>
  <c r="Q793" i="15"/>
  <c r="L793" i="15"/>
  <c r="J793" i="15"/>
  <c r="T792" i="15"/>
  <c r="S792" i="15"/>
  <c r="R792" i="15"/>
  <c r="Q792" i="15"/>
  <c r="L792" i="15"/>
  <c r="J792" i="15"/>
  <c r="T791" i="15"/>
  <c r="S791" i="15"/>
  <c r="R791" i="15"/>
  <c r="Q791" i="15"/>
  <c r="L791" i="15"/>
  <c r="J791" i="15"/>
  <c r="T790" i="15"/>
  <c r="S790" i="15"/>
  <c r="R790" i="15"/>
  <c r="Q790" i="15"/>
  <c r="L790" i="15"/>
  <c r="J790" i="15"/>
  <c r="T789" i="15"/>
  <c r="S789" i="15"/>
  <c r="R789" i="15"/>
  <c r="Q789" i="15"/>
  <c r="L789" i="15"/>
  <c r="J789" i="15"/>
  <c r="T788" i="15"/>
  <c r="S788" i="15"/>
  <c r="R788" i="15"/>
  <c r="Q788" i="15"/>
  <c r="L788" i="15"/>
  <c r="J788" i="15"/>
  <c r="T787" i="15"/>
  <c r="S787" i="15"/>
  <c r="R787" i="15"/>
  <c r="Q787" i="15"/>
  <c r="L787" i="15"/>
  <c r="J787" i="15"/>
  <c r="T786" i="15"/>
  <c r="S786" i="15"/>
  <c r="R786" i="15"/>
  <c r="Q786" i="15"/>
  <c r="L786" i="15"/>
  <c r="J786" i="15"/>
  <c r="T785" i="15"/>
  <c r="S785" i="15"/>
  <c r="R785" i="15"/>
  <c r="Q785" i="15"/>
  <c r="L785" i="15"/>
  <c r="J785" i="15"/>
  <c r="T784" i="15"/>
  <c r="S784" i="15"/>
  <c r="R784" i="15"/>
  <c r="Q784" i="15"/>
  <c r="L784" i="15"/>
  <c r="J784" i="15"/>
  <c r="T783" i="15"/>
  <c r="S783" i="15"/>
  <c r="R783" i="15"/>
  <c r="Q783" i="15"/>
  <c r="L783" i="15"/>
  <c r="J783" i="15"/>
  <c r="T782" i="15"/>
  <c r="S782" i="15"/>
  <c r="R782" i="15"/>
  <c r="Q782" i="15"/>
  <c r="L782" i="15"/>
  <c r="J782" i="15"/>
  <c r="T781" i="15"/>
  <c r="S781" i="15"/>
  <c r="R781" i="15"/>
  <c r="Q781" i="15"/>
  <c r="L781" i="15"/>
  <c r="J781" i="15"/>
  <c r="T780" i="15"/>
  <c r="S780" i="15"/>
  <c r="R780" i="15"/>
  <c r="Q780" i="15"/>
  <c r="L780" i="15"/>
  <c r="J780" i="15"/>
  <c r="T779" i="15"/>
  <c r="S779" i="15"/>
  <c r="R779" i="15"/>
  <c r="Q779" i="15"/>
  <c r="L779" i="15"/>
  <c r="J779" i="15"/>
  <c r="T778" i="15"/>
  <c r="S778" i="15"/>
  <c r="R778" i="15"/>
  <c r="Q778" i="15"/>
  <c r="L778" i="15"/>
  <c r="J778" i="15"/>
  <c r="T777" i="15"/>
  <c r="S777" i="15"/>
  <c r="R777" i="15"/>
  <c r="Q777" i="15"/>
  <c r="L777" i="15"/>
  <c r="J777" i="15"/>
  <c r="T776" i="15"/>
  <c r="S776" i="15"/>
  <c r="R776" i="15"/>
  <c r="Q776" i="15"/>
  <c r="L776" i="15"/>
  <c r="J776" i="15"/>
  <c r="T775" i="15"/>
  <c r="S775" i="15"/>
  <c r="R775" i="15"/>
  <c r="Q775" i="15"/>
  <c r="L775" i="15"/>
  <c r="J775" i="15"/>
  <c r="T774" i="15"/>
  <c r="S774" i="15"/>
  <c r="R774" i="15"/>
  <c r="Q774" i="15"/>
  <c r="L774" i="15"/>
  <c r="J774" i="15"/>
  <c r="T773" i="15"/>
  <c r="S773" i="15"/>
  <c r="R773" i="15"/>
  <c r="Q773" i="15"/>
  <c r="L773" i="15"/>
  <c r="J773" i="15"/>
  <c r="T772" i="15"/>
  <c r="S772" i="15"/>
  <c r="R772" i="15"/>
  <c r="Q772" i="15"/>
  <c r="L772" i="15"/>
  <c r="J772" i="15"/>
  <c r="T771" i="15"/>
  <c r="S771" i="15"/>
  <c r="R771" i="15"/>
  <c r="Q771" i="15"/>
  <c r="L771" i="15"/>
  <c r="J771" i="15"/>
  <c r="T770" i="15"/>
  <c r="S770" i="15"/>
  <c r="R770" i="15"/>
  <c r="Q770" i="15"/>
  <c r="L770" i="15"/>
  <c r="J770" i="15"/>
  <c r="T769" i="15"/>
  <c r="S769" i="15"/>
  <c r="R769" i="15"/>
  <c r="Q769" i="15"/>
  <c r="L769" i="15"/>
  <c r="J769" i="15"/>
  <c r="T768" i="15"/>
  <c r="S768" i="15"/>
  <c r="R768" i="15"/>
  <c r="Q768" i="15"/>
  <c r="L768" i="15"/>
  <c r="J768" i="15"/>
  <c r="T767" i="15"/>
  <c r="S767" i="15"/>
  <c r="R767" i="15"/>
  <c r="Q767" i="15"/>
  <c r="L767" i="15"/>
  <c r="J767" i="15"/>
  <c r="T766" i="15"/>
  <c r="S766" i="15"/>
  <c r="R766" i="15"/>
  <c r="Q766" i="15"/>
  <c r="L766" i="15"/>
  <c r="J766" i="15"/>
  <c r="T765" i="15"/>
  <c r="S765" i="15"/>
  <c r="R765" i="15"/>
  <c r="Q765" i="15"/>
  <c r="L765" i="15"/>
  <c r="J765" i="15"/>
  <c r="T764" i="15"/>
  <c r="S764" i="15"/>
  <c r="R764" i="15"/>
  <c r="Q764" i="15"/>
  <c r="L764" i="15"/>
  <c r="J764" i="15"/>
  <c r="T763" i="15"/>
  <c r="S763" i="15"/>
  <c r="R763" i="15"/>
  <c r="Q763" i="15"/>
  <c r="L763" i="15"/>
  <c r="J763" i="15"/>
  <c r="T762" i="15"/>
  <c r="S762" i="15"/>
  <c r="R762" i="15"/>
  <c r="Q762" i="15"/>
  <c r="L762" i="15"/>
  <c r="J762" i="15"/>
  <c r="T761" i="15"/>
  <c r="S761" i="15"/>
  <c r="R761" i="15"/>
  <c r="Q761" i="15"/>
  <c r="L761" i="15"/>
  <c r="J761" i="15"/>
  <c r="T760" i="15"/>
  <c r="S760" i="15"/>
  <c r="R760" i="15"/>
  <c r="Q760" i="15"/>
  <c r="L760" i="15"/>
  <c r="J760" i="15"/>
  <c r="T759" i="15"/>
  <c r="S759" i="15"/>
  <c r="R759" i="15"/>
  <c r="Q759" i="15"/>
  <c r="L759" i="15"/>
  <c r="J759" i="15"/>
  <c r="T758" i="15"/>
  <c r="S758" i="15"/>
  <c r="R758" i="15"/>
  <c r="Q758" i="15"/>
  <c r="L758" i="15"/>
  <c r="J758" i="15"/>
  <c r="T757" i="15"/>
  <c r="S757" i="15"/>
  <c r="R757" i="15"/>
  <c r="Q757" i="15"/>
  <c r="L757" i="15"/>
  <c r="J757" i="15"/>
  <c r="T756" i="15"/>
  <c r="S756" i="15"/>
  <c r="R756" i="15"/>
  <c r="Q756" i="15"/>
  <c r="L756" i="15"/>
  <c r="J756" i="15"/>
  <c r="T755" i="15"/>
  <c r="S755" i="15"/>
  <c r="R755" i="15"/>
  <c r="Q755" i="15"/>
  <c r="L755" i="15"/>
  <c r="J755" i="15"/>
  <c r="T754" i="15"/>
  <c r="S754" i="15"/>
  <c r="R754" i="15"/>
  <c r="Q754" i="15"/>
  <c r="L754" i="15"/>
  <c r="J754" i="15"/>
  <c r="T753" i="15"/>
  <c r="S753" i="15"/>
  <c r="R753" i="15"/>
  <c r="Q753" i="15"/>
  <c r="L753" i="15"/>
  <c r="J753" i="15"/>
  <c r="T752" i="15"/>
  <c r="S752" i="15"/>
  <c r="R752" i="15"/>
  <c r="Q752" i="15"/>
  <c r="L752" i="15"/>
  <c r="J752" i="15"/>
  <c r="T751" i="15"/>
  <c r="S751" i="15"/>
  <c r="R751" i="15"/>
  <c r="Q751" i="15"/>
  <c r="L751" i="15"/>
  <c r="J751" i="15"/>
  <c r="T750" i="15"/>
  <c r="S750" i="15"/>
  <c r="R750" i="15"/>
  <c r="Q750" i="15"/>
  <c r="L750" i="15"/>
  <c r="J750" i="15"/>
  <c r="T749" i="15"/>
  <c r="S749" i="15"/>
  <c r="R749" i="15"/>
  <c r="Q749" i="15"/>
  <c r="L749" i="15"/>
  <c r="J749" i="15"/>
  <c r="T748" i="15"/>
  <c r="S748" i="15"/>
  <c r="R748" i="15"/>
  <c r="Q748" i="15"/>
  <c r="L748" i="15"/>
  <c r="J748" i="15"/>
  <c r="T747" i="15"/>
  <c r="S747" i="15"/>
  <c r="R747" i="15"/>
  <c r="Q747" i="15"/>
  <c r="L747" i="15"/>
  <c r="J747" i="15"/>
  <c r="T746" i="15"/>
  <c r="S746" i="15"/>
  <c r="R746" i="15"/>
  <c r="Q746" i="15"/>
  <c r="L746" i="15"/>
  <c r="J746" i="15"/>
  <c r="T745" i="15"/>
  <c r="S745" i="15"/>
  <c r="R745" i="15"/>
  <c r="Q745" i="15"/>
  <c r="L745" i="15"/>
  <c r="J745" i="15"/>
  <c r="T744" i="15"/>
  <c r="S744" i="15"/>
  <c r="R744" i="15"/>
  <c r="Q744" i="15"/>
  <c r="L744" i="15"/>
  <c r="J744" i="15"/>
  <c r="T743" i="15"/>
  <c r="S743" i="15"/>
  <c r="R743" i="15"/>
  <c r="Q743" i="15"/>
  <c r="L743" i="15"/>
  <c r="J743" i="15"/>
  <c r="T742" i="15"/>
  <c r="S742" i="15"/>
  <c r="R742" i="15"/>
  <c r="Q742" i="15"/>
  <c r="L742" i="15"/>
  <c r="J742" i="15"/>
  <c r="T741" i="15"/>
  <c r="S741" i="15"/>
  <c r="R741" i="15"/>
  <c r="Q741" i="15"/>
  <c r="L741" i="15"/>
  <c r="J741" i="15"/>
  <c r="T740" i="15"/>
  <c r="S740" i="15"/>
  <c r="R740" i="15"/>
  <c r="Q740" i="15"/>
  <c r="L740" i="15"/>
  <c r="J740" i="15"/>
  <c r="T739" i="15"/>
  <c r="S739" i="15"/>
  <c r="R739" i="15"/>
  <c r="Q739" i="15"/>
  <c r="L739" i="15"/>
  <c r="J739" i="15"/>
  <c r="T738" i="15"/>
  <c r="S738" i="15"/>
  <c r="R738" i="15"/>
  <c r="Q738" i="15"/>
  <c r="L738" i="15"/>
  <c r="J738" i="15"/>
  <c r="T737" i="15"/>
  <c r="S737" i="15"/>
  <c r="R737" i="15"/>
  <c r="Q737" i="15"/>
  <c r="L737" i="15"/>
  <c r="J737" i="15"/>
  <c r="T736" i="15"/>
  <c r="S736" i="15"/>
  <c r="R736" i="15"/>
  <c r="Q736" i="15"/>
  <c r="L736" i="15"/>
  <c r="J736" i="15"/>
  <c r="T735" i="15"/>
  <c r="S735" i="15"/>
  <c r="R735" i="15"/>
  <c r="Q735" i="15"/>
  <c r="L735" i="15"/>
  <c r="J735" i="15"/>
  <c r="T734" i="15"/>
  <c r="S734" i="15"/>
  <c r="R734" i="15"/>
  <c r="Q734" i="15"/>
  <c r="L734" i="15"/>
  <c r="J734" i="15"/>
  <c r="T733" i="15"/>
  <c r="S733" i="15"/>
  <c r="R733" i="15"/>
  <c r="Q733" i="15"/>
  <c r="L733" i="15"/>
  <c r="J733" i="15"/>
  <c r="T732" i="15"/>
  <c r="S732" i="15"/>
  <c r="R732" i="15"/>
  <c r="Q732" i="15"/>
  <c r="L732" i="15"/>
  <c r="J732" i="15"/>
  <c r="T731" i="15"/>
  <c r="S731" i="15"/>
  <c r="R731" i="15"/>
  <c r="Q731" i="15"/>
  <c r="L731" i="15"/>
  <c r="J731" i="15"/>
  <c r="T730" i="15"/>
  <c r="S730" i="15"/>
  <c r="R730" i="15"/>
  <c r="Q730" i="15"/>
  <c r="L730" i="15"/>
  <c r="J730" i="15"/>
  <c r="T729" i="15"/>
  <c r="S729" i="15"/>
  <c r="R729" i="15"/>
  <c r="Q729" i="15"/>
  <c r="L729" i="15"/>
  <c r="J729" i="15"/>
  <c r="T728" i="15"/>
  <c r="S728" i="15"/>
  <c r="R728" i="15"/>
  <c r="Q728" i="15"/>
  <c r="L728" i="15"/>
  <c r="J728" i="15"/>
  <c r="T727" i="15"/>
  <c r="S727" i="15"/>
  <c r="R727" i="15"/>
  <c r="Q727" i="15"/>
  <c r="L727" i="15"/>
  <c r="J727" i="15"/>
  <c r="T726" i="15"/>
  <c r="S726" i="15"/>
  <c r="R726" i="15"/>
  <c r="Q726" i="15"/>
  <c r="L726" i="15"/>
  <c r="J726" i="15"/>
  <c r="T725" i="15"/>
  <c r="S725" i="15"/>
  <c r="R725" i="15"/>
  <c r="Q725" i="15"/>
  <c r="L725" i="15"/>
  <c r="J725" i="15"/>
  <c r="T724" i="15"/>
  <c r="S724" i="15"/>
  <c r="R724" i="15"/>
  <c r="Q724" i="15"/>
  <c r="L724" i="15"/>
  <c r="J724" i="15"/>
  <c r="T723" i="15"/>
  <c r="S723" i="15"/>
  <c r="R723" i="15"/>
  <c r="Q723" i="15"/>
  <c r="L723" i="15"/>
  <c r="J723" i="15"/>
  <c r="T722" i="15"/>
  <c r="S722" i="15"/>
  <c r="R722" i="15"/>
  <c r="Q722" i="15"/>
  <c r="L722" i="15"/>
  <c r="J722" i="15"/>
  <c r="T721" i="15"/>
  <c r="S721" i="15"/>
  <c r="R721" i="15"/>
  <c r="Q721" i="15"/>
  <c r="L721" i="15"/>
  <c r="J721" i="15"/>
  <c r="T720" i="15"/>
  <c r="S720" i="15"/>
  <c r="R720" i="15"/>
  <c r="Q720" i="15"/>
  <c r="L720" i="15"/>
  <c r="J720" i="15"/>
  <c r="T719" i="15"/>
  <c r="S719" i="15"/>
  <c r="R719" i="15"/>
  <c r="Q719" i="15"/>
  <c r="L719" i="15"/>
  <c r="J719" i="15"/>
  <c r="T718" i="15"/>
  <c r="S718" i="15"/>
  <c r="R718" i="15"/>
  <c r="Q718" i="15"/>
  <c r="L718" i="15"/>
  <c r="J718" i="15"/>
  <c r="T717" i="15"/>
  <c r="S717" i="15"/>
  <c r="R717" i="15"/>
  <c r="Q717" i="15"/>
  <c r="L717" i="15"/>
  <c r="J717" i="15"/>
  <c r="T716" i="15"/>
  <c r="S716" i="15"/>
  <c r="R716" i="15"/>
  <c r="Q716" i="15"/>
  <c r="L716" i="15"/>
  <c r="J716" i="15"/>
  <c r="T715" i="15"/>
  <c r="S715" i="15"/>
  <c r="R715" i="15"/>
  <c r="Q715" i="15"/>
  <c r="L715" i="15"/>
  <c r="J715" i="15"/>
  <c r="T714" i="15"/>
  <c r="S714" i="15"/>
  <c r="R714" i="15"/>
  <c r="Q714" i="15"/>
  <c r="L714" i="15"/>
  <c r="J714" i="15"/>
  <c r="T713" i="15"/>
  <c r="S713" i="15"/>
  <c r="R713" i="15"/>
  <c r="Q713" i="15"/>
  <c r="L713" i="15"/>
  <c r="J713" i="15"/>
  <c r="T712" i="15"/>
  <c r="S712" i="15"/>
  <c r="R712" i="15"/>
  <c r="Q712" i="15"/>
  <c r="L712" i="15"/>
  <c r="J712" i="15"/>
  <c r="T711" i="15"/>
  <c r="S711" i="15"/>
  <c r="R711" i="15"/>
  <c r="Q711" i="15"/>
  <c r="L711" i="15"/>
  <c r="J711" i="15"/>
  <c r="T710" i="15"/>
  <c r="S710" i="15"/>
  <c r="R710" i="15"/>
  <c r="Q710" i="15"/>
  <c r="L710" i="15"/>
  <c r="J710" i="15"/>
  <c r="T709" i="15"/>
  <c r="S709" i="15"/>
  <c r="R709" i="15"/>
  <c r="Q709" i="15"/>
  <c r="L709" i="15"/>
  <c r="J709" i="15"/>
  <c r="T708" i="15"/>
  <c r="S708" i="15"/>
  <c r="R708" i="15"/>
  <c r="Q708" i="15"/>
  <c r="L708" i="15"/>
  <c r="J708" i="15"/>
  <c r="T707" i="15"/>
  <c r="S707" i="15"/>
  <c r="R707" i="15"/>
  <c r="Q707" i="15"/>
  <c r="L707" i="15"/>
  <c r="J707" i="15"/>
  <c r="T706" i="15"/>
  <c r="S706" i="15"/>
  <c r="R706" i="15"/>
  <c r="Q706" i="15"/>
  <c r="L706" i="15"/>
  <c r="J706" i="15"/>
  <c r="T705" i="15"/>
  <c r="S705" i="15"/>
  <c r="R705" i="15"/>
  <c r="Q705" i="15"/>
  <c r="L705" i="15"/>
  <c r="J705" i="15"/>
  <c r="T704" i="15"/>
  <c r="S704" i="15"/>
  <c r="R704" i="15"/>
  <c r="Q704" i="15"/>
  <c r="L704" i="15"/>
  <c r="J704" i="15"/>
  <c r="T703" i="15"/>
  <c r="S703" i="15"/>
  <c r="R703" i="15"/>
  <c r="Q703" i="15"/>
  <c r="L703" i="15"/>
  <c r="J703" i="15"/>
  <c r="T702" i="15"/>
  <c r="S702" i="15"/>
  <c r="R702" i="15"/>
  <c r="Q702" i="15"/>
  <c r="L702" i="15"/>
  <c r="J702" i="15"/>
  <c r="T701" i="15"/>
  <c r="S701" i="15"/>
  <c r="R701" i="15"/>
  <c r="Q701" i="15"/>
  <c r="L701" i="15"/>
  <c r="J701" i="15"/>
  <c r="T700" i="15"/>
  <c r="S700" i="15"/>
  <c r="R700" i="15"/>
  <c r="Q700" i="15"/>
  <c r="L700" i="15"/>
  <c r="J700" i="15"/>
  <c r="T699" i="15"/>
  <c r="S699" i="15"/>
  <c r="R699" i="15"/>
  <c r="Q699" i="15"/>
  <c r="L699" i="15"/>
  <c r="J699" i="15"/>
  <c r="T698" i="15"/>
  <c r="S698" i="15"/>
  <c r="R698" i="15"/>
  <c r="Q698" i="15"/>
  <c r="L698" i="15"/>
  <c r="J698" i="15"/>
  <c r="T697" i="15"/>
  <c r="S697" i="15"/>
  <c r="R697" i="15"/>
  <c r="Q697" i="15"/>
  <c r="L697" i="15"/>
  <c r="J697" i="15"/>
  <c r="T696" i="15"/>
  <c r="S696" i="15"/>
  <c r="R696" i="15"/>
  <c r="Q696" i="15"/>
  <c r="L696" i="15"/>
  <c r="J696" i="15"/>
  <c r="T695" i="15"/>
  <c r="S695" i="15"/>
  <c r="R695" i="15"/>
  <c r="Q695" i="15"/>
  <c r="L695" i="15"/>
  <c r="J695" i="15"/>
  <c r="T694" i="15"/>
  <c r="S694" i="15"/>
  <c r="R694" i="15"/>
  <c r="Q694" i="15"/>
  <c r="L694" i="15"/>
  <c r="J694" i="15"/>
  <c r="T693" i="15"/>
  <c r="S693" i="15"/>
  <c r="R693" i="15"/>
  <c r="Q693" i="15"/>
  <c r="L693" i="15"/>
  <c r="J693" i="15"/>
  <c r="T692" i="15"/>
  <c r="S692" i="15"/>
  <c r="R692" i="15"/>
  <c r="Q692" i="15"/>
  <c r="L692" i="15"/>
  <c r="J692" i="15"/>
  <c r="T691" i="15"/>
  <c r="S691" i="15"/>
  <c r="R691" i="15"/>
  <c r="Q691" i="15"/>
  <c r="L691" i="15"/>
  <c r="J691" i="15"/>
  <c r="T690" i="15"/>
  <c r="S690" i="15"/>
  <c r="R690" i="15"/>
  <c r="Q690" i="15"/>
  <c r="L690" i="15"/>
  <c r="J690" i="15"/>
  <c r="T689" i="15"/>
  <c r="S689" i="15"/>
  <c r="R689" i="15"/>
  <c r="Q689" i="15"/>
  <c r="L689" i="15"/>
  <c r="J689" i="15"/>
  <c r="T688" i="15"/>
  <c r="S688" i="15"/>
  <c r="R688" i="15"/>
  <c r="Q688" i="15"/>
  <c r="L688" i="15"/>
  <c r="J688" i="15"/>
  <c r="T687" i="15"/>
  <c r="S687" i="15"/>
  <c r="R687" i="15"/>
  <c r="Q687" i="15"/>
  <c r="L687" i="15"/>
  <c r="J687" i="15"/>
  <c r="T686" i="15"/>
  <c r="S686" i="15"/>
  <c r="R686" i="15"/>
  <c r="Q686" i="15"/>
  <c r="L686" i="15"/>
  <c r="J686" i="15"/>
  <c r="T685" i="15"/>
  <c r="S685" i="15"/>
  <c r="R685" i="15"/>
  <c r="Q685" i="15"/>
  <c r="L685" i="15"/>
  <c r="J685" i="15"/>
  <c r="T684" i="15"/>
  <c r="S684" i="15"/>
  <c r="R684" i="15"/>
  <c r="Q684" i="15"/>
  <c r="L684" i="15"/>
  <c r="J684" i="15"/>
  <c r="T683" i="15"/>
  <c r="S683" i="15"/>
  <c r="R683" i="15"/>
  <c r="Q683" i="15"/>
  <c r="L683" i="15"/>
  <c r="J683" i="15"/>
  <c r="T682" i="15"/>
  <c r="S682" i="15"/>
  <c r="R682" i="15"/>
  <c r="Q682" i="15"/>
  <c r="L682" i="15"/>
  <c r="J682" i="15"/>
  <c r="T681" i="15"/>
  <c r="S681" i="15"/>
  <c r="R681" i="15"/>
  <c r="Q681" i="15"/>
  <c r="L681" i="15"/>
  <c r="J681" i="15"/>
  <c r="T680" i="15"/>
  <c r="S680" i="15"/>
  <c r="R680" i="15"/>
  <c r="Q680" i="15"/>
  <c r="L680" i="15"/>
  <c r="J680" i="15"/>
  <c r="T679" i="15"/>
  <c r="S679" i="15"/>
  <c r="R679" i="15"/>
  <c r="Q679" i="15"/>
  <c r="L679" i="15"/>
  <c r="J679" i="15"/>
  <c r="T678" i="15"/>
  <c r="S678" i="15"/>
  <c r="R678" i="15"/>
  <c r="Q678" i="15"/>
  <c r="L678" i="15"/>
  <c r="J678" i="15"/>
  <c r="T677" i="15"/>
  <c r="S677" i="15"/>
  <c r="R677" i="15"/>
  <c r="Q677" i="15"/>
  <c r="L677" i="15"/>
  <c r="J677" i="15"/>
  <c r="T676" i="15"/>
  <c r="S676" i="15"/>
  <c r="R676" i="15"/>
  <c r="Q676" i="15"/>
  <c r="L676" i="15"/>
  <c r="J676" i="15"/>
  <c r="T675" i="15"/>
  <c r="S675" i="15"/>
  <c r="R675" i="15"/>
  <c r="Q675" i="15"/>
  <c r="L675" i="15"/>
  <c r="J675" i="15"/>
  <c r="T674" i="15"/>
  <c r="S674" i="15"/>
  <c r="R674" i="15"/>
  <c r="Q674" i="15"/>
  <c r="L674" i="15"/>
  <c r="J674" i="15"/>
  <c r="T673" i="15"/>
  <c r="S673" i="15"/>
  <c r="R673" i="15"/>
  <c r="Q673" i="15"/>
  <c r="L673" i="15"/>
  <c r="J673" i="15"/>
  <c r="T672" i="15"/>
  <c r="S672" i="15"/>
  <c r="R672" i="15"/>
  <c r="Q672" i="15"/>
  <c r="L672" i="15"/>
  <c r="J672" i="15"/>
  <c r="T671" i="15"/>
  <c r="S671" i="15"/>
  <c r="R671" i="15"/>
  <c r="Q671" i="15"/>
  <c r="L671" i="15"/>
  <c r="J671" i="15"/>
  <c r="T670" i="15"/>
  <c r="S670" i="15"/>
  <c r="R670" i="15"/>
  <c r="Q670" i="15"/>
  <c r="L670" i="15"/>
  <c r="J670" i="15"/>
  <c r="T669" i="15"/>
  <c r="S669" i="15"/>
  <c r="R669" i="15"/>
  <c r="Q669" i="15"/>
  <c r="L669" i="15"/>
  <c r="J669" i="15"/>
  <c r="T668" i="15"/>
  <c r="S668" i="15"/>
  <c r="R668" i="15"/>
  <c r="Q668" i="15"/>
  <c r="L668" i="15"/>
  <c r="J668" i="15"/>
  <c r="T667" i="15"/>
  <c r="S667" i="15"/>
  <c r="R667" i="15"/>
  <c r="Q667" i="15"/>
  <c r="L667" i="15"/>
  <c r="J667" i="15"/>
  <c r="T666" i="15"/>
  <c r="S666" i="15"/>
  <c r="R666" i="15"/>
  <c r="Q666" i="15"/>
  <c r="L666" i="15"/>
  <c r="J666" i="15"/>
  <c r="T665" i="15"/>
  <c r="S665" i="15"/>
  <c r="R665" i="15"/>
  <c r="Q665" i="15"/>
  <c r="L665" i="15"/>
  <c r="J665" i="15"/>
  <c r="T664" i="15"/>
  <c r="S664" i="15"/>
  <c r="R664" i="15"/>
  <c r="Q664" i="15"/>
  <c r="L664" i="15"/>
  <c r="J664" i="15"/>
  <c r="T663" i="15"/>
  <c r="S663" i="15"/>
  <c r="R663" i="15"/>
  <c r="Q663" i="15"/>
  <c r="L663" i="15"/>
  <c r="J663" i="15"/>
  <c r="T662" i="15"/>
  <c r="S662" i="15"/>
  <c r="R662" i="15"/>
  <c r="Q662" i="15"/>
  <c r="L662" i="15"/>
  <c r="J662" i="15"/>
  <c r="T661" i="15"/>
  <c r="S661" i="15"/>
  <c r="R661" i="15"/>
  <c r="Q661" i="15"/>
  <c r="L661" i="15"/>
  <c r="J661" i="15"/>
  <c r="T660" i="15"/>
  <c r="S660" i="15"/>
  <c r="R660" i="15"/>
  <c r="Q660" i="15"/>
  <c r="L660" i="15"/>
  <c r="J660" i="15"/>
  <c r="T659" i="15"/>
  <c r="S659" i="15"/>
  <c r="R659" i="15"/>
  <c r="Q659" i="15"/>
  <c r="L659" i="15"/>
  <c r="J659" i="15"/>
  <c r="T658" i="15"/>
  <c r="S658" i="15"/>
  <c r="R658" i="15"/>
  <c r="Q658" i="15"/>
  <c r="L658" i="15"/>
  <c r="J658" i="15"/>
  <c r="T657" i="15"/>
  <c r="S657" i="15"/>
  <c r="R657" i="15"/>
  <c r="Q657" i="15"/>
  <c r="L657" i="15"/>
  <c r="J657" i="15"/>
  <c r="T656" i="15"/>
  <c r="S656" i="15"/>
  <c r="R656" i="15"/>
  <c r="Q656" i="15"/>
  <c r="L656" i="15"/>
  <c r="J656" i="15"/>
  <c r="T655" i="15"/>
  <c r="S655" i="15"/>
  <c r="R655" i="15"/>
  <c r="Q655" i="15"/>
  <c r="L655" i="15"/>
  <c r="J655" i="15"/>
  <c r="T654" i="15"/>
  <c r="S654" i="15"/>
  <c r="R654" i="15"/>
  <c r="Q654" i="15"/>
  <c r="L654" i="15"/>
  <c r="J654" i="15"/>
  <c r="T653" i="15"/>
  <c r="S653" i="15"/>
  <c r="R653" i="15"/>
  <c r="Q653" i="15"/>
  <c r="L653" i="15"/>
  <c r="J653" i="15"/>
  <c r="T652" i="15"/>
  <c r="S652" i="15"/>
  <c r="R652" i="15"/>
  <c r="Q652" i="15"/>
  <c r="L652" i="15"/>
  <c r="J652" i="15"/>
  <c r="T651" i="15"/>
  <c r="S651" i="15"/>
  <c r="R651" i="15"/>
  <c r="Q651" i="15"/>
  <c r="L651" i="15"/>
  <c r="J651" i="15"/>
  <c r="T650" i="15"/>
  <c r="S650" i="15"/>
  <c r="R650" i="15"/>
  <c r="Q650" i="15"/>
  <c r="L650" i="15"/>
  <c r="J650" i="15"/>
  <c r="T649" i="15"/>
  <c r="S649" i="15"/>
  <c r="R649" i="15"/>
  <c r="Q649" i="15"/>
  <c r="L649" i="15"/>
  <c r="J649" i="15"/>
  <c r="T648" i="15"/>
  <c r="S648" i="15"/>
  <c r="R648" i="15"/>
  <c r="Q648" i="15"/>
  <c r="L648" i="15"/>
  <c r="J648" i="15"/>
  <c r="T647" i="15"/>
  <c r="S647" i="15"/>
  <c r="R647" i="15"/>
  <c r="Q647" i="15"/>
  <c r="L647" i="15"/>
  <c r="J647" i="15"/>
  <c r="T646" i="15"/>
  <c r="S646" i="15"/>
  <c r="R646" i="15"/>
  <c r="Q646" i="15"/>
  <c r="L646" i="15"/>
  <c r="J646" i="15"/>
  <c r="T645" i="15"/>
  <c r="S645" i="15"/>
  <c r="R645" i="15"/>
  <c r="Q645" i="15"/>
  <c r="L645" i="15"/>
  <c r="J645" i="15"/>
  <c r="T644" i="15"/>
  <c r="S644" i="15"/>
  <c r="R644" i="15"/>
  <c r="Q644" i="15"/>
  <c r="L644" i="15"/>
  <c r="J644" i="15"/>
  <c r="T643" i="15"/>
  <c r="S643" i="15"/>
  <c r="R643" i="15"/>
  <c r="Q643" i="15"/>
  <c r="L643" i="15"/>
  <c r="J643" i="15"/>
  <c r="T642" i="15"/>
  <c r="S642" i="15"/>
  <c r="R642" i="15"/>
  <c r="Q642" i="15"/>
  <c r="L642" i="15"/>
  <c r="J642" i="15"/>
  <c r="T641" i="15"/>
  <c r="S641" i="15"/>
  <c r="R641" i="15"/>
  <c r="Q641" i="15"/>
  <c r="L641" i="15"/>
  <c r="J641" i="15"/>
  <c r="T640" i="15"/>
  <c r="S640" i="15"/>
  <c r="R640" i="15"/>
  <c r="Q640" i="15"/>
  <c r="L640" i="15"/>
  <c r="J640" i="15"/>
  <c r="T639" i="15"/>
  <c r="S639" i="15"/>
  <c r="R639" i="15"/>
  <c r="Q639" i="15"/>
  <c r="L639" i="15"/>
  <c r="J639" i="15"/>
  <c r="T638" i="15"/>
  <c r="S638" i="15"/>
  <c r="R638" i="15"/>
  <c r="Q638" i="15"/>
  <c r="L638" i="15"/>
  <c r="J638" i="15"/>
  <c r="T637" i="15"/>
  <c r="S637" i="15"/>
  <c r="R637" i="15"/>
  <c r="Q637" i="15"/>
  <c r="L637" i="15"/>
  <c r="J637" i="15"/>
  <c r="T636" i="15"/>
  <c r="S636" i="15"/>
  <c r="R636" i="15"/>
  <c r="Q636" i="15"/>
  <c r="L636" i="15"/>
  <c r="J636" i="15"/>
  <c r="T635" i="15"/>
  <c r="S635" i="15"/>
  <c r="R635" i="15"/>
  <c r="Q635" i="15"/>
  <c r="L635" i="15"/>
  <c r="J635" i="15"/>
  <c r="T634" i="15"/>
  <c r="S634" i="15"/>
  <c r="R634" i="15"/>
  <c r="Q634" i="15"/>
  <c r="L634" i="15"/>
  <c r="J634" i="15"/>
  <c r="T633" i="15"/>
  <c r="S633" i="15"/>
  <c r="R633" i="15"/>
  <c r="Q633" i="15"/>
  <c r="L633" i="15"/>
  <c r="J633" i="15"/>
  <c r="T632" i="15"/>
  <c r="S632" i="15"/>
  <c r="R632" i="15"/>
  <c r="Q632" i="15"/>
  <c r="L632" i="15"/>
  <c r="J632" i="15"/>
  <c r="T631" i="15"/>
  <c r="S631" i="15"/>
  <c r="R631" i="15"/>
  <c r="Q631" i="15"/>
  <c r="L631" i="15"/>
  <c r="J631" i="15"/>
  <c r="T630" i="15"/>
  <c r="S630" i="15"/>
  <c r="R630" i="15"/>
  <c r="Q630" i="15"/>
  <c r="L630" i="15"/>
  <c r="J630" i="15"/>
  <c r="T629" i="15"/>
  <c r="S629" i="15"/>
  <c r="R629" i="15"/>
  <c r="Q629" i="15"/>
  <c r="L629" i="15"/>
  <c r="J629" i="15"/>
  <c r="T628" i="15"/>
  <c r="S628" i="15"/>
  <c r="R628" i="15"/>
  <c r="Q628" i="15"/>
  <c r="L628" i="15"/>
  <c r="J628" i="15"/>
  <c r="T627" i="15"/>
  <c r="S627" i="15"/>
  <c r="R627" i="15"/>
  <c r="Q627" i="15"/>
  <c r="L627" i="15"/>
  <c r="J627" i="15"/>
  <c r="T626" i="15"/>
  <c r="S626" i="15"/>
  <c r="R626" i="15"/>
  <c r="Q626" i="15"/>
  <c r="L626" i="15"/>
  <c r="J626" i="15"/>
  <c r="T625" i="15"/>
  <c r="S625" i="15"/>
  <c r="R625" i="15"/>
  <c r="Q625" i="15"/>
  <c r="L625" i="15"/>
  <c r="J625" i="15"/>
  <c r="T624" i="15"/>
  <c r="S624" i="15"/>
  <c r="R624" i="15"/>
  <c r="Q624" i="15"/>
  <c r="L624" i="15"/>
  <c r="J624" i="15"/>
  <c r="T623" i="15"/>
  <c r="S623" i="15"/>
  <c r="R623" i="15"/>
  <c r="Q623" i="15"/>
  <c r="L623" i="15"/>
  <c r="J623" i="15"/>
  <c r="T622" i="15"/>
  <c r="S622" i="15"/>
  <c r="R622" i="15"/>
  <c r="Q622" i="15"/>
  <c r="L622" i="15"/>
  <c r="J622" i="15"/>
  <c r="T621" i="15"/>
  <c r="S621" i="15"/>
  <c r="R621" i="15"/>
  <c r="Q621" i="15"/>
  <c r="L621" i="15"/>
  <c r="J621" i="15"/>
  <c r="T620" i="15"/>
  <c r="S620" i="15"/>
  <c r="R620" i="15"/>
  <c r="Q620" i="15"/>
  <c r="L620" i="15"/>
  <c r="J620" i="15"/>
  <c r="T619" i="15"/>
  <c r="S619" i="15"/>
  <c r="R619" i="15"/>
  <c r="Q619" i="15"/>
  <c r="L619" i="15"/>
  <c r="J619" i="15"/>
  <c r="T618" i="15"/>
  <c r="S618" i="15"/>
  <c r="R618" i="15"/>
  <c r="Q618" i="15"/>
  <c r="L618" i="15"/>
  <c r="J618" i="15"/>
  <c r="T617" i="15"/>
  <c r="S617" i="15"/>
  <c r="R617" i="15"/>
  <c r="Q617" i="15"/>
  <c r="L617" i="15"/>
  <c r="J617" i="15"/>
  <c r="T616" i="15"/>
  <c r="S616" i="15"/>
  <c r="R616" i="15"/>
  <c r="Q616" i="15"/>
  <c r="L616" i="15"/>
  <c r="J616" i="15"/>
  <c r="T615" i="15"/>
  <c r="S615" i="15"/>
  <c r="R615" i="15"/>
  <c r="Q615" i="15"/>
  <c r="L615" i="15"/>
  <c r="J615" i="15"/>
  <c r="T614" i="15"/>
  <c r="S614" i="15"/>
  <c r="R614" i="15"/>
  <c r="Q614" i="15"/>
  <c r="L614" i="15"/>
  <c r="J614" i="15"/>
  <c r="T613" i="15"/>
  <c r="S613" i="15"/>
  <c r="R613" i="15"/>
  <c r="Q613" i="15"/>
  <c r="L613" i="15"/>
  <c r="J613" i="15"/>
  <c r="T612" i="15"/>
  <c r="S612" i="15"/>
  <c r="R612" i="15"/>
  <c r="Q612" i="15"/>
  <c r="L612" i="15"/>
  <c r="J612" i="15"/>
  <c r="T611" i="15"/>
  <c r="S611" i="15"/>
  <c r="R611" i="15"/>
  <c r="Q611" i="15"/>
  <c r="L611" i="15"/>
  <c r="J611" i="15"/>
  <c r="T610" i="15"/>
  <c r="S610" i="15"/>
  <c r="R610" i="15"/>
  <c r="Q610" i="15"/>
  <c r="L610" i="15"/>
  <c r="J610" i="15"/>
  <c r="T609" i="15"/>
  <c r="S609" i="15"/>
  <c r="R609" i="15"/>
  <c r="Q609" i="15"/>
  <c r="L609" i="15"/>
  <c r="J609" i="15"/>
  <c r="T608" i="15"/>
  <c r="S608" i="15"/>
  <c r="R608" i="15"/>
  <c r="Q608" i="15"/>
  <c r="L608" i="15"/>
  <c r="J608" i="15"/>
  <c r="T607" i="15"/>
  <c r="S607" i="15"/>
  <c r="R607" i="15"/>
  <c r="Q607" i="15"/>
  <c r="L607" i="15"/>
  <c r="J607" i="15"/>
  <c r="T606" i="15"/>
  <c r="S606" i="15"/>
  <c r="R606" i="15"/>
  <c r="Q606" i="15"/>
  <c r="L606" i="15"/>
  <c r="J606" i="15"/>
  <c r="T605" i="15"/>
  <c r="S605" i="15"/>
  <c r="R605" i="15"/>
  <c r="Q605" i="15"/>
  <c r="L605" i="15"/>
  <c r="J605" i="15"/>
  <c r="T604" i="15"/>
  <c r="S604" i="15"/>
  <c r="R604" i="15"/>
  <c r="Q604" i="15"/>
  <c r="L604" i="15"/>
  <c r="J604" i="15"/>
  <c r="T603" i="15"/>
  <c r="S603" i="15"/>
  <c r="R603" i="15"/>
  <c r="Q603" i="15"/>
  <c r="L603" i="15"/>
  <c r="J603" i="15"/>
  <c r="T602" i="15"/>
  <c r="S602" i="15"/>
  <c r="R602" i="15"/>
  <c r="Q602" i="15"/>
  <c r="L602" i="15"/>
  <c r="J602" i="15"/>
  <c r="T601" i="15"/>
  <c r="S601" i="15"/>
  <c r="R601" i="15"/>
  <c r="Q601" i="15"/>
  <c r="L601" i="15"/>
  <c r="J601" i="15"/>
  <c r="T600" i="15"/>
  <c r="S600" i="15"/>
  <c r="R600" i="15"/>
  <c r="Q600" i="15"/>
  <c r="L600" i="15"/>
  <c r="J600" i="15"/>
  <c r="T599" i="15"/>
  <c r="S599" i="15"/>
  <c r="R599" i="15"/>
  <c r="Q599" i="15"/>
  <c r="L599" i="15"/>
  <c r="J599" i="15"/>
  <c r="T598" i="15"/>
  <c r="S598" i="15"/>
  <c r="R598" i="15"/>
  <c r="Q598" i="15"/>
  <c r="L598" i="15"/>
  <c r="J598" i="15"/>
  <c r="T597" i="15"/>
  <c r="S597" i="15"/>
  <c r="R597" i="15"/>
  <c r="Q597" i="15"/>
  <c r="L597" i="15"/>
  <c r="J597" i="15"/>
  <c r="T596" i="15"/>
  <c r="S596" i="15"/>
  <c r="R596" i="15"/>
  <c r="Q596" i="15"/>
  <c r="L596" i="15"/>
  <c r="J596" i="15"/>
  <c r="T595" i="15"/>
  <c r="S595" i="15"/>
  <c r="R595" i="15"/>
  <c r="Q595" i="15"/>
  <c r="L595" i="15"/>
  <c r="J595" i="15"/>
  <c r="T594" i="15"/>
  <c r="S594" i="15"/>
  <c r="R594" i="15"/>
  <c r="Q594" i="15"/>
  <c r="L594" i="15"/>
  <c r="J594" i="15"/>
  <c r="T593" i="15"/>
  <c r="S593" i="15"/>
  <c r="R593" i="15"/>
  <c r="Q593" i="15"/>
  <c r="L593" i="15"/>
  <c r="J593" i="15"/>
  <c r="T592" i="15"/>
  <c r="S592" i="15"/>
  <c r="R592" i="15"/>
  <c r="Q592" i="15"/>
  <c r="L592" i="15"/>
  <c r="J592" i="15"/>
  <c r="T591" i="15"/>
  <c r="S591" i="15"/>
  <c r="R591" i="15"/>
  <c r="Q591" i="15"/>
  <c r="L591" i="15"/>
  <c r="J591" i="15"/>
  <c r="T590" i="15"/>
  <c r="S590" i="15"/>
  <c r="R590" i="15"/>
  <c r="Q590" i="15"/>
  <c r="L590" i="15"/>
  <c r="J590" i="15"/>
  <c r="T589" i="15"/>
  <c r="S589" i="15"/>
  <c r="R589" i="15"/>
  <c r="Q589" i="15"/>
  <c r="L589" i="15"/>
  <c r="J589" i="15"/>
  <c r="T588" i="15"/>
  <c r="S588" i="15"/>
  <c r="R588" i="15"/>
  <c r="Q588" i="15"/>
  <c r="L588" i="15"/>
  <c r="J588" i="15"/>
  <c r="T587" i="15"/>
  <c r="S587" i="15"/>
  <c r="R587" i="15"/>
  <c r="Q587" i="15"/>
  <c r="L587" i="15"/>
  <c r="J587" i="15"/>
  <c r="T586" i="15"/>
  <c r="S586" i="15"/>
  <c r="R586" i="15"/>
  <c r="Q586" i="15"/>
  <c r="L586" i="15"/>
  <c r="J586" i="15"/>
  <c r="T585" i="15"/>
  <c r="S585" i="15"/>
  <c r="R585" i="15"/>
  <c r="Q585" i="15"/>
  <c r="L585" i="15"/>
  <c r="J585" i="15"/>
  <c r="T584" i="15"/>
  <c r="S584" i="15"/>
  <c r="R584" i="15"/>
  <c r="Q584" i="15"/>
  <c r="L584" i="15"/>
  <c r="J584" i="15"/>
  <c r="T583" i="15"/>
  <c r="S583" i="15"/>
  <c r="R583" i="15"/>
  <c r="Q583" i="15"/>
  <c r="L583" i="15"/>
  <c r="J583" i="15"/>
  <c r="T582" i="15"/>
  <c r="S582" i="15"/>
  <c r="R582" i="15"/>
  <c r="Q582" i="15"/>
  <c r="L582" i="15"/>
  <c r="J582" i="15"/>
  <c r="T581" i="15"/>
  <c r="S581" i="15"/>
  <c r="R581" i="15"/>
  <c r="Q581" i="15"/>
  <c r="L581" i="15"/>
  <c r="J581" i="15"/>
  <c r="T580" i="15"/>
  <c r="S580" i="15"/>
  <c r="R580" i="15"/>
  <c r="Q580" i="15"/>
  <c r="L580" i="15"/>
  <c r="J580" i="15"/>
  <c r="T579" i="15"/>
  <c r="S579" i="15"/>
  <c r="R579" i="15"/>
  <c r="Q579" i="15"/>
  <c r="L579" i="15"/>
  <c r="J579" i="15"/>
  <c r="T578" i="15"/>
  <c r="S578" i="15"/>
  <c r="R578" i="15"/>
  <c r="Q578" i="15"/>
  <c r="L578" i="15"/>
  <c r="J578" i="15"/>
  <c r="T577" i="15"/>
  <c r="S577" i="15"/>
  <c r="R577" i="15"/>
  <c r="Q577" i="15"/>
  <c r="L577" i="15"/>
  <c r="J577" i="15"/>
  <c r="T576" i="15"/>
  <c r="S576" i="15"/>
  <c r="R576" i="15"/>
  <c r="Q576" i="15"/>
  <c r="L576" i="15"/>
  <c r="J576" i="15"/>
  <c r="T575" i="15"/>
  <c r="S575" i="15"/>
  <c r="R575" i="15"/>
  <c r="Q575" i="15"/>
  <c r="L575" i="15"/>
  <c r="J575" i="15"/>
  <c r="T574" i="15"/>
  <c r="S574" i="15"/>
  <c r="R574" i="15"/>
  <c r="Q574" i="15"/>
  <c r="L574" i="15"/>
  <c r="J574" i="15"/>
  <c r="T573" i="15"/>
  <c r="S573" i="15"/>
  <c r="R573" i="15"/>
  <c r="Q573" i="15"/>
  <c r="L573" i="15"/>
  <c r="J573" i="15"/>
  <c r="T572" i="15"/>
  <c r="S572" i="15"/>
  <c r="R572" i="15"/>
  <c r="Q572" i="15"/>
  <c r="L572" i="15"/>
  <c r="J572" i="15"/>
  <c r="T571" i="15"/>
  <c r="S571" i="15"/>
  <c r="R571" i="15"/>
  <c r="Q571" i="15"/>
  <c r="L571" i="15"/>
  <c r="J571" i="15"/>
  <c r="T570" i="15"/>
  <c r="S570" i="15"/>
  <c r="R570" i="15"/>
  <c r="Q570" i="15"/>
  <c r="L570" i="15"/>
  <c r="J570" i="15"/>
  <c r="T569" i="15"/>
  <c r="S569" i="15"/>
  <c r="R569" i="15"/>
  <c r="Q569" i="15"/>
  <c r="L569" i="15"/>
  <c r="J569" i="15"/>
  <c r="T568" i="15"/>
  <c r="S568" i="15"/>
  <c r="R568" i="15"/>
  <c r="Q568" i="15"/>
  <c r="L568" i="15"/>
  <c r="J568" i="15"/>
  <c r="T567" i="15"/>
  <c r="S567" i="15"/>
  <c r="R567" i="15"/>
  <c r="Q567" i="15"/>
  <c r="L567" i="15"/>
  <c r="J567" i="15"/>
  <c r="T566" i="15"/>
  <c r="S566" i="15"/>
  <c r="R566" i="15"/>
  <c r="Q566" i="15"/>
  <c r="L566" i="15"/>
  <c r="J566" i="15"/>
  <c r="T565" i="15"/>
  <c r="S565" i="15"/>
  <c r="R565" i="15"/>
  <c r="Q565" i="15"/>
  <c r="L565" i="15"/>
  <c r="J565" i="15"/>
  <c r="T564" i="15"/>
  <c r="S564" i="15"/>
  <c r="R564" i="15"/>
  <c r="Q564" i="15"/>
  <c r="L564" i="15"/>
  <c r="J564" i="15"/>
  <c r="T563" i="15"/>
  <c r="S563" i="15"/>
  <c r="R563" i="15"/>
  <c r="Q563" i="15"/>
  <c r="L563" i="15"/>
  <c r="J563" i="15"/>
  <c r="T562" i="15"/>
  <c r="S562" i="15"/>
  <c r="R562" i="15"/>
  <c r="Q562" i="15"/>
  <c r="L562" i="15"/>
  <c r="J562" i="15"/>
  <c r="T561" i="15"/>
  <c r="S561" i="15"/>
  <c r="R561" i="15"/>
  <c r="Q561" i="15"/>
  <c r="L561" i="15"/>
  <c r="J561" i="15"/>
  <c r="T560" i="15"/>
  <c r="S560" i="15"/>
  <c r="R560" i="15"/>
  <c r="Q560" i="15"/>
  <c r="L560" i="15"/>
  <c r="J560" i="15"/>
  <c r="T559" i="15"/>
  <c r="S559" i="15"/>
  <c r="R559" i="15"/>
  <c r="Q559" i="15"/>
  <c r="L559" i="15"/>
  <c r="J559" i="15"/>
  <c r="T558" i="15"/>
  <c r="S558" i="15"/>
  <c r="R558" i="15"/>
  <c r="Q558" i="15"/>
  <c r="L558" i="15"/>
  <c r="J558" i="15"/>
  <c r="T557" i="15"/>
  <c r="S557" i="15"/>
  <c r="R557" i="15"/>
  <c r="Q557" i="15"/>
  <c r="L557" i="15"/>
  <c r="J557" i="15"/>
  <c r="T556" i="15"/>
  <c r="S556" i="15"/>
  <c r="R556" i="15"/>
  <c r="Q556" i="15"/>
  <c r="L556" i="15"/>
  <c r="J556" i="15"/>
  <c r="T555" i="15"/>
  <c r="S555" i="15"/>
  <c r="R555" i="15"/>
  <c r="Q555" i="15"/>
  <c r="L555" i="15"/>
  <c r="J555" i="15"/>
  <c r="T554" i="15"/>
  <c r="S554" i="15"/>
  <c r="R554" i="15"/>
  <c r="Q554" i="15"/>
  <c r="L554" i="15"/>
  <c r="J554" i="15"/>
  <c r="T553" i="15"/>
  <c r="S553" i="15"/>
  <c r="R553" i="15"/>
  <c r="Q553" i="15"/>
  <c r="L553" i="15"/>
  <c r="J553" i="15"/>
  <c r="T552" i="15"/>
  <c r="S552" i="15"/>
  <c r="R552" i="15"/>
  <c r="Q552" i="15"/>
  <c r="L552" i="15"/>
  <c r="J552" i="15"/>
  <c r="T551" i="15"/>
  <c r="S551" i="15"/>
  <c r="R551" i="15"/>
  <c r="Q551" i="15"/>
  <c r="L551" i="15"/>
  <c r="J551" i="15"/>
  <c r="T550" i="15"/>
  <c r="S550" i="15"/>
  <c r="R550" i="15"/>
  <c r="Q550" i="15"/>
  <c r="L550" i="15"/>
  <c r="J550" i="15"/>
  <c r="T549" i="15"/>
  <c r="S549" i="15"/>
  <c r="R549" i="15"/>
  <c r="Q549" i="15"/>
  <c r="L549" i="15"/>
  <c r="J549" i="15"/>
  <c r="T548" i="15"/>
  <c r="S548" i="15"/>
  <c r="R548" i="15"/>
  <c r="Q548" i="15"/>
  <c r="L548" i="15"/>
  <c r="J548" i="15"/>
  <c r="T547" i="15"/>
  <c r="S547" i="15"/>
  <c r="R547" i="15"/>
  <c r="Q547" i="15"/>
  <c r="L547" i="15"/>
  <c r="J547" i="15"/>
  <c r="T546" i="15"/>
  <c r="S546" i="15"/>
  <c r="R546" i="15"/>
  <c r="Q546" i="15"/>
  <c r="L546" i="15"/>
  <c r="J546" i="15"/>
  <c r="T545" i="15"/>
  <c r="S545" i="15"/>
  <c r="R545" i="15"/>
  <c r="Q545" i="15"/>
  <c r="L545" i="15"/>
  <c r="J545" i="15"/>
  <c r="T544" i="15"/>
  <c r="S544" i="15"/>
  <c r="R544" i="15"/>
  <c r="Q544" i="15"/>
  <c r="L544" i="15"/>
  <c r="J544" i="15"/>
  <c r="T543" i="15"/>
  <c r="S543" i="15"/>
  <c r="R543" i="15"/>
  <c r="Q543" i="15"/>
  <c r="L543" i="15"/>
  <c r="J543" i="15"/>
  <c r="T542" i="15"/>
  <c r="S542" i="15"/>
  <c r="R542" i="15"/>
  <c r="Q542" i="15"/>
  <c r="L542" i="15"/>
  <c r="J542" i="15"/>
  <c r="T541" i="15"/>
  <c r="S541" i="15"/>
  <c r="R541" i="15"/>
  <c r="Q541" i="15"/>
  <c r="L541" i="15"/>
  <c r="J541" i="15"/>
  <c r="T540" i="15"/>
  <c r="S540" i="15"/>
  <c r="R540" i="15"/>
  <c r="Q540" i="15"/>
  <c r="L540" i="15"/>
  <c r="J540" i="15"/>
  <c r="T539" i="15"/>
  <c r="S539" i="15"/>
  <c r="R539" i="15"/>
  <c r="Q539" i="15"/>
  <c r="L539" i="15"/>
  <c r="J539" i="15"/>
  <c r="T538" i="15"/>
  <c r="S538" i="15"/>
  <c r="R538" i="15"/>
  <c r="Q538" i="15"/>
  <c r="L538" i="15"/>
  <c r="J538" i="15"/>
  <c r="T537" i="15"/>
  <c r="S537" i="15"/>
  <c r="R537" i="15"/>
  <c r="Q537" i="15"/>
  <c r="L537" i="15"/>
  <c r="J537" i="15"/>
  <c r="T536" i="15"/>
  <c r="S536" i="15"/>
  <c r="R536" i="15"/>
  <c r="Q536" i="15"/>
  <c r="L536" i="15"/>
  <c r="J536" i="15"/>
  <c r="T535" i="15"/>
  <c r="S535" i="15"/>
  <c r="R535" i="15"/>
  <c r="Q535" i="15"/>
  <c r="L535" i="15"/>
  <c r="J535" i="15"/>
  <c r="T534" i="15"/>
  <c r="S534" i="15"/>
  <c r="R534" i="15"/>
  <c r="Q534" i="15"/>
  <c r="L534" i="15"/>
  <c r="J534" i="15"/>
  <c r="T533" i="15"/>
  <c r="S533" i="15"/>
  <c r="R533" i="15"/>
  <c r="Q533" i="15"/>
  <c r="L533" i="15"/>
  <c r="J533" i="15"/>
  <c r="T532" i="15"/>
  <c r="S532" i="15"/>
  <c r="R532" i="15"/>
  <c r="Q532" i="15"/>
  <c r="L532" i="15"/>
  <c r="J532" i="15"/>
  <c r="T531" i="15"/>
  <c r="S531" i="15"/>
  <c r="R531" i="15"/>
  <c r="Q531" i="15"/>
  <c r="L531" i="15"/>
  <c r="J531" i="15"/>
  <c r="T530" i="15"/>
  <c r="S530" i="15"/>
  <c r="R530" i="15"/>
  <c r="Q530" i="15"/>
  <c r="L530" i="15"/>
  <c r="J530" i="15"/>
  <c r="T529" i="15"/>
  <c r="S529" i="15"/>
  <c r="R529" i="15"/>
  <c r="Q529" i="15"/>
  <c r="L529" i="15"/>
  <c r="J529" i="15"/>
  <c r="T528" i="15"/>
  <c r="S528" i="15"/>
  <c r="R528" i="15"/>
  <c r="Q528" i="15"/>
  <c r="L528" i="15"/>
  <c r="J528" i="15"/>
  <c r="T527" i="15"/>
  <c r="S527" i="15"/>
  <c r="R527" i="15"/>
  <c r="Q527" i="15"/>
  <c r="L527" i="15"/>
  <c r="J527" i="15"/>
  <c r="T526" i="15"/>
  <c r="S526" i="15"/>
  <c r="R526" i="15"/>
  <c r="Q526" i="15"/>
  <c r="L526" i="15"/>
  <c r="J526" i="15"/>
  <c r="T525" i="15"/>
  <c r="S525" i="15"/>
  <c r="R525" i="15"/>
  <c r="Q525" i="15"/>
  <c r="L525" i="15"/>
  <c r="J525" i="15"/>
  <c r="T524" i="15"/>
  <c r="S524" i="15"/>
  <c r="R524" i="15"/>
  <c r="Q524" i="15"/>
  <c r="L524" i="15"/>
  <c r="J524" i="15"/>
  <c r="T523" i="15"/>
  <c r="S523" i="15"/>
  <c r="R523" i="15"/>
  <c r="Q523" i="15"/>
  <c r="L523" i="15"/>
  <c r="J523" i="15"/>
  <c r="T522" i="15"/>
  <c r="S522" i="15"/>
  <c r="R522" i="15"/>
  <c r="Q522" i="15"/>
  <c r="L522" i="15"/>
  <c r="J522" i="15"/>
  <c r="T521" i="15"/>
  <c r="S521" i="15"/>
  <c r="R521" i="15"/>
  <c r="Q521" i="15"/>
  <c r="L521" i="15"/>
  <c r="J521" i="15"/>
  <c r="T520" i="15"/>
  <c r="S520" i="15"/>
  <c r="R520" i="15"/>
  <c r="Q520" i="15"/>
  <c r="L520" i="15"/>
  <c r="J520" i="15"/>
  <c r="T519" i="15"/>
  <c r="S519" i="15"/>
  <c r="R519" i="15"/>
  <c r="Q519" i="15"/>
  <c r="L519" i="15"/>
  <c r="J519" i="15"/>
  <c r="T518" i="15"/>
  <c r="S518" i="15"/>
  <c r="R518" i="15"/>
  <c r="Q518" i="15"/>
  <c r="L518" i="15"/>
  <c r="J518" i="15"/>
  <c r="T517" i="15"/>
  <c r="S517" i="15"/>
  <c r="R517" i="15"/>
  <c r="Q517" i="15"/>
  <c r="L517" i="15"/>
  <c r="J517" i="15"/>
  <c r="T516" i="15"/>
  <c r="S516" i="15"/>
  <c r="R516" i="15"/>
  <c r="Q516" i="15"/>
  <c r="L516" i="15"/>
  <c r="J516" i="15"/>
  <c r="T515" i="15"/>
  <c r="S515" i="15"/>
  <c r="R515" i="15"/>
  <c r="Q515" i="15"/>
  <c r="L515" i="15"/>
  <c r="J515" i="15"/>
  <c r="T514" i="15"/>
  <c r="S514" i="15"/>
  <c r="R514" i="15"/>
  <c r="Q514" i="15"/>
  <c r="L514" i="15"/>
  <c r="J514" i="15"/>
  <c r="T513" i="15"/>
  <c r="S513" i="15"/>
  <c r="R513" i="15"/>
  <c r="Q513" i="15"/>
  <c r="L513" i="15"/>
  <c r="J513" i="15"/>
  <c r="T512" i="15"/>
  <c r="S512" i="15"/>
  <c r="R512" i="15"/>
  <c r="Q512" i="15"/>
  <c r="L512" i="15"/>
  <c r="J512" i="15"/>
  <c r="T511" i="15"/>
  <c r="S511" i="15"/>
  <c r="R511" i="15"/>
  <c r="Q511" i="15"/>
  <c r="L511" i="15"/>
  <c r="J511" i="15"/>
  <c r="T510" i="15"/>
  <c r="S510" i="15"/>
  <c r="R510" i="15"/>
  <c r="Q510" i="15"/>
  <c r="L510" i="15"/>
  <c r="J510" i="15"/>
  <c r="T509" i="15"/>
  <c r="S509" i="15"/>
  <c r="R509" i="15"/>
  <c r="Q509" i="15"/>
  <c r="L509" i="15"/>
  <c r="J509" i="15"/>
  <c r="T508" i="15"/>
  <c r="S508" i="15"/>
  <c r="R508" i="15"/>
  <c r="Q508" i="15"/>
  <c r="L508" i="15"/>
  <c r="J508" i="15"/>
  <c r="T507" i="15"/>
  <c r="S507" i="15"/>
  <c r="R507" i="15"/>
  <c r="Q507" i="15"/>
  <c r="L507" i="15"/>
  <c r="J507" i="15"/>
  <c r="T506" i="15"/>
  <c r="S506" i="15"/>
  <c r="R506" i="15"/>
  <c r="Q506" i="15"/>
  <c r="L506" i="15"/>
  <c r="J506" i="15"/>
  <c r="T505" i="15"/>
  <c r="S505" i="15"/>
  <c r="R505" i="15"/>
  <c r="Q505" i="15"/>
  <c r="L505" i="15"/>
  <c r="J505" i="15"/>
  <c r="T504" i="15"/>
  <c r="S504" i="15"/>
  <c r="R504" i="15"/>
  <c r="Q504" i="15"/>
  <c r="L504" i="15"/>
  <c r="J504" i="15"/>
  <c r="T503" i="15"/>
  <c r="S503" i="15"/>
  <c r="R503" i="15"/>
  <c r="Q503" i="15"/>
  <c r="L503" i="15"/>
  <c r="J503" i="15"/>
  <c r="T502" i="15"/>
  <c r="S502" i="15"/>
  <c r="R502" i="15"/>
  <c r="Q502" i="15"/>
  <c r="L502" i="15"/>
  <c r="J502" i="15"/>
  <c r="T501" i="15"/>
  <c r="S501" i="15"/>
  <c r="R501" i="15"/>
  <c r="Q501" i="15"/>
  <c r="L501" i="15"/>
  <c r="J501" i="15"/>
  <c r="T500" i="15"/>
  <c r="S500" i="15"/>
  <c r="R500" i="15"/>
  <c r="Q500" i="15"/>
  <c r="L500" i="15"/>
  <c r="J500" i="15"/>
  <c r="T499" i="15"/>
  <c r="S499" i="15"/>
  <c r="R499" i="15"/>
  <c r="Q499" i="15"/>
  <c r="L499" i="15"/>
  <c r="J499" i="15"/>
  <c r="T498" i="15"/>
  <c r="S498" i="15"/>
  <c r="R498" i="15"/>
  <c r="Q498" i="15"/>
  <c r="L498" i="15"/>
  <c r="J498" i="15"/>
  <c r="T497" i="15"/>
  <c r="S497" i="15"/>
  <c r="R497" i="15"/>
  <c r="Q497" i="15"/>
  <c r="L497" i="15"/>
  <c r="J497" i="15"/>
  <c r="T496" i="15"/>
  <c r="S496" i="15"/>
  <c r="R496" i="15"/>
  <c r="Q496" i="15"/>
  <c r="L496" i="15"/>
  <c r="J496" i="15"/>
  <c r="T495" i="15"/>
  <c r="S495" i="15"/>
  <c r="R495" i="15"/>
  <c r="Q495" i="15"/>
  <c r="L495" i="15"/>
  <c r="J495" i="15"/>
  <c r="T494" i="15"/>
  <c r="S494" i="15"/>
  <c r="R494" i="15"/>
  <c r="Q494" i="15"/>
  <c r="L494" i="15"/>
  <c r="J494" i="15"/>
  <c r="T493" i="15"/>
  <c r="S493" i="15"/>
  <c r="R493" i="15"/>
  <c r="Q493" i="15"/>
  <c r="L493" i="15"/>
  <c r="J493" i="15"/>
  <c r="T492" i="15"/>
  <c r="S492" i="15"/>
  <c r="R492" i="15"/>
  <c r="Q492" i="15"/>
  <c r="L492" i="15"/>
  <c r="J492" i="15"/>
  <c r="T491" i="15"/>
  <c r="S491" i="15"/>
  <c r="R491" i="15"/>
  <c r="Q491" i="15"/>
  <c r="L491" i="15"/>
  <c r="J491" i="15"/>
  <c r="T490" i="15"/>
  <c r="S490" i="15"/>
  <c r="R490" i="15"/>
  <c r="Q490" i="15"/>
  <c r="L490" i="15"/>
  <c r="J490" i="15"/>
  <c r="T489" i="15"/>
  <c r="S489" i="15"/>
  <c r="R489" i="15"/>
  <c r="Q489" i="15"/>
  <c r="L489" i="15"/>
  <c r="J489" i="15"/>
  <c r="T488" i="15"/>
  <c r="S488" i="15"/>
  <c r="R488" i="15"/>
  <c r="Q488" i="15"/>
  <c r="L488" i="15"/>
  <c r="J488" i="15"/>
  <c r="T487" i="15"/>
  <c r="S487" i="15"/>
  <c r="R487" i="15"/>
  <c r="Q487" i="15"/>
  <c r="L487" i="15"/>
  <c r="J487" i="15"/>
  <c r="T486" i="15"/>
  <c r="S486" i="15"/>
  <c r="R486" i="15"/>
  <c r="Q486" i="15"/>
  <c r="L486" i="15"/>
  <c r="J486" i="15"/>
  <c r="T485" i="15"/>
  <c r="S485" i="15"/>
  <c r="R485" i="15"/>
  <c r="Q485" i="15"/>
  <c r="L485" i="15"/>
  <c r="J485" i="15"/>
  <c r="T484" i="15"/>
  <c r="S484" i="15"/>
  <c r="R484" i="15"/>
  <c r="Q484" i="15"/>
  <c r="L484" i="15"/>
  <c r="J484" i="15"/>
  <c r="T483" i="15"/>
  <c r="S483" i="15"/>
  <c r="R483" i="15"/>
  <c r="Q483" i="15"/>
  <c r="L483" i="15"/>
  <c r="J483" i="15"/>
  <c r="T482" i="15"/>
  <c r="S482" i="15"/>
  <c r="R482" i="15"/>
  <c r="Q482" i="15"/>
  <c r="L482" i="15"/>
  <c r="J482" i="15"/>
  <c r="T481" i="15"/>
  <c r="S481" i="15"/>
  <c r="R481" i="15"/>
  <c r="Q481" i="15"/>
  <c r="L481" i="15"/>
  <c r="J481" i="15"/>
  <c r="T480" i="15"/>
  <c r="S480" i="15"/>
  <c r="R480" i="15"/>
  <c r="Q480" i="15"/>
  <c r="L480" i="15"/>
  <c r="J480" i="15"/>
  <c r="T479" i="15"/>
  <c r="S479" i="15"/>
  <c r="R479" i="15"/>
  <c r="Q479" i="15"/>
  <c r="L479" i="15"/>
  <c r="J479" i="15"/>
  <c r="T478" i="15"/>
  <c r="S478" i="15"/>
  <c r="R478" i="15"/>
  <c r="Q478" i="15"/>
  <c r="L478" i="15"/>
  <c r="J478" i="15"/>
  <c r="T477" i="15"/>
  <c r="S477" i="15"/>
  <c r="R477" i="15"/>
  <c r="Q477" i="15"/>
  <c r="L477" i="15"/>
  <c r="J477" i="15"/>
  <c r="T476" i="15"/>
  <c r="S476" i="15"/>
  <c r="R476" i="15"/>
  <c r="Q476" i="15"/>
  <c r="L476" i="15"/>
  <c r="J476" i="15"/>
  <c r="T475" i="15"/>
  <c r="S475" i="15"/>
  <c r="R475" i="15"/>
  <c r="Q475" i="15"/>
  <c r="L475" i="15"/>
  <c r="J475" i="15"/>
  <c r="T474" i="15"/>
  <c r="S474" i="15"/>
  <c r="R474" i="15"/>
  <c r="Q474" i="15"/>
  <c r="L474" i="15"/>
  <c r="J474" i="15"/>
  <c r="T473" i="15"/>
  <c r="S473" i="15"/>
  <c r="R473" i="15"/>
  <c r="Q473" i="15"/>
  <c r="L473" i="15"/>
  <c r="J473" i="15"/>
  <c r="T472" i="15"/>
  <c r="S472" i="15"/>
  <c r="R472" i="15"/>
  <c r="Q472" i="15"/>
  <c r="L472" i="15"/>
  <c r="J472" i="15"/>
  <c r="T471" i="15"/>
  <c r="S471" i="15"/>
  <c r="R471" i="15"/>
  <c r="Q471" i="15"/>
  <c r="L471" i="15"/>
  <c r="J471" i="15"/>
  <c r="T470" i="15"/>
  <c r="S470" i="15"/>
  <c r="R470" i="15"/>
  <c r="Q470" i="15"/>
  <c r="L470" i="15"/>
  <c r="J470" i="15"/>
  <c r="T469" i="15"/>
  <c r="S469" i="15"/>
  <c r="R469" i="15"/>
  <c r="Q469" i="15"/>
  <c r="L469" i="15"/>
  <c r="J469" i="15"/>
  <c r="T468" i="15"/>
  <c r="S468" i="15"/>
  <c r="R468" i="15"/>
  <c r="Q468" i="15"/>
  <c r="L468" i="15"/>
  <c r="J468" i="15"/>
  <c r="T467" i="15"/>
  <c r="S467" i="15"/>
  <c r="R467" i="15"/>
  <c r="Q467" i="15"/>
  <c r="L467" i="15"/>
  <c r="J467" i="15"/>
  <c r="T466" i="15"/>
  <c r="S466" i="15"/>
  <c r="R466" i="15"/>
  <c r="Q466" i="15"/>
  <c r="L466" i="15"/>
  <c r="J466" i="15"/>
  <c r="T465" i="15"/>
  <c r="S465" i="15"/>
  <c r="R465" i="15"/>
  <c r="Q465" i="15"/>
  <c r="L465" i="15"/>
  <c r="J465" i="15"/>
  <c r="T464" i="15"/>
  <c r="S464" i="15"/>
  <c r="R464" i="15"/>
  <c r="Q464" i="15"/>
  <c r="L464" i="15"/>
  <c r="J464" i="15"/>
  <c r="T463" i="15"/>
  <c r="S463" i="15"/>
  <c r="R463" i="15"/>
  <c r="Q463" i="15"/>
  <c r="L463" i="15"/>
  <c r="J463" i="15"/>
  <c r="T462" i="15"/>
  <c r="S462" i="15"/>
  <c r="R462" i="15"/>
  <c r="Q462" i="15"/>
  <c r="L462" i="15"/>
  <c r="J462" i="15"/>
  <c r="T461" i="15"/>
  <c r="S461" i="15"/>
  <c r="R461" i="15"/>
  <c r="Q461" i="15"/>
  <c r="L461" i="15"/>
  <c r="J461" i="15"/>
  <c r="T460" i="15"/>
  <c r="S460" i="15"/>
  <c r="R460" i="15"/>
  <c r="Q460" i="15"/>
  <c r="L460" i="15"/>
  <c r="J460" i="15"/>
  <c r="T459" i="15"/>
  <c r="S459" i="15"/>
  <c r="R459" i="15"/>
  <c r="Q459" i="15"/>
  <c r="L459" i="15"/>
  <c r="J459" i="15"/>
  <c r="T458" i="15"/>
  <c r="S458" i="15"/>
  <c r="R458" i="15"/>
  <c r="Q458" i="15"/>
  <c r="L458" i="15"/>
  <c r="J458" i="15"/>
  <c r="T457" i="15"/>
  <c r="S457" i="15"/>
  <c r="R457" i="15"/>
  <c r="Q457" i="15"/>
  <c r="L457" i="15"/>
  <c r="J457" i="15"/>
  <c r="T456" i="15"/>
  <c r="S456" i="15"/>
  <c r="R456" i="15"/>
  <c r="Q456" i="15"/>
  <c r="L456" i="15"/>
  <c r="J456" i="15"/>
  <c r="T455" i="15"/>
  <c r="S455" i="15"/>
  <c r="R455" i="15"/>
  <c r="Q455" i="15"/>
  <c r="L455" i="15"/>
  <c r="J455" i="15"/>
  <c r="T454" i="15"/>
  <c r="S454" i="15"/>
  <c r="R454" i="15"/>
  <c r="Q454" i="15"/>
  <c r="L454" i="15"/>
  <c r="J454" i="15"/>
  <c r="T453" i="15"/>
  <c r="S453" i="15"/>
  <c r="R453" i="15"/>
  <c r="Q453" i="15"/>
  <c r="L453" i="15"/>
  <c r="J453" i="15"/>
  <c r="T452" i="15"/>
  <c r="S452" i="15"/>
  <c r="R452" i="15"/>
  <c r="Q452" i="15"/>
  <c r="L452" i="15"/>
  <c r="J452" i="15"/>
  <c r="T451" i="15"/>
  <c r="S451" i="15"/>
  <c r="R451" i="15"/>
  <c r="Q451" i="15"/>
  <c r="L451" i="15"/>
  <c r="J451" i="15"/>
  <c r="T450" i="15"/>
  <c r="S450" i="15"/>
  <c r="R450" i="15"/>
  <c r="Q450" i="15"/>
  <c r="L450" i="15"/>
  <c r="J450" i="15"/>
  <c r="T449" i="15"/>
  <c r="S449" i="15"/>
  <c r="R449" i="15"/>
  <c r="Q449" i="15"/>
  <c r="L449" i="15"/>
  <c r="J449" i="15"/>
  <c r="T448" i="15"/>
  <c r="S448" i="15"/>
  <c r="R448" i="15"/>
  <c r="Q448" i="15"/>
  <c r="L448" i="15"/>
  <c r="J448" i="15"/>
  <c r="T447" i="15"/>
  <c r="S447" i="15"/>
  <c r="R447" i="15"/>
  <c r="Q447" i="15"/>
  <c r="L447" i="15"/>
  <c r="J447" i="15"/>
  <c r="T446" i="15"/>
  <c r="S446" i="15"/>
  <c r="R446" i="15"/>
  <c r="Q446" i="15"/>
  <c r="L446" i="15"/>
  <c r="J446" i="15"/>
  <c r="T445" i="15"/>
  <c r="S445" i="15"/>
  <c r="R445" i="15"/>
  <c r="Q445" i="15"/>
  <c r="L445" i="15"/>
  <c r="J445" i="15"/>
  <c r="T444" i="15"/>
  <c r="S444" i="15"/>
  <c r="R444" i="15"/>
  <c r="Q444" i="15"/>
  <c r="L444" i="15"/>
  <c r="J444" i="15"/>
  <c r="T443" i="15"/>
  <c r="S443" i="15"/>
  <c r="R443" i="15"/>
  <c r="Q443" i="15"/>
  <c r="L443" i="15"/>
  <c r="J443" i="15"/>
  <c r="T442" i="15"/>
  <c r="S442" i="15"/>
  <c r="R442" i="15"/>
  <c r="Q442" i="15"/>
  <c r="L442" i="15"/>
  <c r="J442" i="15"/>
  <c r="T441" i="15"/>
  <c r="S441" i="15"/>
  <c r="R441" i="15"/>
  <c r="Q441" i="15"/>
  <c r="L441" i="15"/>
  <c r="J441" i="15"/>
  <c r="T440" i="15"/>
  <c r="S440" i="15"/>
  <c r="R440" i="15"/>
  <c r="Q440" i="15"/>
  <c r="L440" i="15"/>
  <c r="J440" i="15"/>
  <c r="T439" i="15"/>
  <c r="S439" i="15"/>
  <c r="R439" i="15"/>
  <c r="Q439" i="15"/>
  <c r="L439" i="15"/>
  <c r="J439" i="15"/>
  <c r="T438" i="15"/>
  <c r="S438" i="15"/>
  <c r="R438" i="15"/>
  <c r="Q438" i="15"/>
  <c r="L438" i="15"/>
  <c r="J438" i="15"/>
  <c r="T437" i="15"/>
  <c r="S437" i="15"/>
  <c r="R437" i="15"/>
  <c r="Q437" i="15"/>
  <c r="L437" i="15"/>
  <c r="J437" i="15"/>
  <c r="T436" i="15"/>
  <c r="S436" i="15"/>
  <c r="R436" i="15"/>
  <c r="Q436" i="15"/>
  <c r="L436" i="15"/>
  <c r="J436" i="15"/>
  <c r="T435" i="15"/>
  <c r="S435" i="15"/>
  <c r="R435" i="15"/>
  <c r="Q435" i="15"/>
  <c r="L435" i="15"/>
  <c r="J435" i="15"/>
  <c r="T434" i="15"/>
  <c r="S434" i="15"/>
  <c r="R434" i="15"/>
  <c r="Q434" i="15"/>
  <c r="L434" i="15"/>
  <c r="J434" i="15"/>
  <c r="T433" i="15"/>
  <c r="S433" i="15"/>
  <c r="R433" i="15"/>
  <c r="Q433" i="15"/>
  <c r="L433" i="15"/>
  <c r="J433" i="15"/>
  <c r="T432" i="15"/>
  <c r="S432" i="15"/>
  <c r="R432" i="15"/>
  <c r="Q432" i="15"/>
  <c r="L432" i="15"/>
  <c r="J432" i="15"/>
  <c r="T431" i="15"/>
  <c r="S431" i="15"/>
  <c r="R431" i="15"/>
  <c r="Q431" i="15"/>
  <c r="L431" i="15"/>
  <c r="J431" i="15"/>
  <c r="T430" i="15"/>
  <c r="S430" i="15"/>
  <c r="R430" i="15"/>
  <c r="Q430" i="15"/>
  <c r="L430" i="15"/>
  <c r="J430" i="15"/>
  <c r="T429" i="15"/>
  <c r="S429" i="15"/>
  <c r="R429" i="15"/>
  <c r="Q429" i="15"/>
  <c r="L429" i="15"/>
  <c r="J429" i="15"/>
  <c r="T428" i="15"/>
  <c r="S428" i="15"/>
  <c r="R428" i="15"/>
  <c r="Q428" i="15"/>
  <c r="L428" i="15"/>
  <c r="J428" i="15"/>
  <c r="T427" i="15"/>
  <c r="S427" i="15"/>
  <c r="R427" i="15"/>
  <c r="Q427" i="15"/>
  <c r="L427" i="15"/>
  <c r="J427" i="15"/>
  <c r="T426" i="15"/>
  <c r="S426" i="15"/>
  <c r="R426" i="15"/>
  <c r="Q426" i="15"/>
  <c r="L426" i="15"/>
  <c r="J426" i="15"/>
  <c r="T425" i="15"/>
  <c r="S425" i="15"/>
  <c r="R425" i="15"/>
  <c r="Q425" i="15"/>
  <c r="L425" i="15"/>
  <c r="J425" i="15"/>
  <c r="T424" i="15"/>
  <c r="S424" i="15"/>
  <c r="R424" i="15"/>
  <c r="Q424" i="15"/>
  <c r="L424" i="15"/>
  <c r="J424" i="15"/>
  <c r="T423" i="15"/>
  <c r="S423" i="15"/>
  <c r="R423" i="15"/>
  <c r="Q423" i="15"/>
  <c r="L423" i="15"/>
  <c r="J423" i="15"/>
  <c r="T422" i="15"/>
  <c r="S422" i="15"/>
  <c r="R422" i="15"/>
  <c r="Q422" i="15"/>
  <c r="L422" i="15"/>
  <c r="J422" i="15"/>
  <c r="T421" i="15"/>
  <c r="S421" i="15"/>
  <c r="R421" i="15"/>
  <c r="Q421" i="15"/>
  <c r="L421" i="15"/>
  <c r="J421" i="15"/>
  <c r="T420" i="15"/>
  <c r="S420" i="15"/>
  <c r="R420" i="15"/>
  <c r="Q420" i="15"/>
  <c r="L420" i="15"/>
  <c r="J420" i="15"/>
  <c r="T419" i="15"/>
  <c r="S419" i="15"/>
  <c r="R419" i="15"/>
  <c r="Q419" i="15"/>
  <c r="L419" i="15"/>
  <c r="J419" i="15"/>
  <c r="T418" i="15"/>
  <c r="S418" i="15"/>
  <c r="R418" i="15"/>
  <c r="Q418" i="15"/>
  <c r="L418" i="15"/>
  <c r="J418" i="15"/>
  <c r="T417" i="15"/>
  <c r="S417" i="15"/>
  <c r="R417" i="15"/>
  <c r="Q417" i="15"/>
  <c r="L417" i="15"/>
  <c r="J417" i="15"/>
  <c r="T416" i="15"/>
  <c r="S416" i="15"/>
  <c r="R416" i="15"/>
  <c r="Q416" i="15"/>
  <c r="L416" i="15"/>
  <c r="J416" i="15"/>
  <c r="T415" i="15"/>
  <c r="S415" i="15"/>
  <c r="R415" i="15"/>
  <c r="Q415" i="15"/>
  <c r="L415" i="15"/>
  <c r="J415" i="15"/>
  <c r="T414" i="15"/>
  <c r="S414" i="15"/>
  <c r="R414" i="15"/>
  <c r="Q414" i="15"/>
  <c r="L414" i="15"/>
  <c r="J414" i="15"/>
  <c r="T413" i="15"/>
  <c r="S413" i="15"/>
  <c r="R413" i="15"/>
  <c r="Q413" i="15"/>
  <c r="L413" i="15"/>
  <c r="J413" i="15"/>
  <c r="T412" i="15"/>
  <c r="S412" i="15"/>
  <c r="R412" i="15"/>
  <c r="Q412" i="15"/>
  <c r="L412" i="15"/>
  <c r="J412" i="15"/>
  <c r="T411" i="15"/>
  <c r="S411" i="15"/>
  <c r="R411" i="15"/>
  <c r="Q411" i="15"/>
  <c r="L411" i="15"/>
  <c r="J411" i="15"/>
  <c r="T410" i="15"/>
  <c r="S410" i="15"/>
  <c r="R410" i="15"/>
  <c r="Q410" i="15"/>
  <c r="L410" i="15"/>
  <c r="J410" i="15"/>
  <c r="T409" i="15"/>
  <c r="S409" i="15"/>
  <c r="R409" i="15"/>
  <c r="Q409" i="15"/>
  <c r="L409" i="15"/>
  <c r="J409" i="15"/>
  <c r="T408" i="15"/>
  <c r="S408" i="15"/>
  <c r="R408" i="15"/>
  <c r="Q408" i="15"/>
  <c r="L408" i="15"/>
  <c r="J408" i="15"/>
  <c r="T407" i="15"/>
  <c r="S407" i="15"/>
  <c r="R407" i="15"/>
  <c r="Q407" i="15"/>
  <c r="L407" i="15"/>
  <c r="J407" i="15"/>
  <c r="T406" i="15"/>
  <c r="S406" i="15"/>
  <c r="R406" i="15"/>
  <c r="Q406" i="15"/>
  <c r="L406" i="15"/>
  <c r="J406" i="15"/>
  <c r="T405" i="15"/>
  <c r="S405" i="15"/>
  <c r="R405" i="15"/>
  <c r="Q405" i="15"/>
  <c r="L405" i="15"/>
  <c r="J405" i="15"/>
  <c r="T404" i="15"/>
  <c r="S404" i="15"/>
  <c r="R404" i="15"/>
  <c r="Q404" i="15"/>
  <c r="L404" i="15"/>
  <c r="J404" i="15"/>
  <c r="T403" i="15"/>
  <c r="S403" i="15"/>
  <c r="R403" i="15"/>
  <c r="Q403" i="15"/>
  <c r="L403" i="15"/>
  <c r="J403" i="15"/>
  <c r="T402" i="15"/>
  <c r="S402" i="15"/>
  <c r="R402" i="15"/>
  <c r="Q402" i="15"/>
  <c r="L402" i="15"/>
  <c r="J402" i="15"/>
  <c r="T401" i="15"/>
  <c r="S401" i="15"/>
  <c r="R401" i="15"/>
  <c r="Q401" i="15"/>
  <c r="L401" i="15"/>
  <c r="J401" i="15"/>
  <c r="T400" i="15"/>
  <c r="S400" i="15"/>
  <c r="R400" i="15"/>
  <c r="Q400" i="15"/>
  <c r="L400" i="15"/>
  <c r="J400" i="15"/>
  <c r="T399" i="15"/>
  <c r="S399" i="15"/>
  <c r="R399" i="15"/>
  <c r="Q399" i="15"/>
  <c r="L399" i="15"/>
  <c r="J399" i="15"/>
  <c r="T398" i="15"/>
  <c r="S398" i="15"/>
  <c r="R398" i="15"/>
  <c r="Q398" i="15"/>
  <c r="L398" i="15"/>
  <c r="J398" i="15"/>
  <c r="T397" i="15"/>
  <c r="S397" i="15"/>
  <c r="R397" i="15"/>
  <c r="Q397" i="15"/>
  <c r="L397" i="15"/>
  <c r="J397" i="15"/>
  <c r="T396" i="15"/>
  <c r="S396" i="15"/>
  <c r="R396" i="15"/>
  <c r="Q396" i="15"/>
  <c r="L396" i="15"/>
  <c r="J396" i="15"/>
  <c r="T395" i="15"/>
  <c r="S395" i="15"/>
  <c r="R395" i="15"/>
  <c r="Q395" i="15"/>
  <c r="L395" i="15"/>
  <c r="J395" i="15"/>
  <c r="T394" i="15"/>
  <c r="S394" i="15"/>
  <c r="R394" i="15"/>
  <c r="Q394" i="15"/>
  <c r="L394" i="15"/>
  <c r="J394" i="15"/>
  <c r="T393" i="15"/>
  <c r="S393" i="15"/>
  <c r="R393" i="15"/>
  <c r="Q393" i="15"/>
  <c r="L393" i="15"/>
  <c r="J393" i="15"/>
  <c r="T392" i="15"/>
  <c r="S392" i="15"/>
  <c r="R392" i="15"/>
  <c r="Q392" i="15"/>
  <c r="L392" i="15"/>
  <c r="J392" i="15"/>
  <c r="T391" i="15"/>
  <c r="S391" i="15"/>
  <c r="R391" i="15"/>
  <c r="Q391" i="15"/>
  <c r="L391" i="15"/>
  <c r="J391" i="15"/>
  <c r="T390" i="15"/>
  <c r="S390" i="15"/>
  <c r="R390" i="15"/>
  <c r="Q390" i="15"/>
  <c r="L390" i="15"/>
  <c r="J390" i="15"/>
  <c r="T389" i="15"/>
  <c r="S389" i="15"/>
  <c r="R389" i="15"/>
  <c r="Q389" i="15"/>
  <c r="L389" i="15"/>
  <c r="J389" i="15"/>
  <c r="T388" i="15"/>
  <c r="S388" i="15"/>
  <c r="R388" i="15"/>
  <c r="Q388" i="15"/>
  <c r="L388" i="15"/>
  <c r="J388" i="15"/>
  <c r="T387" i="15"/>
  <c r="S387" i="15"/>
  <c r="R387" i="15"/>
  <c r="Q387" i="15"/>
  <c r="L387" i="15"/>
  <c r="J387" i="15"/>
  <c r="T386" i="15"/>
  <c r="S386" i="15"/>
  <c r="R386" i="15"/>
  <c r="Q386" i="15"/>
  <c r="L386" i="15"/>
  <c r="J386" i="15"/>
  <c r="T385" i="15"/>
  <c r="S385" i="15"/>
  <c r="R385" i="15"/>
  <c r="Q385" i="15"/>
  <c r="L385" i="15"/>
  <c r="J385" i="15"/>
  <c r="T384" i="15"/>
  <c r="S384" i="15"/>
  <c r="R384" i="15"/>
  <c r="Q384" i="15"/>
  <c r="L384" i="15"/>
  <c r="J384" i="15"/>
  <c r="T383" i="15"/>
  <c r="S383" i="15"/>
  <c r="R383" i="15"/>
  <c r="Q383" i="15"/>
  <c r="L383" i="15"/>
  <c r="J383" i="15"/>
  <c r="T382" i="15"/>
  <c r="S382" i="15"/>
  <c r="R382" i="15"/>
  <c r="Q382" i="15"/>
  <c r="L382" i="15"/>
  <c r="J382" i="15"/>
  <c r="T381" i="15"/>
  <c r="S381" i="15"/>
  <c r="R381" i="15"/>
  <c r="Q381" i="15"/>
  <c r="L381" i="15"/>
  <c r="J381" i="15"/>
  <c r="T380" i="15"/>
  <c r="S380" i="15"/>
  <c r="R380" i="15"/>
  <c r="Q380" i="15"/>
  <c r="L380" i="15"/>
  <c r="J380" i="15"/>
  <c r="T379" i="15"/>
  <c r="S379" i="15"/>
  <c r="R379" i="15"/>
  <c r="Q379" i="15"/>
  <c r="L379" i="15"/>
  <c r="J379" i="15"/>
  <c r="T378" i="15"/>
  <c r="S378" i="15"/>
  <c r="R378" i="15"/>
  <c r="Q378" i="15"/>
  <c r="L378" i="15"/>
  <c r="J378" i="15"/>
  <c r="T377" i="15"/>
  <c r="S377" i="15"/>
  <c r="R377" i="15"/>
  <c r="Q377" i="15"/>
  <c r="L377" i="15"/>
  <c r="J377" i="15"/>
  <c r="T376" i="15"/>
  <c r="S376" i="15"/>
  <c r="R376" i="15"/>
  <c r="Q376" i="15"/>
  <c r="L376" i="15"/>
  <c r="J376" i="15"/>
  <c r="T375" i="15"/>
  <c r="S375" i="15"/>
  <c r="R375" i="15"/>
  <c r="Q375" i="15"/>
  <c r="L375" i="15"/>
  <c r="J375" i="15"/>
  <c r="T374" i="15"/>
  <c r="S374" i="15"/>
  <c r="R374" i="15"/>
  <c r="Q374" i="15"/>
  <c r="L374" i="15"/>
  <c r="J374" i="15"/>
  <c r="T373" i="15"/>
  <c r="S373" i="15"/>
  <c r="R373" i="15"/>
  <c r="Q373" i="15"/>
  <c r="L373" i="15"/>
  <c r="J373" i="15"/>
  <c r="T372" i="15"/>
  <c r="S372" i="15"/>
  <c r="R372" i="15"/>
  <c r="Q372" i="15"/>
  <c r="L372" i="15"/>
  <c r="J372" i="15"/>
  <c r="T371" i="15"/>
  <c r="S371" i="15"/>
  <c r="R371" i="15"/>
  <c r="Q371" i="15"/>
  <c r="L371" i="15"/>
  <c r="J371" i="15"/>
  <c r="T370" i="15"/>
  <c r="S370" i="15"/>
  <c r="R370" i="15"/>
  <c r="Q370" i="15"/>
  <c r="L370" i="15"/>
  <c r="J370" i="15"/>
  <c r="T369" i="15"/>
  <c r="S369" i="15"/>
  <c r="R369" i="15"/>
  <c r="Q369" i="15"/>
  <c r="L369" i="15"/>
  <c r="J369" i="15"/>
  <c r="T368" i="15"/>
  <c r="S368" i="15"/>
  <c r="R368" i="15"/>
  <c r="Q368" i="15"/>
  <c r="L368" i="15"/>
  <c r="J368" i="15"/>
  <c r="T367" i="15"/>
  <c r="S367" i="15"/>
  <c r="R367" i="15"/>
  <c r="Q367" i="15"/>
  <c r="L367" i="15"/>
  <c r="J367" i="15"/>
  <c r="T366" i="15"/>
  <c r="S366" i="15"/>
  <c r="R366" i="15"/>
  <c r="Q366" i="15"/>
  <c r="L366" i="15"/>
  <c r="J366" i="15"/>
  <c r="T365" i="15"/>
  <c r="S365" i="15"/>
  <c r="R365" i="15"/>
  <c r="Q365" i="15"/>
  <c r="L365" i="15"/>
  <c r="J365" i="15"/>
  <c r="T364" i="15"/>
  <c r="S364" i="15"/>
  <c r="R364" i="15"/>
  <c r="Q364" i="15"/>
  <c r="L364" i="15"/>
  <c r="J364" i="15"/>
  <c r="T363" i="15"/>
  <c r="S363" i="15"/>
  <c r="R363" i="15"/>
  <c r="Q363" i="15"/>
  <c r="L363" i="15"/>
  <c r="J363" i="15"/>
  <c r="T362" i="15"/>
  <c r="S362" i="15"/>
  <c r="R362" i="15"/>
  <c r="Q362" i="15"/>
  <c r="L362" i="15"/>
  <c r="J362" i="15"/>
  <c r="T361" i="15"/>
  <c r="S361" i="15"/>
  <c r="R361" i="15"/>
  <c r="Q361" i="15"/>
  <c r="L361" i="15"/>
  <c r="J361" i="15"/>
  <c r="T360" i="15"/>
  <c r="S360" i="15"/>
  <c r="R360" i="15"/>
  <c r="Q360" i="15"/>
  <c r="L360" i="15"/>
  <c r="J360" i="15"/>
  <c r="T359" i="15"/>
  <c r="S359" i="15"/>
  <c r="R359" i="15"/>
  <c r="Q359" i="15"/>
  <c r="L359" i="15"/>
  <c r="J359" i="15"/>
  <c r="T358" i="15"/>
  <c r="S358" i="15"/>
  <c r="R358" i="15"/>
  <c r="Q358" i="15"/>
  <c r="L358" i="15"/>
  <c r="J358" i="15"/>
  <c r="T357" i="15"/>
  <c r="S357" i="15"/>
  <c r="R357" i="15"/>
  <c r="Q357" i="15"/>
  <c r="L357" i="15"/>
  <c r="J357" i="15"/>
  <c r="T356" i="15"/>
  <c r="S356" i="15"/>
  <c r="R356" i="15"/>
  <c r="Q356" i="15"/>
  <c r="L356" i="15"/>
  <c r="J356" i="15"/>
  <c r="T355" i="15"/>
  <c r="S355" i="15"/>
  <c r="R355" i="15"/>
  <c r="Q355" i="15"/>
  <c r="L355" i="15"/>
  <c r="J355" i="15"/>
  <c r="T354" i="15"/>
  <c r="S354" i="15"/>
  <c r="R354" i="15"/>
  <c r="Q354" i="15"/>
  <c r="L354" i="15"/>
  <c r="J354" i="15"/>
  <c r="T353" i="15"/>
  <c r="S353" i="15"/>
  <c r="R353" i="15"/>
  <c r="Q353" i="15"/>
  <c r="L353" i="15"/>
  <c r="J353" i="15"/>
  <c r="T352" i="15"/>
  <c r="S352" i="15"/>
  <c r="R352" i="15"/>
  <c r="Q352" i="15"/>
  <c r="L352" i="15"/>
  <c r="J352" i="15"/>
  <c r="T351" i="15"/>
  <c r="S351" i="15"/>
  <c r="R351" i="15"/>
  <c r="Q351" i="15"/>
  <c r="L351" i="15"/>
  <c r="J351" i="15"/>
  <c r="T350" i="15"/>
  <c r="S350" i="15"/>
  <c r="R350" i="15"/>
  <c r="Q350" i="15"/>
  <c r="L350" i="15"/>
  <c r="J350" i="15"/>
  <c r="T349" i="15"/>
  <c r="S349" i="15"/>
  <c r="R349" i="15"/>
  <c r="Q349" i="15"/>
  <c r="L349" i="15"/>
  <c r="J349" i="15"/>
  <c r="T348" i="15"/>
  <c r="S348" i="15"/>
  <c r="R348" i="15"/>
  <c r="Q348" i="15"/>
  <c r="L348" i="15"/>
  <c r="J348" i="15"/>
  <c r="T347" i="15"/>
  <c r="S347" i="15"/>
  <c r="R347" i="15"/>
  <c r="Q347" i="15"/>
  <c r="L347" i="15"/>
  <c r="J347" i="15"/>
  <c r="T346" i="15"/>
  <c r="S346" i="15"/>
  <c r="R346" i="15"/>
  <c r="Q346" i="15"/>
  <c r="L346" i="15"/>
  <c r="J346" i="15"/>
  <c r="T345" i="15"/>
  <c r="S345" i="15"/>
  <c r="R345" i="15"/>
  <c r="Q345" i="15"/>
  <c r="L345" i="15"/>
  <c r="J345" i="15"/>
  <c r="T344" i="15"/>
  <c r="S344" i="15"/>
  <c r="R344" i="15"/>
  <c r="Q344" i="15"/>
  <c r="L344" i="15"/>
  <c r="J344" i="15"/>
  <c r="T343" i="15"/>
  <c r="S343" i="15"/>
  <c r="R343" i="15"/>
  <c r="Q343" i="15"/>
  <c r="L343" i="15"/>
  <c r="J343" i="15"/>
  <c r="T342" i="15"/>
  <c r="S342" i="15"/>
  <c r="R342" i="15"/>
  <c r="Q342" i="15"/>
  <c r="L342" i="15"/>
  <c r="J342" i="15"/>
  <c r="T341" i="15"/>
  <c r="S341" i="15"/>
  <c r="R341" i="15"/>
  <c r="Q341" i="15"/>
  <c r="L341" i="15"/>
  <c r="J341" i="15"/>
  <c r="T340" i="15"/>
  <c r="S340" i="15"/>
  <c r="R340" i="15"/>
  <c r="Q340" i="15"/>
  <c r="L340" i="15"/>
  <c r="J340" i="15"/>
  <c r="T339" i="15"/>
  <c r="S339" i="15"/>
  <c r="R339" i="15"/>
  <c r="Q339" i="15"/>
  <c r="L339" i="15"/>
  <c r="J339" i="15"/>
  <c r="T338" i="15"/>
  <c r="S338" i="15"/>
  <c r="R338" i="15"/>
  <c r="Q338" i="15"/>
  <c r="L338" i="15"/>
  <c r="J338" i="15"/>
  <c r="T337" i="15"/>
  <c r="S337" i="15"/>
  <c r="R337" i="15"/>
  <c r="Q337" i="15"/>
  <c r="L337" i="15"/>
  <c r="J337" i="15"/>
  <c r="T336" i="15"/>
  <c r="S336" i="15"/>
  <c r="R336" i="15"/>
  <c r="Q336" i="15"/>
  <c r="L336" i="15"/>
  <c r="J336" i="15"/>
  <c r="T335" i="15"/>
  <c r="S335" i="15"/>
  <c r="R335" i="15"/>
  <c r="Q335" i="15"/>
  <c r="L335" i="15"/>
  <c r="J335" i="15"/>
  <c r="T334" i="15"/>
  <c r="S334" i="15"/>
  <c r="R334" i="15"/>
  <c r="Q334" i="15"/>
  <c r="L334" i="15"/>
  <c r="J334" i="15"/>
  <c r="T333" i="15"/>
  <c r="S333" i="15"/>
  <c r="R333" i="15"/>
  <c r="Q333" i="15"/>
  <c r="L333" i="15"/>
  <c r="J333" i="15"/>
  <c r="T332" i="15"/>
  <c r="S332" i="15"/>
  <c r="R332" i="15"/>
  <c r="Q332" i="15"/>
  <c r="L332" i="15"/>
  <c r="J332" i="15"/>
  <c r="T331" i="15"/>
  <c r="S331" i="15"/>
  <c r="R331" i="15"/>
  <c r="Q331" i="15"/>
  <c r="L331" i="15"/>
  <c r="J331" i="15"/>
  <c r="T330" i="15"/>
  <c r="S330" i="15"/>
  <c r="R330" i="15"/>
  <c r="Q330" i="15"/>
  <c r="L330" i="15"/>
  <c r="J330" i="15"/>
  <c r="T329" i="15"/>
  <c r="S329" i="15"/>
  <c r="R329" i="15"/>
  <c r="Q329" i="15"/>
  <c r="L329" i="15"/>
  <c r="J329" i="15"/>
  <c r="T328" i="15"/>
  <c r="S328" i="15"/>
  <c r="R328" i="15"/>
  <c r="Q328" i="15"/>
  <c r="L328" i="15"/>
  <c r="J328" i="15"/>
  <c r="T327" i="15"/>
  <c r="S327" i="15"/>
  <c r="R327" i="15"/>
  <c r="Q327" i="15"/>
  <c r="L327" i="15"/>
  <c r="J327" i="15"/>
  <c r="T326" i="15"/>
  <c r="S326" i="15"/>
  <c r="R326" i="15"/>
  <c r="Q326" i="15"/>
  <c r="L326" i="15"/>
  <c r="J326" i="15"/>
  <c r="T325" i="15"/>
  <c r="S325" i="15"/>
  <c r="R325" i="15"/>
  <c r="Q325" i="15"/>
  <c r="L325" i="15"/>
  <c r="J325" i="15"/>
  <c r="T324" i="15"/>
  <c r="S324" i="15"/>
  <c r="R324" i="15"/>
  <c r="Q324" i="15"/>
  <c r="L324" i="15"/>
  <c r="J324" i="15"/>
  <c r="T323" i="15"/>
  <c r="S323" i="15"/>
  <c r="R323" i="15"/>
  <c r="Q323" i="15"/>
  <c r="L323" i="15"/>
  <c r="J323" i="15"/>
  <c r="T322" i="15"/>
  <c r="S322" i="15"/>
  <c r="R322" i="15"/>
  <c r="Q322" i="15"/>
  <c r="L322" i="15"/>
  <c r="J322" i="15"/>
  <c r="T321" i="15"/>
  <c r="S321" i="15"/>
  <c r="R321" i="15"/>
  <c r="Q321" i="15"/>
  <c r="L321" i="15"/>
  <c r="J321" i="15"/>
  <c r="T320" i="15"/>
  <c r="S320" i="15"/>
  <c r="R320" i="15"/>
  <c r="Q320" i="15"/>
  <c r="L320" i="15"/>
  <c r="J320" i="15"/>
  <c r="T319" i="15"/>
  <c r="S319" i="15"/>
  <c r="R319" i="15"/>
  <c r="Q319" i="15"/>
  <c r="L319" i="15"/>
  <c r="J319" i="15"/>
  <c r="T318" i="15"/>
  <c r="S318" i="15"/>
  <c r="R318" i="15"/>
  <c r="Q318" i="15"/>
  <c r="L318" i="15"/>
  <c r="J318" i="15"/>
  <c r="T317" i="15"/>
  <c r="S317" i="15"/>
  <c r="R317" i="15"/>
  <c r="Q317" i="15"/>
  <c r="L317" i="15"/>
  <c r="J317" i="15"/>
  <c r="T316" i="15"/>
  <c r="S316" i="15"/>
  <c r="R316" i="15"/>
  <c r="Q316" i="15"/>
  <c r="L316" i="15"/>
  <c r="J316" i="15"/>
  <c r="T315" i="15"/>
  <c r="S315" i="15"/>
  <c r="R315" i="15"/>
  <c r="Q315" i="15"/>
  <c r="L315" i="15"/>
  <c r="J315" i="15"/>
  <c r="T314" i="15"/>
  <c r="S314" i="15"/>
  <c r="R314" i="15"/>
  <c r="Q314" i="15"/>
  <c r="L314" i="15"/>
  <c r="J314" i="15"/>
  <c r="T313" i="15"/>
  <c r="S313" i="15"/>
  <c r="R313" i="15"/>
  <c r="Q313" i="15"/>
  <c r="L313" i="15"/>
  <c r="J313" i="15"/>
  <c r="T312" i="15"/>
  <c r="S312" i="15"/>
  <c r="R312" i="15"/>
  <c r="Q312" i="15"/>
  <c r="L312" i="15"/>
  <c r="J312" i="15"/>
  <c r="T311" i="15"/>
  <c r="S311" i="15"/>
  <c r="R311" i="15"/>
  <c r="Q311" i="15"/>
  <c r="L311" i="15"/>
  <c r="J311" i="15"/>
  <c r="T310" i="15"/>
  <c r="S310" i="15"/>
  <c r="R310" i="15"/>
  <c r="Q310" i="15"/>
  <c r="L310" i="15"/>
  <c r="J310" i="15"/>
  <c r="T309" i="15"/>
  <c r="S309" i="15"/>
  <c r="R309" i="15"/>
  <c r="Q309" i="15"/>
  <c r="L309" i="15"/>
  <c r="J309" i="15"/>
  <c r="T308" i="15"/>
  <c r="S308" i="15"/>
  <c r="R308" i="15"/>
  <c r="Q308" i="15"/>
  <c r="L308" i="15"/>
  <c r="J308" i="15"/>
  <c r="T307" i="15"/>
  <c r="S307" i="15"/>
  <c r="R307" i="15"/>
  <c r="Q307" i="15"/>
  <c r="L307" i="15"/>
  <c r="J307" i="15"/>
  <c r="T306" i="15"/>
  <c r="S306" i="15"/>
  <c r="R306" i="15"/>
  <c r="Q306" i="15"/>
  <c r="L306" i="15"/>
  <c r="J306" i="15"/>
  <c r="T305" i="15"/>
  <c r="S305" i="15"/>
  <c r="R305" i="15"/>
  <c r="Q305" i="15"/>
  <c r="L305" i="15"/>
  <c r="J305" i="15"/>
  <c r="T304" i="15"/>
  <c r="S304" i="15"/>
  <c r="R304" i="15"/>
  <c r="Q304" i="15"/>
  <c r="L304" i="15"/>
  <c r="J304" i="15"/>
  <c r="T303" i="15"/>
  <c r="S303" i="15"/>
  <c r="R303" i="15"/>
  <c r="Q303" i="15"/>
  <c r="L303" i="15"/>
  <c r="J303" i="15"/>
  <c r="T302" i="15"/>
  <c r="S302" i="15"/>
  <c r="R302" i="15"/>
  <c r="Q302" i="15"/>
  <c r="L302" i="15"/>
  <c r="J302" i="15"/>
  <c r="T301" i="15"/>
  <c r="S301" i="15"/>
  <c r="R301" i="15"/>
  <c r="Q301" i="15"/>
  <c r="L301" i="15"/>
  <c r="J301" i="15"/>
  <c r="T300" i="15"/>
  <c r="S300" i="15"/>
  <c r="R300" i="15"/>
  <c r="Q300" i="15"/>
  <c r="L300" i="15"/>
  <c r="J300" i="15"/>
  <c r="T299" i="15"/>
  <c r="S299" i="15"/>
  <c r="R299" i="15"/>
  <c r="Q299" i="15"/>
  <c r="L299" i="15"/>
  <c r="J299" i="15"/>
  <c r="T298" i="15"/>
  <c r="S298" i="15"/>
  <c r="R298" i="15"/>
  <c r="Q298" i="15"/>
  <c r="L298" i="15"/>
  <c r="J298" i="15"/>
  <c r="T297" i="15"/>
  <c r="S297" i="15"/>
  <c r="R297" i="15"/>
  <c r="Q297" i="15"/>
  <c r="L297" i="15"/>
  <c r="J297" i="15"/>
  <c r="T296" i="15"/>
  <c r="S296" i="15"/>
  <c r="R296" i="15"/>
  <c r="Q296" i="15"/>
  <c r="L296" i="15"/>
  <c r="J296" i="15"/>
  <c r="T295" i="15"/>
  <c r="S295" i="15"/>
  <c r="R295" i="15"/>
  <c r="Q295" i="15"/>
  <c r="L295" i="15"/>
  <c r="J295" i="15"/>
  <c r="T294" i="15"/>
  <c r="S294" i="15"/>
  <c r="R294" i="15"/>
  <c r="Q294" i="15"/>
  <c r="L294" i="15"/>
  <c r="J294" i="15"/>
  <c r="T293" i="15"/>
  <c r="S293" i="15"/>
  <c r="R293" i="15"/>
  <c r="Q293" i="15"/>
  <c r="L293" i="15"/>
  <c r="J293" i="15"/>
  <c r="T292" i="15"/>
  <c r="S292" i="15"/>
  <c r="R292" i="15"/>
  <c r="Q292" i="15"/>
  <c r="L292" i="15"/>
  <c r="J292" i="15"/>
  <c r="T291" i="15"/>
  <c r="S291" i="15"/>
  <c r="R291" i="15"/>
  <c r="Q291" i="15"/>
  <c r="L291" i="15"/>
  <c r="J291" i="15"/>
  <c r="T290" i="15"/>
  <c r="S290" i="15"/>
  <c r="R290" i="15"/>
  <c r="Q290" i="15"/>
  <c r="L290" i="15"/>
  <c r="J290" i="15"/>
  <c r="T289" i="15"/>
  <c r="S289" i="15"/>
  <c r="R289" i="15"/>
  <c r="Q289" i="15"/>
  <c r="L289" i="15"/>
  <c r="J289" i="15"/>
  <c r="T288" i="15"/>
  <c r="S288" i="15"/>
  <c r="R288" i="15"/>
  <c r="Q288" i="15"/>
  <c r="L288" i="15"/>
  <c r="J288" i="15"/>
  <c r="T287" i="15"/>
  <c r="S287" i="15"/>
  <c r="R287" i="15"/>
  <c r="Q287" i="15"/>
  <c r="L287" i="15"/>
  <c r="J287" i="15"/>
  <c r="T286" i="15"/>
  <c r="S286" i="15"/>
  <c r="R286" i="15"/>
  <c r="Q286" i="15"/>
  <c r="L286" i="15"/>
  <c r="J286" i="15"/>
  <c r="T285" i="15"/>
  <c r="S285" i="15"/>
  <c r="R285" i="15"/>
  <c r="Q285" i="15"/>
  <c r="L285" i="15"/>
  <c r="J285" i="15"/>
  <c r="T284" i="15"/>
  <c r="S284" i="15"/>
  <c r="R284" i="15"/>
  <c r="Q284" i="15"/>
  <c r="L284" i="15"/>
  <c r="J284" i="15"/>
  <c r="T283" i="15"/>
  <c r="S283" i="15"/>
  <c r="R283" i="15"/>
  <c r="Q283" i="15"/>
  <c r="L283" i="15"/>
  <c r="J283" i="15"/>
  <c r="T282" i="15"/>
  <c r="S282" i="15"/>
  <c r="R282" i="15"/>
  <c r="Q282" i="15"/>
  <c r="L282" i="15"/>
  <c r="J282" i="15"/>
  <c r="T281" i="15"/>
  <c r="S281" i="15"/>
  <c r="R281" i="15"/>
  <c r="Q281" i="15"/>
  <c r="L281" i="15"/>
  <c r="J281" i="15"/>
  <c r="T280" i="15"/>
  <c r="S280" i="15"/>
  <c r="R280" i="15"/>
  <c r="Q280" i="15"/>
  <c r="L280" i="15"/>
  <c r="J280" i="15"/>
  <c r="T279" i="15"/>
  <c r="S279" i="15"/>
  <c r="R279" i="15"/>
  <c r="Q279" i="15"/>
  <c r="L279" i="15"/>
  <c r="J279" i="15"/>
  <c r="T278" i="15"/>
  <c r="S278" i="15"/>
  <c r="R278" i="15"/>
  <c r="Q278" i="15"/>
  <c r="L278" i="15"/>
  <c r="J278" i="15"/>
  <c r="T277" i="15"/>
  <c r="S277" i="15"/>
  <c r="R277" i="15"/>
  <c r="Q277" i="15"/>
  <c r="L277" i="15"/>
  <c r="J277" i="15"/>
  <c r="T276" i="15"/>
  <c r="S276" i="15"/>
  <c r="R276" i="15"/>
  <c r="Q276" i="15"/>
  <c r="L276" i="15"/>
  <c r="J276" i="15"/>
  <c r="T275" i="15"/>
  <c r="S275" i="15"/>
  <c r="R275" i="15"/>
  <c r="Q275" i="15"/>
  <c r="L275" i="15"/>
  <c r="J275" i="15"/>
  <c r="T274" i="15"/>
  <c r="S274" i="15"/>
  <c r="R274" i="15"/>
  <c r="Q274" i="15"/>
  <c r="L274" i="15"/>
  <c r="J274" i="15"/>
  <c r="T273" i="15"/>
  <c r="S273" i="15"/>
  <c r="R273" i="15"/>
  <c r="Q273" i="15"/>
  <c r="L273" i="15"/>
  <c r="J273" i="15"/>
  <c r="T272" i="15"/>
  <c r="S272" i="15"/>
  <c r="R272" i="15"/>
  <c r="Q272" i="15"/>
  <c r="L272" i="15"/>
  <c r="J272" i="15"/>
  <c r="T271" i="15"/>
  <c r="S271" i="15"/>
  <c r="R271" i="15"/>
  <c r="Q271" i="15"/>
  <c r="L271" i="15"/>
  <c r="J271" i="15"/>
  <c r="T270" i="15"/>
  <c r="S270" i="15"/>
  <c r="R270" i="15"/>
  <c r="Q270" i="15"/>
  <c r="L270" i="15"/>
  <c r="J270" i="15"/>
  <c r="T269" i="15"/>
  <c r="S269" i="15"/>
  <c r="R269" i="15"/>
  <c r="Q269" i="15"/>
  <c r="L269" i="15"/>
  <c r="J269" i="15"/>
  <c r="T268" i="15"/>
  <c r="S268" i="15"/>
  <c r="R268" i="15"/>
  <c r="Q268" i="15"/>
  <c r="L268" i="15"/>
  <c r="J268" i="15"/>
  <c r="T267" i="15"/>
  <c r="S267" i="15"/>
  <c r="R267" i="15"/>
  <c r="Q267" i="15"/>
  <c r="L267" i="15"/>
  <c r="J267" i="15"/>
  <c r="T266" i="15"/>
  <c r="S266" i="15"/>
  <c r="R266" i="15"/>
  <c r="Q266" i="15"/>
  <c r="L266" i="15"/>
  <c r="J266" i="15"/>
  <c r="T265" i="15"/>
  <c r="S265" i="15"/>
  <c r="R265" i="15"/>
  <c r="Q265" i="15"/>
  <c r="L265" i="15"/>
  <c r="J265" i="15"/>
  <c r="T264" i="15"/>
  <c r="S264" i="15"/>
  <c r="R264" i="15"/>
  <c r="Q264" i="15"/>
  <c r="L264" i="15"/>
  <c r="J264" i="15"/>
  <c r="T263" i="15"/>
  <c r="S263" i="15"/>
  <c r="R263" i="15"/>
  <c r="Q263" i="15"/>
  <c r="L263" i="15"/>
  <c r="J263" i="15"/>
  <c r="T262" i="15"/>
  <c r="S262" i="15"/>
  <c r="R262" i="15"/>
  <c r="Q262" i="15"/>
  <c r="L262" i="15"/>
  <c r="J262" i="15"/>
  <c r="T261" i="15"/>
  <c r="S261" i="15"/>
  <c r="R261" i="15"/>
  <c r="Q261" i="15"/>
  <c r="L261" i="15"/>
  <c r="J261" i="15"/>
  <c r="T260" i="15"/>
  <c r="S260" i="15"/>
  <c r="R260" i="15"/>
  <c r="Q260" i="15"/>
  <c r="L260" i="15"/>
  <c r="J260" i="15"/>
  <c r="T259" i="15"/>
  <c r="S259" i="15"/>
  <c r="R259" i="15"/>
  <c r="Q259" i="15"/>
  <c r="L259" i="15"/>
  <c r="J259" i="15"/>
  <c r="T258" i="15"/>
  <c r="S258" i="15"/>
  <c r="R258" i="15"/>
  <c r="Q258" i="15"/>
  <c r="L258" i="15"/>
  <c r="J258" i="15"/>
  <c r="T257" i="15"/>
  <c r="S257" i="15"/>
  <c r="R257" i="15"/>
  <c r="Q257" i="15"/>
  <c r="L257" i="15"/>
  <c r="J257" i="15"/>
  <c r="T256" i="15"/>
  <c r="S256" i="15"/>
  <c r="R256" i="15"/>
  <c r="Q256" i="15"/>
  <c r="L256" i="15"/>
  <c r="J256" i="15"/>
  <c r="T255" i="15"/>
  <c r="S255" i="15"/>
  <c r="R255" i="15"/>
  <c r="Q255" i="15"/>
  <c r="L255" i="15"/>
  <c r="J255" i="15"/>
  <c r="T254" i="15"/>
  <c r="S254" i="15"/>
  <c r="R254" i="15"/>
  <c r="Q254" i="15"/>
  <c r="L254" i="15"/>
  <c r="J254" i="15"/>
  <c r="T253" i="15"/>
  <c r="S253" i="15"/>
  <c r="R253" i="15"/>
  <c r="Q253" i="15"/>
  <c r="L253" i="15"/>
  <c r="J253" i="15"/>
  <c r="T252" i="15"/>
  <c r="S252" i="15"/>
  <c r="R252" i="15"/>
  <c r="Q252" i="15"/>
  <c r="L252" i="15"/>
  <c r="J252" i="15"/>
  <c r="T251" i="15"/>
  <c r="S251" i="15"/>
  <c r="R251" i="15"/>
  <c r="Q251" i="15"/>
  <c r="L251" i="15"/>
  <c r="J251" i="15"/>
  <c r="T250" i="15"/>
  <c r="S250" i="15"/>
  <c r="R250" i="15"/>
  <c r="Q250" i="15"/>
  <c r="L250" i="15"/>
  <c r="J250" i="15"/>
  <c r="T249" i="15"/>
  <c r="S249" i="15"/>
  <c r="R249" i="15"/>
  <c r="Q249" i="15"/>
  <c r="L249" i="15"/>
  <c r="J249" i="15"/>
  <c r="T248" i="15"/>
  <c r="S248" i="15"/>
  <c r="R248" i="15"/>
  <c r="Q248" i="15"/>
  <c r="L248" i="15"/>
  <c r="J248" i="15"/>
  <c r="T247" i="15"/>
  <c r="S247" i="15"/>
  <c r="R247" i="15"/>
  <c r="Q247" i="15"/>
  <c r="L247" i="15"/>
  <c r="J247" i="15"/>
  <c r="T246" i="15"/>
  <c r="S246" i="15"/>
  <c r="R246" i="15"/>
  <c r="Q246" i="15"/>
  <c r="L246" i="15"/>
  <c r="J246" i="15"/>
  <c r="T245" i="15"/>
  <c r="S245" i="15"/>
  <c r="R245" i="15"/>
  <c r="Q245" i="15"/>
  <c r="L245" i="15"/>
  <c r="J245" i="15"/>
  <c r="T244" i="15"/>
  <c r="S244" i="15"/>
  <c r="R244" i="15"/>
  <c r="Q244" i="15"/>
  <c r="L244" i="15"/>
  <c r="J244" i="15"/>
  <c r="T243" i="15"/>
  <c r="S243" i="15"/>
  <c r="R243" i="15"/>
  <c r="Q243" i="15"/>
  <c r="L243" i="15"/>
  <c r="J243" i="15"/>
  <c r="T242" i="15"/>
  <c r="S242" i="15"/>
  <c r="R242" i="15"/>
  <c r="Q242" i="15"/>
  <c r="L242" i="15"/>
  <c r="J242" i="15"/>
  <c r="T241" i="15"/>
  <c r="S241" i="15"/>
  <c r="R241" i="15"/>
  <c r="Q241" i="15"/>
  <c r="L241" i="15"/>
  <c r="J241" i="15"/>
  <c r="T240" i="15"/>
  <c r="S240" i="15"/>
  <c r="R240" i="15"/>
  <c r="Q240" i="15"/>
  <c r="L240" i="15"/>
  <c r="J240" i="15"/>
  <c r="T239" i="15"/>
  <c r="S239" i="15"/>
  <c r="R239" i="15"/>
  <c r="Q239" i="15"/>
  <c r="L239" i="15"/>
  <c r="J239" i="15"/>
  <c r="T238" i="15"/>
  <c r="S238" i="15"/>
  <c r="R238" i="15"/>
  <c r="Q238" i="15"/>
  <c r="L238" i="15"/>
  <c r="J238" i="15"/>
  <c r="T237" i="15"/>
  <c r="S237" i="15"/>
  <c r="R237" i="15"/>
  <c r="Q237" i="15"/>
  <c r="L237" i="15"/>
  <c r="J237" i="15"/>
  <c r="T236" i="15"/>
  <c r="S236" i="15"/>
  <c r="R236" i="15"/>
  <c r="Q236" i="15"/>
  <c r="L236" i="15"/>
  <c r="J236" i="15"/>
  <c r="T235" i="15"/>
  <c r="S235" i="15"/>
  <c r="R235" i="15"/>
  <c r="Q235" i="15"/>
  <c r="L235" i="15"/>
  <c r="J235" i="15"/>
  <c r="T234" i="15"/>
  <c r="S234" i="15"/>
  <c r="R234" i="15"/>
  <c r="Q234" i="15"/>
  <c r="L234" i="15"/>
  <c r="J234" i="15"/>
  <c r="T233" i="15"/>
  <c r="S233" i="15"/>
  <c r="R233" i="15"/>
  <c r="Q233" i="15"/>
  <c r="L233" i="15"/>
  <c r="J233" i="15"/>
  <c r="T232" i="15"/>
  <c r="S232" i="15"/>
  <c r="R232" i="15"/>
  <c r="Q232" i="15"/>
  <c r="L232" i="15"/>
  <c r="J232" i="15"/>
  <c r="T231" i="15"/>
  <c r="S231" i="15"/>
  <c r="R231" i="15"/>
  <c r="Q231" i="15"/>
  <c r="L231" i="15"/>
  <c r="J231" i="15"/>
  <c r="T230" i="15"/>
  <c r="S230" i="15"/>
  <c r="R230" i="15"/>
  <c r="Q230" i="15"/>
  <c r="L230" i="15"/>
  <c r="J230" i="15"/>
  <c r="T229" i="15"/>
  <c r="S229" i="15"/>
  <c r="R229" i="15"/>
  <c r="Q229" i="15"/>
  <c r="L229" i="15"/>
  <c r="J229" i="15"/>
  <c r="T228" i="15"/>
  <c r="S228" i="15"/>
  <c r="R228" i="15"/>
  <c r="Q228" i="15"/>
  <c r="L228" i="15"/>
  <c r="J228" i="15"/>
  <c r="T227" i="15"/>
  <c r="S227" i="15"/>
  <c r="R227" i="15"/>
  <c r="Q227" i="15"/>
  <c r="L227" i="15"/>
  <c r="J227" i="15"/>
  <c r="T226" i="15"/>
  <c r="S226" i="15"/>
  <c r="R226" i="15"/>
  <c r="Q226" i="15"/>
  <c r="L226" i="15"/>
  <c r="J226" i="15"/>
  <c r="T225" i="15"/>
  <c r="S225" i="15"/>
  <c r="R225" i="15"/>
  <c r="Q225" i="15"/>
  <c r="L225" i="15"/>
  <c r="J225" i="15"/>
  <c r="T224" i="15"/>
  <c r="S224" i="15"/>
  <c r="R224" i="15"/>
  <c r="Q224" i="15"/>
  <c r="L224" i="15"/>
  <c r="J224" i="15"/>
  <c r="T223" i="15"/>
  <c r="S223" i="15"/>
  <c r="R223" i="15"/>
  <c r="Q223" i="15"/>
  <c r="L223" i="15"/>
  <c r="J223" i="15"/>
  <c r="T222" i="15"/>
  <c r="S222" i="15"/>
  <c r="R222" i="15"/>
  <c r="Q222" i="15"/>
  <c r="L222" i="15"/>
  <c r="J222" i="15"/>
  <c r="T221" i="15"/>
  <c r="S221" i="15"/>
  <c r="R221" i="15"/>
  <c r="Q221" i="15"/>
  <c r="L221" i="15"/>
  <c r="J221" i="15"/>
  <c r="T220" i="15"/>
  <c r="S220" i="15"/>
  <c r="R220" i="15"/>
  <c r="Q220" i="15"/>
  <c r="L220" i="15"/>
  <c r="J220" i="15"/>
  <c r="T219" i="15"/>
  <c r="S219" i="15"/>
  <c r="R219" i="15"/>
  <c r="Q219" i="15"/>
  <c r="L219" i="15"/>
  <c r="J219" i="15"/>
  <c r="T218" i="15"/>
  <c r="S218" i="15"/>
  <c r="R218" i="15"/>
  <c r="Q218" i="15"/>
  <c r="L218" i="15"/>
  <c r="J218" i="15"/>
  <c r="T217" i="15"/>
  <c r="S217" i="15"/>
  <c r="R217" i="15"/>
  <c r="Q217" i="15"/>
  <c r="L217" i="15"/>
  <c r="J217" i="15"/>
  <c r="T216" i="15"/>
  <c r="S216" i="15"/>
  <c r="R216" i="15"/>
  <c r="Q216" i="15"/>
  <c r="L216" i="15"/>
  <c r="J216" i="15"/>
  <c r="T215" i="15"/>
  <c r="S215" i="15"/>
  <c r="R215" i="15"/>
  <c r="Q215" i="15"/>
  <c r="L215" i="15"/>
  <c r="J215" i="15"/>
  <c r="T214" i="15"/>
  <c r="S214" i="15"/>
  <c r="R214" i="15"/>
  <c r="Q214" i="15"/>
  <c r="L214" i="15"/>
  <c r="J214" i="15"/>
  <c r="T213" i="15"/>
  <c r="S213" i="15"/>
  <c r="R213" i="15"/>
  <c r="Q213" i="15"/>
  <c r="L213" i="15"/>
  <c r="J213" i="15"/>
  <c r="T212" i="15"/>
  <c r="S212" i="15"/>
  <c r="R212" i="15"/>
  <c r="Q212" i="15"/>
  <c r="L212" i="15"/>
  <c r="J212" i="15"/>
  <c r="T211" i="15"/>
  <c r="S211" i="15"/>
  <c r="R211" i="15"/>
  <c r="Q211" i="15"/>
  <c r="L211" i="15"/>
  <c r="J211" i="15"/>
  <c r="T210" i="15"/>
  <c r="S210" i="15"/>
  <c r="R210" i="15"/>
  <c r="Q210" i="15"/>
  <c r="L210" i="15"/>
  <c r="J210" i="15"/>
  <c r="T209" i="15"/>
  <c r="S209" i="15"/>
  <c r="R209" i="15"/>
  <c r="Q209" i="15"/>
  <c r="L209" i="15"/>
  <c r="J209" i="15"/>
  <c r="T208" i="15"/>
  <c r="S208" i="15"/>
  <c r="R208" i="15"/>
  <c r="Q208" i="15"/>
  <c r="L208" i="15"/>
  <c r="J208" i="15"/>
  <c r="T207" i="15"/>
  <c r="S207" i="15"/>
  <c r="R207" i="15"/>
  <c r="Q207" i="15"/>
  <c r="L207" i="15"/>
  <c r="J207" i="15"/>
  <c r="T206" i="15"/>
  <c r="S206" i="15"/>
  <c r="R206" i="15"/>
  <c r="Q206" i="15"/>
  <c r="L206" i="15"/>
  <c r="J206" i="15"/>
  <c r="T205" i="15"/>
  <c r="S205" i="15"/>
  <c r="R205" i="15"/>
  <c r="Q205" i="15"/>
  <c r="L205" i="15"/>
  <c r="J205" i="15"/>
  <c r="T204" i="15"/>
  <c r="S204" i="15"/>
  <c r="R204" i="15"/>
  <c r="Q204" i="15"/>
  <c r="L204" i="15"/>
  <c r="J204" i="15"/>
  <c r="T203" i="15"/>
  <c r="S203" i="15"/>
  <c r="R203" i="15"/>
  <c r="Q203" i="15"/>
  <c r="L203" i="15"/>
  <c r="J203" i="15"/>
  <c r="T202" i="15"/>
  <c r="S202" i="15"/>
  <c r="R202" i="15"/>
  <c r="Q202" i="15"/>
  <c r="L202" i="15"/>
  <c r="J202" i="15"/>
  <c r="T201" i="15"/>
  <c r="S201" i="15"/>
  <c r="R201" i="15"/>
  <c r="Q201" i="15"/>
  <c r="L201" i="15"/>
  <c r="J201" i="15"/>
  <c r="T200" i="15"/>
  <c r="S200" i="15"/>
  <c r="R200" i="15"/>
  <c r="Q200" i="15"/>
  <c r="L200" i="15"/>
  <c r="J200" i="15"/>
  <c r="T199" i="15"/>
  <c r="S199" i="15"/>
  <c r="R199" i="15"/>
  <c r="Q199" i="15"/>
  <c r="L199" i="15"/>
  <c r="J199" i="15"/>
  <c r="T198" i="15"/>
  <c r="S198" i="15"/>
  <c r="R198" i="15"/>
  <c r="Q198" i="15"/>
  <c r="L198" i="15"/>
  <c r="J198" i="15"/>
  <c r="T197" i="15"/>
  <c r="S197" i="15"/>
  <c r="R197" i="15"/>
  <c r="Q197" i="15"/>
  <c r="L197" i="15"/>
  <c r="J197" i="15"/>
  <c r="T196" i="15"/>
  <c r="S196" i="15"/>
  <c r="R196" i="15"/>
  <c r="Q196" i="15"/>
  <c r="L196" i="15"/>
  <c r="J196" i="15"/>
  <c r="T195" i="15"/>
  <c r="S195" i="15"/>
  <c r="R195" i="15"/>
  <c r="Q195" i="15"/>
  <c r="L195" i="15"/>
  <c r="J195" i="15"/>
  <c r="T194" i="15"/>
  <c r="S194" i="15"/>
  <c r="R194" i="15"/>
  <c r="Q194" i="15"/>
  <c r="L194" i="15"/>
  <c r="J194" i="15"/>
  <c r="T193" i="15"/>
  <c r="S193" i="15"/>
  <c r="R193" i="15"/>
  <c r="Q193" i="15"/>
  <c r="L193" i="15"/>
  <c r="J193" i="15"/>
  <c r="T192" i="15"/>
  <c r="S192" i="15"/>
  <c r="R192" i="15"/>
  <c r="Q192" i="15"/>
  <c r="L192" i="15"/>
  <c r="J192" i="15"/>
  <c r="T191" i="15"/>
  <c r="S191" i="15"/>
  <c r="R191" i="15"/>
  <c r="Q191" i="15"/>
  <c r="L191" i="15"/>
  <c r="J191" i="15"/>
  <c r="T190" i="15"/>
  <c r="S190" i="15"/>
  <c r="R190" i="15"/>
  <c r="Q190" i="15"/>
  <c r="L190" i="15"/>
  <c r="J190" i="15"/>
  <c r="T189" i="15"/>
  <c r="S189" i="15"/>
  <c r="R189" i="15"/>
  <c r="Q189" i="15"/>
  <c r="L189" i="15"/>
  <c r="J189" i="15"/>
  <c r="T188" i="15"/>
  <c r="S188" i="15"/>
  <c r="R188" i="15"/>
  <c r="Q188" i="15"/>
  <c r="L188" i="15"/>
  <c r="J188" i="15"/>
  <c r="T187" i="15"/>
  <c r="S187" i="15"/>
  <c r="R187" i="15"/>
  <c r="Q187" i="15"/>
  <c r="L187" i="15"/>
  <c r="J187" i="15"/>
  <c r="T186" i="15"/>
  <c r="S186" i="15"/>
  <c r="R186" i="15"/>
  <c r="Q186" i="15"/>
  <c r="L186" i="15"/>
  <c r="J186" i="15"/>
  <c r="T185" i="15"/>
  <c r="S185" i="15"/>
  <c r="R185" i="15"/>
  <c r="Q185" i="15"/>
  <c r="L185" i="15"/>
  <c r="J185" i="15"/>
  <c r="T184" i="15"/>
  <c r="S184" i="15"/>
  <c r="R184" i="15"/>
  <c r="Q184" i="15"/>
  <c r="L184" i="15"/>
  <c r="J184" i="15"/>
  <c r="T183" i="15"/>
  <c r="S183" i="15"/>
  <c r="R183" i="15"/>
  <c r="Q183" i="15"/>
  <c r="L183" i="15"/>
  <c r="J183" i="15"/>
  <c r="T182" i="15"/>
  <c r="S182" i="15"/>
  <c r="R182" i="15"/>
  <c r="Q182" i="15"/>
  <c r="L182" i="15"/>
  <c r="J182" i="15"/>
  <c r="T181" i="15"/>
  <c r="S181" i="15"/>
  <c r="R181" i="15"/>
  <c r="Q181" i="15"/>
  <c r="L181" i="15"/>
  <c r="J181" i="15"/>
  <c r="T180" i="15"/>
  <c r="S180" i="15"/>
  <c r="R180" i="15"/>
  <c r="Q180" i="15"/>
  <c r="L180" i="15"/>
  <c r="J180" i="15"/>
  <c r="T179" i="15"/>
  <c r="S179" i="15"/>
  <c r="R179" i="15"/>
  <c r="Q179" i="15"/>
  <c r="L179" i="15"/>
  <c r="J179" i="15"/>
  <c r="T178" i="15"/>
  <c r="S178" i="15"/>
  <c r="R178" i="15"/>
  <c r="Q178" i="15"/>
  <c r="L178" i="15"/>
  <c r="J178" i="15"/>
  <c r="T177" i="15"/>
  <c r="S177" i="15"/>
  <c r="R177" i="15"/>
  <c r="Q177" i="15"/>
  <c r="L177" i="15"/>
  <c r="J177" i="15"/>
  <c r="T176" i="15"/>
  <c r="S176" i="15"/>
  <c r="R176" i="15"/>
  <c r="Q176" i="15"/>
  <c r="L176" i="15"/>
  <c r="J176" i="15"/>
  <c r="T175" i="15"/>
  <c r="S175" i="15"/>
  <c r="R175" i="15"/>
  <c r="Q175" i="15"/>
  <c r="L175" i="15"/>
  <c r="J175" i="15"/>
  <c r="T174" i="15"/>
  <c r="S174" i="15"/>
  <c r="R174" i="15"/>
  <c r="Q174" i="15"/>
  <c r="L174" i="15"/>
  <c r="J174" i="15"/>
  <c r="T173" i="15"/>
  <c r="S173" i="15"/>
  <c r="R173" i="15"/>
  <c r="Q173" i="15"/>
  <c r="L173" i="15"/>
  <c r="J173" i="15"/>
  <c r="T172" i="15"/>
  <c r="S172" i="15"/>
  <c r="R172" i="15"/>
  <c r="Q172" i="15"/>
  <c r="L172" i="15"/>
  <c r="J172" i="15"/>
  <c r="T171" i="15"/>
  <c r="S171" i="15"/>
  <c r="R171" i="15"/>
  <c r="Q171" i="15"/>
  <c r="L171" i="15"/>
  <c r="J171" i="15"/>
  <c r="T170" i="15"/>
  <c r="S170" i="15"/>
  <c r="R170" i="15"/>
  <c r="Q170" i="15"/>
  <c r="L170" i="15"/>
  <c r="J170" i="15"/>
  <c r="T169" i="15"/>
  <c r="S169" i="15"/>
  <c r="R169" i="15"/>
  <c r="Q169" i="15"/>
  <c r="L169" i="15"/>
  <c r="J169" i="15"/>
  <c r="T168" i="15"/>
  <c r="S168" i="15"/>
  <c r="R168" i="15"/>
  <c r="Q168" i="15"/>
  <c r="L168" i="15"/>
  <c r="J168" i="15"/>
  <c r="T167" i="15"/>
  <c r="S167" i="15"/>
  <c r="R167" i="15"/>
  <c r="Q167" i="15"/>
  <c r="L167" i="15"/>
  <c r="J167" i="15"/>
  <c r="T166" i="15"/>
  <c r="S166" i="15"/>
  <c r="R166" i="15"/>
  <c r="Q166" i="15"/>
  <c r="L166" i="15"/>
  <c r="J166" i="15"/>
  <c r="T165" i="15"/>
  <c r="S165" i="15"/>
  <c r="R165" i="15"/>
  <c r="Q165" i="15"/>
  <c r="L165" i="15"/>
  <c r="J165" i="15"/>
  <c r="T164" i="15"/>
  <c r="S164" i="15"/>
  <c r="R164" i="15"/>
  <c r="Q164" i="15"/>
  <c r="L164" i="15"/>
  <c r="J164" i="15"/>
  <c r="T163" i="15"/>
  <c r="S163" i="15"/>
  <c r="R163" i="15"/>
  <c r="Q163" i="15"/>
  <c r="L163" i="15"/>
  <c r="J163" i="15"/>
  <c r="T162" i="15"/>
  <c r="S162" i="15"/>
  <c r="R162" i="15"/>
  <c r="Q162" i="15"/>
  <c r="L162" i="15"/>
  <c r="J162" i="15"/>
  <c r="T161" i="15"/>
  <c r="S161" i="15"/>
  <c r="R161" i="15"/>
  <c r="Q161" i="15"/>
  <c r="L161" i="15"/>
  <c r="J161" i="15"/>
  <c r="T160" i="15"/>
  <c r="S160" i="15"/>
  <c r="R160" i="15"/>
  <c r="Q160" i="15"/>
  <c r="L160" i="15"/>
  <c r="J160" i="15"/>
  <c r="T159" i="15"/>
  <c r="S159" i="15"/>
  <c r="R159" i="15"/>
  <c r="Q159" i="15"/>
  <c r="L159" i="15"/>
  <c r="J159" i="15"/>
  <c r="T158" i="15"/>
  <c r="S158" i="15"/>
  <c r="R158" i="15"/>
  <c r="Q158" i="15"/>
  <c r="L158" i="15"/>
  <c r="J158" i="15"/>
  <c r="T157" i="15"/>
  <c r="S157" i="15"/>
  <c r="R157" i="15"/>
  <c r="Q157" i="15"/>
  <c r="L157" i="15"/>
  <c r="J157" i="15"/>
  <c r="T156" i="15"/>
  <c r="S156" i="15"/>
  <c r="R156" i="15"/>
  <c r="Q156" i="15"/>
  <c r="L156" i="15"/>
  <c r="J156" i="15"/>
  <c r="T155" i="15"/>
  <c r="S155" i="15"/>
  <c r="R155" i="15"/>
  <c r="Q155" i="15"/>
  <c r="L155" i="15"/>
  <c r="J155" i="15"/>
  <c r="T154" i="15"/>
  <c r="S154" i="15"/>
  <c r="R154" i="15"/>
  <c r="Q154" i="15"/>
  <c r="L154" i="15"/>
  <c r="J154" i="15"/>
  <c r="T153" i="15"/>
  <c r="S153" i="15"/>
  <c r="R153" i="15"/>
  <c r="Q153" i="15"/>
  <c r="L153" i="15"/>
  <c r="J153" i="15"/>
  <c r="T152" i="15"/>
  <c r="S152" i="15"/>
  <c r="R152" i="15"/>
  <c r="Q152" i="15"/>
  <c r="L152" i="15"/>
  <c r="J152" i="15"/>
  <c r="T151" i="15"/>
  <c r="S151" i="15"/>
  <c r="R151" i="15"/>
  <c r="Q151" i="15"/>
  <c r="L151" i="15"/>
  <c r="J151" i="15"/>
  <c r="T150" i="15"/>
  <c r="S150" i="15"/>
  <c r="R150" i="15"/>
  <c r="Q150" i="15"/>
  <c r="L150" i="15"/>
  <c r="J150" i="15"/>
  <c r="T149" i="15"/>
  <c r="S149" i="15"/>
  <c r="R149" i="15"/>
  <c r="Q149" i="15"/>
  <c r="L149" i="15"/>
  <c r="J149" i="15"/>
  <c r="T148" i="15"/>
  <c r="S148" i="15"/>
  <c r="R148" i="15"/>
  <c r="Q148" i="15"/>
  <c r="L148" i="15"/>
  <c r="J148" i="15"/>
  <c r="T147" i="15"/>
  <c r="S147" i="15"/>
  <c r="R147" i="15"/>
  <c r="Q147" i="15"/>
  <c r="L147" i="15"/>
  <c r="J147" i="15"/>
  <c r="T146" i="15"/>
  <c r="S146" i="15"/>
  <c r="R146" i="15"/>
  <c r="Q146" i="15"/>
  <c r="L146" i="15"/>
  <c r="J146" i="15"/>
  <c r="T145" i="15"/>
  <c r="S145" i="15"/>
  <c r="R145" i="15"/>
  <c r="Q145" i="15"/>
  <c r="L145" i="15"/>
  <c r="J145" i="15"/>
  <c r="T144" i="15"/>
  <c r="S144" i="15"/>
  <c r="R144" i="15"/>
  <c r="Q144" i="15"/>
  <c r="L144" i="15"/>
  <c r="J144" i="15"/>
  <c r="T143" i="15"/>
  <c r="S143" i="15"/>
  <c r="R143" i="15"/>
  <c r="Q143" i="15"/>
  <c r="L143" i="15"/>
  <c r="J143" i="15"/>
  <c r="T142" i="15"/>
  <c r="S142" i="15"/>
  <c r="R142" i="15"/>
  <c r="Q142" i="15"/>
  <c r="L142" i="15"/>
  <c r="J142" i="15"/>
  <c r="T141" i="15"/>
  <c r="S141" i="15"/>
  <c r="R141" i="15"/>
  <c r="Q141" i="15"/>
  <c r="L141" i="15"/>
  <c r="J141" i="15"/>
  <c r="T140" i="15"/>
  <c r="S140" i="15"/>
  <c r="R140" i="15"/>
  <c r="Q140" i="15"/>
  <c r="L140" i="15"/>
  <c r="J140" i="15"/>
  <c r="T139" i="15"/>
  <c r="S139" i="15"/>
  <c r="R139" i="15"/>
  <c r="Q139" i="15"/>
  <c r="L139" i="15"/>
  <c r="J139" i="15"/>
  <c r="T138" i="15"/>
  <c r="S138" i="15"/>
  <c r="R138" i="15"/>
  <c r="Q138" i="15"/>
  <c r="L138" i="15"/>
  <c r="J138" i="15"/>
  <c r="T137" i="15"/>
  <c r="S137" i="15"/>
  <c r="R137" i="15"/>
  <c r="Q137" i="15"/>
  <c r="L137" i="15"/>
  <c r="J137" i="15"/>
  <c r="T136" i="15"/>
  <c r="S136" i="15"/>
  <c r="R136" i="15"/>
  <c r="Q136" i="15"/>
  <c r="L136" i="15"/>
  <c r="J136" i="15"/>
  <c r="T135" i="15"/>
  <c r="S135" i="15"/>
  <c r="R135" i="15"/>
  <c r="Q135" i="15"/>
  <c r="L135" i="15"/>
  <c r="J135" i="15"/>
  <c r="T134" i="15"/>
  <c r="S134" i="15"/>
  <c r="R134" i="15"/>
  <c r="Q134" i="15"/>
  <c r="L134" i="15"/>
  <c r="J134" i="15"/>
  <c r="T133" i="15"/>
  <c r="S133" i="15"/>
  <c r="R133" i="15"/>
  <c r="Q133" i="15"/>
  <c r="L133" i="15"/>
  <c r="J133" i="15"/>
  <c r="T132" i="15"/>
  <c r="S132" i="15"/>
  <c r="R132" i="15"/>
  <c r="Q132" i="15"/>
  <c r="L132" i="15"/>
  <c r="J132" i="15"/>
  <c r="T131" i="15"/>
  <c r="S131" i="15"/>
  <c r="R131" i="15"/>
  <c r="Q131" i="15"/>
  <c r="L131" i="15"/>
  <c r="J131" i="15"/>
  <c r="T130" i="15"/>
  <c r="S130" i="15"/>
  <c r="R130" i="15"/>
  <c r="Q130" i="15"/>
  <c r="L130" i="15"/>
  <c r="J130" i="15"/>
  <c r="T129" i="15"/>
  <c r="S129" i="15"/>
  <c r="R129" i="15"/>
  <c r="Q129" i="15"/>
  <c r="L129" i="15"/>
  <c r="J129" i="15"/>
  <c r="T128" i="15"/>
  <c r="S128" i="15"/>
  <c r="R128" i="15"/>
  <c r="Q128" i="15"/>
  <c r="L128" i="15"/>
  <c r="J128" i="15"/>
  <c r="T127" i="15"/>
  <c r="S127" i="15"/>
  <c r="R127" i="15"/>
  <c r="Q127" i="15"/>
  <c r="L127" i="15"/>
  <c r="J127" i="15"/>
  <c r="T126" i="15"/>
  <c r="S126" i="15"/>
  <c r="R126" i="15"/>
  <c r="Q126" i="15"/>
  <c r="L126" i="15"/>
  <c r="J126" i="15"/>
  <c r="T125" i="15"/>
  <c r="S125" i="15"/>
  <c r="R125" i="15"/>
  <c r="Q125" i="15"/>
  <c r="L125" i="15"/>
  <c r="J125" i="15"/>
  <c r="T124" i="15"/>
  <c r="S124" i="15"/>
  <c r="R124" i="15"/>
  <c r="Q124" i="15"/>
  <c r="L124" i="15"/>
  <c r="J124" i="15"/>
  <c r="T123" i="15"/>
  <c r="S123" i="15"/>
  <c r="R123" i="15"/>
  <c r="Q123" i="15"/>
  <c r="L123" i="15"/>
  <c r="J123" i="15"/>
  <c r="T122" i="15"/>
  <c r="S122" i="15"/>
  <c r="R122" i="15"/>
  <c r="Q122" i="15"/>
  <c r="L122" i="15"/>
  <c r="J122" i="15"/>
  <c r="T121" i="15"/>
  <c r="S121" i="15"/>
  <c r="R121" i="15"/>
  <c r="Q121" i="15"/>
  <c r="L121" i="15"/>
  <c r="J121" i="15"/>
  <c r="T120" i="15"/>
  <c r="S120" i="15"/>
  <c r="R120" i="15"/>
  <c r="Q120" i="15"/>
  <c r="L120" i="15"/>
  <c r="J120" i="15"/>
  <c r="T119" i="15"/>
  <c r="S119" i="15"/>
  <c r="R119" i="15"/>
  <c r="Q119" i="15"/>
  <c r="L119" i="15"/>
  <c r="J119" i="15"/>
  <c r="T118" i="15"/>
  <c r="S118" i="15"/>
  <c r="R118" i="15"/>
  <c r="Q118" i="15"/>
  <c r="L118" i="15"/>
  <c r="J118" i="15"/>
  <c r="T117" i="15"/>
  <c r="S117" i="15"/>
  <c r="R117" i="15"/>
  <c r="Q117" i="15"/>
  <c r="L117" i="15"/>
  <c r="J117" i="15"/>
  <c r="T116" i="15"/>
  <c r="S116" i="15"/>
  <c r="R116" i="15"/>
  <c r="Q116" i="15"/>
  <c r="L116" i="15"/>
  <c r="J116" i="15"/>
  <c r="T115" i="15"/>
  <c r="S115" i="15"/>
  <c r="R115" i="15"/>
  <c r="Q115" i="15"/>
  <c r="L115" i="15"/>
  <c r="J115" i="15"/>
  <c r="T114" i="15"/>
  <c r="S114" i="15"/>
  <c r="R114" i="15"/>
  <c r="Q114" i="15"/>
  <c r="L114" i="15"/>
  <c r="J114" i="15"/>
  <c r="T113" i="15"/>
  <c r="S113" i="15"/>
  <c r="R113" i="15"/>
  <c r="Q113" i="15"/>
  <c r="L113" i="15"/>
  <c r="J113" i="15"/>
  <c r="T112" i="15"/>
  <c r="S112" i="15"/>
  <c r="R112" i="15"/>
  <c r="Q112" i="15"/>
  <c r="L112" i="15"/>
  <c r="J112" i="15"/>
  <c r="T111" i="15"/>
  <c r="S111" i="15"/>
  <c r="R111" i="15"/>
  <c r="Q111" i="15"/>
  <c r="L111" i="15"/>
  <c r="J111" i="15"/>
  <c r="T110" i="15"/>
  <c r="S110" i="15"/>
  <c r="R110" i="15"/>
  <c r="Q110" i="15"/>
  <c r="L110" i="15"/>
  <c r="J110" i="15"/>
  <c r="T109" i="15"/>
  <c r="S109" i="15"/>
  <c r="R109" i="15"/>
  <c r="Q109" i="15"/>
  <c r="L109" i="15"/>
  <c r="J109" i="15"/>
  <c r="T108" i="15"/>
  <c r="S108" i="15"/>
  <c r="R108" i="15"/>
  <c r="Q108" i="15"/>
  <c r="L108" i="15"/>
  <c r="J108" i="15"/>
  <c r="T107" i="15"/>
  <c r="S107" i="15"/>
  <c r="R107" i="15"/>
  <c r="Q107" i="15"/>
  <c r="L107" i="15"/>
  <c r="J107" i="15"/>
  <c r="T106" i="15"/>
  <c r="S106" i="15"/>
  <c r="R106" i="15"/>
  <c r="Q106" i="15"/>
  <c r="L106" i="15"/>
  <c r="J106" i="15"/>
  <c r="T105" i="15"/>
  <c r="S105" i="15"/>
  <c r="R105" i="15"/>
  <c r="Q105" i="15"/>
  <c r="L105" i="15"/>
  <c r="J105" i="15"/>
  <c r="T104" i="15"/>
  <c r="S104" i="15"/>
  <c r="R104" i="15"/>
  <c r="Q104" i="15"/>
  <c r="L104" i="15"/>
  <c r="J104" i="15"/>
  <c r="T103" i="15"/>
  <c r="S103" i="15"/>
  <c r="R103" i="15"/>
  <c r="Q103" i="15"/>
  <c r="L103" i="15"/>
  <c r="J103" i="15"/>
  <c r="T102" i="15"/>
  <c r="S102" i="15"/>
  <c r="R102" i="15"/>
  <c r="Q102" i="15"/>
  <c r="L102" i="15"/>
  <c r="J102" i="15"/>
  <c r="T101" i="15"/>
  <c r="S101" i="15"/>
  <c r="R101" i="15"/>
  <c r="Q101" i="15"/>
  <c r="L101" i="15"/>
  <c r="J101" i="15"/>
  <c r="T100" i="15"/>
  <c r="S100" i="15"/>
  <c r="R100" i="15"/>
  <c r="Q100" i="15"/>
  <c r="L100" i="15"/>
  <c r="J100" i="15"/>
  <c r="T99" i="15"/>
  <c r="S99" i="15"/>
  <c r="R99" i="15"/>
  <c r="Q99" i="15"/>
  <c r="L99" i="15"/>
  <c r="J99" i="15"/>
  <c r="T98" i="15"/>
  <c r="S98" i="15"/>
  <c r="R98" i="15"/>
  <c r="Q98" i="15"/>
  <c r="L98" i="15"/>
  <c r="J98" i="15"/>
  <c r="T97" i="15"/>
  <c r="S97" i="15"/>
  <c r="R97" i="15"/>
  <c r="Q97" i="15"/>
  <c r="L97" i="15"/>
  <c r="J97" i="15"/>
  <c r="T96" i="15"/>
  <c r="S96" i="15"/>
  <c r="R96" i="15"/>
  <c r="Q96" i="15"/>
  <c r="L96" i="15"/>
  <c r="J96" i="15"/>
  <c r="T95" i="15"/>
  <c r="S95" i="15"/>
  <c r="R95" i="15"/>
  <c r="Q95" i="15"/>
  <c r="L95" i="15"/>
  <c r="J95" i="15"/>
  <c r="T94" i="15"/>
  <c r="S94" i="15"/>
  <c r="R94" i="15"/>
  <c r="Q94" i="15"/>
  <c r="L94" i="15"/>
  <c r="J94" i="15"/>
  <c r="T93" i="15"/>
  <c r="S93" i="15"/>
  <c r="R93" i="15"/>
  <c r="Q93" i="15"/>
  <c r="L93" i="15"/>
  <c r="J93" i="15"/>
  <c r="T92" i="15"/>
  <c r="S92" i="15"/>
  <c r="R92" i="15"/>
  <c r="Q92" i="15"/>
  <c r="L92" i="15"/>
  <c r="J92" i="15"/>
  <c r="T91" i="15"/>
  <c r="S91" i="15"/>
  <c r="R91" i="15"/>
  <c r="Q91" i="15"/>
  <c r="L91" i="15"/>
  <c r="J91" i="15"/>
  <c r="T90" i="15"/>
  <c r="S90" i="15"/>
  <c r="R90" i="15"/>
  <c r="Q90" i="15"/>
  <c r="L90" i="15"/>
  <c r="J90" i="15"/>
  <c r="T89" i="15"/>
  <c r="S89" i="15"/>
  <c r="R89" i="15"/>
  <c r="Q89" i="15"/>
  <c r="L89" i="15"/>
  <c r="J89" i="15"/>
  <c r="T88" i="15"/>
  <c r="S88" i="15"/>
  <c r="R88" i="15"/>
  <c r="Q88" i="15"/>
  <c r="L88" i="15"/>
  <c r="J88" i="15"/>
  <c r="T87" i="15"/>
  <c r="S87" i="15"/>
  <c r="R87" i="15"/>
  <c r="Q87" i="15"/>
  <c r="L87" i="15"/>
  <c r="J87" i="15"/>
  <c r="T86" i="15"/>
  <c r="S86" i="15"/>
  <c r="R86" i="15"/>
  <c r="Q86" i="15"/>
  <c r="L86" i="15"/>
  <c r="J86" i="15"/>
  <c r="T85" i="15"/>
  <c r="S85" i="15"/>
  <c r="R85" i="15"/>
  <c r="Q85" i="15"/>
  <c r="L85" i="15"/>
  <c r="J85" i="15"/>
  <c r="T84" i="15"/>
  <c r="S84" i="15"/>
  <c r="R84" i="15"/>
  <c r="Q84" i="15"/>
  <c r="L84" i="15"/>
  <c r="J84" i="15"/>
  <c r="T83" i="15"/>
  <c r="S83" i="15"/>
  <c r="R83" i="15"/>
  <c r="Q83" i="15"/>
  <c r="L83" i="15"/>
  <c r="J83" i="15"/>
  <c r="T82" i="15"/>
  <c r="S82" i="15"/>
  <c r="R82" i="15"/>
  <c r="Q82" i="15"/>
  <c r="L82" i="15"/>
  <c r="J82" i="15"/>
  <c r="T81" i="15"/>
  <c r="S81" i="15"/>
  <c r="R81" i="15"/>
  <c r="Q81" i="15"/>
  <c r="L81" i="15"/>
  <c r="J81" i="15"/>
  <c r="T80" i="15"/>
  <c r="S80" i="15"/>
  <c r="R80" i="15"/>
  <c r="Q80" i="15"/>
  <c r="L80" i="15"/>
  <c r="J80" i="15"/>
  <c r="T79" i="15"/>
  <c r="S79" i="15"/>
  <c r="R79" i="15"/>
  <c r="Q79" i="15"/>
  <c r="L79" i="15"/>
  <c r="J79" i="15"/>
  <c r="T78" i="15"/>
  <c r="S78" i="15"/>
  <c r="R78" i="15"/>
  <c r="Q78" i="15"/>
  <c r="L78" i="15"/>
  <c r="J78" i="15"/>
  <c r="T77" i="15"/>
  <c r="S77" i="15"/>
  <c r="R77" i="15"/>
  <c r="Q77" i="15"/>
  <c r="L77" i="15"/>
  <c r="J77" i="15"/>
  <c r="T76" i="15"/>
  <c r="S76" i="15"/>
  <c r="R76" i="15"/>
  <c r="Q76" i="15"/>
  <c r="L76" i="15"/>
  <c r="J76" i="15"/>
  <c r="T75" i="15"/>
  <c r="S75" i="15"/>
  <c r="R75" i="15"/>
  <c r="Q75" i="15"/>
  <c r="L75" i="15"/>
  <c r="J75" i="15"/>
  <c r="T74" i="15"/>
  <c r="S74" i="15"/>
  <c r="R74" i="15"/>
  <c r="Q74" i="15"/>
  <c r="L74" i="15"/>
  <c r="J74" i="15"/>
  <c r="T73" i="15"/>
  <c r="S73" i="15"/>
  <c r="R73" i="15"/>
  <c r="Q73" i="15"/>
  <c r="L73" i="15"/>
  <c r="J73" i="15"/>
  <c r="T72" i="15"/>
  <c r="S72" i="15"/>
  <c r="R72" i="15"/>
  <c r="Q72" i="15"/>
  <c r="L72" i="15"/>
  <c r="J72" i="15"/>
  <c r="T71" i="15"/>
  <c r="S71" i="15"/>
  <c r="R71" i="15"/>
  <c r="Q71" i="15"/>
  <c r="L71" i="15"/>
  <c r="J71" i="15"/>
  <c r="T70" i="15"/>
  <c r="S70" i="15"/>
  <c r="R70" i="15"/>
  <c r="Q70" i="15"/>
  <c r="L70" i="15"/>
  <c r="J70" i="15"/>
  <c r="T69" i="15"/>
  <c r="S69" i="15"/>
  <c r="R69" i="15"/>
  <c r="Q69" i="15"/>
  <c r="L69" i="15"/>
  <c r="J69" i="15"/>
  <c r="T68" i="15"/>
  <c r="S68" i="15"/>
  <c r="R68" i="15"/>
  <c r="Q68" i="15"/>
  <c r="L68" i="15"/>
  <c r="J68" i="15"/>
  <c r="T67" i="15"/>
  <c r="S67" i="15"/>
  <c r="R67" i="15"/>
  <c r="Q67" i="15"/>
  <c r="L67" i="15"/>
  <c r="J67" i="15"/>
  <c r="T66" i="15"/>
  <c r="S66" i="15"/>
  <c r="R66" i="15"/>
  <c r="Q66" i="15"/>
  <c r="L66" i="15"/>
  <c r="J66" i="15"/>
  <c r="T65" i="15"/>
  <c r="S65" i="15"/>
  <c r="R65" i="15"/>
  <c r="Q65" i="15"/>
  <c r="L65" i="15"/>
  <c r="J65" i="15"/>
  <c r="T64" i="15"/>
  <c r="S64" i="15"/>
  <c r="R64" i="15"/>
  <c r="Q64" i="15"/>
  <c r="L64" i="15"/>
  <c r="J64" i="15"/>
  <c r="T63" i="15"/>
  <c r="S63" i="15"/>
  <c r="R63" i="15"/>
  <c r="Q63" i="15"/>
  <c r="L63" i="15"/>
  <c r="J63" i="15"/>
  <c r="T62" i="15"/>
  <c r="S62" i="15"/>
  <c r="R62" i="15"/>
  <c r="Q62" i="15"/>
  <c r="L62" i="15"/>
  <c r="J62" i="15"/>
  <c r="T61" i="15"/>
  <c r="S61" i="15"/>
  <c r="R61" i="15"/>
  <c r="Q61" i="15"/>
  <c r="L61" i="15"/>
  <c r="J61" i="15"/>
  <c r="T60" i="15"/>
  <c r="S60" i="15"/>
  <c r="R60" i="15"/>
  <c r="Q60" i="15"/>
  <c r="L60" i="15"/>
  <c r="J60" i="15"/>
  <c r="T59" i="15"/>
  <c r="S59" i="15"/>
  <c r="R59" i="15"/>
  <c r="Q59" i="15"/>
  <c r="L59" i="15"/>
  <c r="J59" i="15"/>
  <c r="T58" i="15"/>
  <c r="S58" i="15"/>
  <c r="R58" i="15"/>
  <c r="Q58" i="15"/>
  <c r="L58" i="15"/>
  <c r="J58" i="15"/>
  <c r="T57" i="15"/>
  <c r="S57" i="15"/>
  <c r="R57" i="15"/>
  <c r="Q57" i="15"/>
  <c r="L57" i="15"/>
  <c r="J57" i="15"/>
  <c r="T56" i="15"/>
  <c r="S56" i="15"/>
  <c r="R56" i="15"/>
  <c r="Q56" i="15"/>
  <c r="L56" i="15"/>
  <c r="J56" i="15"/>
  <c r="T55" i="15"/>
  <c r="S55" i="15"/>
  <c r="R55" i="15"/>
  <c r="Q55" i="15"/>
  <c r="L55" i="15"/>
  <c r="J55" i="15"/>
  <c r="T54" i="15"/>
  <c r="S54" i="15"/>
  <c r="R54" i="15"/>
  <c r="Q54" i="15"/>
  <c r="L54" i="15"/>
  <c r="J54" i="15"/>
  <c r="T53" i="15"/>
  <c r="S53" i="15"/>
  <c r="R53" i="15"/>
  <c r="Q53" i="15"/>
  <c r="L53" i="15"/>
  <c r="J53" i="15"/>
  <c r="T52" i="15"/>
  <c r="S52" i="15"/>
  <c r="R52" i="15"/>
  <c r="Q52" i="15"/>
  <c r="L52" i="15"/>
  <c r="J52" i="15"/>
  <c r="T51" i="15"/>
  <c r="S51" i="15"/>
  <c r="R51" i="15"/>
  <c r="Q51" i="15"/>
  <c r="L51" i="15"/>
  <c r="J51" i="15"/>
  <c r="T50" i="15"/>
  <c r="S50" i="15"/>
  <c r="R50" i="15"/>
  <c r="Q50" i="15"/>
  <c r="L50" i="15"/>
  <c r="J50" i="15"/>
  <c r="T49" i="15"/>
  <c r="S49" i="15"/>
  <c r="R49" i="15"/>
  <c r="Q49" i="15"/>
  <c r="L49" i="15"/>
  <c r="J49" i="15"/>
  <c r="T48" i="15"/>
  <c r="S48" i="15"/>
  <c r="R48" i="15"/>
  <c r="Q48" i="15"/>
  <c r="L48" i="15"/>
  <c r="J48" i="15"/>
  <c r="T47" i="15"/>
  <c r="S47" i="15"/>
  <c r="R47" i="15"/>
  <c r="Q47" i="15"/>
  <c r="L47" i="15"/>
  <c r="J47" i="15"/>
  <c r="T46" i="15"/>
  <c r="S46" i="15"/>
  <c r="R46" i="15"/>
  <c r="Q46" i="15"/>
  <c r="L46" i="15"/>
  <c r="J46" i="15"/>
  <c r="T45" i="15"/>
  <c r="S45" i="15"/>
  <c r="R45" i="15"/>
  <c r="Q45" i="15"/>
  <c r="L45" i="15"/>
  <c r="J45" i="15"/>
  <c r="T44" i="15"/>
  <c r="S44" i="15"/>
  <c r="R44" i="15"/>
  <c r="Q44" i="15"/>
  <c r="L44" i="15"/>
  <c r="J44" i="15"/>
  <c r="T43" i="15"/>
  <c r="S43" i="15"/>
  <c r="R43" i="15"/>
  <c r="Q43" i="15"/>
  <c r="L43" i="15"/>
  <c r="J43" i="15"/>
  <c r="T42" i="15"/>
  <c r="S42" i="15"/>
  <c r="R42" i="15"/>
  <c r="Q42" i="15"/>
  <c r="L42" i="15"/>
  <c r="J42" i="15"/>
  <c r="T41" i="15"/>
  <c r="S41" i="15"/>
  <c r="R41" i="15"/>
  <c r="Q41" i="15"/>
  <c r="L41" i="15"/>
  <c r="J41" i="15"/>
  <c r="T40" i="15"/>
  <c r="S40" i="15"/>
  <c r="R40" i="15"/>
  <c r="Q40" i="15"/>
  <c r="L40" i="15"/>
  <c r="J40" i="15"/>
  <c r="T39" i="15"/>
  <c r="S39" i="15"/>
  <c r="R39" i="15"/>
  <c r="Q39" i="15"/>
  <c r="L39" i="15"/>
  <c r="J39" i="15"/>
  <c r="T38" i="15"/>
  <c r="S38" i="15"/>
  <c r="R38" i="15"/>
  <c r="Q38" i="15"/>
  <c r="L38" i="15"/>
  <c r="J38" i="15"/>
  <c r="T37" i="15"/>
  <c r="S37" i="15"/>
  <c r="R37" i="15"/>
  <c r="Q37" i="15"/>
  <c r="L37" i="15"/>
  <c r="J37" i="15"/>
  <c r="T36" i="15"/>
  <c r="S36" i="15"/>
  <c r="R36" i="15"/>
  <c r="Q36" i="15"/>
  <c r="L36" i="15"/>
  <c r="J36" i="15"/>
  <c r="T35" i="15"/>
  <c r="S35" i="15"/>
  <c r="R35" i="15"/>
  <c r="Q35" i="15"/>
  <c r="L35" i="15"/>
  <c r="J35" i="15"/>
  <c r="T34" i="15"/>
  <c r="S34" i="15"/>
  <c r="R34" i="15"/>
  <c r="Q34" i="15"/>
  <c r="L34" i="15"/>
  <c r="J34" i="15"/>
  <c r="T33" i="15"/>
  <c r="S33" i="15"/>
  <c r="R33" i="15"/>
  <c r="Q33" i="15"/>
  <c r="L33" i="15"/>
  <c r="J33" i="15"/>
  <c r="T32" i="15"/>
  <c r="S32" i="15"/>
  <c r="R32" i="15"/>
  <c r="Q32" i="15"/>
  <c r="L32" i="15"/>
  <c r="J32" i="15"/>
  <c r="T31" i="15"/>
  <c r="S31" i="15"/>
  <c r="R31" i="15"/>
  <c r="Q31" i="15"/>
  <c r="L31" i="15"/>
  <c r="J31" i="15"/>
  <c r="T30" i="15"/>
  <c r="S30" i="15"/>
  <c r="R30" i="15"/>
  <c r="Q30" i="15"/>
  <c r="L30" i="15"/>
  <c r="J30" i="15"/>
  <c r="T29" i="15"/>
  <c r="S29" i="15"/>
  <c r="R29" i="15"/>
  <c r="Q29" i="15"/>
  <c r="L29" i="15"/>
  <c r="J29" i="15"/>
  <c r="T28" i="15"/>
  <c r="S28" i="15"/>
  <c r="R28" i="15"/>
  <c r="Q28" i="15"/>
  <c r="L28" i="15"/>
  <c r="J28" i="15"/>
  <c r="T27" i="15"/>
  <c r="S27" i="15"/>
  <c r="R27" i="15"/>
  <c r="Q27" i="15"/>
  <c r="L27" i="15"/>
  <c r="J27" i="15"/>
  <c r="T26" i="15"/>
  <c r="S26" i="15"/>
  <c r="R26" i="15"/>
  <c r="Q26" i="15"/>
  <c r="L26" i="15"/>
  <c r="J26" i="15"/>
  <c r="T25" i="15"/>
  <c r="S25" i="15"/>
  <c r="R25" i="15"/>
  <c r="Q25" i="15"/>
  <c r="L25" i="15"/>
  <c r="J25" i="15"/>
  <c r="T24" i="15"/>
  <c r="S24" i="15"/>
  <c r="R24" i="15"/>
  <c r="Q24" i="15"/>
  <c r="L24" i="15"/>
  <c r="J24" i="15"/>
  <c r="T23" i="15"/>
  <c r="S23" i="15"/>
  <c r="R23" i="15"/>
  <c r="Q23" i="15"/>
  <c r="L23" i="15"/>
  <c r="J23" i="15"/>
  <c r="T22" i="15"/>
  <c r="S22" i="15"/>
  <c r="R22" i="15"/>
  <c r="Q22" i="15"/>
  <c r="L22" i="15"/>
  <c r="J22" i="15"/>
  <c r="T21" i="15"/>
  <c r="S21" i="15"/>
  <c r="R21" i="15"/>
  <c r="Q21" i="15"/>
  <c r="L21" i="15"/>
  <c r="J21" i="15"/>
  <c r="T20" i="15"/>
  <c r="S20" i="15"/>
  <c r="R20" i="15"/>
  <c r="Q20" i="15"/>
  <c r="L20" i="15"/>
  <c r="J20" i="15"/>
  <c r="T19" i="15"/>
  <c r="S19" i="15"/>
  <c r="R19" i="15"/>
  <c r="Q19" i="15"/>
  <c r="L19" i="15"/>
  <c r="J19" i="15"/>
  <c r="T18" i="15"/>
  <c r="S18" i="15"/>
  <c r="R18" i="15"/>
  <c r="Q18" i="15"/>
  <c r="L18" i="15"/>
  <c r="J18" i="15"/>
  <c r="T17" i="15"/>
  <c r="S17" i="15"/>
  <c r="R17" i="15"/>
  <c r="Q17" i="15"/>
  <c r="L17" i="15"/>
  <c r="J17" i="15"/>
  <c r="T16" i="15"/>
  <c r="S16" i="15"/>
  <c r="R16" i="15"/>
  <c r="Q16" i="15"/>
  <c r="L16" i="15"/>
  <c r="J16" i="15"/>
  <c r="T15" i="15"/>
  <c r="S15" i="15"/>
  <c r="R15" i="15"/>
  <c r="Q15" i="15"/>
  <c r="L15" i="15"/>
  <c r="J15" i="15"/>
  <c r="T14" i="15"/>
  <c r="S14" i="15"/>
  <c r="R14" i="15"/>
  <c r="Q14" i="15"/>
  <c r="L14" i="15"/>
  <c r="J14" i="15"/>
  <c r="T13" i="15"/>
  <c r="S13" i="15"/>
  <c r="R13" i="15"/>
  <c r="Q13" i="15"/>
  <c r="L13" i="15"/>
  <c r="J13" i="15"/>
  <c r="T12" i="15"/>
  <c r="S12" i="15"/>
  <c r="R12" i="15"/>
  <c r="Q12" i="15"/>
  <c r="L12" i="15"/>
  <c r="J12" i="15"/>
  <c r="T11" i="15"/>
  <c r="S11" i="15"/>
  <c r="R11" i="15"/>
  <c r="Q11" i="15"/>
  <c r="L11" i="15"/>
  <c r="J11" i="15"/>
  <c r="T10" i="15"/>
  <c r="S10" i="15"/>
  <c r="R10" i="15"/>
  <c r="Q10" i="15"/>
  <c r="L10" i="15"/>
  <c r="J10" i="15"/>
  <c r="T9" i="15"/>
  <c r="S9" i="15"/>
  <c r="R9" i="15"/>
  <c r="Q9" i="15"/>
  <c r="L9" i="15"/>
  <c r="J9" i="15"/>
  <c r="T8" i="15"/>
  <c r="S8" i="15"/>
  <c r="R8" i="15"/>
  <c r="Q8" i="15"/>
  <c r="L8" i="15"/>
  <c r="J8" i="15"/>
  <c r="T7" i="15"/>
  <c r="S7" i="15"/>
  <c r="R7" i="15"/>
  <c r="Q7" i="15"/>
  <c r="L7" i="15"/>
  <c r="J7" i="15"/>
  <c r="T6" i="15"/>
  <c r="S6" i="15"/>
  <c r="R6" i="15"/>
  <c r="Q6" i="15"/>
  <c r="L6" i="15"/>
  <c r="J6" i="15"/>
  <c r="T5" i="15"/>
  <c r="S5" i="15"/>
  <c r="R5" i="15"/>
  <c r="Q5" i="15"/>
  <c r="L5" i="15"/>
  <c r="J5" i="15"/>
  <c r="T4" i="15"/>
  <c r="S4" i="15"/>
  <c r="R4" i="15"/>
  <c r="Q4" i="15"/>
  <c r="L4" i="15"/>
  <c r="J4" i="15"/>
  <c r="T3" i="15"/>
  <c r="S3" i="15"/>
  <c r="R3" i="15"/>
  <c r="Q3" i="15"/>
  <c r="L3" i="15"/>
  <c r="J3" i="15"/>
  <c r="T2" i="15"/>
  <c r="S2" i="15"/>
  <c r="R2" i="15"/>
  <c r="Q2" i="15"/>
  <c r="L2" i="15"/>
  <c r="J2" i="15"/>
  <c r="U3461" i="15" l="1"/>
  <c r="U3497" i="15"/>
  <c r="U3873" i="15"/>
  <c r="U3881" i="15"/>
  <c r="U3889" i="15"/>
  <c r="U3897" i="15"/>
  <c r="U3905" i="15"/>
  <c r="U3913" i="15"/>
  <c r="U3921" i="15"/>
  <c r="U3929" i="15"/>
  <c r="U3937" i="15"/>
  <c r="U3945" i="15"/>
  <c r="U3953" i="15"/>
  <c r="U3961" i="15"/>
  <c r="U3969" i="15"/>
  <c r="U3977" i="15"/>
  <c r="U3985" i="15"/>
  <c r="U3993" i="15"/>
  <c r="U4001" i="15"/>
  <c r="U4009" i="15"/>
  <c r="U103" i="15"/>
  <c r="U107" i="15"/>
  <c r="U111" i="15"/>
  <c r="U115" i="15"/>
  <c r="U119" i="15"/>
  <c r="U123" i="15"/>
  <c r="U127" i="15"/>
  <c r="U131" i="15"/>
  <c r="U135" i="15"/>
  <c r="U139" i="15"/>
  <c r="U143" i="15"/>
  <c r="U147" i="15"/>
  <c r="U151" i="15"/>
  <c r="U155" i="15"/>
  <c r="U159" i="15"/>
  <c r="U163" i="15"/>
  <c r="U167" i="15"/>
  <c r="U171" i="15"/>
  <c r="U175" i="15"/>
  <c r="U179" i="15"/>
  <c r="U183" i="15"/>
  <c r="U187" i="15"/>
  <c r="U191" i="15"/>
  <c r="U195" i="15"/>
  <c r="U199" i="15"/>
  <c r="U203" i="15"/>
  <c r="U207" i="15"/>
  <c r="U211" i="15"/>
  <c r="U215" i="15"/>
  <c r="U219" i="15"/>
  <c r="U223" i="15"/>
  <c r="U227" i="15"/>
  <c r="U231" i="15"/>
  <c r="U235" i="15"/>
  <c r="U239" i="15"/>
  <c r="U243" i="15"/>
  <c r="U247" i="15"/>
  <c r="U251" i="15"/>
  <c r="U255" i="15"/>
  <c r="U259" i="15"/>
  <c r="U263" i="15"/>
  <c r="U267" i="15"/>
  <c r="U271" i="15"/>
  <c r="U275" i="15"/>
  <c r="U279" i="15"/>
  <c r="U283" i="15"/>
  <c r="U287" i="15"/>
  <c r="U291" i="15"/>
  <c r="U295" i="15"/>
  <c r="U299" i="15"/>
  <c r="U303" i="15"/>
  <c r="U307" i="15"/>
  <c r="U311" i="15"/>
  <c r="U315" i="15"/>
  <c r="U319" i="15"/>
  <c r="U323" i="15"/>
  <c r="U327" i="15"/>
  <c r="U331" i="15"/>
  <c r="U335" i="15"/>
  <c r="U339" i="15"/>
  <c r="U343" i="15"/>
  <c r="U347" i="15"/>
  <c r="U351" i="15"/>
  <c r="U355" i="15"/>
  <c r="U359" i="15"/>
  <c r="U363" i="15"/>
  <c r="U367" i="15"/>
  <c r="U371" i="15"/>
  <c r="U375" i="15"/>
  <c r="U379" i="15"/>
  <c r="U383" i="15"/>
  <c r="U387" i="15"/>
  <c r="U391" i="15"/>
  <c r="U395" i="15"/>
  <c r="U399" i="15"/>
  <c r="U403" i="15"/>
  <c r="U407" i="15"/>
  <c r="U411" i="15"/>
  <c r="U415" i="15"/>
  <c r="U419" i="15"/>
  <c r="U423" i="15"/>
  <c r="U427" i="15"/>
  <c r="U431" i="15"/>
  <c r="U435" i="15"/>
  <c r="U439" i="15"/>
  <c r="U443" i="15"/>
  <c r="U447" i="15"/>
  <c r="U451" i="15"/>
  <c r="U455" i="15"/>
  <c r="U459" i="15"/>
  <c r="U463" i="15"/>
  <c r="U467" i="15"/>
  <c r="U471" i="15"/>
  <c r="U475" i="15"/>
  <c r="U479" i="15"/>
  <c r="U483" i="15"/>
  <c r="U487" i="15"/>
  <c r="U491" i="15"/>
  <c r="U495" i="15"/>
  <c r="U499" i="15"/>
  <c r="U503" i="15"/>
  <c r="U507" i="15"/>
  <c r="U511" i="15"/>
  <c r="U515" i="15"/>
  <c r="U519" i="15"/>
  <c r="U523" i="15"/>
  <c r="U527" i="15"/>
  <c r="U531" i="15"/>
  <c r="U535" i="15"/>
  <c r="U539" i="15"/>
  <c r="U543" i="15"/>
  <c r="U547" i="15"/>
  <c r="U551" i="15"/>
  <c r="U555" i="15"/>
  <c r="U559" i="15"/>
  <c r="U563" i="15"/>
  <c r="U567" i="15"/>
  <c r="U571" i="15"/>
  <c r="U575" i="15"/>
  <c r="U579" i="15"/>
  <c r="U583" i="15"/>
  <c r="U587" i="15"/>
  <c r="U591" i="15"/>
  <c r="U595" i="15"/>
  <c r="U599" i="15"/>
  <c r="U603" i="15"/>
  <c r="U607" i="15"/>
  <c r="U611" i="15"/>
  <c r="U615" i="15"/>
  <c r="U619" i="15"/>
  <c r="U623" i="15"/>
  <c r="U627" i="15"/>
  <c r="U631" i="15"/>
  <c r="U635" i="15"/>
  <c r="U639" i="15"/>
  <c r="U643" i="15"/>
  <c r="U647" i="15"/>
  <c r="U651" i="15"/>
  <c r="U655" i="15"/>
  <c r="U659" i="15"/>
  <c r="U663" i="15"/>
  <c r="U667" i="15"/>
  <c r="U671" i="15"/>
  <c r="U675" i="15"/>
  <c r="U679" i="15"/>
  <c r="U683" i="15"/>
  <c r="U687" i="15"/>
  <c r="U691" i="15"/>
  <c r="U695" i="15"/>
  <c r="U699" i="15"/>
  <c r="U703" i="15"/>
  <c r="U707" i="15"/>
  <c r="U711" i="15"/>
  <c r="U715" i="15"/>
  <c r="U719" i="15"/>
  <c r="U723" i="15"/>
  <c r="U727" i="15"/>
  <c r="U731" i="15"/>
  <c r="U735" i="15"/>
  <c r="U739" i="15"/>
  <c r="U743" i="15"/>
  <c r="U747" i="15"/>
  <c r="U751" i="15"/>
  <c r="U755" i="15"/>
  <c r="U759" i="15"/>
  <c r="U763" i="15"/>
  <c r="U767" i="15"/>
  <c r="U771" i="15"/>
  <c r="U775" i="15"/>
  <c r="U779" i="15"/>
  <c r="U783" i="15"/>
  <c r="U787" i="15"/>
  <c r="U791" i="15"/>
  <c r="U795" i="15"/>
  <c r="U799" i="15"/>
  <c r="U803" i="15"/>
  <c r="U807" i="15"/>
  <c r="U811" i="15"/>
  <c r="U815" i="15"/>
  <c r="U819" i="15"/>
  <c r="U823" i="15"/>
  <c r="U827" i="15"/>
  <c r="U831" i="15"/>
  <c r="U835" i="15"/>
  <c r="U839" i="15"/>
  <c r="U843" i="15"/>
  <c r="U847" i="15"/>
  <c r="U851" i="15"/>
  <c r="U855" i="15"/>
  <c r="U859" i="15"/>
  <c r="U863" i="15"/>
  <c r="U867" i="15"/>
  <c r="U871" i="15"/>
  <c r="U875" i="15"/>
  <c r="U879" i="15"/>
  <c r="U883" i="15"/>
  <c r="U887" i="15"/>
  <c r="U891" i="15"/>
  <c r="U895" i="15"/>
  <c r="U899" i="15"/>
  <c r="U903" i="15"/>
  <c r="U907" i="15"/>
  <c r="U911" i="15"/>
  <c r="U915" i="15"/>
  <c r="U919" i="15"/>
  <c r="U923" i="15"/>
  <c r="U927" i="15"/>
  <c r="U931" i="15"/>
  <c r="U935" i="15"/>
  <c r="U939" i="15"/>
  <c r="U943" i="15"/>
  <c r="U947" i="15"/>
  <c r="U951" i="15"/>
  <c r="U955" i="15"/>
  <c r="U959" i="15"/>
  <c r="U963" i="15"/>
  <c r="U967" i="15"/>
  <c r="U971" i="15"/>
  <c r="U975" i="15"/>
  <c r="U979" i="15"/>
  <c r="U983" i="15"/>
  <c r="U987" i="15"/>
  <c r="U991" i="15"/>
  <c r="U995" i="15"/>
  <c r="U999" i="15"/>
  <c r="U1003" i="15"/>
  <c r="U1007" i="15"/>
  <c r="U1011" i="15"/>
  <c r="U1015" i="15"/>
  <c r="U1019" i="15"/>
  <c r="U1023" i="15"/>
  <c r="U1027" i="15"/>
  <c r="U1031" i="15"/>
  <c r="U1035" i="15"/>
  <c r="U1039" i="15"/>
  <c r="U1043" i="15"/>
  <c r="U1047" i="15"/>
  <c r="U1051" i="15"/>
  <c r="U1055" i="15"/>
  <c r="U1059" i="15"/>
  <c r="U1063" i="15"/>
  <c r="U1067" i="15"/>
  <c r="U1071" i="15"/>
  <c r="U1075" i="15"/>
  <c r="U1079" i="15"/>
  <c r="U1083" i="15"/>
  <c r="U1087" i="15"/>
  <c r="U1091" i="15"/>
  <c r="U1095" i="15"/>
  <c r="U1099" i="15"/>
  <c r="U1103" i="15"/>
  <c r="U1107" i="15"/>
  <c r="U1111" i="15"/>
  <c r="U1115" i="15"/>
  <c r="U1119" i="15"/>
  <c r="U1123" i="15"/>
  <c r="U1127" i="15"/>
  <c r="U1131" i="15"/>
  <c r="U1135" i="15"/>
  <c r="U1139" i="15"/>
  <c r="U1143" i="15"/>
  <c r="U1147" i="15"/>
  <c r="U1151" i="15"/>
  <c r="U1155" i="15"/>
  <c r="U1159" i="15"/>
  <c r="U1163" i="15"/>
  <c r="U1167" i="15"/>
  <c r="U1171" i="15"/>
  <c r="U1175" i="15"/>
  <c r="U1179" i="15"/>
  <c r="U1183" i="15"/>
  <c r="U1187" i="15"/>
  <c r="U1191" i="15"/>
  <c r="U1195" i="15"/>
  <c r="U1199" i="15"/>
  <c r="U1203" i="15"/>
  <c r="U1207" i="15"/>
  <c r="U1211" i="15"/>
  <c r="U1215" i="15"/>
  <c r="U1219" i="15"/>
  <c r="U1223" i="15"/>
  <c r="U1227" i="15"/>
  <c r="U1231" i="15"/>
  <c r="U1235" i="15"/>
  <c r="U1239" i="15"/>
  <c r="U1243" i="15"/>
  <c r="U1247" i="15"/>
  <c r="U1251" i="15"/>
  <c r="U1255" i="15"/>
  <c r="U1259" i="15"/>
  <c r="U1263" i="15"/>
  <c r="U1267" i="15"/>
  <c r="U1271" i="15"/>
  <c r="U1275" i="15"/>
  <c r="U1279" i="15"/>
  <c r="U1283" i="15"/>
  <c r="U1287" i="15"/>
  <c r="U1291" i="15"/>
  <c r="U1295" i="15"/>
  <c r="U1299" i="15"/>
  <c r="U1303" i="15"/>
  <c r="U1307" i="15"/>
  <c r="U1311" i="15"/>
  <c r="U1315" i="15"/>
  <c r="U1319" i="15"/>
  <c r="U1323" i="15"/>
  <c r="U1327" i="15"/>
  <c r="U1331" i="15"/>
  <c r="U1335" i="15"/>
  <c r="U1339" i="15"/>
  <c r="U1343" i="15"/>
  <c r="U1347" i="15"/>
  <c r="U1351" i="15"/>
  <c r="U1355" i="15"/>
  <c r="U1359" i="15"/>
  <c r="U1363" i="15"/>
  <c r="U1367" i="15"/>
  <c r="U1371" i="15"/>
  <c r="U1375" i="15"/>
  <c r="U1379" i="15"/>
  <c r="U1383" i="15"/>
  <c r="U1387" i="15"/>
  <c r="U1391" i="15"/>
  <c r="U1395" i="15"/>
  <c r="U1399" i="15"/>
  <c r="U1403" i="15"/>
  <c r="U1407" i="15"/>
  <c r="U1411" i="15"/>
  <c r="U1415" i="15"/>
  <c r="U1419" i="15"/>
  <c r="U1423" i="15"/>
  <c r="U1427" i="15"/>
  <c r="U1431" i="15"/>
  <c r="U1435" i="15"/>
  <c r="U1439" i="15"/>
  <c r="U1443" i="15"/>
  <c r="U1447" i="15"/>
  <c r="U1451" i="15"/>
  <c r="U1455" i="15"/>
  <c r="U1459" i="15"/>
  <c r="U1463" i="15"/>
  <c r="U1467" i="15"/>
  <c r="U1471" i="15"/>
  <c r="U1475" i="15"/>
  <c r="U1479" i="15"/>
  <c r="U1483" i="15"/>
  <c r="U1487" i="15"/>
  <c r="U1491" i="15"/>
  <c r="U1495" i="15"/>
  <c r="U1499" i="15"/>
  <c r="U1503" i="15"/>
  <c r="U1507" i="15"/>
  <c r="U1511" i="15"/>
  <c r="U1515" i="15"/>
  <c r="U1519" i="15"/>
  <c r="U1523" i="15"/>
  <c r="U1527" i="15"/>
  <c r="U1531" i="15"/>
  <c r="U1535" i="15"/>
  <c r="U1539" i="15"/>
  <c r="U1543" i="15"/>
  <c r="U1547" i="15"/>
  <c r="U1551" i="15"/>
  <c r="U1555" i="15"/>
  <c r="U1559" i="15"/>
  <c r="U1563" i="15"/>
  <c r="U1567" i="15"/>
  <c r="U1571" i="15"/>
  <c r="U1575" i="15"/>
  <c r="U1579" i="15"/>
  <c r="U1583" i="15"/>
  <c r="U1587" i="15"/>
  <c r="U1591" i="15"/>
  <c r="U1595" i="15"/>
  <c r="U1599" i="15"/>
  <c r="U1603" i="15"/>
  <c r="U1607" i="15"/>
  <c r="U1611" i="15"/>
  <c r="U1615" i="15"/>
  <c r="U1619" i="15"/>
  <c r="U1623" i="15"/>
  <c r="U1627" i="15"/>
  <c r="U1631" i="15"/>
  <c r="U1635" i="15"/>
  <c r="U1639" i="15"/>
  <c r="U1643" i="15"/>
  <c r="U1647" i="15"/>
  <c r="U1651" i="15"/>
  <c r="U1655" i="15"/>
  <c r="U1659" i="15"/>
  <c r="U1663" i="15"/>
  <c r="U1667" i="15"/>
  <c r="U1671" i="15"/>
  <c r="U1675" i="15"/>
  <c r="U1679" i="15"/>
  <c r="U1683" i="15"/>
  <c r="U1687" i="15"/>
  <c r="U1691" i="15"/>
  <c r="U1695" i="15"/>
  <c r="U1699" i="15"/>
  <c r="U1703" i="15"/>
  <c r="U1707" i="15"/>
  <c r="U1711" i="15"/>
  <c r="U1715" i="15"/>
  <c r="U1719" i="15"/>
  <c r="U1723" i="15"/>
  <c r="U1727" i="15"/>
  <c r="U1731" i="15"/>
  <c r="U1735" i="15"/>
  <c r="U1739" i="15"/>
  <c r="U1743" i="15"/>
  <c r="U1747" i="15"/>
  <c r="U1751" i="15"/>
  <c r="U1755" i="15"/>
  <c r="U1759" i="15"/>
  <c r="U1763" i="15"/>
  <c r="U1767" i="15"/>
  <c r="U1771" i="15"/>
  <c r="U1775" i="15"/>
  <c r="U1779" i="15"/>
  <c r="U1783" i="15"/>
  <c r="U1787" i="15"/>
  <c r="U1791" i="15"/>
  <c r="U1795" i="15"/>
  <c r="U1799" i="15"/>
  <c r="U1803" i="15"/>
  <c r="U1807" i="15"/>
  <c r="U1811" i="15"/>
  <c r="U1815" i="15"/>
  <c r="U1819" i="15"/>
  <c r="U1823" i="15"/>
  <c r="U1827" i="15"/>
  <c r="U1831" i="15"/>
  <c r="U1835" i="15"/>
  <c r="U1839" i="15"/>
  <c r="U1843" i="15"/>
  <c r="U1847" i="15"/>
  <c r="U1851" i="15"/>
  <c r="U1855" i="15"/>
  <c r="U1859" i="15"/>
  <c r="U1863" i="15"/>
  <c r="U1867" i="15"/>
  <c r="U1871" i="15"/>
  <c r="U1875" i="15"/>
  <c r="U1879" i="15"/>
  <c r="U1883" i="15"/>
  <c r="U1887" i="15"/>
  <c r="U1891" i="15"/>
  <c r="U1895" i="15"/>
  <c r="U1899" i="15"/>
  <c r="U1903" i="15"/>
  <c r="U1907" i="15"/>
  <c r="U1911" i="15"/>
  <c r="U1915" i="15"/>
  <c r="U1919" i="15"/>
  <c r="U1923" i="15"/>
  <c r="U1927" i="15"/>
  <c r="U1931" i="15"/>
  <c r="U1935" i="15"/>
  <c r="U1939" i="15"/>
  <c r="U1943" i="15"/>
  <c r="U1947" i="15"/>
  <c r="U1951" i="15"/>
  <c r="U1955" i="15"/>
  <c r="U1959" i="15"/>
  <c r="U1963" i="15"/>
  <c r="U1967" i="15"/>
  <c r="U1971" i="15"/>
  <c r="U1975" i="15"/>
  <c r="U1979" i="15"/>
  <c r="U1983" i="15"/>
  <c r="U1987" i="15"/>
  <c r="U1991" i="15"/>
  <c r="U1995" i="15"/>
  <c r="U1999" i="15"/>
  <c r="U2003" i="15"/>
  <c r="U2007" i="15"/>
  <c r="U2011" i="15"/>
  <c r="U2015" i="15"/>
  <c r="U2019" i="15"/>
  <c r="U2023" i="15"/>
  <c r="U2027" i="15"/>
  <c r="U2031" i="15"/>
  <c r="U2035" i="15"/>
  <c r="U2039" i="15"/>
  <c r="U2043" i="15"/>
  <c r="U2047" i="15"/>
  <c r="U2051" i="15"/>
  <c r="U2055" i="15"/>
  <c r="U2059" i="15"/>
  <c r="U2063" i="15"/>
  <c r="U2067" i="15"/>
  <c r="U2071" i="15"/>
  <c r="U2075" i="15"/>
  <c r="U2079" i="15"/>
  <c r="U2083" i="15"/>
  <c r="U2087" i="15"/>
  <c r="U2091" i="15"/>
  <c r="U2095" i="15"/>
  <c r="U2099" i="15"/>
  <c r="U2103" i="15"/>
  <c r="U2107" i="15"/>
  <c r="U2111" i="15"/>
  <c r="U2115" i="15"/>
  <c r="U2119" i="15"/>
  <c r="U2123" i="15"/>
  <c r="U2127" i="15"/>
  <c r="U2131" i="15"/>
  <c r="U2135" i="15"/>
  <c r="U2139" i="15"/>
  <c r="U2143" i="15"/>
  <c r="U2147" i="15"/>
  <c r="U2151" i="15"/>
  <c r="U2155" i="15"/>
  <c r="U2159" i="15"/>
  <c r="U2163" i="15"/>
  <c r="U2167" i="15"/>
  <c r="U2171" i="15"/>
  <c r="U2175" i="15"/>
  <c r="U2179" i="15"/>
  <c r="U2183" i="15"/>
  <c r="U2187" i="15"/>
  <c r="U2191" i="15"/>
  <c r="U2195" i="15"/>
  <c r="U2199" i="15"/>
  <c r="U2203" i="15"/>
  <c r="U2207" i="15"/>
  <c r="U2211" i="15"/>
  <c r="U2215" i="15"/>
  <c r="U2219" i="15"/>
  <c r="U2223" i="15"/>
  <c r="U2227" i="15"/>
  <c r="U2231" i="15"/>
  <c r="U2235" i="15"/>
  <c r="U2239" i="15"/>
  <c r="U2243" i="15"/>
  <c r="U2247" i="15"/>
  <c r="U2251" i="15"/>
  <c r="U2255" i="15"/>
  <c r="U2259" i="15"/>
  <c r="U2263" i="15"/>
  <c r="U2267" i="15"/>
  <c r="U2271" i="15"/>
  <c r="U2275" i="15"/>
  <c r="U2279" i="15"/>
  <c r="U2283" i="15"/>
  <c r="U2287" i="15"/>
  <c r="U2291" i="15"/>
  <c r="U2295" i="15"/>
  <c r="U2299" i="15"/>
  <c r="U2303" i="15"/>
  <c r="U2307" i="15"/>
  <c r="U2311" i="15"/>
  <c r="U2315" i="15"/>
  <c r="U2319" i="15"/>
  <c r="U2323" i="15"/>
  <c r="U2327" i="15"/>
  <c r="U2331" i="15"/>
  <c r="U2335" i="15"/>
  <c r="U2339" i="15"/>
  <c r="U2343" i="15"/>
  <c r="U2347" i="15"/>
  <c r="U2351" i="15"/>
  <c r="U2355" i="15"/>
  <c r="U2359" i="15"/>
  <c r="U2363" i="15"/>
  <c r="U2367" i="15"/>
  <c r="U2371" i="15"/>
  <c r="U2375" i="15"/>
  <c r="U2379" i="15"/>
  <c r="U2383" i="15"/>
  <c r="U2387" i="15"/>
  <c r="U2391" i="15"/>
  <c r="U2395" i="15"/>
  <c r="U2399" i="15"/>
  <c r="U2403" i="15"/>
  <c r="U2407" i="15"/>
  <c r="U2411" i="15"/>
  <c r="U2415" i="15"/>
  <c r="U2419" i="15"/>
  <c r="U2423" i="15"/>
  <c r="U2427" i="15"/>
  <c r="U2431" i="15"/>
  <c r="U2435" i="15"/>
  <c r="U2439" i="15"/>
  <c r="U2443" i="15"/>
  <c r="U2447" i="15"/>
  <c r="U2451" i="15"/>
  <c r="U2455" i="15"/>
  <c r="U2459" i="15"/>
  <c r="U2463" i="15"/>
  <c r="U2467" i="15"/>
  <c r="U2471" i="15"/>
  <c r="U2475" i="15"/>
  <c r="U2479" i="15"/>
  <c r="U2483" i="15"/>
  <c r="U2487" i="15"/>
  <c r="U2491" i="15"/>
  <c r="U2495" i="15"/>
  <c r="U2499" i="15"/>
  <c r="U2503" i="15"/>
  <c r="U2507" i="15"/>
  <c r="U2511" i="15"/>
  <c r="U2515" i="15"/>
  <c r="U2519" i="15"/>
  <c r="U2523" i="15"/>
  <c r="U2527" i="15"/>
  <c r="U2531" i="15"/>
  <c r="U2535" i="15"/>
  <c r="U2539" i="15"/>
  <c r="U2543" i="15"/>
  <c r="U2547" i="15"/>
  <c r="U2551" i="15"/>
  <c r="U2555" i="15"/>
  <c r="U2559" i="15"/>
  <c r="U2563" i="15"/>
  <c r="U2567" i="15"/>
  <c r="U2571" i="15"/>
  <c r="U2575" i="15"/>
  <c r="U2579" i="15"/>
  <c r="U2583" i="15"/>
  <c r="U2587" i="15"/>
  <c r="U2591" i="15"/>
  <c r="U2595" i="15"/>
  <c r="U2599" i="15"/>
  <c r="U2603" i="15"/>
  <c r="U2607" i="15"/>
  <c r="U2611" i="15"/>
  <c r="U2615" i="15"/>
  <c r="U2619" i="15"/>
  <c r="U2623" i="15"/>
  <c r="U2627" i="15"/>
  <c r="U2631" i="15"/>
  <c r="U2635" i="15"/>
  <c r="U2639" i="15"/>
  <c r="U2643" i="15"/>
  <c r="U2647" i="15"/>
  <c r="U2651" i="15"/>
  <c r="U2655" i="15"/>
  <c r="U2659" i="15"/>
  <c r="U2663" i="15"/>
  <c r="U2667" i="15"/>
  <c r="U2671" i="15"/>
  <c r="U2675" i="15"/>
  <c r="U2679" i="15"/>
  <c r="U2683" i="15"/>
  <c r="U2687" i="15"/>
  <c r="U2691" i="15"/>
  <c r="U2695" i="15"/>
  <c r="U2699" i="15"/>
  <c r="U2703" i="15"/>
  <c r="U2707" i="15"/>
  <c r="U2711" i="15"/>
  <c r="U2715" i="15"/>
  <c r="U2719" i="15"/>
  <c r="U2723" i="15"/>
  <c r="U2727" i="15"/>
  <c r="U2731" i="15"/>
  <c r="U2735" i="15"/>
  <c r="U2739" i="15"/>
  <c r="U2743" i="15"/>
  <c r="U2747" i="15"/>
  <c r="U2751" i="15"/>
  <c r="U2755" i="15"/>
  <c r="U2759" i="15"/>
  <c r="U2763" i="15"/>
  <c r="U2767" i="15"/>
  <c r="U2771" i="15"/>
  <c r="U2775" i="15"/>
  <c r="U2779" i="15"/>
  <c r="U2783" i="15"/>
  <c r="U2787" i="15"/>
  <c r="U2791" i="15"/>
  <c r="U2795" i="15"/>
  <c r="U2799" i="15"/>
  <c r="U2803" i="15"/>
  <c r="U2807" i="15"/>
  <c r="U2811" i="15"/>
  <c r="U2815" i="15"/>
  <c r="U2819" i="15"/>
  <c r="U2823" i="15"/>
  <c r="U2827" i="15"/>
  <c r="U2831" i="15"/>
  <c r="U2835" i="15"/>
  <c r="U2839" i="15"/>
  <c r="U2843" i="15"/>
  <c r="U2847" i="15"/>
  <c r="U2851" i="15"/>
  <c r="U2855" i="15"/>
  <c r="U2859" i="15"/>
  <c r="U2863" i="15"/>
  <c r="U2867" i="15"/>
  <c r="U2871" i="15"/>
  <c r="U2875" i="15"/>
  <c r="U2879" i="15"/>
  <c r="U2883" i="15"/>
  <c r="U2887" i="15"/>
  <c r="U2891" i="15"/>
  <c r="U2895" i="15"/>
  <c r="U2899" i="15"/>
  <c r="U2903" i="15"/>
  <c r="U2907" i="15"/>
  <c r="U2911" i="15"/>
  <c r="U2915" i="15"/>
  <c r="U2919" i="15"/>
  <c r="U2923" i="15"/>
  <c r="U2927" i="15"/>
  <c r="U2931" i="15"/>
  <c r="U2935" i="15"/>
  <c r="U2939" i="15"/>
  <c r="U2943" i="15"/>
  <c r="U2947" i="15"/>
  <c r="U2951" i="15"/>
  <c r="U2955" i="15"/>
  <c r="U2959" i="15"/>
  <c r="U2963" i="15"/>
  <c r="U2967" i="15"/>
  <c r="U2971" i="15"/>
  <c r="U2975" i="15"/>
  <c r="U2979" i="15"/>
  <c r="U2983" i="15"/>
  <c r="U2987" i="15"/>
  <c r="U2991" i="15"/>
  <c r="U2995" i="15"/>
  <c r="U2999" i="15"/>
  <c r="U3003" i="15"/>
  <c r="U3007" i="15"/>
  <c r="U3011" i="15"/>
  <c r="U3015" i="15"/>
  <c r="U3019" i="15"/>
  <c r="U3023" i="15"/>
  <c r="U3027" i="15"/>
  <c r="U3031" i="15"/>
  <c r="U3035" i="15"/>
  <c r="U3039" i="15"/>
  <c r="U3043" i="15"/>
  <c r="U3047" i="15"/>
  <c r="U3051" i="15"/>
  <c r="U3055" i="15"/>
  <c r="U3059" i="15"/>
  <c r="U3063" i="15"/>
  <c r="U3067" i="15"/>
  <c r="U3071" i="15"/>
  <c r="U3075" i="15"/>
  <c r="U3079" i="15"/>
  <c r="U3083" i="15"/>
  <c r="U3087" i="15"/>
  <c r="U3091" i="15"/>
  <c r="U3095" i="15"/>
  <c r="U3099" i="15"/>
  <c r="U3103" i="15"/>
  <c r="U3107" i="15"/>
  <c r="U3111" i="15"/>
  <c r="U3115" i="15"/>
  <c r="U3119" i="15"/>
  <c r="U3123" i="15"/>
  <c r="U3127" i="15"/>
  <c r="U3131" i="15"/>
  <c r="U3135" i="15"/>
  <c r="U3139" i="15"/>
  <c r="U3143" i="15"/>
  <c r="U3147" i="15"/>
  <c r="U3151" i="15"/>
  <c r="U3155" i="15"/>
  <c r="U3159" i="15"/>
  <c r="U3163" i="15"/>
  <c r="U3167" i="15"/>
  <c r="U3171" i="15"/>
  <c r="U3175" i="15"/>
  <c r="U3179" i="15"/>
  <c r="U3183" i="15"/>
  <c r="U3187" i="15"/>
  <c r="U3191" i="15"/>
  <c r="U3195" i="15"/>
  <c r="U3199" i="15"/>
  <c r="U3203" i="15"/>
  <c r="U3207" i="15"/>
  <c r="U3211" i="15"/>
  <c r="U3215" i="15"/>
  <c r="U3219" i="15"/>
  <c r="U3223" i="15"/>
  <c r="U3227" i="15"/>
  <c r="U3231" i="15"/>
  <c r="U3235" i="15"/>
  <c r="U3239" i="15"/>
  <c r="U3243" i="15"/>
  <c r="U3247" i="15"/>
  <c r="U3251" i="15"/>
  <c r="U3255" i="15"/>
  <c r="U3259" i="15"/>
  <c r="U3263" i="15"/>
  <c r="U3267" i="15"/>
  <c r="U3271" i="15"/>
  <c r="U3275" i="15"/>
  <c r="U3279" i="15"/>
  <c r="U3283" i="15"/>
  <c r="U3287" i="15"/>
  <c r="U3291" i="15"/>
  <c r="U3295" i="15"/>
  <c r="U3299" i="15"/>
  <c r="U3303" i="15"/>
  <c r="U3307" i="15"/>
  <c r="U3311" i="15"/>
  <c r="U3315" i="15"/>
  <c r="U3319" i="15"/>
  <c r="U3323" i="15"/>
  <c r="U3327" i="15"/>
  <c r="U3331" i="15"/>
  <c r="U3335" i="15"/>
  <c r="U3339" i="15"/>
  <c r="U3343" i="15"/>
  <c r="U3347" i="15"/>
  <c r="U3351" i="15"/>
  <c r="U3355" i="15"/>
  <c r="U3359" i="15"/>
  <c r="U3363" i="15"/>
  <c r="U3367" i="15"/>
  <c r="U3371" i="15"/>
  <c r="U3375" i="15"/>
  <c r="U3379" i="15"/>
  <c r="U3383" i="15"/>
  <c r="U3387" i="15"/>
  <c r="U3391" i="15"/>
  <c r="U3395" i="15"/>
  <c r="U3399" i="15"/>
  <c r="U3403" i="15"/>
  <c r="U3407" i="15"/>
  <c r="U3411" i="15"/>
  <c r="U3415" i="15"/>
  <c r="U3419" i="15"/>
  <c r="U3423" i="15"/>
  <c r="U3427" i="15"/>
  <c r="U3431" i="15"/>
  <c r="U3435" i="15"/>
  <c r="U3439" i="15"/>
  <c r="U3443" i="15"/>
  <c r="U3447" i="15"/>
  <c r="U3451" i="15"/>
  <c r="U3455" i="15"/>
  <c r="U3459" i="15"/>
  <c r="U3463" i="15"/>
  <c r="U3467" i="15"/>
  <c r="U3471" i="15"/>
  <c r="U3475" i="15"/>
  <c r="U3479" i="15"/>
  <c r="U3483" i="15"/>
  <c r="U3487" i="15"/>
  <c r="U3491" i="15"/>
  <c r="U3495" i="15"/>
  <c r="U3499" i="15"/>
  <c r="U3503" i="15"/>
  <c r="U3507" i="15"/>
  <c r="U3511" i="15"/>
  <c r="U3515" i="15"/>
  <c r="U3519" i="15"/>
  <c r="U3523" i="15"/>
  <c r="U3527" i="15"/>
  <c r="U3535" i="15"/>
  <c r="U3543" i="15"/>
  <c r="U3551" i="15"/>
  <c r="U3559" i="15"/>
  <c r="U3567" i="15"/>
  <c r="U3571" i="15"/>
  <c r="U3575" i="15"/>
  <c r="U3579" i="15"/>
  <c r="U3583" i="15"/>
  <c r="U3587" i="15"/>
  <c r="U3591" i="15"/>
  <c r="U3595" i="15"/>
  <c r="U3599" i="15"/>
  <c r="U3603" i="15"/>
  <c r="U3607" i="15"/>
  <c r="U3611" i="15"/>
  <c r="U3615" i="15"/>
  <c r="U3619" i="15"/>
  <c r="U3623" i="15"/>
  <c r="U3627" i="15"/>
  <c r="U3631" i="15"/>
  <c r="U3635" i="15"/>
  <c r="U3639" i="15"/>
  <c r="U3643" i="15"/>
  <c r="U3647" i="15"/>
  <c r="U3651" i="15"/>
  <c r="U3655" i="15"/>
  <c r="U3659" i="15"/>
  <c r="U3663" i="15"/>
  <c r="U3667" i="15"/>
  <c r="U3671" i="15"/>
  <c r="U3675" i="15"/>
  <c r="U3679" i="15"/>
  <c r="U3683" i="15"/>
  <c r="U3687" i="15"/>
  <c r="U3691" i="15"/>
  <c r="U3695" i="15"/>
  <c r="U3699" i="15"/>
  <c r="U3703" i="15"/>
  <c r="U3707" i="15"/>
  <c r="U3711" i="15"/>
  <c r="U3715" i="15"/>
  <c r="U3719" i="15"/>
  <c r="U3723" i="15"/>
  <c r="U3727" i="15"/>
  <c r="U3731" i="15"/>
  <c r="U3735" i="15"/>
  <c r="U3739" i="15"/>
  <c r="U3743" i="15"/>
  <c r="U3747" i="15"/>
  <c r="U3751" i="15"/>
  <c r="U3755" i="15"/>
  <c r="U3759" i="15"/>
  <c r="U3763" i="15"/>
  <c r="U3767" i="15"/>
  <c r="U3771" i="15"/>
  <c r="U3775" i="15"/>
  <c r="U3779" i="15"/>
  <c r="U3783" i="15"/>
  <c r="U3787" i="15"/>
  <c r="U3791" i="15"/>
  <c r="U3795" i="15"/>
  <c r="U3799" i="15"/>
  <c r="U3803" i="15"/>
  <c r="U3807" i="15"/>
  <c r="U3811" i="15"/>
  <c r="U3815" i="15"/>
  <c r="U3819" i="15"/>
  <c r="U3823" i="15"/>
  <c r="U3827" i="15"/>
  <c r="U3831" i="15"/>
  <c r="U3835" i="15"/>
  <c r="U3839" i="15"/>
  <c r="U3843" i="15"/>
  <c r="U3847" i="15"/>
  <c r="U3851" i="15"/>
  <c r="U3855" i="15"/>
  <c r="U3859" i="15"/>
  <c r="U3863" i="15"/>
  <c r="U3867" i="15"/>
  <c r="U3871" i="15"/>
  <c r="U3875" i="15"/>
  <c r="U3879" i="15"/>
  <c r="U3883" i="15"/>
  <c r="U3887" i="15"/>
  <c r="U3891" i="15"/>
  <c r="U3895" i="15"/>
  <c r="U3899" i="15"/>
  <c r="U3903" i="15"/>
  <c r="U3907" i="15"/>
  <c r="U3911" i="15"/>
  <c r="U3915" i="15"/>
  <c r="U3919" i="15"/>
  <c r="U3923" i="15"/>
  <c r="U3927" i="15"/>
  <c r="U3931" i="15"/>
  <c r="U3935" i="15"/>
  <c r="U3939" i="15"/>
  <c r="U3943" i="15"/>
  <c r="U3947" i="15"/>
  <c r="U3951" i="15"/>
  <c r="U3955" i="15"/>
  <c r="U3959" i="15"/>
  <c r="U3963" i="15"/>
  <c r="U3967" i="15"/>
  <c r="U3971" i="15"/>
  <c r="U3975" i="15"/>
  <c r="U3979" i="15"/>
  <c r="U3983" i="15"/>
  <c r="U3987" i="15"/>
  <c r="U3991" i="15"/>
  <c r="U3995" i="15"/>
  <c r="U3999" i="15"/>
  <c r="U4003" i="15"/>
  <c r="U4007" i="15"/>
  <c r="U4011" i="15"/>
  <c r="U4015" i="15"/>
  <c r="U4019" i="15"/>
  <c r="U4023" i="15"/>
  <c r="U4027" i="15"/>
  <c r="U4031" i="15"/>
  <c r="U4035" i="15"/>
  <c r="U4039" i="15"/>
  <c r="U4043" i="15"/>
  <c r="U4047" i="15"/>
  <c r="U4051" i="15"/>
  <c r="U4055" i="15"/>
  <c r="U4059" i="15"/>
  <c r="U4063" i="15"/>
  <c r="U4067" i="15"/>
  <c r="U4071" i="15"/>
  <c r="U4075" i="15"/>
  <c r="U4079" i="15"/>
  <c r="U4083" i="15"/>
  <c r="U4091" i="15"/>
  <c r="U4099" i="15"/>
  <c r="U4107" i="15"/>
  <c r="U4115" i="15"/>
  <c r="U4017" i="15"/>
  <c r="U4025" i="15"/>
  <c r="U4033" i="15"/>
  <c r="U4041" i="15"/>
  <c r="U4049" i="15"/>
  <c r="U4057" i="15"/>
  <c r="U4065" i="15"/>
  <c r="U4073" i="15"/>
  <c r="U4081" i="15"/>
  <c r="U4089" i="15"/>
  <c r="U4097" i="15"/>
  <c r="U4105" i="15"/>
  <c r="U4113" i="15"/>
  <c r="U31" i="15"/>
  <c r="U35" i="15"/>
  <c r="U39" i="15"/>
  <c r="U43" i="15"/>
  <c r="U71" i="15"/>
  <c r="U75" i="15"/>
  <c r="U79" i="15"/>
  <c r="U83" i="15"/>
  <c r="U99" i="15"/>
  <c r="U27" i="15"/>
  <c r="U51" i="15"/>
  <c r="U55" i="15"/>
  <c r="U59" i="15"/>
  <c r="U63" i="15"/>
  <c r="U91" i="15"/>
  <c r="U95" i="15"/>
  <c r="U47" i="15"/>
  <c r="U67" i="15"/>
  <c r="U87" i="15"/>
  <c r="U3006" i="15"/>
  <c r="U3298" i="15"/>
  <c r="U3306" i="15"/>
  <c r="U3314" i="15"/>
  <c r="U3322" i="15"/>
  <c r="U3330" i="15"/>
  <c r="U3338" i="15"/>
  <c r="U3346" i="15"/>
  <c r="U3354" i="15"/>
  <c r="U3362" i="15"/>
  <c r="U3370" i="15"/>
  <c r="U3378" i="15"/>
  <c r="U3386" i="15"/>
  <c r="U3394" i="15"/>
  <c r="U3402" i="15"/>
  <c r="U3410" i="15"/>
  <c r="U3418" i="15"/>
  <c r="U3426" i="15"/>
  <c r="U3434" i="15"/>
  <c r="U3442" i="15"/>
  <c r="U3446" i="15"/>
  <c r="U3450" i="15"/>
  <c r="U3454" i="15"/>
  <c r="U3458" i="15"/>
  <c r="U3462" i="15"/>
  <c r="U3466" i="15"/>
  <c r="U3470" i="15"/>
  <c r="U3474" i="15"/>
  <c r="U3478" i="15"/>
  <c r="U3482" i="15"/>
  <c r="U3486" i="15"/>
  <c r="U3490" i="15"/>
  <c r="U3494" i="15"/>
  <c r="U3498" i="15"/>
  <c r="U3502" i="15"/>
  <c r="U3506" i="15"/>
  <c r="U3510" i="15"/>
  <c r="U3514" i="15"/>
  <c r="U3518" i="15"/>
  <c r="U3522" i="15"/>
  <c r="U3526" i="15"/>
  <c r="U3530" i="15"/>
  <c r="U3534" i="15"/>
  <c r="U3538" i="15"/>
  <c r="U3542" i="15"/>
  <c r="U3546" i="15"/>
  <c r="U3550" i="15"/>
  <c r="U3554" i="15"/>
  <c r="U3558" i="15"/>
  <c r="U5" i="15"/>
  <c r="U9" i="15"/>
  <c r="U13" i="15"/>
  <c r="U17" i="15"/>
  <c r="U21" i="15"/>
  <c r="U25" i="15"/>
  <c r="U29" i="15"/>
  <c r="U33" i="15"/>
  <c r="U37" i="15"/>
  <c r="U41" i="15"/>
  <c r="U45" i="15"/>
  <c r="U49" i="15"/>
  <c r="U53" i="15"/>
  <c r="U57" i="15"/>
  <c r="U61" i="15"/>
  <c r="U65" i="15"/>
  <c r="U69" i="15"/>
  <c r="U73" i="15"/>
  <c r="U77" i="15"/>
  <c r="U81" i="15"/>
  <c r="U85" i="15"/>
  <c r="U89" i="15"/>
  <c r="U93" i="15"/>
  <c r="U97" i="15"/>
  <c r="U101" i="15"/>
  <c r="U105" i="15"/>
  <c r="U109" i="15"/>
  <c r="U113" i="15"/>
  <c r="U117" i="15"/>
  <c r="U121" i="15"/>
  <c r="U125" i="15"/>
  <c r="U129" i="15"/>
  <c r="U133" i="15"/>
  <c r="U137" i="15"/>
  <c r="U141" i="15"/>
  <c r="U145" i="15"/>
  <c r="U149" i="15"/>
  <c r="U153" i="15"/>
  <c r="U157" i="15"/>
  <c r="U161" i="15"/>
  <c r="U165" i="15"/>
  <c r="U169" i="15"/>
  <c r="U173" i="15"/>
  <c r="U177" i="15"/>
  <c r="U181" i="15"/>
  <c r="U185" i="15"/>
  <c r="U189" i="15"/>
  <c r="U193" i="15"/>
  <c r="U197" i="15"/>
  <c r="U201" i="15"/>
  <c r="U205" i="15"/>
  <c r="U209" i="15"/>
  <c r="U213" i="15"/>
  <c r="U217" i="15"/>
  <c r="U221" i="15"/>
  <c r="U225" i="15"/>
  <c r="U229" i="15"/>
  <c r="U233" i="15"/>
  <c r="U237" i="15"/>
  <c r="U241" i="15"/>
  <c r="U245" i="15"/>
  <c r="U249" i="15"/>
  <c r="U253" i="15"/>
  <c r="U257" i="15"/>
  <c r="U261" i="15"/>
  <c r="U265" i="15"/>
  <c r="U269" i="15"/>
  <c r="U273" i="15"/>
  <c r="U277" i="15"/>
  <c r="U281" i="15"/>
  <c r="U285" i="15"/>
  <c r="U289" i="15"/>
  <c r="U293" i="15"/>
  <c r="U297" i="15"/>
  <c r="U301" i="15"/>
  <c r="U305" i="15"/>
  <c r="U309" i="15"/>
  <c r="U313" i="15"/>
  <c r="U317" i="15"/>
  <c r="U321" i="15"/>
  <c r="U325" i="15"/>
  <c r="U329" i="15"/>
  <c r="U333" i="15"/>
  <c r="U337" i="15"/>
  <c r="U341" i="15"/>
  <c r="U345" i="15"/>
  <c r="U349" i="15"/>
  <c r="U353" i="15"/>
  <c r="U357" i="15"/>
  <c r="U361" i="15"/>
  <c r="U365" i="15"/>
  <c r="U369" i="15"/>
  <c r="U373" i="15"/>
  <c r="U377" i="15"/>
  <c r="U381" i="15"/>
  <c r="U385" i="15"/>
  <c r="U328" i="15"/>
  <c r="U332" i="15"/>
  <c r="U336" i="15"/>
  <c r="U340" i="15"/>
  <c r="U344" i="15"/>
  <c r="U348" i="15"/>
  <c r="U352" i="15"/>
  <c r="U356" i="15"/>
  <c r="U360" i="15"/>
  <c r="U364" i="15"/>
  <c r="U368" i="15"/>
  <c r="U372" i="15"/>
  <c r="U376" i="15"/>
  <c r="U380" i="15"/>
  <c r="U384" i="15"/>
  <c r="U388" i="15"/>
  <c r="U392" i="15"/>
  <c r="U396" i="15"/>
  <c r="U400" i="15"/>
  <c r="U404" i="15"/>
  <c r="U408" i="15"/>
  <c r="U412" i="15"/>
  <c r="U416" i="15"/>
  <c r="U420" i="15"/>
  <c r="U424" i="15"/>
  <c r="U428" i="15"/>
  <c r="U432" i="15"/>
  <c r="U436" i="15"/>
  <c r="U440" i="15"/>
  <c r="U444" i="15"/>
  <c r="U448" i="15"/>
  <c r="U452" i="15"/>
  <c r="U456" i="15"/>
  <c r="U460" i="15"/>
  <c r="U464" i="15"/>
  <c r="U468" i="15"/>
  <c r="U472" i="15"/>
  <c r="U476" i="15"/>
  <c r="U480" i="15"/>
  <c r="U484" i="15"/>
  <c r="U488" i="15"/>
  <c r="U492" i="15"/>
  <c r="U496" i="15"/>
  <c r="U500" i="15"/>
  <c r="U504" i="15"/>
  <c r="U508" i="15"/>
  <c r="U512" i="15"/>
  <c r="U516" i="15"/>
  <c r="U520" i="15"/>
  <c r="U524" i="15"/>
  <c r="U528" i="15"/>
  <c r="U532" i="15"/>
  <c r="U536" i="15"/>
  <c r="U540" i="15"/>
  <c r="U544" i="15"/>
  <c r="U548" i="15"/>
  <c r="U552" i="15"/>
  <c r="U556" i="15"/>
  <c r="U560" i="15"/>
  <c r="U564" i="15"/>
  <c r="U568" i="15"/>
  <c r="U572" i="15"/>
  <c r="U576" i="15"/>
  <c r="U580" i="15"/>
  <c r="U584" i="15"/>
  <c r="U588" i="15"/>
  <c r="U592" i="15"/>
  <c r="U596" i="15"/>
  <c r="U600" i="15"/>
  <c r="U604" i="15"/>
  <c r="U608" i="15"/>
  <c r="U612" i="15"/>
  <c r="U616" i="15"/>
  <c r="U620" i="15"/>
  <c r="U624" i="15"/>
  <c r="U628" i="15"/>
  <c r="U632" i="15"/>
  <c r="U636" i="15"/>
  <c r="U640" i="15"/>
  <c r="U644" i="15"/>
  <c r="U648" i="15"/>
  <c r="U15" i="15"/>
  <c r="U19" i="15"/>
  <c r="U3" i="15"/>
  <c r="U7" i="15"/>
  <c r="U11" i="15"/>
  <c r="U23" i="15"/>
  <c r="U389" i="15"/>
  <c r="U393" i="15"/>
  <c r="U397" i="15"/>
  <c r="U401" i="15"/>
  <c r="U405" i="15"/>
  <c r="U409" i="15"/>
  <c r="U413" i="15"/>
  <c r="U417" i="15"/>
  <c r="U421" i="15"/>
  <c r="U425" i="15"/>
  <c r="U429" i="15"/>
  <c r="U433" i="15"/>
  <c r="U437" i="15"/>
  <c r="U441" i="15"/>
  <c r="U445" i="15"/>
  <c r="U449" i="15"/>
  <c r="U453" i="15"/>
  <c r="U457" i="15"/>
  <c r="U461" i="15"/>
  <c r="U465" i="15"/>
  <c r="U469" i="15"/>
  <c r="U473" i="15"/>
  <c r="U477" i="15"/>
  <c r="U481" i="15"/>
  <c r="U485" i="15"/>
  <c r="U489" i="15"/>
  <c r="U493" i="15"/>
  <c r="U497" i="15"/>
  <c r="U501" i="15"/>
  <c r="U505" i="15"/>
  <c r="U509" i="15"/>
  <c r="U513" i="15"/>
  <c r="U517" i="15"/>
  <c r="U521" i="15"/>
  <c r="U525" i="15"/>
  <c r="U529" i="15"/>
  <c r="U533" i="15"/>
  <c r="U537" i="15"/>
  <c r="U541" i="15"/>
  <c r="U545" i="15"/>
  <c r="U549" i="15"/>
  <c r="U553" i="15"/>
  <c r="U557" i="15"/>
  <c r="U561" i="15"/>
  <c r="U565" i="15"/>
  <c r="U569" i="15"/>
  <c r="U573" i="15"/>
  <c r="U577" i="15"/>
  <c r="U581" i="15"/>
  <c r="U585" i="15"/>
  <c r="U589" i="15"/>
  <c r="U593" i="15"/>
  <c r="U597" i="15"/>
  <c r="U601" i="15"/>
  <c r="U605" i="15"/>
  <c r="U609" i="15"/>
  <c r="U613" i="15"/>
  <c r="U617" i="15"/>
  <c r="U621" i="15"/>
  <c r="U625" i="15"/>
  <c r="U629" i="15"/>
  <c r="U633" i="15"/>
  <c r="U637" i="15"/>
  <c r="U641" i="15"/>
  <c r="U645" i="15"/>
  <c r="U649" i="15"/>
  <c r="U653" i="15"/>
  <c r="U657" i="15"/>
  <c r="U661" i="15"/>
  <c r="U665" i="15"/>
  <c r="U669" i="15"/>
  <c r="U673" i="15"/>
  <c r="U677" i="15"/>
  <c r="U681" i="15"/>
  <c r="U685" i="15"/>
  <c r="U689" i="15"/>
  <c r="U693" i="15"/>
  <c r="U697" i="15"/>
  <c r="U701" i="15"/>
  <c r="U705" i="15"/>
  <c r="U709" i="15"/>
  <c r="U713" i="15"/>
  <c r="U717" i="15"/>
  <c r="U721" i="15"/>
  <c r="U725" i="15"/>
  <c r="U729" i="15"/>
  <c r="U733" i="15"/>
  <c r="U737" i="15"/>
  <c r="U741" i="15"/>
  <c r="U745" i="15"/>
  <c r="U749" i="15"/>
  <c r="U753" i="15"/>
  <c r="U757" i="15"/>
  <c r="U761" i="15"/>
  <c r="U765" i="15"/>
  <c r="U769" i="15"/>
  <c r="U773" i="15"/>
  <c r="U777" i="15"/>
  <c r="U781" i="15"/>
  <c r="U785" i="15"/>
  <c r="U789" i="15"/>
  <c r="U793" i="15"/>
  <c r="U797" i="15"/>
  <c r="U801" i="15"/>
  <c r="U805" i="15"/>
  <c r="U809" i="15"/>
  <c r="U813" i="15"/>
  <c r="U817" i="15"/>
  <c r="U821" i="15"/>
  <c r="U825" i="15"/>
  <c r="U829" i="15"/>
  <c r="U833" i="15"/>
  <c r="U837" i="15"/>
  <c r="U841" i="15"/>
  <c r="U845" i="15"/>
  <c r="U849" i="15"/>
  <c r="U853" i="15"/>
  <c r="U857" i="15"/>
  <c r="U861" i="15"/>
  <c r="U865" i="15"/>
  <c r="U869" i="15"/>
  <c r="U873" i="15"/>
  <c r="U877" i="15"/>
  <c r="U881" i="15"/>
  <c r="U885" i="15"/>
  <c r="U889" i="15"/>
  <c r="U893" i="15"/>
  <c r="U897" i="15"/>
  <c r="U901" i="15"/>
  <c r="U905" i="15"/>
  <c r="U909" i="15"/>
  <c r="U913" i="15"/>
  <c r="U917" i="15"/>
  <c r="U921" i="15"/>
  <c r="U925" i="15"/>
  <c r="U929" i="15"/>
  <c r="U933" i="15"/>
  <c r="U937" i="15"/>
  <c r="U941" i="15"/>
  <c r="U945" i="15"/>
  <c r="U949" i="15"/>
  <c r="U953" i="15"/>
  <c r="U957" i="15"/>
  <c r="U961" i="15"/>
  <c r="U965" i="15"/>
  <c r="U969" i="15"/>
  <c r="U973" i="15"/>
  <c r="U977" i="15"/>
  <c r="U981" i="15"/>
  <c r="U985" i="15"/>
  <c r="U989" i="15"/>
  <c r="U993" i="15"/>
  <c r="U997" i="15"/>
  <c r="U1001" i="15"/>
  <c r="U1005" i="15"/>
  <c r="U1009" i="15"/>
  <c r="U1013" i="15"/>
  <c r="U1017" i="15"/>
  <c r="U1021" i="15"/>
  <c r="U1025" i="15"/>
  <c r="U1029" i="15"/>
  <c r="U1033" i="15"/>
  <c r="U1037" i="15"/>
  <c r="U1041" i="15"/>
  <c r="U1045" i="15"/>
  <c r="U1049" i="15"/>
  <c r="U1053" i="15"/>
  <c r="U1057" i="15"/>
  <c r="U1061" i="15"/>
  <c r="U1065" i="15"/>
  <c r="U1069" i="15"/>
  <c r="U1073" i="15"/>
  <c r="U1077" i="15"/>
  <c r="U1081" i="15"/>
  <c r="U1085" i="15"/>
  <c r="U1089" i="15"/>
  <c r="U1093" i="15"/>
  <c r="U1097" i="15"/>
  <c r="U1101" i="15"/>
  <c r="U1105" i="15"/>
  <c r="U1109" i="15"/>
  <c r="U1113" i="15"/>
  <c r="U1117" i="15"/>
  <c r="U1121" i="15"/>
  <c r="U1125" i="15"/>
  <c r="U1129" i="15"/>
  <c r="U1133" i="15"/>
  <c r="U1137" i="15"/>
  <c r="U1141" i="15"/>
  <c r="U1145" i="15"/>
  <c r="U1149" i="15"/>
  <c r="U1153" i="15"/>
  <c r="U1157" i="15"/>
  <c r="U1161" i="15"/>
  <c r="U1165" i="15"/>
  <c r="U1169" i="15"/>
  <c r="U1173" i="15"/>
  <c r="U1177" i="15"/>
  <c r="U1181" i="15"/>
  <c r="U1185" i="15"/>
  <c r="U1189" i="15"/>
  <c r="U1193" i="15"/>
  <c r="U1197" i="15"/>
  <c r="U1201" i="15"/>
  <c r="U1205" i="15"/>
  <c r="U1209" i="15"/>
  <c r="U1213" i="15"/>
  <c r="U1217" i="15"/>
  <c r="U1221" i="15"/>
  <c r="U1225" i="15"/>
  <c r="U1229" i="15"/>
  <c r="U1233" i="15"/>
  <c r="U1237" i="15"/>
  <c r="U1241" i="15"/>
  <c r="U1245" i="15"/>
  <c r="U1249" i="15"/>
  <c r="U1253" i="15"/>
  <c r="U1257" i="15"/>
  <c r="U1261" i="15"/>
  <c r="U1265" i="15"/>
  <c r="U1269" i="15"/>
  <c r="U1273" i="15"/>
  <c r="U1277" i="15"/>
  <c r="U1281" i="15"/>
  <c r="U1285" i="15"/>
  <c r="U1289" i="15"/>
  <c r="U1293" i="15"/>
  <c r="U1297" i="15"/>
  <c r="U1301" i="15"/>
  <c r="U1305" i="15"/>
  <c r="U1309" i="15"/>
  <c r="U1313" i="15"/>
  <c r="U1317" i="15"/>
  <c r="U1321" i="15"/>
  <c r="U1325" i="15"/>
  <c r="U1329" i="15"/>
  <c r="U1333" i="15"/>
  <c r="U1337" i="15"/>
  <c r="U1341" i="15"/>
  <c r="U1345" i="15"/>
  <c r="U1349" i="15"/>
  <c r="U1353" i="15"/>
  <c r="U1357" i="15"/>
  <c r="U1361" i="15"/>
  <c r="U1365" i="15"/>
  <c r="U1369" i="15"/>
  <c r="U1373" i="15"/>
  <c r="U1377" i="15"/>
  <c r="U1381" i="15"/>
  <c r="U1385" i="15"/>
  <c r="U1389" i="15"/>
  <c r="U1393" i="15"/>
  <c r="U1397" i="15"/>
  <c r="U1401" i="15"/>
  <c r="U1405" i="15"/>
  <c r="U1409" i="15"/>
  <c r="U1413" i="15"/>
  <c r="U1417" i="15"/>
  <c r="U1421" i="15"/>
  <c r="U1425" i="15"/>
  <c r="U1429" i="15"/>
  <c r="U1433" i="15"/>
  <c r="U1437" i="15"/>
  <c r="U1441" i="15"/>
  <c r="U1445" i="15"/>
  <c r="U1449" i="15"/>
  <c r="U1453" i="15"/>
  <c r="U1457" i="15"/>
  <c r="U1461" i="15"/>
  <c r="U1465" i="15"/>
  <c r="U1469" i="15"/>
  <c r="U1473" i="15"/>
  <c r="U1477" i="15"/>
  <c r="U1481" i="15"/>
  <c r="U1485" i="15"/>
  <c r="U1489" i="15"/>
  <c r="U1493" i="15"/>
  <c r="U1497" i="15"/>
  <c r="U1501" i="15"/>
  <c r="U1505" i="15"/>
  <c r="U1509" i="15"/>
  <c r="U1513" i="15"/>
  <c r="U1517" i="15"/>
  <c r="U1521" i="15"/>
  <c r="U1525" i="15"/>
  <c r="U1529" i="15"/>
  <c r="U1533" i="15"/>
  <c r="U1537" i="15"/>
  <c r="U1541" i="15"/>
  <c r="U1545" i="15"/>
  <c r="U1549" i="15"/>
  <c r="U1553" i="15"/>
  <c r="U1557" i="15"/>
  <c r="U1561" i="15"/>
  <c r="U1565" i="15"/>
  <c r="U1569" i="15"/>
  <c r="U1573" i="15"/>
  <c r="U1577" i="15"/>
  <c r="U1581" i="15"/>
  <c r="U1585" i="15"/>
  <c r="U1589" i="15"/>
  <c r="U1593" i="15"/>
  <c r="U1597" i="15"/>
  <c r="U1601" i="15"/>
  <c r="U1605" i="15"/>
  <c r="U1609" i="15"/>
  <c r="U1613" i="15"/>
  <c r="U1617" i="15"/>
  <c r="U1621" i="15"/>
  <c r="U1625" i="15"/>
  <c r="U1629" i="15"/>
  <c r="U1633" i="15"/>
  <c r="U1637" i="15"/>
  <c r="U1641" i="15"/>
  <c r="U1645" i="15"/>
  <c r="U1649" i="15"/>
  <c r="U1653" i="15"/>
  <c r="U1657" i="15"/>
  <c r="U1661" i="15"/>
  <c r="U1665" i="15"/>
  <c r="U1669" i="15"/>
  <c r="U1673" i="15"/>
  <c r="U1677" i="15"/>
  <c r="U1681" i="15"/>
  <c r="U1685" i="15"/>
  <c r="U1689" i="15"/>
  <c r="U1693" i="15"/>
  <c r="U1697" i="15"/>
  <c r="U1701" i="15"/>
  <c r="U1705" i="15"/>
  <c r="U1709" i="15"/>
  <c r="U1713" i="15"/>
  <c r="U1717" i="15"/>
  <c r="U1721" i="15"/>
  <c r="U1725" i="15"/>
  <c r="U1729" i="15"/>
  <c r="U1733" i="15"/>
  <c r="U1737" i="15"/>
  <c r="U1741" i="15"/>
  <c r="U1745" i="15"/>
  <c r="U1749" i="15"/>
  <c r="U1588" i="15"/>
  <c r="U1592" i="15"/>
  <c r="U1596" i="15"/>
  <c r="U1600" i="15"/>
  <c r="U1604" i="15"/>
  <c r="U1608" i="15"/>
  <c r="U1612" i="15"/>
  <c r="U1616" i="15"/>
  <c r="U1620" i="15"/>
  <c r="U1624" i="15"/>
  <c r="U1628" i="15"/>
  <c r="U1632" i="15"/>
  <c r="U1636" i="15"/>
  <c r="U1640" i="15"/>
  <c r="U1644" i="15"/>
  <c r="U1648" i="15"/>
  <c r="U1652" i="15"/>
  <c r="U1656" i="15"/>
  <c r="U1660" i="15"/>
  <c r="U1664" i="15"/>
  <c r="U1668" i="15"/>
  <c r="U1672" i="15"/>
  <c r="U1676" i="15"/>
  <c r="U1680" i="15"/>
  <c r="U1684" i="15"/>
  <c r="U1688" i="15"/>
  <c r="U1692" i="15"/>
  <c r="U1696" i="15"/>
  <c r="U1700" i="15"/>
  <c r="U1704" i="15"/>
  <c r="U1708" i="15"/>
  <c r="U1712" i="15"/>
  <c r="U1716" i="15"/>
  <c r="U1720" i="15"/>
  <c r="U1724" i="15"/>
  <c r="U1728" i="15"/>
  <c r="U1732" i="15"/>
  <c r="U1736" i="15"/>
  <c r="U1740" i="15"/>
  <c r="U1744" i="15"/>
  <c r="U1748" i="15"/>
  <c r="U1752" i="15"/>
  <c r="U1756" i="15"/>
  <c r="U1760" i="15"/>
  <c r="U1764" i="15"/>
  <c r="U1768" i="15"/>
  <c r="U1772" i="15"/>
  <c r="U1776" i="15"/>
  <c r="U1780" i="15"/>
  <c r="U1784" i="15"/>
  <c r="U1788" i="15"/>
  <c r="U1792" i="15"/>
  <c r="U1796" i="15"/>
  <c r="U1800" i="15"/>
  <c r="U1804" i="15"/>
  <c r="U1808" i="15"/>
  <c r="U1812" i="15"/>
  <c r="U1816" i="15"/>
  <c r="U1820" i="15"/>
  <c r="U1824" i="15"/>
  <c r="U1828" i="15"/>
  <c r="U1832" i="15"/>
  <c r="U1753" i="15"/>
  <c r="U1757" i="15"/>
  <c r="U1761" i="15"/>
  <c r="U1765" i="15"/>
  <c r="U1769" i="15"/>
  <c r="U1773" i="15"/>
  <c r="U1777" i="15"/>
  <c r="U1781" i="15"/>
  <c r="U1785" i="15"/>
  <c r="U1789" i="15"/>
  <c r="U1793" i="15"/>
  <c r="U1797" i="15"/>
  <c r="U1801" i="15"/>
  <c r="U1805" i="15"/>
  <c r="U1809" i="15"/>
  <c r="U1813" i="15"/>
  <c r="U1817" i="15"/>
  <c r="U1821" i="15"/>
  <c r="U1825" i="15"/>
  <c r="U1829" i="15"/>
  <c r="U1833" i="15"/>
  <c r="U1837" i="15"/>
  <c r="U1841" i="15"/>
  <c r="U1845" i="15"/>
  <c r="U1849" i="15"/>
  <c r="U1853" i="15"/>
  <c r="U1857" i="15"/>
  <c r="U1861" i="15"/>
  <c r="U1865" i="15"/>
  <c r="U1869" i="15"/>
  <c r="U1873" i="15"/>
  <c r="U1877" i="15"/>
  <c r="U1881" i="15"/>
  <c r="U1885" i="15"/>
  <c r="U1889" i="15"/>
  <c r="U1893" i="15"/>
  <c r="U1897" i="15"/>
  <c r="U1901" i="15"/>
  <c r="U1905" i="15"/>
  <c r="U1909" i="15"/>
  <c r="U1913" i="15"/>
  <c r="U1917" i="15"/>
  <c r="U1921" i="15"/>
  <c r="U1925" i="15"/>
  <c r="U1929" i="15"/>
  <c r="U1933" i="15"/>
  <c r="U1937" i="15"/>
  <c r="U1941" i="15"/>
  <c r="U1945" i="15"/>
  <c r="U1949" i="15"/>
  <c r="U1953" i="15"/>
  <c r="U1957" i="15"/>
  <c r="U1961" i="15"/>
  <c r="U1965" i="15"/>
  <c r="U1969" i="15"/>
  <c r="U1973" i="15"/>
  <c r="U1977" i="15"/>
  <c r="U1981" i="15"/>
  <c r="U1985" i="15"/>
  <c r="U1989" i="15"/>
  <c r="U1993" i="15"/>
  <c r="U1997" i="15"/>
  <c r="U2001" i="15"/>
  <c r="U2005" i="15"/>
  <c r="U2009" i="15"/>
  <c r="U2013" i="15"/>
  <c r="U2017" i="15"/>
  <c r="U2021" i="15"/>
  <c r="U2025" i="15"/>
  <c r="U2029" i="15"/>
  <c r="U2033" i="15"/>
  <c r="U2037" i="15"/>
  <c r="U2041" i="15"/>
  <c r="U2045" i="15"/>
  <c r="U2049" i="15"/>
  <c r="U2053" i="15"/>
  <c r="U2057" i="15"/>
  <c r="U2061" i="15"/>
  <c r="U2065" i="15"/>
  <c r="U2069" i="15"/>
  <c r="U2073" i="15"/>
  <c r="U2077" i="15"/>
  <c r="U2081" i="15"/>
  <c r="U2085" i="15"/>
  <c r="U2089" i="15"/>
  <c r="U2093" i="15"/>
  <c r="U2097" i="15"/>
  <c r="U2101" i="15"/>
  <c r="U2105" i="15"/>
  <c r="U2109" i="15"/>
  <c r="U2113" i="15"/>
  <c r="U2117" i="15"/>
  <c r="U2121" i="15"/>
  <c r="U2125" i="15"/>
  <c r="U2129" i="15"/>
  <c r="U2133" i="15"/>
  <c r="U2137" i="15"/>
  <c r="U2141" i="15"/>
  <c r="U2145" i="15"/>
  <c r="U2149" i="15"/>
  <c r="U2153" i="15"/>
  <c r="U2157" i="15"/>
  <c r="U2161" i="15"/>
  <c r="U2165" i="15"/>
  <c r="U2169" i="15"/>
  <c r="U2173" i="15"/>
  <c r="U2177" i="15"/>
  <c r="U2181" i="15"/>
  <c r="U2185" i="15"/>
  <c r="U2189" i="15"/>
  <c r="U2193" i="15"/>
  <c r="U2197" i="15"/>
  <c r="U2201" i="15"/>
  <c r="U2205" i="15"/>
  <c r="U2209" i="15"/>
  <c r="U2213" i="15"/>
  <c r="U2217" i="15"/>
  <c r="U2221" i="15"/>
  <c r="U2225" i="15"/>
  <c r="U2229" i="15"/>
  <c r="U2233" i="15"/>
  <c r="U2237" i="15"/>
  <c r="U2241" i="15"/>
  <c r="U2245" i="15"/>
  <c r="U2249" i="15"/>
  <c r="U2253" i="15"/>
  <c r="U2257" i="15"/>
  <c r="U2261" i="15"/>
  <c r="U2265" i="15"/>
  <c r="U2269" i="15"/>
  <c r="U2273" i="15"/>
  <c r="U2277" i="15"/>
  <c r="U2281" i="15"/>
  <c r="U2285" i="15"/>
  <c r="U2289" i="15"/>
  <c r="U2293" i="15"/>
  <c r="U2297" i="15"/>
  <c r="U2301" i="15"/>
  <c r="U2305" i="15"/>
  <c r="U2309" i="15"/>
  <c r="U2313" i="15"/>
  <c r="U2317" i="15"/>
  <c r="U2321" i="15"/>
  <c r="U2325" i="15"/>
  <c r="U2329" i="15"/>
  <c r="U2333" i="15"/>
  <c r="U2337" i="15"/>
  <c r="U2341" i="15"/>
  <c r="U2345" i="15"/>
  <c r="U2349" i="15"/>
  <c r="U2353" i="15"/>
  <c r="U2357" i="15"/>
  <c r="U2361" i="15"/>
  <c r="U2365" i="15"/>
  <c r="U2369" i="15"/>
  <c r="U2373" i="15"/>
  <c r="U2377" i="15"/>
  <c r="U2381" i="15"/>
  <c r="U2385" i="15"/>
  <c r="U2389" i="15"/>
  <c r="U2393" i="15"/>
  <c r="U2397" i="15"/>
  <c r="U2401" i="15"/>
  <c r="U2405" i="15"/>
  <c r="U2409" i="15"/>
  <c r="U2413" i="15"/>
  <c r="U2417" i="15"/>
  <c r="U2421" i="15"/>
  <c r="U2425" i="15"/>
  <c r="U2429" i="15"/>
  <c r="U2433" i="15"/>
  <c r="U2437" i="15"/>
  <c r="U2441" i="15"/>
  <c r="U2445" i="15"/>
  <c r="U2449" i="15"/>
  <c r="U2453" i="15"/>
  <c r="U2457" i="15"/>
  <c r="U2461" i="15"/>
  <c r="U2465" i="15"/>
  <c r="U2469" i="15"/>
  <c r="U1836" i="15"/>
  <c r="U1840" i="15"/>
  <c r="U1844" i="15"/>
  <c r="U1848" i="15"/>
  <c r="U1852" i="15"/>
  <c r="U1856" i="15"/>
  <c r="U1860" i="15"/>
  <c r="U1864" i="15"/>
  <c r="U1868" i="15"/>
  <c r="U1872" i="15"/>
  <c r="U1876" i="15"/>
  <c r="U1880" i="15"/>
  <c r="U1884" i="15"/>
  <c r="U1888" i="15"/>
  <c r="U1892" i="15"/>
  <c r="U1896" i="15"/>
  <c r="U1900" i="15"/>
  <c r="U1904" i="15"/>
  <c r="U1908" i="15"/>
  <c r="U1912" i="15"/>
  <c r="U1916" i="15"/>
  <c r="U1920" i="15"/>
  <c r="U1924" i="15"/>
  <c r="U1928" i="15"/>
  <c r="U1932" i="15"/>
  <c r="U1936" i="15"/>
  <c r="U1940" i="15"/>
  <c r="U1944" i="15"/>
  <c r="U1948" i="15"/>
  <c r="U1952" i="15"/>
  <c r="U1956" i="15"/>
  <c r="U1960" i="15"/>
  <c r="U1964" i="15"/>
  <c r="U1968" i="15"/>
  <c r="U1972" i="15"/>
  <c r="U1976" i="15"/>
  <c r="U1980" i="15"/>
  <c r="U1984" i="15"/>
  <c r="U1988" i="15"/>
  <c r="U1992" i="15"/>
  <c r="U1996" i="15"/>
  <c r="U2000" i="15"/>
  <c r="U2004" i="15"/>
  <c r="U2008" i="15"/>
  <c r="U2012" i="15"/>
  <c r="U2016" i="15"/>
  <c r="U2020" i="15"/>
  <c r="U2024" i="15"/>
  <c r="U2028" i="15"/>
  <c r="U2032" i="15"/>
  <c r="U2036" i="15"/>
  <c r="U2040" i="15"/>
  <c r="U2044" i="15"/>
  <c r="U2048" i="15"/>
  <c r="U2052" i="15"/>
  <c r="U2056" i="15"/>
  <c r="U2060" i="15"/>
  <c r="U2064" i="15"/>
  <c r="U2068" i="15"/>
  <c r="U2072" i="15"/>
  <c r="U2076" i="15"/>
  <c r="U2080" i="15"/>
  <c r="U2084" i="15"/>
  <c r="U2088" i="15"/>
  <c r="U2092" i="15"/>
  <c r="U2096" i="15"/>
  <c r="U2100" i="15"/>
  <c r="U2104" i="15"/>
  <c r="U2108" i="15"/>
  <c r="U2112" i="15"/>
  <c r="U2116" i="15"/>
  <c r="U2120" i="15"/>
  <c r="U2124" i="15"/>
  <c r="U2128" i="15"/>
  <c r="U2132" i="15"/>
  <c r="U2136" i="15"/>
  <c r="U2140" i="15"/>
  <c r="U2144" i="15"/>
  <c r="U2148" i="15"/>
  <c r="U2152" i="15"/>
  <c r="U2156" i="15"/>
  <c r="U2160" i="15"/>
  <c r="U2164" i="15"/>
  <c r="U2168" i="15"/>
  <c r="U2172" i="15"/>
  <c r="U2176" i="15"/>
  <c r="U2180" i="15"/>
  <c r="U2184" i="15"/>
  <c r="U2188" i="15"/>
  <c r="U2192" i="15"/>
  <c r="U2196" i="15"/>
  <c r="U2200" i="15"/>
  <c r="U2204" i="15"/>
  <c r="U2208" i="15"/>
  <c r="U2212" i="15"/>
  <c r="U2216" i="15"/>
  <c r="U2220" i="15"/>
  <c r="U2224" i="15"/>
  <c r="U2228" i="15"/>
  <c r="U2232" i="15"/>
  <c r="U2236" i="15"/>
  <c r="U2240" i="15"/>
  <c r="U2244" i="15"/>
  <c r="U2248" i="15"/>
  <c r="U2252" i="15"/>
  <c r="U2256" i="15"/>
  <c r="U2260" i="15"/>
  <c r="U2264" i="15"/>
  <c r="U2268" i="15"/>
  <c r="U2272" i="15"/>
  <c r="U2276" i="15"/>
  <c r="U2280" i="15"/>
  <c r="U2284" i="15"/>
  <c r="U2288" i="15"/>
  <c r="U2292" i="15"/>
  <c r="U2296" i="15"/>
  <c r="U2300" i="15"/>
  <c r="U2304" i="15"/>
  <c r="U2308" i="15"/>
  <c r="U2312" i="15"/>
  <c r="U2316" i="15"/>
  <c r="U2320" i="15"/>
  <c r="U2324" i="15"/>
  <c r="U2328" i="15"/>
  <c r="U2332" i="15"/>
  <c r="U2336" i="15"/>
  <c r="U2340" i="15"/>
  <c r="U2344" i="15"/>
  <c r="U2348" i="15"/>
  <c r="U2352" i="15"/>
  <c r="U2356" i="15"/>
  <c r="U2360" i="15"/>
  <c r="U2364" i="15"/>
  <c r="U2368" i="15"/>
  <c r="U2372" i="15"/>
  <c r="U2376" i="15"/>
  <c r="U2380" i="15"/>
  <c r="U2384" i="15"/>
  <c r="U2388" i="15"/>
  <c r="U2392" i="15"/>
  <c r="U2396" i="15"/>
  <c r="U2400" i="15"/>
  <c r="U2404" i="15"/>
  <c r="U2408" i="15"/>
  <c r="U2412" i="15"/>
  <c r="U2416" i="15"/>
  <c r="U2420" i="15"/>
  <c r="U2424" i="15"/>
  <c r="U2428" i="15"/>
  <c r="U2432" i="15"/>
  <c r="U2436" i="15"/>
  <c r="U2440" i="15"/>
  <c r="U2444" i="15"/>
  <c r="U2448" i="15"/>
  <c r="U2452" i="15"/>
  <c r="U2456" i="15"/>
  <c r="U2460" i="15"/>
  <c r="U2464" i="15"/>
  <c r="U2468" i="15"/>
  <c r="U2472" i="15"/>
  <c r="U2476" i="15"/>
  <c r="U2480" i="15"/>
  <c r="U2484" i="15"/>
  <c r="U2488" i="15"/>
  <c r="U2492" i="15"/>
  <c r="U2496" i="15"/>
  <c r="U2500" i="15"/>
  <c r="U2504" i="15"/>
  <c r="U2508" i="15"/>
  <c r="U2512" i="15"/>
  <c r="U2473" i="15"/>
  <c r="U2477" i="15"/>
  <c r="U2481" i="15"/>
  <c r="U2485" i="15"/>
  <c r="U2489" i="15"/>
  <c r="U2493" i="15"/>
  <c r="U2497" i="15"/>
  <c r="U2501" i="15"/>
  <c r="U2505" i="15"/>
  <c r="U2509" i="15"/>
  <c r="U2513" i="15"/>
  <c r="U2517" i="15"/>
  <c r="U2521" i="15"/>
  <c r="U2525" i="15"/>
  <c r="U2529" i="15"/>
  <c r="U2533" i="15"/>
  <c r="U2537" i="15"/>
  <c r="U2541" i="15"/>
  <c r="U2545" i="15"/>
  <c r="U2549" i="15"/>
  <c r="U2553" i="15"/>
  <c r="U2557" i="15"/>
  <c r="U2561" i="15"/>
  <c r="U2565" i="15"/>
  <c r="U2569" i="15"/>
  <c r="U2573" i="15"/>
  <c r="U2577" i="15"/>
  <c r="U2581" i="15"/>
  <c r="U2585" i="15"/>
  <c r="U2589" i="15"/>
  <c r="U2593" i="15"/>
  <c r="U2597" i="15"/>
  <c r="U2601" i="15"/>
  <c r="U2605" i="15"/>
  <c r="U2609" i="15"/>
  <c r="U2613" i="15"/>
  <c r="U2617" i="15"/>
  <c r="U2621" i="15"/>
  <c r="U2625" i="15"/>
  <c r="U2629" i="15"/>
  <c r="U2633" i="15"/>
  <c r="U2637" i="15"/>
  <c r="U2641" i="15"/>
  <c r="U2645" i="15"/>
  <c r="U2649" i="15"/>
  <c r="U2653" i="15"/>
  <c r="U2657" i="15"/>
  <c r="U2661" i="15"/>
  <c r="U2665" i="15"/>
  <c r="U2669" i="15"/>
  <c r="U2673" i="15"/>
  <c r="U2677" i="15"/>
  <c r="U2681" i="15"/>
  <c r="U2685" i="15"/>
  <c r="U2689" i="15"/>
  <c r="U2693" i="15"/>
  <c r="U2697" i="15"/>
  <c r="U2701" i="15"/>
  <c r="U2705" i="15"/>
  <c r="U2709" i="15"/>
  <c r="U2713" i="15"/>
  <c r="U2717" i="15"/>
  <c r="U2721" i="15"/>
  <c r="U2725" i="15"/>
  <c r="U2729" i="15"/>
  <c r="U2733" i="15"/>
  <c r="U2737" i="15"/>
  <c r="U2741" i="15"/>
  <c r="U2745" i="15"/>
  <c r="U2749" i="15"/>
  <c r="U2753" i="15"/>
  <c r="U2757" i="15"/>
  <c r="U2761" i="15"/>
  <c r="U2765" i="15"/>
  <c r="U2769" i="15"/>
  <c r="U2773" i="15"/>
  <c r="U2777" i="15"/>
  <c r="U2781" i="15"/>
  <c r="U2785" i="15"/>
  <c r="U2789" i="15"/>
  <c r="U2793" i="15"/>
  <c r="U2797" i="15"/>
  <c r="U2801" i="15"/>
  <c r="U2805" i="15"/>
  <c r="U2809" i="15"/>
  <c r="U2813" i="15"/>
  <c r="U2817" i="15"/>
  <c r="U2821" i="15"/>
  <c r="U2825" i="15"/>
  <c r="U2829" i="15"/>
  <c r="U2833" i="15"/>
  <c r="U2837" i="15"/>
  <c r="U2841" i="15"/>
  <c r="U2845" i="15"/>
  <c r="U2849" i="15"/>
  <c r="U2853" i="15"/>
  <c r="U2857" i="15"/>
  <c r="U2861" i="15"/>
  <c r="U2865" i="15"/>
  <c r="U2869" i="15"/>
  <c r="U2873" i="15"/>
  <c r="U2877" i="15"/>
  <c r="U2881" i="15"/>
  <c r="U2885" i="15"/>
  <c r="U2889" i="15"/>
  <c r="U2893" i="15"/>
  <c r="U2897" i="15"/>
  <c r="U2901" i="15"/>
  <c r="U2905" i="15"/>
  <c r="U2909" i="15"/>
  <c r="U2913" i="15"/>
  <c r="U2917" i="15"/>
  <c r="U2921" i="15"/>
  <c r="U2925" i="15"/>
  <c r="U2929" i="15"/>
  <c r="U2933" i="15"/>
  <c r="U2937" i="15"/>
  <c r="U2941" i="15"/>
  <c r="U2945" i="15"/>
  <c r="U2949" i="15"/>
  <c r="U2953" i="15"/>
  <c r="U2957" i="15"/>
  <c r="U2961" i="15"/>
  <c r="U2965" i="15"/>
  <c r="U2969" i="15"/>
  <c r="U2973" i="15"/>
  <c r="U2977" i="15"/>
  <c r="U2981" i="15"/>
  <c r="U2985" i="15"/>
  <c r="U2989" i="15"/>
  <c r="U2993" i="15"/>
  <c r="U2997" i="15"/>
  <c r="U3001" i="15"/>
  <c r="U3005" i="15"/>
  <c r="U3009" i="15"/>
  <c r="U3013" i="15"/>
  <c r="U3017" i="15"/>
  <c r="U3021" i="15"/>
  <c r="U3025" i="15"/>
  <c r="U3029" i="15"/>
  <c r="U3033" i="15"/>
  <c r="U3037" i="15"/>
  <c r="U3041" i="15"/>
  <c r="U3045" i="15"/>
  <c r="U3049" i="15"/>
  <c r="U3053" i="15"/>
  <c r="U3057" i="15"/>
  <c r="U3061" i="15"/>
  <c r="U3065" i="15"/>
  <c r="U3069" i="15"/>
  <c r="U3073" i="15"/>
  <c r="U3077" i="15"/>
  <c r="U3081" i="15"/>
  <c r="U3085" i="15"/>
  <c r="U3089" i="15"/>
  <c r="U3093" i="15"/>
  <c r="U3097" i="15"/>
  <c r="U3101" i="15"/>
  <c r="U3105" i="15"/>
  <c r="U3109" i="15"/>
  <c r="U3113" i="15"/>
  <c r="U3117" i="15"/>
  <c r="U3121" i="15"/>
  <c r="U3125" i="15"/>
  <c r="U3129" i="15"/>
  <c r="U3133" i="15"/>
  <c r="U3137" i="15"/>
  <c r="U3141" i="15"/>
  <c r="U3145" i="15"/>
  <c r="U3149" i="15"/>
  <c r="U2516" i="15"/>
  <c r="U2520" i="15"/>
  <c r="U2524" i="15"/>
  <c r="U2528" i="15"/>
  <c r="U2532" i="15"/>
  <c r="U2536" i="15"/>
  <c r="U2540" i="15"/>
  <c r="U2544" i="15"/>
  <c r="U2548" i="15"/>
  <c r="U2552" i="15"/>
  <c r="U2556" i="15"/>
  <c r="U2560" i="15"/>
  <c r="U2564" i="15"/>
  <c r="U2568" i="15"/>
  <c r="U2572" i="15"/>
  <c r="U2576" i="15"/>
  <c r="U2580" i="15"/>
  <c r="U2584" i="15"/>
  <c r="U2588" i="15"/>
  <c r="U2592" i="15"/>
  <c r="U2596" i="15"/>
  <c r="U2600" i="15"/>
  <c r="U2604" i="15"/>
  <c r="U2608" i="15"/>
  <c r="U2612" i="15"/>
  <c r="U2616" i="15"/>
  <c r="U2620" i="15"/>
  <c r="U2624" i="15"/>
  <c r="U2628" i="15"/>
  <c r="U2632" i="15"/>
  <c r="U2636" i="15"/>
  <c r="U2640" i="15"/>
  <c r="U2644" i="15"/>
  <c r="U2648" i="15"/>
  <c r="U2652" i="15"/>
  <c r="U2656" i="15"/>
  <c r="U2660" i="15"/>
  <c r="U2664" i="15"/>
  <c r="U2668" i="15"/>
  <c r="U2672" i="15"/>
  <c r="U2676" i="15"/>
  <c r="U2680" i="15"/>
  <c r="U2684" i="15"/>
  <c r="U2688" i="15"/>
  <c r="U2692" i="15"/>
  <c r="U2696" i="15"/>
  <c r="U2700" i="15"/>
  <c r="U2704" i="15"/>
  <c r="U2708" i="15"/>
  <c r="U2712" i="15"/>
  <c r="U2716" i="15"/>
  <c r="U2720" i="15"/>
  <c r="U2724" i="15"/>
  <c r="U2728" i="15"/>
  <c r="U2732" i="15"/>
  <c r="U2736" i="15"/>
  <c r="U2740" i="15"/>
  <c r="U2744" i="15"/>
  <c r="U2748" i="15"/>
  <c r="U2752" i="15"/>
  <c r="U2756" i="15"/>
  <c r="U2760" i="15"/>
  <c r="U2764" i="15"/>
  <c r="U2768" i="15"/>
  <c r="U2772" i="15"/>
  <c r="U2776" i="15"/>
  <c r="U2780" i="15"/>
  <c r="U2784" i="15"/>
  <c r="U2788" i="15"/>
  <c r="U2792" i="15"/>
  <c r="U2796" i="15"/>
  <c r="U2800" i="15"/>
  <c r="U2804" i="15"/>
  <c r="U2808" i="15"/>
  <c r="U2812" i="15"/>
  <c r="U2816" i="15"/>
  <c r="U2820" i="15"/>
  <c r="U2824" i="15"/>
  <c r="U2828" i="15"/>
  <c r="U2832" i="15"/>
  <c r="U2836" i="15"/>
  <c r="U2840" i="15"/>
  <c r="U2844" i="15"/>
  <c r="U2848" i="15"/>
  <c r="U2852" i="15"/>
  <c r="U2856" i="15"/>
  <c r="U2860" i="15"/>
  <c r="U2864" i="15"/>
  <c r="U2868" i="15"/>
  <c r="U2872" i="15"/>
  <c r="U2876" i="15"/>
  <c r="U2880" i="15"/>
  <c r="U2884" i="15"/>
  <c r="U2888" i="15"/>
  <c r="U2892" i="15"/>
  <c r="U2896" i="15"/>
  <c r="U2900" i="15"/>
  <c r="U2904" i="15"/>
  <c r="U2908" i="15"/>
  <c r="U2912" i="15"/>
  <c r="U2916" i="15"/>
  <c r="U2920" i="15"/>
  <c r="U2924" i="15"/>
  <c r="U2928" i="15"/>
  <c r="U2932" i="15"/>
  <c r="U2936" i="15"/>
  <c r="U2940" i="15"/>
  <c r="U2944" i="15"/>
  <c r="U2948" i="15"/>
  <c r="U2952" i="15"/>
  <c r="U2956" i="15"/>
  <c r="U2960" i="15"/>
  <c r="U2964" i="15"/>
  <c r="U2968" i="15"/>
  <c r="U2972" i="15"/>
  <c r="U2976" i="15"/>
  <c r="U2980" i="15"/>
  <c r="U2984" i="15"/>
  <c r="U2988" i="15"/>
  <c r="U2992" i="15"/>
  <c r="U2996" i="15"/>
  <c r="U3000" i="15"/>
  <c r="U3004" i="15"/>
  <c r="U3008" i="15"/>
  <c r="U3012" i="15"/>
  <c r="U3016" i="15"/>
  <c r="U3020" i="15"/>
  <c r="U3024" i="15"/>
  <c r="U3028" i="15"/>
  <c r="U3032" i="15"/>
  <c r="U3036" i="15"/>
  <c r="U3040" i="15"/>
  <c r="U3044" i="15"/>
  <c r="U3048" i="15"/>
  <c r="U3052" i="15"/>
  <c r="U3056" i="15"/>
  <c r="U3060" i="15"/>
  <c r="U3064" i="15"/>
  <c r="U3068" i="15"/>
  <c r="U3072" i="15"/>
  <c r="U3076" i="15"/>
  <c r="U3080" i="15"/>
  <c r="U3084" i="15"/>
  <c r="U3088" i="15"/>
  <c r="U3092" i="15"/>
  <c r="U3096" i="15"/>
  <c r="U3100" i="15"/>
  <c r="U3104" i="15"/>
  <c r="U3108" i="15"/>
  <c r="U3112" i="15"/>
  <c r="U3116" i="15"/>
  <c r="U3120" i="15"/>
  <c r="U3124" i="15"/>
  <c r="U3128" i="15"/>
  <c r="U3132" i="15"/>
  <c r="U3136" i="15"/>
  <c r="U3140" i="15"/>
  <c r="U3144" i="15"/>
  <c r="U3148" i="15"/>
  <c r="U3152" i="15"/>
  <c r="U3156" i="15"/>
  <c r="U3160" i="15"/>
  <c r="U3164" i="15"/>
  <c r="U3168" i="15"/>
  <c r="U3153" i="15"/>
  <c r="U3157" i="15"/>
  <c r="U3161" i="15"/>
  <c r="U3165" i="15"/>
  <c r="U3169" i="15"/>
  <c r="U3173" i="15"/>
  <c r="U3177" i="15"/>
  <c r="U3181" i="15"/>
  <c r="U3185" i="15"/>
  <c r="U3189" i="15"/>
  <c r="U3193" i="15"/>
  <c r="U3197" i="15"/>
  <c r="U3201" i="15"/>
  <c r="U3205" i="15"/>
  <c r="U3209" i="15"/>
  <c r="U3213" i="15"/>
  <c r="U3217" i="15"/>
  <c r="U3221" i="15"/>
  <c r="U3225" i="15"/>
  <c r="U3449" i="15"/>
  <c r="U3453" i="15"/>
  <c r="U3457" i="15"/>
  <c r="U3465" i="15"/>
  <c r="U3469" i="15"/>
  <c r="U3473" i="15"/>
  <c r="U3477" i="15"/>
  <c r="U3481" i="15"/>
  <c r="U3485" i="15"/>
  <c r="U3489" i="15"/>
  <c r="U3493" i="15"/>
  <c r="U3501" i="15"/>
  <c r="U3505" i="15"/>
  <c r="U3509" i="15"/>
  <c r="U3513" i="15"/>
  <c r="U3517" i="15"/>
  <c r="U3521" i="15"/>
  <c r="U3525" i="15"/>
  <c r="U3529" i="15"/>
  <c r="U3533" i="15"/>
  <c r="U3537" i="15"/>
  <c r="U3541" i="15"/>
  <c r="U3545" i="15"/>
  <c r="U3549" i="15"/>
  <c r="U3553" i="15"/>
  <c r="U3557" i="15"/>
  <c r="U3561" i="15"/>
  <c r="U3565" i="15"/>
  <c r="U3569" i="15"/>
  <c r="U3172" i="15"/>
  <c r="U3176" i="15"/>
  <c r="U3180" i="15"/>
  <c r="U3184" i="15"/>
  <c r="U3188" i="15"/>
  <c r="U3192" i="15"/>
  <c r="U3196" i="15"/>
  <c r="U3200" i="15"/>
  <c r="U3204" i="15"/>
  <c r="U3208" i="15"/>
  <c r="U3212" i="15"/>
  <c r="U3216" i="15"/>
  <c r="U3220" i="15"/>
  <c r="U3224" i="15"/>
  <c r="U3228" i="15"/>
  <c r="U3232" i="15"/>
  <c r="U3236" i="15"/>
  <c r="U3240" i="15"/>
  <c r="U3244" i="15"/>
  <c r="U3248" i="15"/>
  <c r="U3252" i="15"/>
  <c r="U3256" i="15"/>
  <c r="U3260" i="15"/>
  <c r="U3264" i="15"/>
  <c r="U3268" i="15"/>
  <c r="U3272" i="15"/>
  <c r="U3276" i="15"/>
  <c r="U3280" i="15"/>
  <c r="U3284" i="15"/>
  <c r="U3288" i="15"/>
  <c r="U3292" i="15"/>
  <c r="U3296" i="15"/>
  <c r="U3300" i="15"/>
  <c r="U3304" i="15"/>
  <c r="U3308" i="15"/>
  <c r="U3312" i="15"/>
  <c r="U3316" i="15"/>
  <c r="U3320" i="15"/>
  <c r="U3324" i="15"/>
  <c r="U3328" i="15"/>
  <c r="U3332" i="15"/>
  <c r="U3336" i="15"/>
  <c r="U3340" i="15"/>
  <c r="U3344" i="15"/>
  <c r="U3348" i="15"/>
  <c r="U3352" i="15"/>
  <c r="U3356" i="15"/>
  <c r="U3360" i="15"/>
  <c r="U3364" i="15"/>
  <c r="U3368" i="15"/>
  <c r="U3372" i="15"/>
  <c r="U3376" i="15"/>
  <c r="U3380" i="15"/>
  <c r="U3384" i="15"/>
  <c r="U3388" i="15"/>
  <c r="U3392" i="15"/>
  <c r="U3396" i="15"/>
  <c r="U3400" i="15"/>
  <c r="U3404" i="15"/>
  <c r="U3408" i="15"/>
  <c r="U3412" i="15"/>
  <c r="U3416" i="15"/>
  <c r="U3420" i="15"/>
  <c r="U3424" i="15"/>
  <c r="U3428" i="15"/>
  <c r="U3432" i="15"/>
  <c r="U3436" i="15"/>
  <c r="U3440" i="15"/>
  <c r="U3444" i="15"/>
  <c r="U3448" i="15"/>
  <c r="U3452" i="15"/>
  <c r="U3456" i="15"/>
  <c r="U3460" i="15"/>
  <c r="U3464" i="15"/>
  <c r="U3468" i="15"/>
  <c r="U3472" i="15"/>
  <c r="U3476" i="15"/>
  <c r="U3480" i="15"/>
  <c r="U3484" i="15"/>
  <c r="U3488" i="15"/>
  <c r="U3492" i="15"/>
  <c r="U3496" i="15"/>
  <c r="U3500" i="15"/>
  <c r="U3504" i="15"/>
  <c r="U3508" i="15"/>
  <c r="U3531" i="15"/>
  <c r="U3539" i="15"/>
  <c r="U3562" i="15"/>
  <c r="U3566" i="15"/>
  <c r="U3570" i="15"/>
  <c r="U3574" i="15"/>
  <c r="U3578" i="15"/>
  <c r="U3582" i="15"/>
  <c r="U3586" i="15"/>
  <c r="U3590" i="15"/>
  <c r="U3594" i="15"/>
  <c r="U3598" i="15"/>
  <c r="U3602" i="15"/>
  <c r="U3606" i="15"/>
  <c r="U3610" i="15"/>
  <c r="U3614" i="15"/>
  <c r="U3618" i="15"/>
  <c r="U3622" i="15"/>
  <c r="U3626" i="15"/>
  <c r="U3630" i="15"/>
  <c r="U3634" i="15"/>
  <c r="U3638" i="15"/>
  <c r="U3642" i="15"/>
  <c r="U3646" i="15"/>
  <c r="U3650" i="15"/>
  <c r="U3654" i="15"/>
  <c r="U3658" i="15"/>
  <c r="U3662" i="15"/>
  <c r="U3666" i="15"/>
  <c r="U3670" i="15"/>
  <c r="U3674" i="15"/>
  <c r="U3678" i="15"/>
  <c r="U3682" i="15"/>
  <c r="U3686" i="15"/>
  <c r="U3690" i="15"/>
  <c r="U3694" i="15"/>
  <c r="U3698" i="15"/>
  <c r="U3702" i="15"/>
  <c r="U3706" i="15"/>
  <c r="U3710" i="15"/>
  <c r="U3714" i="15"/>
  <c r="U3718" i="15"/>
  <c r="U3722" i="15"/>
  <c r="U3726" i="15"/>
  <c r="U3730" i="15"/>
  <c r="U3734" i="15"/>
  <c r="U3738" i="15"/>
  <c r="U3742" i="15"/>
  <c r="U3746" i="15"/>
  <c r="U3750" i="15"/>
  <c r="U3754" i="15"/>
  <c r="U3758" i="15"/>
  <c r="U3762" i="15"/>
  <c r="U3766" i="15"/>
  <c r="U3770" i="15"/>
  <c r="U3774" i="15"/>
  <c r="U3778" i="15"/>
  <c r="U3782" i="15"/>
  <c r="U3786" i="15"/>
  <c r="U3790" i="15"/>
  <c r="U3794" i="15"/>
  <c r="U3798" i="15"/>
  <c r="U3802" i="15"/>
  <c r="U3806" i="15"/>
  <c r="U3810" i="15"/>
  <c r="U3814" i="15"/>
  <c r="U3818" i="15"/>
  <c r="U3822" i="15"/>
  <c r="U3826" i="15"/>
  <c r="U3830" i="15"/>
  <c r="U3834" i="15"/>
  <c r="U3838" i="15"/>
  <c r="U3842" i="15"/>
  <c r="U3846" i="15"/>
  <c r="U3850" i="15"/>
  <c r="U3854" i="15"/>
  <c r="U3858" i="15"/>
  <c r="U3862" i="15"/>
  <c r="U3866" i="15"/>
  <c r="U3870" i="15"/>
  <c r="U3874" i="15"/>
  <c r="U3878" i="15"/>
  <c r="U3882" i="15"/>
  <c r="U3886" i="15"/>
  <c r="U3890" i="15"/>
  <c r="U3894" i="15"/>
  <c r="U3898" i="15"/>
  <c r="U3573" i="15"/>
  <c r="U3577" i="15"/>
  <c r="U3581" i="15"/>
  <c r="U3585" i="15"/>
  <c r="U3589" i="15"/>
  <c r="U3593" i="15"/>
  <c r="U3597" i="15"/>
  <c r="U3601" i="15"/>
  <c r="U3605" i="15"/>
  <c r="U3609" i="15"/>
  <c r="U3613" i="15"/>
  <c r="U3617" i="15"/>
  <c r="U3621" i="15"/>
  <c r="U3625" i="15"/>
  <c r="U3629" i="15"/>
  <c r="U3633" i="15"/>
  <c r="U3637" i="15"/>
  <c r="U3641" i="15"/>
  <c r="U3645" i="15"/>
  <c r="U3649" i="15"/>
  <c r="U3653" i="15"/>
  <c r="U3657" i="15"/>
  <c r="U3661" i="15"/>
  <c r="U3665" i="15"/>
  <c r="U3669" i="15"/>
  <c r="U3673" i="15"/>
  <c r="U3677" i="15"/>
  <c r="U3681" i="15"/>
  <c r="U3685" i="15"/>
  <c r="U3689" i="15"/>
  <c r="U3693" i="15"/>
  <c r="U3697" i="15"/>
  <c r="U3701" i="15"/>
  <c r="U3705" i="15"/>
  <c r="U3709" i="15"/>
  <c r="U3713" i="15"/>
  <c r="U3717" i="15"/>
  <c r="U3721" i="15"/>
  <c r="U3725" i="15"/>
  <c r="U3729" i="15"/>
  <c r="U3733" i="15"/>
  <c r="U3737" i="15"/>
  <c r="U3741" i="15"/>
  <c r="U3745" i="15"/>
  <c r="U3749" i="15"/>
  <c r="U3753" i="15"/>
  <c r="U3757" i="15"/>
  <c r="U3761" i="15"/>
  <c r="U3765" i="15"/>
  <c r="U3769" i="15"/>
  <c r="U3773" i="15"/>
  <c r="U3777" i="15"/>
  <c r="U3781" i="15"/>
  <c r="U3785" i="15"/>
  <c r="U3789" i="15"/>
  <c r="U3793" i="15"/>
  <c r="U3797" i="15"/>
  <c r="U3801" i="15"/>
  <c r="U3805" i="15"/>
  <c r="U3809" i="15"/>
  <c r="U3813" i="15"/>
  <c r="U3817" i="15"/>
  <c r="U3821" i="15"/>
  <c r="U3825" i="15"/>
  <c r="U3829" i="15"/>
  <c r="U3833" i="15"/>
  <c r="U3837" i="15"/>
  <c r="U3841" i="15"/>
  <c r="U3845" i="15"/>
  <c r="U3849" i="15"/>
  <c r="U3853" i="15"/>
  <c r="U3857" i="15"/>
  <c r="U3861" i="15"/>
  <c r="U3865" i="15"/>
  <c r="U3869" i="15"/>
  <c r="U3512" i="15"/>
  <c r="U3516" i="15"/>
  <c r="U3520" i="15"/>
  <c r="U3524" i="15"/>
  <c r="U3528" i="15"/>
  <c r="U3532" i="15"/>
  <c r="U3536" i="15"/>
  <c r="U3540" i="15"/>
  <c r="U3544" i="15"/>
  <c r="U3548" i="15"/>
  <c r="U3552" i="15"/>
  <c r="U3556" i="15"/>
  <c r="U3560" i="15"/>
  <c r="U3564" i="15"/>
  <c r="U3568" i="15"/>
  <c r="U3572" i="15"/>
  <c r="U3576" i="15"/>
  <c r="U3580" i="15"/>
  <c r="U3584" i="15"/>
  <c r="U3588" i="15"/>
  <c r="U3592" i="15"/>
  <c r="U3596" i="15"/>
  <c r="U3600" i="15"/>
  <c r="U3604" i="15"/>
  <c r="U3608" i="15"/>
  <c r="U3612" i="15"/>
  <c r="U3616" i="15"/>
  <c r="U3620" i="15"/>
  <c r="U3624" i="15"/>
  <c r="U3628" i="15"/>
  <c r="U3632" i="15"/>
  <c r="U3636" i="15"/>
  <c r="U3640" i="15"/>
  <c r="U3644" i="15"/>
  <c r="U3648" i="15"/>
  <c r="U3652" i="15"/>
  <c r="U3656" i="15"/>
  <c r="U3660" i="15"/>
  <c r="U3664" i="15"/>
  <c r="U3668" i="15"/>
  <c r="U3672" i="15"/>
  <c r="U3676" i="15"/>
  <c r="U3680" i="15"/>
  <c r="U3684" i="15"/>
  <c r="U3688" i="15"/>
  <c r="U3692" i="15"/>
  <c r="U3696" i="15"/>
  <c r="U3700" i="15"/>
  <c r="U3704" i="15"/>
  <c r="U3708" i="15"/>
  <c r="U3712" i="15"/>
  <c r="U3716" i="15"/>
  <c r="U3720" i="15"/>
  <c r="U3724" i="15"/>
  <c r="U3728" i="15"/>
  <c r="U3732" i="15"/>
  <c r="U3736" i="15"/>
  <c r="U3740" i="15"/>
  <c r="U3744" i="15"/>
  <c r="U3748" i="15"/>
  <c r="U3752" i="15"/>
  <c r="U3756" i="15"/>
  <c r="U3760" i="15"/>
  <c r="U3764" i="15"/>
  <c r="U3768" i="15"/>
  <c r="U3772" i="15"/>
  <c r="U3776" i="15"/>
  <c r="U3780" i="15"/>
  <c r="U3784" i="15"/>
  <c r="U3788" i="15"/>
  <c r="U3792" i="15"/>
  <c r="U3796" i="15"/>
  <c r="U3800" i="15"/>
  <c r="U3804" i="15"/>
  <c r="U3808" i="15"/>
  <c r="U3812" i="15"/>
  <c r="U3816" i="15"/>
  <c r="U3547" i="15"/>
  <c r="U3555" i="15"/>
  <c r="U3563" i="15"/>
  <c r="U3820" i="15"/>
  <c r="U3824" i="15"/>
  <c r="U3828" i="15"/>
  <c r="U3832" i="15"/>
  <c r="U3836" i="15"/>
  <c r="U3840" i="15"/>
  <c r="U3844" i="15"/>
  <c r="U3848" i="15"/>
  <c r="U3852" i="15"/>
  <c r="U3856" i="15"/>
  <c r="U3860" i="15"/>
  <c r="U3864" i="15"/>
  <c r="U3868" i="15"/>
  <c r="U3872" i="15"/>
  <c r="U3876" i="15"/>
  <c r="U3880" i="15"/>
  <c r="U3884" i="15"/>
  <c r="U3888" i="15"/>
  <c r="U3892" i="15"/>
  <c r="U3896" i="15"/>
  <c r="U3900" i="15"/>
  <c r="U3904" i="15"/>
  <c r="U3908" i="15"/>
  <c r="U3912" i="15"/>
  <c r="U3916" i="15"/>
  <c r="U3920" i="15"/>
  <c r="U3924" i="15"/>
  <c r="U3928" i="15"/>
  <c r="U3932" i="15"/>
  <c r="U3936" i="15"/>
  <c r="U3940" i="15"/>
  <c r="U3944" i="15"/>
  <c r="U3948" i="15"/>
  <c r="U3952" i="15"/>
  <c r="U3956" i="15"/>
  <c r="U3960" i="15"/>
  <c r="U3964" i="15"/>
  <c r="U3968" i="15"/>
  <c r="U3972" i="15"/>
  <c r="U3976" i="15"/>
  <c r="U3980" i="15"/>
  <c r="U3984" i="15"/>
  <c r="U3988" i="15"/>
  <c r="U3992" i="15"/>
  <c r="U3996" i="15"/>
  <c r="U4000" i="15"/>
  <c r="U4004" i="15"/>
  <c r="U4008" i="15"/>
  <c r="U4012" i="15"/>
  <c r="U4016" i="15"/>
  <c r="U4020" i="15"/>
  <c r="U4024" i="15"/>
  <c r="U4028" i="15"/>
  <c r="U4032" i="15"/>
  <c r="U4036" i="15"/>
  <c r="U4040" i="15"/>
  <c r="U4044" i="15"/>
  <c r="U4048" i="15"/>
  <c r="U4052" i="15"/>
  <c r="U4056" i="15"/>
  <c r="U4060" i="15"/>
  <c r="U4064" i="15"/>
  <c r="U4068" i="15"/>
  <c r="U4072" i="15"/>
  <c r="U4076" i="15"/>
  <c r="U4080" i="15"/>
  <c r="U4084" i="15"/>
  <c r="U4088" i="15"/>
  <c r="U4092" i="15"/>
  <c r="U4096" i="15"/>
  <c r="U4100" i="15"/>
  <c r="U4104" i="15"/>
  <c r="U4108" i="15"/>
  <c r="U4112" i="15"/>
  <c r="U4087" i="15"/>
  <c r="U4095" i="15"/>
  <c r="U4103" i="15"/>
  <c r="U4111" i="15"/>
  <c r="U3902" i="15"/>
  <c r="U3906" i="15"/>
  <c r="U3910" i="15"/>
  <c r="U3914" i="15"/>
  <c r="U3918" i="15"/>
  <c r="U3922" i="15"/>
  <c r="U3926" i="15"/>
  <c r="U3930" i="15"/>
  <c r="U3934" i="15"/>
  <c r="U3938" i="15"/>
  <c r="U3942" i="15"/>
  <c r="U3946" i="15"/>
  <c r="U3950" i="15"/>
  <c r="U3954" i="15"/>
  <c r="U3958" i="15"/>
  <c r="U3962" i="15"/>
  <c r="U3966" i="15"/>
  <c r="U3970" i="15"/>
  <c r="U3974" i="15"/>
  <c r="U3978" i="15"/>
  <c r="U3982" i="15"/>
  <c r="U3986" i="15"/>
  <c r="U3990" i="15"/>
  <c r="U3994" i="15"/>
  <c r="U3998" i="15"/>
  <c r="U4002" i="15"/>
  <c r="U4006" i="15"/>
  <c r="U4010" i="15"/>
  <c r="U4014" i="15"/>
  <c r="U4018" i="15"/>
  <c r="U4022" i="15"/>
  <c r="U4026" i="15"/>
  <c r="U4030" i="15"/>
  <c r="U4034" i="15"/>
  <c r="U4038" i="15"/>
  <c r="U4042" i="15"/>
  <c r="U4046" i="15"/>
  <c r="U4050" i="15"/>
  <c r="U4054" i="15"/>
  <c r="U4058" i="15"/>
  <c r="U4062" i="15"/>
  <c r="U4066" i="15"/>
  <c r="U4070" i="15"/>
  <c r="U4074" i="15"/>
  <c r="U4078" i="15"/>
  <c r="U4082" i="15"/>
  <c r="U4086" i="15"/>
  <c r="U4090" i="15"/>
  <c r="U4094" i="15"/>
  <c r="U4098" i="15"/>
  <c r="U4102" i="15"/>
  <c r="U4106" i="15"/>
  <c r="U4110" i="15"/>
  <c r="U4114" i="15"/>
  <c r="U3877" i="15"/>
  <c r="U3885" i="15"/>
  <c r="U3893" i="15"/>
  <c r="U3901" i="15"/>
  <c r="U3909" i="15"/>
  <c r="U3917" i="15"/>
  <c r="U3925" i="15"/>
  <c r="U3933" i="15"/>
  <c r="U3941" i="15"/>
  <c r="U3949" i="15"/>
  <c r="U3957" i="15"/>
  <c r="U3965" i="15"/>
  <c r="U3973" i="15"/>
  <c r="U3981" i="15"/>
  <c r="U3989" i="15"/>
  <c r="U3997" i="15"/>
  <c r="U4005" i="15"/>
  <c r="U4013" i="15"/>
  <c r="U4021" i="15"/>
  <c r="U4029" i="15"/>
  <c r="U4037" i="15"/>
  <c r="U4045" i="15"/>
  <c r="U4053" i="15"/>
  <c r="U4061" i="15"/>
  <c r="U4069" i="15"/>
  <c r="U4077" i="15"/>
  <c r="U4085" i="15"/>
  <c r="U4093" i="15"/>
  <c r="U4101" i="15"/>
  <c r="U4109" i="15"/>
  <c r="U4" i="15"/>
  <c r="U8" i="15"/>
  <c r="U12" i="15"/>
  <c r="U16" i="15"/>
  <c r="U20" i="15"/>
  <c r="U24" i="15"/>
  <c r="U28" i="15"/>
  <c r="U32" i="15"/>
  <c r="U36" i="15"/>
  <c r="U40" i="15"/>
  <c r="U44" i="15"/>
  <c r="U48" i="15"/>
  <c r="U52" i="15"/>
  <c r="U64" i="15"/>
  <c r="U72" i="15"/>
  <c r="U136" i="15"/>
  <c r="U140" i="15"/>
  <c r="U144" i="15"/>
  <c r="U148" i="15"/>
  <c r="U152" i="15"/>
  <c r="U180" i="15"/>
  <c r="U184" i="15"/>
  <c r="U188" i="15"/>
  <c r="U192" i="15"/>
  <c r="U196" i="15"/>
  <c r="U200" i="15"/>
  <c r="U204" i="15"/>
  <c r="U208" i="15"/>
  <c r="U212" i="15"/>
  <c r="U216" i="15"/>
  <c r="U220" i="15"/>
  <c r="U224" i="15"/>
  <c r="U228" i="15"/>
  <c r="U232" i="15"/>
  <c r="U236" i="15"/>
  <c r="U240" i="15"/>
  <c r="U312" i="15"/>
  <c r="U316" i="15"/>
  <c r="U652" i="15"/>
  <c r="U656" i="15"/>
  <c r="U660" i="15"/>
  <c r="U664" i="15"/>
  <c r="U668" i="15"/>
  <c r="U672" i="15"/>
  <c r="U676" i="15"/>
  <c r="U680" i="15"/>
  <c r="U684" i="15"/>
  <c r="U688" i="15"/>
  <c r="U692" i="15"/>
  <c r="U696" i="15"/>
  <c r="U700" i="15"/>
  <c r="U704" i="15"/>
  <c r="U708" i="15"/>
  <c r="U712" i="15"/>
  <c r="U716" i="15"/>
  <c r="U720" i="15"/>
  <c r="U724" i="15"/>
  <c r="U728" i="15"/>
  <c r="U732" i="15"/>
  <c r="U736" i="15"/>
  <c r="U740" i="15"/>
  <c r="U744" i="15"/>
  <c r="U748" i="15"/>
  <c r="U752" i="15"/>
  <c r="U756" i="15"/>
  <c r="U760" i="15"/>
  <c r="U764" i="15"/>
  <c r="U768" i="15"/>
  <c r="U772" i="15"/>
  <c r="U776" i="15"/>
  <c r="U780" i="15"/>
  <c r="U784" i="15"/>
  <c r="U788" i="15"/>
  <c r="U792" i="15"/>
  <c r="U796" i="15"/>
  <c r="U800" i="15"/>
  <c r="U804" i="15"/>
  <c r="U808" i="15"/>
  <c r="U812" i="15"/>
  <c r="U816" i="15"/>
  <c r="U820" i="15"/>
  <c r="U824" i="15"/>
  <c r="U828" i="15"/>
  <c r="U832" i="15"/>
  <c r="U836" i="15"/>
  <c r="U840" i="15"/>
  <c r="U844" i="15"/>
  <c r="U848" i="15"/>
  <c r="U852" i="15"/>
  <c r="U856" i="15"/>
  <c r="U860" i="15"/>
  <c r="U864" i="15"/>
  <c r="U868" i="15"/>
  <c r="U872" i="15"/>
  <c r="U876" i="15"/>
  <c r="U880" i="15"/>
  <c r="U884" i="15"/>
  <c r="U888" i="15"/>
  <c r="U892" i="15"/>
  <c r="U896" i="15"/>
  <c r="U900" i="15"/>
  <c r="U904" i="15"/>
  <c r="U56" i="15"/>
  <c r="U60" i="15"/>
  <c r="U68" i="15"/>
  <c r="U76" i="15"/>
  <c r="U80" i="15"/>
  <c r="U84" i="15"/>
  <c r="U88" i="15"/>
  <c r="U92" i="15"/>
  <c r="U96" i="15"/>
  <c r="U100" i="15"/>
  <c r="U104" i="15"/>
  <c r="U108" i="15"/>
  <c r="U112" i="15"/>
  <c r="U116" i="15"/>
  <c r="U120" i="15"/>
  <c r="U124" i="15"/>
  <c r="U128" i="15"/>
  <c r="U132" i="15"/>
  <c r="U156" i="15"/>
  <c r="U160" i="15"/>
  <c r="U164" i="15"/>
  <c r="U168" i="15"/>
  <c r="U172" i="15"/>
  <c r="U176" i="15"/>
  <c r="U244" i="15"/>
  <c r="U248" i="15"/>
  <c r="U252" i="15"/>
  <c r="U256" i="15"/>
  <c r="U260" i="15"/>
  <c r="U264" i="15"/>
  <c r="U268" i="15"/>
  <c r="U272" i="15"/>
  <c r="U276" i="15"/>
  <c r="U280" i="15"/>
  <c r="U284" i="15"/>
  <c r="U288" i="15"/>
  <c r="U292" i="15"/>
  <c r="U296" i="15"/>
  <c r="U300" i="15"/>
  <c r="U304" i="15"/>
  <c r="U308" i="15"/>
  <c r="U320" i="15"/>
  <c r="U324" i="15"/>
  <c r="U2" i="15"/>
  <c r="U6" i="15"/>
  <c r="U10" i="15"/>
  <c r="U14" i="15"/>
  <c r="U18" i="15"/>
  <c r="U22" i="15"/>
  <c r="U26" i="15"/>
  <c r="U30" i="15"/>
  <c r="U34" i="15"/>
  <c r="U38" i="15"/>
  <c r="U42" i="15"/>
  <c r="U46" i="15"/>
  <c r="U50" i="15"/>
  <c r="U54" i="15"/>
  <c r="U58" i="15"/>
  <c r="U62" i="15"/>
  <c r="U66" i="15"/>
  <c r="U70" i="15"/>
  <c r="U74" i="15"/>
  <c r="U78" i="15"/>
  <c r="U82" i="15"/>
  <c r="U86" i="15"/>
  <c r="U90" i="15"/>
  <c r="U94" i="15"/>
  <c r="U98" i="15"/>
  <c r="U102" i="15"/>
  <c r="U106" i="15"/>
  <c r="U110" i="15"/>
  <c r="U114" i="15"/>
  <c r="U118" i="15"/>
  <c r="U122" i="15"/>
  <c r="U126" i="15"/>
  <c r="U130" i="15"/>
  <c r="U134" i="15"/>
  <c r="U138" i="15"/>
  <c r="U142" i="15"/>
  <c r="U146" i="15"/>
  <c r="U150" i="15"/>
  <c r="U154" i="15"/>
  <c r="U158" i="15"/>
  <c r="U162" i="15"/>
  <c r="U166" i="15"/>
  <c r="U170" i="15"/>
  <c r="U174" i="15"/>
  <c r="U178" i="15"/>
  <c r="U182" i="15"/>
  <c r="U186" i="15"/>
  <c r="U190" i="15"/>
  <c r="U194" i="15"/>
  <c r="U198" i="15"/>
  <c r="U202" i="15"/>
  <c r="U206" i="15"/>
  <c r="U210" i="15"/>
  <c r="U214" i="15"/>
  <c r="U218" i="15"/>
  <c r="U222" i="15"/>
  <c r="U226" i="15"/>
  <c r="U230" i="15"/>
  <c r="U234" i="15"/>
  <c r="U238" i="15"/>
  <c r="U242" i="15"/>
  <c r="U246" i="15"/>
  <c r="U250" i="15"/>
  <c r="U254" i="15"/>
  <c r="U258" i="15"/>
  <c r="U262" i="15"/>
  <c r="U266" i="15"/>
  <c r="U270" i="15"/>
  <c r="U274" i="15"/>
  <c r="U278" i="15"/>
  <c r="U282" i="15"/>
  <c r="U286" i="15"/>
  <c r="U290" i="15"/>
  <c r="U294" i="15"/>
  <c r="U298" i="15"/>
  <c r="U302" i="15"/>
  <c r="U306" i="15"/>
  <c r="U310" i="15"/>
  <c r="U314" i="15"/>
  <c r="U318" i="15"/>
  <c r="U322" i="15"/>
  <c r="U326" i="15"/>
  <c r="U330" i="15"/>
  <c r="U334" i="15"/>
  <c r="U338" i="15"/>
  <c r="U342" i="15"/>
  <c r="U346" i="15"/>
  <c r="U350" i="15"/>
  <c r="U354" i="15"/>
  <c r="U358" i="15"/>
  <c r="U362" i="15"/>
  <c r="U366" i="15"/>
  <c r="U370" i="15"/>
  <c r="U374" i="15"/>
  <c r="U378" i="15"/>
  <c r="U382" i="15"/>
  <c r="U386" i="15"/>
  <c r="U390" i="15"/>
  <c r="U394" i="15"/>
  <c r="U398" i="15"/>
  <c r="U402" i="15"/>
  <c r="U406" i="15"/>
  <c r="U410" i="15"/>
  <c r="U414" i="15"/>
  <c r="U418" i="15"/>
  <c r="U422" i="15"/>
  <c r="U426" i="15"/>
  <c r="U430" i="15"/>
  <c r="U434" i="15"/>
  <c r="U438" i="15"/>
  <c r="U442" i="15"/>
  <c r="U446" i="15"/>
  <c r="U450" i="15"/>
  <c r="U454" i="15"/>
  <c r="U458" i="15"/>
  <c r="U462" i="15"/>
  <c r="U466" i="15"/>
  <c r="U470" i="15"/>
  <c r="U474" i="15"/>
  <c r="U478" i="15"/>
  <c r="U482" i="15"/>
  <c r="U486" i="15"/>
  <c r="U490" i="15"/>
  <c r="U494" i="15"/>
  <c r="U498" i="15"/>
  <c r="U502" i="15"/>
  <c r="U506" i="15"/>
  <c r="U510" i="15"/>
  <c r="U514" i="15"/>
  <c r="U518" i="15"/>
  <c r="U522" i="15"/>
  <c r="U526" i="15"/>
  <c r="U530" i="15"/>
  <c r="U534" i="15"/>
  <c r="U538" i="15"/>
  <c r="U542" i="15"/>
  <c r="U546" i="15"/>
  <c r="U550" i="15"/>
  <c r="U554" i="15"/>
  <c r="U558" i="15"/>
  <c r="U562" i="15"/>
  <c r="U566" i="15"/>
  <c r="U570" i="15"/>
  <c r="U574" i="15"/>
  <c r="U578" i="15"/>
  <c r="U582" i="15"/>
  <c r="U586" i="15"/>
  <c r="U590" i="15"/>
  <c r="U594" i="15"/>
  <c r="U598" i="15"/>
  <c r="U602" i="15"/>
  <c r="U908" i="15"/>
  <c r="U912" i="15"/>
  <c r="U916" i="15"/>
  <c r="U920" i="15"/>
  <c r="U924" i="15"/>
  <c r="U928" i="15"/>
  <c r="U932" i="15"/>
  <c r="U936" i="15"/>
  <c r="U940" i="15"/>
  <c r="U944" i="15"/>
  <c r="U948" i="15"/>
  <c r="U952" i="15"/>
  <c r="U956" i="15"/>
  <c r="U960" i="15"/>
  <c r="U964" i="15"/>
  <c r="U968" i="15"/>
  <c r="U972" i="15"/>
  <c r="U976" i="15"/>
  <c r="U980" i="15"/>
  <c r="U984" i="15"/>
  <c r="U988" i="15"/>
  <c r="U992" i="15"/>
  <c r="U996" i="15"/>
  <c r="U1000" i="15"/>
  <c r="U1004" i="15"/>
  <c r="U1008" i="15"/>
  <c r="U1012" i="15"/>
  <c r="U1016" i="15"/>
  <c r="U1020" i="15"/>
  <c r="U1024" i="15"/>
  <c r="U1028" i="15"/>
  <c r="U1032" i="15"/>
  <c r="U1036" i="15"/>
  <c r="U1040" i="15"/>
  <c r="U1044" i="15"/>
  <c r="U1048" i="15"/>
  <c r="U1052" i="15"/>
  <c r="U1056" i="15"/>
  <c r="U1060" i="15"/>
  <c r="U1064" i="15"/>
  <c r="U1068" i="15"/>
  <c r="U1072" i="15"/>
  <c r="U1076" i="15"/>
  <c r="U1080" i="15"/>
  <c r="U1084" i="15"/>
  <c r="U1088" i="15"/>
  <c r="U1092" i="15"/>
  <c r="U1096" i="15"/>
  <c r="U1100" i="15"/>
  <c r="U1104" i="15"/>
  <c r="U1108" i="15"/>
  <c r="U1112" i="15"/>
  <c r="U1116" i="15"/>
  <c r="U1120" i="15"/>
  <c r="U1124" i="15"/>
  <c r="U1128" i="15"/>
  <c r="U1132" i="15"/>
  <c r="U1136" i="15"/>
  <c r="U1140" i="15"/>
  <c r="U1144" i="15"/>
  <c r="U1148" i="15"/>
  <c r="U1152" i="15"/>
  <c r="U1156" i="15"/>
  <c r="U1160" i="15"/>
  <c r="U1164" i="15"/>
  <c r="U1168" i="15"/>
  <c r="U1172" i="15"/>
  <c r="U1176" i="15"/>
  <c r="U1180" i="15"/>
  <c r="U1184" i="15"/>
  <c r="U1188" i="15"/>
  <c r="U1192" i="15"/>
  <c r="U1196" i="15"/>
  <c r="U1200" i="15"/>
  <c r="U1204" i="15"/>
  <c r="U1208" i="15"/>
  <c r="U1212" i="15"/>
  <c r="U1216" i="15"/>
  <c r="U1220" i="15"/>
  <c r="U1224" i="15"/>
  <c r="U1228" i="15"/>
  <c r="U1232" i="15"/>
  <c r="U1236" i="15"/>
  <c r="U1240" i="15"/>
  <c r="U1244" i="15"/>
  <c r="U1248" i="15"/>
  <c r="U1252" i="15"/>
  <c r="U1256" i="15"/>
  <c r="U1260" i="15"/>
  <c r="U1264" i="15"/>
  <c r="U1268" i="15"/>
  <c r="U1272" i="15"/>
  <c r="U1276" i="15"/>
  <c r="U1280" i="15"/>
  <c r="U1284" i="15"/>
  <c r="U1288" i="15"/>
  <c r="U1292" i="15"/>
  <c r="U1296" i="15"/>
  <c r="U1300" i="15"/>
  <c r="U1304" i="15"/>
  <c r="U1308" i="15"/>
  <c r="U1312" i="15"/>
  <c r="U1316" i="15"/>
  <c r="U1320" i="15"/>
  <c r="U1324" i="15"/>
  <c r="U1328" i="15"/>
  <c r="U1332" i="15"/>
  <c r="U1336" i="15"/>
  <c r="U1340" i="15"/>
  <c r="U1344" i="15"/>
  <c r="U1348" i="15"/>
  <c r="U1352" i="15"/>
  <c r="U1356" i="15"/>
  <c r="U1360" i="15"/>
  <c r="U1364" i="15"/>
  <c r="U1368" i="15"/>
  <c r="U1372" i="15"/>
  <c r="U1376" i="15"/>
  <c r="U1380" i="15"/>
  <c r="U1384" i="15"/>
  <c r="U1388" i="15"/>
  <c r="U1392" i="15"/>
  <c r="U1396" i="15"/>
  <c r="U1400" i="15"/>
  <c r="U1404" i="15"/>
  <c r="U1408" i="15"/>
  <c r="U1412" i="15"/>
  <c r="U1416" i="15"/>
  <c r="U1420" i="15"/>
  <c r="U1424" i="15"/>
  <c r="U1428" i="15"/>
  <c r="U1432" i="15"/>
  <c r="U1436" i="15"/>
  <c r="U1440" i="15"/>
  <c r="U1444" i="15"/>
  <c r="U1448" i="15"/>
  <c r="U1452" i="15"/>
  <c r="U1456" i="15"/>
  <c r="U1460" i="15"/>
  <c r="U1464" i="15"/>
  <c r="U1468" i="15"/>
  <c r="U1472" i="15"/>
  <c r="U1476" i="15"/>
  <c r="U1480" i="15"/>
  <c r="U1484" i="15"/>
  <c r="U1488" i="15"/>
  <c r="U1492" i="15"/>
  <c r="U1496" i="15"/>
  <c r="U1500" i="15"/>
  <c r="U1504" i="15"/>
  <c r="U1508" i="15"/>
  <c r="U1512" i="15"/>
  <c r="U1516" i="15"/>
  <c r="U1520" i="15"/>
  <c r="U1524" i="15"/>
  <c r="U1528" i="15"/>
  <c r="U1532" i="15"/>
  <c r="U1536" i="15"/>
  <c r="U1540" i="15"/>
  <c r="U1544" i="15"/>
  <c r="U1548" i="15"/>
  <c r="U1552" i="15"/>
  <c r="U1556" i="15"/>
  <c r="U1560" i="15"/>
  <c r="U1564" i="15"/>
  <c r="U1568" i="15"/>
  <c r="U1572" i="15"/>
  <c r="U1576" i="15"/>
  <c r="U1580" i="15"/>
  <c r="U1584" i="15"/>
  <c r="U606" i="15"/>
  <c r="U610" i="15"/>
  <c r="U614" i="15"/>
  <c r="U618" i="15"/>
  <c r="U622" i="15"/>
  <c r="U626" i="15"/>
  <c r="U630" i="15"/>
  <c r="U634" i="15"/>
  <c r="U638" i="15"/>
  <c r="U642" i="15"/>
  <c r="U646" i="15"/>
  <c r="U650" i="15"/>
  <c r="U654" i="15"/>
  <c r="U658" i="15"/>
  <c r="U662" i="15"/>
  <c r="U666" i="15"/>
  <c r="U670" i="15"/>
  <c r="U674" i="15"/>
  <c r="U678" i="15"/>
  <c r="U682" i="15"/>
  <c r="U686" i="15"/>
  <c r="U690" i="15"/>
  <c r="U694" i="15"/>
  <c r="U698" i="15"/>
  <c r="U702" i="15"/>
  <c r="U706" i="15"/>
  <c r="U710" i="15"/>
  <c r="U714" i="15"/>
  <c r="U718" i="15"/>
  <c r="U722" i="15"/>
  <c r="U726" i="15"/>
  <c r="U730" i="15"/>
  <c r="U734" i="15"/>
  <c r="U738" i="15"/>
  <c r="U742" i="15"/>
  <c r="U746" i="15"/>
  <c r="U750" i="15"/>
  <c r="U754" i="15"/>
  <c r="U758" i="15"/>
  <c r="U762" i="15"/>
  <c r="U766" i="15"/>
  <c r="U770" i="15"/>
  <c r="U774" i="15"/>
  <c r="U778" i="15"/>
  <c r="U782" i="15"/>
  <c r="U786" i="15"/>
  <c r="U790" i="15"/>
  <c r="U794" i="15"/>
  <c r="U798" i="15"/>
  <c r="U802" i="15"/>
  <c r="U806" i="15"/>
  <c r="U810" i="15"/>
  <c r="U814" i="15"/>
  <c r="U818" i="15"/>
  <c r="U822" i="15"/>
  <c r="U826" i="15"/>
  <c r="U830" i="15"/>
  <c r="U834" i="15"/>
  <c r="U838" i="15"/>
  <c r="U842" i="15"/>
  <c r="U846" i="15"/>
  <c r="U850" i="15"/>
  <c r="U854" i="15"/>
  <c r="U858" i="15"/>
  <c r="U862" i="15"/>
  <c r="U866" i="15"/>
  <c r="U870" i="15"/>
  <c r="U874" i="15"/>
  <c r="U878" i="15"/>
  <c r="U882" i="15"/>
  <c r="U886" i="15"/>
  <c r="U890" i="15"/>
  <c r="U894" i="15"/>
  <c r="U898" i="15"/>
  <c r="U902" i="15"/>
  <c r="U906" i="15"/>
  <c r="U910" i="15"/>
  <c r="U914" i="15"/>
  <c r="U918" i="15"/>
  <c r="U922" i="15"/>
  <c r="U926" i="15"/>
  <c r="U930" i="15"/>
  <c r="U934" i="15"/>
  <c r="U938" i="15"/>
  <c r="U942" i="15"/>
  <c r="U946" i="15"/>
  <c r="U950" i="15"/>
  <c r="U954" i="15"/>
  <c r="U958" i="15"/>
  <c r="U962" i="15"/>
  <c r="U966" i="15"/>
  <c r="U970" i="15"/>
  <c r="U974" i="15"/>
  <c r="U978" i="15"/>
  <c r="U982" i="15"/>
  <c r="U986" i="15"/>
  <c r="U990" i="15"/>
  <c r="U994" i="15"/>
  <c r="U998" i="15"/>
  <c r="U1002" i="15"/>
  <c r="U1006" i="15"/>
  <c r="U1010" i="15"/>
  <c r="U1014" i="15"/>
  <c r="U1018" i="15"/>
  <c r="U1022" i="15"/>
  <c r="U1026" i="15"/>
  <c r="U1030" i="15"/>
  <c r="U1034" i="15"/>
  <c r="U1038" i="15"/>
  <c r="U1042" i="15"/>
  <c r="U1046" i="15"/>
  <c r="U1050" i="15"/>
  <c r="U1054" i="15"/>
  <c r="U1058" i="15"/>
  <c r="U1062" i="15"/>
  <c r="U1066" i="15"/>
  <c r="U1070" i="15"/>
  <c r="U1074" i="15"/>
  <c r="U1078" i="15"/>
  <c r="U1082" i="15"/>
  <c r="U1086" i="15"/>
  <c r="U1090" i="15"/>
  <c r="U1094" i="15"/>
  <c r="U1098" i="15"/>
  <c r="U1102" i="15"/>
  <c r="U1106" i="15"/>
  <c r="U1110" i="15"/>
  <c r="U1114" i="15"/>
  <c r="U1118" i="15"/>
  <c r="U1122" i="15"/>
  <c r="U1126" i="15"/>
  <c r="U1130" i="15"/>
  <c r="U1134" i="15"/>
  <c r="U1138" i="15"/>
  <c r="U1142" i="15"/>
  <c r="U1146" i="15"/>
  <c r="U1150" i="15"/>
  <c r="U1154" i="15"/>
  <c r="U1158" i="15"/>
  <c r="U1162" i="15"/>
  <c r="U1166" i="15"/>
  <c r="U1170" i="15"/>
  <c r="U1174" i="15"/>
  <c r="U1178" i="15"/>
  <c r="U1182" i="15"/>
  <c r="U1186" i="15"/>
  <c r="U1190" i="15"/>
  <c r="U1194" i="15"/>
  <c r="U1198" i="15"/>
  <c r="U1202" i="15"/>
  <c r="U1206" i="15"/>
  <c r="U1210" i="15"/>
  <c r="U1214" i="15"/>
  <c r="U1218" i="15"/>
  <c r="U1222" i="15"/>
  <c r="U1226" i="15"/>
  <c r="U1230" i="15"/>
  <c r="U1234" i="15"/>
  <c r="U1238" i="15"/>
  <c r="U1242" i="15"/>
  <c r="U1246" i="15"/>
  <c r="U1250" i="15"/>
  <c r="U1254" i="15"/>
  <c r="U1258" i="15"/>
  <c r="U1262" i="15"/>
  <c r="U1266" i="15"/>
  <c r="U1270" i="15"/>
  <c r="U1274" i="15"/>
  <c r="U1278" i="15"/>
  <c r="U1282" i="15"/>
  <c r="U1286" i="15"/>
  <c r="U1290" i="15"/>
  <c r="U1294" i="15"/>
  <c r="U1298" i="15"/>
  <c r="U1302" i="15"/>
  <c r="U1306" i="15"/>
  <c r="U1310" i="15"/>
  <c r="U1314" i="15"/>
  <c r="U1318" i="15"/>
  <c r="U1322" i="15"/>
  <c r="U1326" i="15"/>
  <c r="U1330" i="15"/>
  <c r="U1334" i="15"/>
  <c r="U1338" i="15"/>
  <c r="U1342" i="15"/>
  <c r="U1346" i="15"/>
  <c r="U1350" i="15"/>
  <c r="U1354" i="15"/>
  <c r="U1358" i="15"/>
  <c r="U1362" i="15"/>
  <c r="U1366" i="15"/>
  <c r="U1370" i="15"/>
  <c r="U1374" i="15"/>
  <c r="U1378" i="15"/>
  <c r="U1382" i="15"/>
  <c r="U1386" i="15"/>
  <c r="U1390" i="15"/>
  <c r="U1394" i="15"/>
  <c r="U1398" i="15"/>
  <c r="U1402" i="15"/>
  <c r="U1406" i="15"/>
  <c r="U1410" i="15"/>
  <c r="U1414" i="15"/>
  <c r="U1418" i="15"/>
  <c r="U1422" i="15"/>
  <c r="U1426" i="15"/>
  <c r="U1430" i="15"/>
  <c r="U1434" i="15"/>
  <c r="U1438" i="15"/>
  <c r="U1442" i="15"/>
  <c r="U1446" i="15"/>
  <c r="U1450" i="15"/>
  <c r="U1454" i="15"/>
  <c r="U1458" i="15"/>
  <c r="U1462" i="15"/>
  <c r="U1466" i="15"/>
  <c r="U1470" i="15"/>
  <c r="U1474" i="15"/>
  <c r="U1478" i="15"/>
  <c r="U1482" i="15"/>
  <c r="U1486" i="15"/>
  <c r="U1490" i="15"/>
  <c r="U1494" i="15"/>
  <c r="U1498" i="15"/>
  <c r="U1502" i="15"/>
  <c r="U1506" i="15"/>
  <c r="U1510" i="15"/>
  <c r="U1514" i="15"/>
  <c r="U1518" i="15"/>
  <c r="U1522" i="15"/>
  <c r="U1526" i="15"/>
  <c r="U1530" i="15"/>
  <c r="U1534" i="15"/>
  <c r="U1538" i="15"/>
  <c r="U1542" i="15"/>
  <c r="U1546" i="15"/>
  <c r="U1550" i="15"/>
  <c r="U1554" i="15"/>
  <c r="U1558" i="15"/>
  <c r="U1562" i="15"/>
  <c r="U1566" i="15"/>
  <c r="U1570" i="15"/>
  <c r="U1574" i="15"/>
  <c r="U1578" i="15"/>
  <c r="U1582" i="15"/>
  <c r="U1586" i="15"/>
  <c r="U1590" i="15"/>
  <c r="U1594" i="15"/>
  <c r="U1598" i="15"/>
  <c r="U1602" i="15"/>
  <c r="U1606" i="15"/>
  <c r="U1610" i="15"/>
  <c r="U1614" i="15"/>
  <c r="U1618" i="15"/>
  <c r="U1622" i="15"/>
  <c r="U1626" i="15"/>
  <c r="U1630" i="15"/>
  <c r="U1634" i="15"/>
  <c r="U1638" i="15"/>
  <c r="U1642" i="15"/>
  <c r="U1646" i="15"/>
  <c r="U1650" i="15"/>
  <c r="U1654" i="15"/>
  <c r="U1658" i="15"/>
  <c r="U1662" i="15"/>
  <c r="U1666" i="15"/>
  <c r="U1670" i="15"/>
  <c r="U1674" i="15"/>
  <c r="U1678" i="15"/>
  <c r="U1682" i="15"/>
  <c r="U1686" i="15"/>
  <c r="U1690" i="15"/>
  <c r="U1694" i="15"/>
  <c r="U1698" i="15"/>
  <c r="U1702" i="15"/>
  <c r="U1706" i="15"/>
  <c r="U1710" i="15"/>
  <c r="U1714" i="15"/>
  <c r="U1718" i="15"/>
  <c r="U1722" i="15"/>
  <c r="U1726" i="15"/>
  <c r="U1730" i="15"/>
  <c r="U1734" i="15"/>
  <c r="U1738" i="15"/>
  <c r="U1742" i="15"/>
  <c r="U1746" i="15"/>
  <c r="U1750" i="15"/>
  <c r="U1754" i="15"/>
  <c r="U1758" i="15"/>
  <c r="U1762" i="15"/>
  <c r="U1766" i="15"/>
  <c r="U1770" i="15"/>
  <c r="U1774" i="15"/>
  <c r="U1778" i="15"/>
  <c r="U1782" i="15"/>
  <c r="U1786" i="15"/>
  <c r="U1790" i="15"/>
  <c r="U1794" i="15"/>
  <c r="U1798" i="15"/>
  <c r="U1802" i="15"/>
  <c r="U1806" i="15"/>
  <c r="U1810" i="15"/>
  <c r="U1814" i="15"/>
  <c r="U1818" i="15"/>
  <c r="U1822" i="15"/>
  <c r="U1826" i="15"/>
  <c r="U1830" i="15"/>
  <c r="U1834" i="15"/>
  <c r="U1838" i="15"/>
  <c r="U1842" i="15"/>
  <c r="U1846" i="15"/>
  <c r="U1850" i="15"/>
  <c r="U1854" i="15"/>
  <c r="U1858" i="15"/>
  <c r="U1862" i="15"/>
  <c r="U1866" i="15"/>
  <c r="U1870" i="15"/>
  <c r="U1874" i="15"/>
  <c r="U1878" i="15"/>
  <c r="U1882" i="15"/>
  <c r="U1886" i="15"/>
  <c r="U1890" i="15"/>
  <c r="U1894" i="15"/>
  <c r="U1898" i="15"/>
  <c r="U1902" i="15"/>
  <c r="U2542" i="15"/>
  <c r="U1906" i="15"/>
  <c r="U1910" i="15"/>
  <c r="U1914" i="15"/>
  <c r="U1918" i="15"/>
  <c r="U1922" i="15"/>
  <c r="U1926" i="15"/>
  <c r="U1930" i="15"/>
  <c r="U1934" i="15"/>
  <c r="U1938" i="15"/>
  <c r="U1942" i="15"/>
  <c r="U1946" i="15"/>
  <c r="U1950" i="15"/>
  <c r="U1954" i="15"/>
  <c r="U1958" i="15"/>
  <c r="U1962" i="15"/>
  <c r="U1966" i="15"/>
  <c r="U1970" i="15"/>
  <c r="U1974" i="15"/>
  <c r="U1978" i="15"/>
  <c r="U1982" i="15"/>
  <c r="U1986" i="15"/>
  <c r="U1990" i="15"/>
  <c r="U1994" i="15"/>
  <c r="U1998" i="15"/>
  <c r="U2002" i="15"/>
  <c r="U2006" i="15"/>
  <c r="U2010" i="15"/>
  <c r="U2014" i="15"/>
  <c r="U2018" i="15"/>
  <c r="U2022" i="15"/>
  <c r="U2026" i="15"/>
  <c r="U2030" i="15"/>
  <c r="U2034" i="15"/>
  <c r="U2038" i="15"/>
  <c r="U2042" i="15"/>
  <c r="U2046" i="15"/>
  <c r="U2050" i="15"/>
  <c r="U2054" i="15"/>
  <c r="U2058" i="15"/>
  <c r="U2062" i="15"/>
  <c r="U2066" i="15"/>
  <c r="U2070" i="15"/>
  <c r="U2074" i="15"/>
  <c r="U2078" i="15"/>
  <c r="U2082" i="15"/>
  <c r="U2086" i="15"/>
  <c r="U2090" i="15"/>
  <c r="U2094" i="15"/>
  <c r="U2098" i="15"/>
  <c r="U2102" i="15"/>
  <c r="U2106" i="15"/>
  <c r="U2110" i="15"/>
  <c r="U2114" i="15"/>
  <c r="U2118" i="15"/>
  <c r="U2122" i="15"/>
  <c r="U2126" i="15"/>
  <c r="U2130" i="15"/>
  <c r="U2134" i="15"/>
  <c r="U2138" i="15"/>
  <c r="U2142" i="15"/>
  <c r="U2146" i="15"/>
  <c r="U2150" i="15"/>
  <c r="U2154" i="15"/>
  <c r="U2158" i="15"/>
  <c r="U2162" i="15"/>
  <c r="U2166" i="15"/>
  <c r="U2170" i="15"/>
  <c r="U2174" i="15"/>
  <c r="U2178" i="15"/>
  <c r="U2182" i="15"/>
  <c r="U2186" i="15"/>
  <c r="U2190" i="15"/>
  <c r="U2194" i="15"/>
  <c r="U2198" i="15"/>
  <c r="U2202" i="15"/>
  <c r="U2206" i="15"/>
  <c r="U2210" i="15"/>
  <c r="U2214" i="15"/>
  <c r="U2218" i="15"/>
  <c r="U2222" i="15"/>
  <c r="U2226" i="15"/>
  <c r="U2230" i="15"/>
  <c r="U2234" i="15"/>
  <c r="U2238" i="15"/>
  <c r="U2242" i="15"/>
  <c r="U2246" i="15"/>
  <c r="U2250" i="15"/>
  <c r="U2254" i="15"/>
  <c r="U2258" i="15"/>
  <c r="U2262" i="15"/>
  <c r="U2266" i="15"/>
  <c r="U2270" i="15"/>
  <c r="U2274" i="15"/>
  <c r="U2278" i="15"/>
  <c r="U2282" i="15"/>
  <c r="U2286" i="15"/>
  <c r="U2290" i="15"/>
  <c r="U2294" i="15"/>
  <c r="U2298" i="15"/>
  <c r="U2302" i="15"/>
  <c r="U2306" i="15"/>
  <c r="U2310" i="15"/>
  <c r="U2314" i="15"/>
  <c r="U2318" i="15"/>
  <c r="U2322" i="15"/>
  <c r="U2326" i="15"/>
  <c r="U2330" i="15"/>
  <c r="U2334" i="15"/>
  <c r="U2338" i="15"/>
  <c r="U2342" i="15"/>
  <c r="U2346" i="15"/>
  <c r="U2350" i="15"/>
  <c r="U2354" i="15"/>
  <c r="U2358" i="15"/>
  <c r="U2362" i="15"/>
  <c r="U2366" i="15"/>
  <c r="U2370" i="15"/>
  <c r="U2374" i="15"/>
  <c r="U2378" i="15"/>
  <c r="U2382" i="15"/>
  <c r="U2386" i="15"/>
  <c r="U2390" i="15"/>
  <c r="U2394" i="15"/>
  <c r="U2398" i="15"/>
  <c r="U2402" i="15"/>
  <c r="U2406" i="15"/>
  <c r="U2410" i="15"/>
  <c r="U2414" i="15"/>
  <c r="U2418" i="15"/>
  <c r="U2422" i="15"/>
  <c r="U2426" i="15"/>
  <c r="U2430" i="15"/>
  <c r="U2434" i="15"/>
  <c r="U2438" i="15"/>
  <c r="U2442" i="15"/>
  <c r="U2446" i="15"/>
  <c r="U2450" i="15"/>
  <c r="U2454" i="15"/>
  <c r="U2458" i="15"/>
  <c r="U2462" i="15"/>
  <c r="U2466" i="15"/>
  <c r="U2470" i="15"/>
  <c r="U2474" i="15"/>
  <c r="U2478" i="15"/>
  <c r="U2482" i="15"/>
  <c r="U2486" i="15"/>
  <c r="U2490" i="15"/>
  <c r="U2494" i="15"/>
  <c r="U2498" i="15"/>
  <c r="U2502" i="15"/>
  <c r="U2506" i="15"/>
  <c r="U2510" i="15"/>
  <c r="U2514" i="15"/>
  <c r="U2518" i="15"/>
  <c r="U2522" i="15"/>
  <c r="U2526" i="15"/>
  <c r="U2530" i="15"/>
  <c r="U2534" i="15"/>
  <c r="U2538" i="15"/>
  <c r="U2546" i="15"/>
  <c r="U2550" i="15"/>
  <c r="U2554" i="15"/>
  <c r="U2558" i="15"/>
  <c r="U2562" i="15"/>
  <c r="U2566" i="15"/>
  <c r="U2570" i="15"/>
  <c r="U2574" i="15"/>
  <c r="U2578" i="15"/>
  <c r="U2582" i="15"/>
  <c r="U2586" i="15"/>
  <c r="U2590" i="15"/>
  <c r="U2594" i="15"/>
  <c r="U2598" i="15"/>
  <c r="U2602" i="15"/>
  <c r="U2606" i="15"/>
  <c r="U2610" i="15"/>
  <c r="U2614" i="15"/>
  <c r="U2618" i="15"/>
  <c r="U2622" i="15"/>
  <c r="U2626" i="15"/>
  <c r="U2630" i="15"/>
  <c r="U2634" i="15"/>
  <c r="U2638" i="15"/>
  <c r="U2642" i="15"/>
  <c r="U2646" i="15"/>
  <c r="U2650" i="15"/>
  <c r="U2654" i="15"/>
  <c r="U2658" i="15"/>
  <c r="U2662" i="15"/>
  <c r="U2666" i="15"/>
  <c r="U2670" i="15"/>
  <c r="U2674" i="15"/>
  <c r="U2678" i="15"/>
  <c r="U2682" i="15"/>
  <c r="U2686" i="15"/>
  <c r="U2690" i="15"/>
  <c r="U2694" i="15"/>
  <c r="U2698" i="15"/>
  <c r="U2702" i="15"/>
  <c r="U2706" i="15"/>
  <c r="U2710" i="15"/>
  <c r="U2714" i="15"/>
  <c r="U2718" i="15"/>
  <c r="U2722" i="15"/>
  <c r="U2726" i="15"/>
  <c r="U2730" i="15"/>
  <c r="U2734" i="15"/>
  <c r="U2738" i="15"/>
  <c r="U2742" i="15"/>
  <c r="U2746" i="15"/>
  <c r="U2750" i="15"/>
  <c r="U2754" i="15"/>
  <c r="U2758" i="15"/>
  <c r="U2762" i="15"/>
  <c r="U2766" i="15"/>
  <c r="U2770" i="15"/>
  <c r="U2774" i="15"/>
  <c r="U2778" i="15"/>
  <c r="U2782" i="15"/>
  <c r="U2786" i="15"/>
  <c r="U2790" i="15"/>
  <c r="U2794" i="15"/>
  <c r="U2798" i="15"/>
  <c r="U2802" i="15"/>
  <c r="U2806" i="15"/>
  <c r="U2810" i="15"/>
  <c r="U2814" i="15"/>
  <c r="U2818" i="15"/>
  <c r="U2822" i="15"/>
  <c r="U2826" i="15"/>
  <c r="U2830" i="15"/>
  <c r="U2834" i="15"/>
  <c r="U2838" i="15"/>
  <c r="U2842" i="15"/>
  <c r="U2846" i="15"/>
  <c r="U2850" i="15"/>
  <c r="U2854" i="15"/>
  <c r="U2858" i="15"/>
  <c r="U2862" i="15"/>
  <c r="U2866" i="15"/>
  <c r="U2870" i="15"/>
  <c r="U2874" i="15"/>
  <c r="U2878" i="15"/>
  <c r="U2882" i="15"/>
  <c r="U2886" i="15"/>
  <c r="U2890" i="15"/>
  <c r="U2894" i="15"/>
  <c r="U2898" i="15"/>
  <c r="U2902" i="15"/>
  <c r="U2906" i="15"/>
  <c r="U2910" i="15"/>
  <c r="U2914" i="15"/>
  <c r="U2918" i="15"/>
  <c r="U2922" i="15"/>
  <c r="U2926" i="15"/>
  <c r="U2930" i="15"/>
  <c r="U2934" i="15"/>
  <c r="U2938" i="15"/>
  <c r="U2942" i="15"/>
  <c r="U2946" i="15"/>
  <c r="U2950" i="15"/>
  <c r="U2954" i="15"/>
  <c r="U2958" i="15"/>
  <c r="U2962" i="15"/>
  <c r="U2966" i="15"/>
  <c r="U2970" i="15"/>
  <c r="U2974" i="15"/>
  <c r="U2978" i="15"/>
  <c r="U2982" i="15"/>
  <c r="U2986" i="15"/>
  <c r="U2990" i="15"/>
  <c r="U2994" i="15"/>
  <c r="U2998" i="15"/>
  <c r="U3002" i="15"/>
  <c r="U3010" i="15"/>
  <c r="U3014" i="15"/>
  <c r="U3018" i="15"/>
  <c r="U3022" i="15"/>
  <c r="U3026" i="15"/>
  <c r="U3030" i="15"/>
  <c r="U3034" i="15"/>
  <c r="U3038" i="15"/>
  <c r="U3042" i="15"/>
  <c r="U3046" i="15"/>
  <c r="U3050" i="15"/>
  <c r="U3054" i="15"/>
  <c r="U3058" i="15"/>
  <c r="U3062" i="15"/>
  <c r="U3066" i="15"/>
  <c r="U3070" i="15"/>
  <c r="U3074" i="15"/>
  <c r="U3078" i="15"/>
  <c r="U3082" i="15"/>
  <c r="U3086" i="15"/>
  <c r="U3090" i="15"/>
  <c r="U3094" i="15"/>
  <c r="U3098" i="15"/>
  <c r="U3102" i="15"/>
  <c r="U3106" i="15"/>
  <c r="U3110" i="15"/>
  <c r="U3114" i="15"/>
  <c r="U3118" i="15"/>
  <c r="U3122" i="15"/>
  <c r="U3126" i="15"/>
  <c r="U3130" i="15"/>
  <c r="U3134" i="15"/>
  <c r="U3138" i="15"/>
  <c r="U3142" i="15"/>
  <c r="U3146" i="15"/>
  <c r="U3150" i="15"/>
  <c r="U3154" i="15"/>
  <c r="U3158" i="15"/>
  <c r="U3162" i="15"/>
  <c r="U3166" i="15"/>
  <c r="U3170" i="15"/>
  <c r="U3174" i="15"/>
  <c r="U3178" i="15"/>
  <c r="U3182" i="15"/>
  <c r="U3186" i="15"/>
  <c r="U3190" i="15"/>
  <c r="U3194" i="15"/>
  <c r="U3198" i="15"/>
  <c r="U3202" i="15"/>
  <c r="U3206" i="15"/>
  <c r="U3210" i="15"/>
  <c r="U3214" i="15"/>
  <c r="U3218" i="15"/>
  <c r="U3226" i="15"/>
  <c r="U3234" i="15"/>
  <c r="U3242" i="15"/>
  <c r="U3250" i="15"/>
  <c r="U3258" i="15"/>
  <c r="U3266" i="15"/>
  <c r="U3274" i="15"/>
  <c r="U3282" i="15"/>
  <c r="U3290" i="15"/>
  <c r="U3222" i="15"/>
  <c r="U3230" i="15"/>
  <c r="U3238" i="15"/>
  <c r="U3246" i="15"/>
  <c r="U3254" i="15"/>
  <c r="U3262" i="15"/>
  <c r="U3270" i="15"/>
  <c r="U3278" i="15"/>
  <c r="U3286" i="15"/>
  <c r="U3294" i="15"/>
  <c r="U3302" i="15"/>
  <c r="U3310" i="15"/>
  <c r="U3318" i="15"/>
  <c r="U3326" i="15"/>
  <c r="U3334" i="15"/>
  <c r="U3342" i="15"/>
  <c r="U3350" i="15"/>
  <c r="U3358" i="15"/>
  <c r="U3366" i="15"/>
  <c r="U3374" i="15"/>
  <c r="U3382" i="15"/>
  <c r="U3390" i="15"/>
  <c r="U3398" i="15"/>
  <c r="U3406" i="15"/>
  <c r="U3414" i="15"/>
  <c r="U3422" i="15"/>
  <c r="U3430" i="15"/>
  <c r="U3438" i="15"/>
  <c r="U3229" i="15"/>
  <c r="U3233" i="15"/>
  <c r="U3237" i="15"/>
  <c r="U3241" i="15"/>
  <c r="U3245" i="15"/>
  <c r="U3249" i="15"/>
  <c r="U3253" i="15"/>
  <c r="U3257" i="15"/>
  <c r="U3261" i="15"/>
  <c r="U3265" i="15"/>
  <c r="U3269" i="15"/>
  <c r="U3273" i="15"/>
  <c r="U3277" i="15"/>
  <c r="U3281" i="15"/>
  <c r="U3285" i="15"/>
  <c r="U3289" i="15"/>
  <c r="U3293" i="15"/>
  <c r="U3297" i="15"/>
  <c r="U3301" i="15"/>
  <c r="U3305" i="15"/>
  <c r="U3309" i="15"/>
  <c r="U3313" i="15"/>
  <c r="U3317" i="15"/>
  <c r="U3321" i="15"/>
  <c r="U3325" i="15"/>
  <c r="U3329" i="15"/>
  <c r="U3333" i="15"/>
  <c r="U3337" i="15"/>
  <c r="U3341" i="15"/>
  <c r="U3345" i="15"/>
  <c r="U3349" i="15"/>
  <c r="U3353" i="15"/>
  <c r="U3357" i="15"/>
  <c r="U3361" i="15"/>
  <c r="U3365" i="15"/>
  <c r="U3369" i="15"/>
  <c r="U3373" i="15"/>
  <c r="U3377" i="15"/>
  <c r="U3381" i="15"/>
  <c r="U3385" i="15"/>
  <c r="U3389" i="15"/>
  <c r="U3393" i="15"/>
  <c r="U3397" i="15"/>
  <c r="U3401" i="15"/>
  <c r="U3405" i="15"/>
  <c r="U3409" i="15"/>
  <c r="U3413" i="15"/>
  <c r="U3417" i="15"/>
  <c r="U3421" i="15"/>
  <c r="U3425" i="15"/>
  <c r="U3429" i="15"/>
  <c r="U3433" i="15"/>
  <c r="U3437" i="15"/>
  <c r="U3441" i="15"/>
  <c r="U3445" i="15"/>
  <c r="T4115" i="7"/>
  <c r="S4115" i="7"/>
  <c r="R4115" i="7"/>
  <c r="Q4115" i="7"/>
  <c r="L4115" i="7"/>
  <c r="J4115" i="7"/>
  <c r="T4114" i="7"/>
  <c r="S4114" i="7"/>
  <c r="R4114" i="7"/>
  <c r="Q4114" i="7"/>
  <c r="L4114" i="7"/>
  <c r="J4114" i="7"/>
  <c r="T4113" i="7"/>
  <c r="S4113" i="7"/>
  <c r="R4113" i="7"/>
  <c r="Q4113" i="7"/>
  <c r="L4113" i="7"/>
  <c r="J4113" i="7"/>
  <c r="T4112" i="7"/>
  <c r="S4112" i="7"/>
  <c r="R4112" i="7"/>
  <c r="Q4112" i="7"/>
  <c r="L4112" i="7"/>
  <c r="J4112" i="7"/>
  <c r="T4111" i="7"/>
  <c r="S4111" i="7"/>
  <c r="R4111" i="7"/>
  <c r="Q4111" i="7"/>
  <c r="L4111" i="7"/>
  <c r="J4111" i="7"/>
  <c r="T4110" i="7"/>
  <c r="S4110" i="7"/>
  <c r="R4110" i="7"/>
  <c r="Q4110" i="7"/>
  <c r="L4110" i="7"/>
  <c r="J4110" i="7"/>
  <c r="T4109" i="7"/>
  <c r="S4109" i="7"/>
  <c r="R4109" i="7"/>
  <c r="Q4109" i="7"/>
  <c r="L4109" i="7"/>
  <c r="J4109" i="7"/>
  <c r="T4108" i="7"/>
  <c r="S4108" i="7"/>
  <c r="R4108" i="7"/>
  <c r="Q4108" i="7"/>
  <c r="L4108" i="7"/>
  <c r="J4108" i="7"/>
  <c r="T4107" i="7"/>
  <c r="S4107" i="7"/>
  <c r="R4107" i="7"/>
  <c r="Q4107" i="7"/>
  <c r="L4107" i="7"/>
  <c r="J4107" i="7"/>
  <c r="T4106" i="7"/>
  <c r="S4106" i="7"/>
  <c r="R4106" i="7"/>
  <c r="Q4106" i="7"/>
  <c r="L4106" i="7"/>
  <c r="J4106" i="7"/>
  <c r="T4105" i="7"/>
  <c r="S4105" i="7"/>
  <c r="R4105" i="7"/>
  <c r="Q4105" i="7"/>
  <c r="L4105" i="7"/>
  <c r="J4105" i="7"/>
  <c r="T4104" i="7"/>
  <c r="S4104" i="7"/>
  <c r="R4104" i="7"/>
  <c r="Q4104" i="7"/>
  <c r="L4104" i="7"/>
  <c r="J4104" i="7"/>
  <c r="T4103" i="7"/>
  <c r="S4103" i="7"/>
  <c r="R4103" i="7"/>
  <c r="Q4103" i="7"/>
  <c r="L4103" i="7"/>
  <c r="J4103" i="7"/>
  <c r="T4102" i="7"/>
  <c r="S4102" i="7"/>
  <c r="R4102" i="7"/>
  <c r="Q4102" i="7"/>
  <c r="L4102" i="7"/>
  <c r="J4102" i="7"/>
  <c r="T4101" i="7"/>
  <c r="S4101" i="7"/>
  <c r="R4101" i="7"/>
  <c r="Q4101" i="7"/>
  <c r="L4101" i="7"/>
  <c r="J4101" i="7"/>
  <c r="T4100" i="7"/>
  <c r="S4100" i="7"/>
  <c r="R4100" i="7"/>
  <c r="Q4100" i="7"/>
  <c r="L4100" i="7"/>
  <c r="J4100" i="7"/>
  <c r="T4099" i="7"/>
  <c r="S4099" i="7"/>
  <c r="R4099" i="7"/>
  <c r="Q4099" i="7"/>
  <c r="L4099" i="7"/>
  <c r="J4099" i="7"/>
  <c r="T4098" i="7"/>
  <c r="S4098" i="7"/>
  <c r="R4098" i="7"/>
  <c r="Q4098" i="7"/>
  <c r="L4098" i="7"/>
  <c r="J4098" i="7"/>
  <c r="T4097" i="7"/>
  <c r="S4097" i="7"/>
  <c r="R4097" i="7"/>
  <c r="Q4097" i="7"/>
  <c r="L4097" i="7"/>
  <c r="J4097" i="7"/>
  <c r="T4096" i="7"/>
  <c r="S4096" i="7"/>
  <c r="R4096" i="7"/>
  <c r="Q4096" i="7"/>
  <c r="L4096" i="7"/>
  <c r="J4096" i="7"/>
  <c r="T4095" i="7"/>
  <c r="S4095" i="7"/>
  <c r="R4095" i="7"/>
  <c r="Q4095" i="7"/>
  <c r="L4095" i="7"/>
  <c r="J4095" i="7"/>
  <c r="T4094" i="7"/>
  <c r="S4094" i="7"/>
  <c r="R4094" i="7"/>
  <c r="Q4094" i="7"/>
  <c r="L4094" i="7"/>
  <c r="J4094" i="7"/>
  <c r="T4093" i="7"/>
  <c r="S4093" i="7"/>
  <c r="R4093" i="7"/>
  <c r="Q4093" i="7"/>
  <c r="L4093" i="7"/>
  <c r="J4093" i="7"/>
  <c r="T4092" i="7"/>
  <c r="S4092" i="7"/>
  <c r="R4092" i="7"/>
  <c r="Q4092" i="7"/>
  <c r="L4092" i="7"/>
  <c r="J4092" i="7"/>
  <c r="T4091" i="7"/>
  <c r="S4091" i="7"/>
  <c r="R4091" i="7"/>
  <c r="Q4091" i="7"/>
  <c r="L4091" i="7"/>
  <c r="J4091" i="7"/>
  <c r="T4090" i="7"/>
  <c r="S4090" i="7"/>
  <c r="R4090" i="7"/>
  <c r="Q4090" i="7"/>
  <c r="L4090" i="7"/>
  <c r="J4090" i="7"/>
  <c r="T4089" i="7"/>
  <c r="S4089" i="7"/>
  <c r="R4089" i="7"/>
  <c r="Q4089" i="7"/>
  <c r="L4089" i="7"/>
  <c r="J4089" i="7"/>
  <c r="T4088" i="7"/>
  <c r="S4088" i="7"/>
  <c r="R4088" i="7"/>
  <c r="Q4088" i="7"/>
  <c r="L4088" i="7"/>
  <c r="J4088" i="7"/>
  <c r="T4087" i="7"/>
  <c r="S4087" i="7"/>
  <c r="R4087" i="7"/>
  <c r="Q4087" i="7"/>
  <c r="L4087" i="7"/>
  <c r="J4087" i="7"/>
  <c r="T4086" i="7"/>
  <c r="S4086" i="7"/>
  <c r="R4086" i="7"/>
  <c r="Q4086" i="7"/>
  <c r="L4086" i="7"/>
  <c r="J4086" i="7"/>
  <c r="T4085" i="7"/>
  <c r="S4085" i="7"/>
  <c r="R4085" i="7"/>
  <c r="Q4085" i="7"/>
  <c r="L4085" i="7"/>
  <c r="J4085" i="7"/>
  <c r="T4084" i="7"/>
  <c r="S4084" i="7"/>
  <c r="R4084" i="7"/>
  <c r="Q4084" i="7"/>
  <c r="L4084" i="7"/>
  <c r="J4084" i="7"/>
  <c r="T4083" i="7"/>
  <c r="S4083" i="7"/>
  <c r="R4083" i="7"/>
  <c r="Q4083" i="7"/>
  <c r="L4083" i="7"/>
  <c r="J4083" i="7"/>
  <c r="T4082" i="7"/>
  <c r="S4082" i="7"/>
  <c r="R4082" i="7"/>
  <c r="Q4082" i="7"/>
  <c r="L4082" i="7"/>
  <c r="J4082" i="7"/>
  <c r="T4081" i="7"/>
  <c r="S4081" i="7"/>
  <c r="R4081" i="7"/>
  <c r="Q4081" i="7"/>
  <c r="L4081" i="7"/>
  <c r="J4081" i="7"/>
  <c r="T4080" i="7"/>
  <c r="S4080" i="7"/>
  <c r="R4080" i="7"/>
  <c r="Q4080" i="7"/>
  <c r="L4080" i="7"/>
  <c r="J4080" i="7"/>
  <c r="T4079" i="7"/>
  <c r="S4079" i="7"/>
  <c r="R4079" i="7"/>
  <c r="Q4079" i="7"/>
  <c r="L4079" i="7"/>
  <c r="J4079" i="7"/>
  <c r="T4078" i="7"/>
  <c r="S4078" i="7"/>
  <c r="R4078" i="7"/>
  <c r="Q4078" i="7"/>
  <c r="L4078" i="7"/>
  <c r="J4078" i="7"/>
  <c r="T4077" i="7"/>
  <c r="S4077" i="7"/>
  <c r="R4077" i="7"/>
  <c r="Q4077" i="7"/>
  <c r="L4077" i="7"/>
  <c r="J4077" i="7"/>
  <c r="T4076" i="7"/>
  <c r="S4076" i="7"/>
  <c r="R4076" i="7"/>
  <c r="Q4076" i="7"/>
  <c r="L4076" i="7"/>
  <c r="J4076" i="7"/>
  <c r="T4075" i="7"/>
  <c r="S4075" i="7"/>
  <c r="R4075" i="7"/>
  <c r="Q4075" i="7"/>
  <c r="L4075" i="7"/>
  <c r="J4075" i="7"/>
  <c r="T4074" i="7"/>
  <c r="S4074" i="7"/>
  <c r="R4074" i="7"/>
  <c r="Q4074" i="7"/>
  <c r="L4074" i="7"/>
  <c r="J4074" i="7"/>
  <c r="T4073" i="7"/>
  <c r="S4073" i="7"/>
  <c r="R4073" i="7"/>
  <c r="Q4073" i="7"/>
  <c r="L4073" i="7"/>
  <c r="J4073" i="7"/>
  <c r="T4072" i="7"/>
  <c r="S4072" i="7"/>
  <c r="R4072" i="7"/>
  <c r="Q4072" i="7"/>
  <c r="L4072" i="7"/>
  <c r="J4072" i="7"/>
  <c r="T4071" i="7"/>
  <c r="S4071" i="7"/>
  <c r="R4071" i="7"/>
  <c r="Q4071" i="7"/>
  <c r="L4071" i="7"/>
  <c r="J4071" i="7"/>
  <c r="T4070" i="7"/>
  <c r="S4070" i="7"/>
  <c r="R4070" i="7"/>
  <c r="Q4070" i="7"/>
  <c r="L4070" i="7"/>
  <c r="J4070" i="7"/>
  <c r="T4069" i="7"/>
  <c r="S4069" i="7"/>
  <c r="R4069" i="7"/>
  <c r="Q4069" i="7"/>
  <c r="L4069" i="7"/>
  <c r="J4069" i="7"/>
  <c r="T4068" i="7"/>
  <c r="S4068" i="7"/>
  <c r="R4068" i="7"/>
  <c r="Q4068" i="7"/>
  <c r="L4068" i="7"/>
  <c r="J4068" i="7"/>
  <c r="T4067" i="7"/>
  <c r="S4067" i="7"/>
  <c r="R4067" i="7"/>
  <c r="Q4067" i="7"/>
  <c r="L4067" i="7"/>
  <c r="J4067" i="7"/>
  <c r="T4066" i="7"/>
  <c r="S4066" i="7"/>
  <c r="R4066" i="7"/>
  <c r="Q4066" i="7"/>
  <c r="L4066" i="7"/>
  <c r="J4066" i="7"/>
  <c r="T4065" i="7"/>
  <c r="S4065" i="7"/>
  <c r="R4065" i="7"/>
  <c r="Q4065" i="7"/>
  <c r="L4065" i="7"/>
  <c r="J4065" i="7"/>
  <c r="T4064" i="7"/>
  <c r="S4064" i="7"/>
  <c r="R4064" i="7"/>
  <c r="Q4064" i="7"/>
  <c r="L4064" i="7"/>
  <c r="J4064" i="7"/>
  <c r="T4063" i="7"/>
  <c r="S4063" i="7"/>
  <c r="R4063" i="7"/>
  <c r="Q4063" i="7"/>
  <c r="L4063" i="7"/>
  <c r="J4063" i="7"/>
  <c r="T4062" i="7"/>
  <c r="S4062" i="7"/>
  <c r="R4062" i="7"/>
  <c r="Q4062" i="7"/>
  <c r="L4062" i="7"/>
  <c r="J4062" i="7"/>
  <c r="T4061" i="7"/>
  <c r="S4061" i="7"/>
  <c r="R4061" i="7"/>
  <c r="Q4061" i="7"/>
  <c r="L4061" i="7"/>
  <c r="J4061" i="7"/>
  <c r="T4060" i="7"/>
  <c r="S4060" i="7"/>
  <c r="R4060" i="7"/>
  <c r="Q4060" i="7"/>
  <c r="L4060" i="7"/>
  <c r="J4060" i="7"/>
  <c r="T4059" i="7"/>
  <c r="S4059" i="7"/>
  <c r="R4059" i="7"/>
  <c r="Q4059" i="7"/>
  <c r="L4059" i="7"/>
  <c r="J4059" i="7"/>
  <c r="T4058" i="7"/>
  <c r="S4058" i="7"/>
  <c r="R4058" i="7"/>
  <c r="Q4058" i="7"/>
  <c r="L4058" i="7"/>
  <c r="J4058" i="7"/>
  <c r="T4057" i="7"/>
  <c r="S4057" i="7"/>
  <c r="R4057" i="7"/>
  <c r="Q4057" i="7"/>
  <c r="L4057" i="7"/>
  <c r="J4057" i="7"/>
  <c r="T4056" i="7"/>
  <c r="S4056" i="7"/>
  <c r="R4056" i="7"/>
  <c r="Q4056" i="7"/>
  <c r="L4056" i="7"/>
  <c r="J4056" i="7"/>
  <c r="T4055" i="7"/>
  <c r="S4055" i="7"/>
  <c r="R4055" i="7"/>
  <c r="Q4055" i="7"/>
  <c r="L4055" i="7"/>
  <c r="J4055" i="7"/>
  <c r="T4054" i="7"/>
  <c r="S4054" i="7"/>
  <c r="R4054" i="7"/>
  <c r="Q4054" i="7"/>
  <c r="L4054" i="7"/>
  <c r="J4054" i="7"/>
  <c r="T4053" i="7"/>
  <c r="S4053" i="7"/>
  <c r="R4053" i="7"/>
  <c r="Q4053" i="7"/>
  <c r="L4053" i="7"/>
  <c r="J4053" i="7"/>
  <c r="T4052" i="7"/>
  <c r="S4052" i="7"/>
  <c r="R4052" i="7"/>
  <c r="Q4052" i="7"/>
  <c r="L4052" i="7"/>
  <c r="J4052" i="7"/>
  <c r="T4051" i="7"/>
  <c r="S4051" i="7"/>
  <c r="R4051" i="7"/>
  <c r="Q4051" i="7"/>
  <c r="L4051" i="7"/>
  <c r="J4051" i="7"/>
  <c r="T4050" i="7"/>
  <c r="S4050" i="7"/>
  <c r="R4050" i="7"/>
  <c r="Q4050" i="7"/>
  <c r="L4050" i="7"/>
  <c r="J4050" i="7"/>
  <c r="T4049" i="7"/>
  <c r="S4049" i="7"/>
  <c r="R4049" i="7"/>
  <c r="Q4049" i="7"/>
  <c r="L4049" i="7"/>
  <c r="J4049" i="7"/>
  <c r="T4048" i="7"/>
  <c r="S4048" i="7"/>
  <c r="R4048" i="7"/>
  <c r="Q4048" i="7"/>
  <c r="L4048" i="7"/>
  <c r="J4048" i="7"/>
  <c r="T4047" i="7"/>
  <c r="S4047" i="7"/>
  <c r="R4047" i="7"/>
  <c r="Q4047" i="7"/>
  <c r="L4047" i="7"/>
  <c r="J4047" i="7"/>
  <c r="T4046" i="7"/>
  <c r="S4046" i="7"/>
  <c r="R4046" i="7"/>
  <c r="Q4046" i="7"/>
  <c r="L4046" i="7"/>
  <c r="J4046" i="7"/>
  <c r="T4045" i="7"/>
  <c r="S4045" i="7"/>
  <c r="R4045" i="7"/>
  <c r="Q4045" i="7"/>
  <c r="L4045" i="7"/>
  <c r="J4045" i="7"/>
  <c r="T4044" i="7"/>
  <c r="S4044" i="7"/>
  <c r="R4044" i="7"/>
  <c r="Q4044" i="7"/>
  <c r="L4044" i="7"/>
  <c r="J4044" i="7"/>
  <c r="T4043" i="7"/>
  <c r="S4043" i="7"/>
  <c r="R4043" i="7"/>
  <c r="Q4043" i="7"/>
  <c r="L4043" i="7"/>
  <c r="J4043" i="7"/>
  <c r="T4042" i="7"/>
  <c r="S4042" i="7"/>
  <c r="R4042" i="7"/>
  <c r="Q4042" i="7"/>
  <c r="L4042" i="7"/>
  <c r="J4042" i="7"/>
  <c r="T4041" i="7"/>
  <c r="S4041" i="7"/>
  <c r="R4041" i="7"/>
  <c r="Q4041" i="7"/>
  <c r="L4041" i="7"/>
  <c r="J4041" i="7"/>
  <c r="T4040" i="7"/>
  <c r="S4040" i="7"/>
  <c r="R4040" i="7"/>
  <c r="Q4040" i="7"/>
  <c r="L4040" i="7"/>
  <c r="J4040" i="7"/>
  <c r="T4039" i="7"/>
  <c r="S4039" i="7"/>
  <c r="R4039" i="7"/>
  <c r="Q4039" i="7"/>
  <c r="L4039" i="7"/>
  <c r="J4039" i="7"/>
  <c r="T4038" i="7"/>
  <c r="S4038" i="7"/>
  <c r="R4038" i="7"/>
  <c r="Q4038" i="7"/>
  <c r="L4038" i="7"/>
  <c r="J4038" i="7"/>
  <c r="T4037" i="7"/>
  <c r="S4037" i="7"/>
  <c r="R4037" i="7"/>
  <c r="Q4037" i="7"/>
  <c r="L4037" i="7"/>
  <c r="J4037" i="7"/>
  <c r="T4036" i="7"/>
  <c r="S4036" i="7"/>
  <c r="R4036" i="7"/>
  <c r="Q4036" i="7"/>
  <c r="L4036" i="7"/>
  <c r="J4036" i="7"/>
  <c r="T4035" i="7"/>
  <c r="S4035" i="7"/>
  <c r="R4035" i="7"/>
  <c r="Q4035" i="7"/>
  <c r="L4035" i="7"/>
  <c r="J4035" i="7"/>
  <c r="T4034" i="7"/>
  <c r="S4034" i="7"/>
  <c r="R4034" i="7"/>
  <c r="Q4034" i="7"/>
  <c r="L4034" i="7"/>
  <c r="J4034" i="7"/>
  <c r="T4033" i="7"/>
  <c r="S4033" i="7"/>
  <c r="R4033" i="7"/>
  <c r="Q4033" i="7"/>
  <c r="L4033" i="7"/>
  <c r="J4033" i="7"/>
  <c r="T4032" i="7"/>
  <c r="S4032" i="7"/>
  <c r="R4032" i="7"/>
  <c r="Q4032" i="7"/>
  <c r="L4032" i="7"/>
  <c r="J4032" i="7"/>
  <c r="T4031" i="7"/>
  <c r="S4031" i="7"/>
  <c r="R4031" i="7"/>
  <c r="Q4031" i="7"/>
  <c r="L4031" i="7"/>
  <c r="J4031" i="7"/>
  <c r="T4030" i="7"/>
  <c r="S4030" i="7"/>
  <c r="R4030" i="7"/>
  <c r="Q4030" i="7"/>
  <c r="L4030" i="7"/>
  <c r="J4030" i="7"/>
  <c r="T4029" i="7"/>
  <c r="S4029" i="7"/>
  <c r="R4029" i="7"/>
  <c r="Q4029" i="7"/>
  <c r="L4029" i="7"/>
  <c r="J4029" i="7"/>
  <c r="T4028" i="7"/>
  <c r="S4028" i="7"/>
  <c r="R4028" i="7"/>
  <c r="Q4028" i="7"/>
  <c r="L4028" i="7"/>
  <c r="J4028" i="7"/>
  <c r="T4027" i="7"/>
  <c r="S4027" i="7"/>
  <c r="R4027" i="7"/>
  <c r="Q4027" i="7"/>
  <c r="L4027" i="7"/>
  <c r="J4027" i="7"/>
  <c r="T4026" i="7"/>
  <c r="S4026" i="7"/>
  <c r="R4026" i="7"/>
  <c r="Q4026" i="7"/>
  <c r="L4026" i="7"/>
  <c r="J4026" i="7"/>
  <c r="T4025" i="7"/>
  <c r="S4025" i="7"/>
  <c r="R4025" i="7"/>
  <c r="Q4025" i="7"/>
  <c r="L4025" i="7"/>
  <c r="J4025" i="7"/>
  <c r="T4024" i="7"/>
  <c r="S4024" i="7"/>
  <c r="R4024" i="7"/>
  <c r="Q4024" i="7"/>
  <c r="L4024" i="7"/>
  <c r="J4024" i="7"/>
  <c r="T4023" i="7"/>
  <c r="S4023" i="7"/>
  <c r="R4023" i="7"/>
  <c r="Q4023" i="7"/>
  <c r="L4023" i="7"/>
  <c r="J4023" i="7"/>
  <c r="T4022" i="7"/>
  <c r="S4022" i="7"/>
  <c r="R4022" i="7"/>
  <c r="Q4022" i="7"/>
  <c r="L4022" i="7"/>
  <c r="J4022" i="7"/>
  <c r="T4021" i="7"/>
  <c r="S4021" i="7"/>
  <c r="R4021" i="7"/>
  <c r="Q4021" i="7"/>
  <c r="L4021" i="7"/>
  <c r="J4021" i="7"/>
  <c r="T4020" i="7"/>
  <c r="S4020" i="7"/>
  <c r="R4020" i="7"/>
  <c r="Q4020" i="7"/>
  <c r="L4020" i="7"/>
  <c r="J4020" i="7"/>
  <c r="T4019" i="7"/>
  <c r="S4019" i="7"/>
  <c r="R4019" i="7"/>
  <c r="Q4019" i="7"/>
  <c r="L4019" i="7"/>
  <c r="J4019" i="7"/>
  <c r="T4018" i="7"/>
  <c r="S4018" i="7"/>
  <c r="R4018" i="7"/>
  <c r="Q4018" i="7"/>
  <c r="L4018" i="7"/>
  <c r="J4018" i="7"/>
  <c r="T4017" i="7"/>
  <c r="S4017" i="7"/>
  <c r="R4017" i="7"/>
  <c r="Q4017" i="7"/>
  <c r="L4017" i="7"/>
  <c r="J4017" i="7"/>
  <c r="T4016" i="7"/>
  <c r="S4016" i="7"/>
  <c r="R4016" i="7"/>
  <c r="Q4016" i="7"/>
  <c r="L4016" i="7"/>
  <c r="J4016" i="7"/>
  <c r="T4015" i="7"/>
  <c r="S4015" i="7"/>
  <c r="R4015" i="7"/>
  <c r="Q4015" i="7"/>
  <c r="L4015" i="7"/>
  <c r="J4015" i="7"/>
  <c r="T4014" i="7"/>
  <c r="S4014" i="7"/>
  <c r="R4014" i="7"/>
  <c r="Q4014" i="7"/>
  <c r="L4014" i="7"/>
  <c r="J4014" i="7"/>
  <c r="T4013" i="7"/>
  <c r="S4013" i="7"/>
  <c r="R4013" i="7"/>
  <c r="Q4013" i="7"/>
  <c r="L4013" i="7"/>
  <c r="J4013" i="7"/>
  <c r="T4012" i="7"/>
  <c r="S4012" i="7"/>
  <c r="R4012" i="7"/>
  <c r="Q4012" i="7"/>
  <c r="L4012" i="7"/>
  <c r="J4012" i="7"/>
  <c r="T4011" i="7"/>
  <c r="S4011" i="7"/>
  <c r="R4011" i="7"/>
  <c r="Q4011" i="7"/>
  <c r="L4011" i="7"/>
  <c r="J4011" i="7"/>
  <c r="T4010" i="7"/>
  <c r="S4010" i="7"/>
  <c r="R4010" i="7"/>
  <c r="Q4010" i="7"/>
  <c r="L4010" i="7"/>
  <c r="J4010" i="7"/>
  <c r="T4009" i="7"/>
  <c r="S4009" i="7"/>
  <c r="R4009" i="7"/>
  <c r="Q4009" i="7"/>
  <c r="L4009" i="7"/>
  <c r="J4009" i="7"/>
  <c r="T4008" i="7"/>
  <c r="S4008" i="7"/>
  <c r="R4008" i="7"/>
  <c r="Q4008" i="7"/>
  <c r="L4008" i="7"/>
  <c r="J4008" i="7"/>
  <c r="T4007" i="7"/>
  <c r="S4007" i="7"/>
  <c r="R4007" i="7"/>
  <c r="Q4007" i="7"/>
  <c r="L4007" i="7"/>
  <c r="J4007" i="7"/>
  <c r="T4006" i="7"/>
  <c r="S4006" i="7"/>
  <c r="R4006" i="7"/>
  <c r="Q4006" i="7"/>
  <c r="L4006" i="7"/>
  <c r="J4006" i="7"/>
  <c r="T4005" i="7"/>
  <c r="S4005" i="7"/>
  <c r="R4005" i="7"/>
  <c r="Q4005" i="7"/>
  <c r="L4005" i="7"/>
  <c r="J4005" i="7"/>
  <c r="T4004" i="7"/>
  <c r="S4004" i="7"/>
  <c r="R4004" i="7"/>
  <c r="Q4004" i="7"/>
  <c r="L4004" i="7"/>
  <c r="J4004" i="7"/>
  <c r="T4003" i="7"/>
  <c r="S4003" i="7"/>
  <c r="R4003" i="7"/>
  <c r="Q4003" i="7"/>
  <c r="L4003" i="7"/>
  <c r="J4003" i="7"/>
  <c r="T4002" i="7"/>
  <c r="S4002" i="7"/>
  <c r="R4002" i="7"/>
  <c r="Q4002" i="7"/>
  <c r="L4002" i="7"/>
  <c r="J4002" i="7"/>
  <c r="T4001" i="7"/>
  <c r="S4001" i="7"/>
  <c r="R4001" i="7"/>
  <c r="Q4001" i="7"/>
  <c r="L4001" i="7"/>
  <c r="J4001" i="7"/>
  <c r="T4000" i="7"/>
  <c r="S4000" i="7"/>
  <c r="R4000" i="7"/>
  <c r="Q4000" i="7"/>
  <c r="L4000" i="7"/>
  <c r="J4000" i="7"/>
  <c r="T3999" i="7"/>
  <c r="S3999" i="7"/>
  <c r="R3999" i="7"/>
  <c r="Q3999" i="7"/>
  <c r="L3999" i="7"/>
  <c r="J3999" i="7"/>
  <c r="T3998" i="7"/>
  <c r="S3998" i="7"/>
  <c r="R3998" i="7"/>
  <c r="Q3998" i="7"/>
  <c r="L3998" i="7"/>
  <c r="J3998" i="7"/>
  <c r="T3997" i="7"/>
  <c r="S3997" i="7"/>
  <c r="R3997" i="7"/>
  <c r="Q3997" i="7"/>
  <c r="L3997" i="7"/>
  <c r="J3997" i="7"/>
  <c r="T3996" i="7"/>
  <c r="S3996" i="7"/>
  <c r="R3996" i="7"/>
  <c r="Q3996" i="7"/>
  <c r="L3996" i="7"/>
  <c r="J3996" i="7"/>
  <c r="T3995" i="7"/>
  <c r="S3995" i="7"/>
  <c r="R3995" i="7"/>
  <c r="Q3995" i="7"/>
  <c r="L3995" i="7"/>
  <c r="J3995" i="7"/>
  <c r="T3994" i="7"/>
  <c r="S3994" i="7"/>
  <c r="R3994" i="7"/>
  <c r="Q3994" i="7"/>
  <c r="L3994" i="7"/>
  <c r="J3994" i="7"/>
  <c r="T3993" i="7"/>
  <c r="S3993" i="7"/>
  <c r="R3993" i="7"/>
  <c r="Q3993" i="7"/>
  <c r="L3993" i="7"/>
  <c r="J3993" i="7"/>
  <c r="T3992" i="7"/>
  <c r="S3992" i="7"/>
  <c r="R3992" i="7"/>
  <c r="Q3992" i="7"/>
  <c r="L3992" i="7"/>
  <c r="J3992" i="7"/>
  <c r="T3991" i="7"/>
  <c r="S3991" i="7"/>
  <c r="R3991" i="7"/>
  <c r="Q3991" i="7"/>
  <c r="L3991" i="7"/>
  <c r="J3991" i="7"/>
  <c r="T3990" i="7"/>
  <c r="S3990" i="7"/>
  <c r="R3990" i="7"/>
  <c r="Q3990" i="7"/>
  <c r="L3990" i="7"/>
  <c r="J3990" i="7"/>
  <c r="T3989" i="7"/>
  <c r="S3989" i="7"/>
  <c r="R3989" i="7"/>
  <c r="Q3989" i="7"/>
  <c r="L3989" i="7"/>
  <c r="J3989" i="7"/>
  <c r="T3988" i="7"/>
  <c r="S3988" i="7"/>
  <c r="R3988" i="7"/>
  <c r="Q3988" i="7"/>
  <c r="L3988" i="7"/>
  <c r="J3988" i="7"/>
  <c r="T3987" i="7"/>
  <c r="S3987" i="7"/>
  <c r="R3987" i="7"/>
  <c r="Q3987" i="7"/>
  <c r="L3987" i="7"/>
  <c r="J3987" i="7"/>
  <c r="T3986" i="7"/>
  <c r="S3986" i="7"/>
  <c r="R3986" i="7"/>
  <c r="Q3986" i="7"/>
  <c r="L3986" i="7"/>
  <c r="J3986" i="7"/>
  <c r="T3985" i="7"/>
  <c r="S3985" i="7"/>
  <c r="R3985" i="7"/>
  <c r="Q3985" i="7"/>
  <c r="L3985" i="7"/>
  <c r="J3985" i="7"/>
  <c r="T3984" i="7"/>
  <c r="S3984" i="7"/>
  <c r="R3984" i="7"/>
  <c r="Q3984" i="7"/>
  <c r="L3984" i="7"/>
  <c r="J3984" i="7"/>
  <c r="T3983" i="7"/>
  <c r="S3983" i="7"/>
  <c r="R3983" i="7"/>
  <c r="Q3983" i="7"/>
  <c r="L3983" i="7"/>
  <c r="J3983" i="7"/>
  <c r="T3982" i="7"/>
  <c r="S3982" i="7"/>
  <c r="R3982" i="7"/>
  <c r="Q3982" i="7"/>
  <c r="L3982" i="7"/>
  <c r="J3982" i="7"/>
  <c r="T3981" i="7"/>
  <c r="S3981" i="7"/>
  <c r="R3981" i="7"/>
  <c r="Q3981" i="7"/>
  <c r="L3981" i="7"/>
  <c r="J3981" i="7"/>
  <c r="T3980" i="7"/>
  <c r="S3980" i="7"/>
  <c r="R3980" i="7"/>
  <c r="Q3980" i="7"/>
  <c r="L3980" i="7"/>
  <c r="J3980" i="7"/>
  <c r="T3979" i="7"/>
  <c r="S3979" i="7"/>
  <c r="R3979" i="7"/>
  <c r="Q3979" i="7"/>
  <c r="L3979" i="7"/>
  <c r="J3979" i="7"/>
  <c r="T3978" i="7"/>
  <c r="S3978" i="7"/>
  <c r="R3978" i="7"/>
  <c r="Q3978" i="7"/>
  <c r="L3978" i="7"/>
  <c r="J3978" i="7"/>
  <c r="T3977" i="7"/>
  <c r="S3977" i="7"/>
  <c r="R3977" i="7"/>
  <c r="Q3977" i="7"/>
  <c r="L3977" i="7"/>
  <c r="J3977" i="7"/>
  <c r="T3976" i="7"/>
  <c r="S3976" i="7"/>
  <c r="R3976" i="7"/>
  <c r="Q3976" i="7"/>
  <c r="L3976" i="7"/>
  <c r="J3976" i="7"/>
  <c r="T3975" i="7"/>
  <c r="S3975" i="7"/>
  <c r="R3975" i="7"/>
  <c r="Q3975" i="7"/>
  <c r="L3975" i="7"/>
  <c r="J3975" i="7"/>
  <c r="T3974" i="7"/>
  <c r="S3974" i="7"/>
  <c r="R3974" i="7"/>
  <c r="Q3974" i="7"/>
  <c r="L3974" i="7"/>
  <c r="J3974" i="7"/>
  <c r="T3973" i="7"/>
  <c r="S3973" i="7"/>
  <c r="R3973" i="7"/>
  <c r="Q3973" i="7"/>
  <c r="L3973" i="7"/>
  <c r="J3973" i="7"/>
  <c r="T3972" i="7"/>
  <c r="S3972" i="7"/>
  <c r="R3972" i="7"/>
  <c r="Q3972" i="7"/>
  <c r="L3972" i="7"/>
  <c r="J3972" i="7"/>
  <c r="T3971" i="7"/>
  <c r="S3971" i="7"/>
  <c r="R3971" i="7"/>
  <c r="Q3971" i="7"/>
  <c r="L3971" i="7"/>
  <c r="J3971" i="7"/>
  <c r="T3970" i="7"/>
  <c r="S3970" i="7"/>
  <c r="R3970" i="7"/>
  <c r="Q3970" i="7"/>
  <c r="L3970" i="7"/>
  <c r="J3970" i="7"/>
  <c r="T3969" i="7"/>
  <c r="S3969" i="7"/>
  <c r="R3969" i="7"/>
  <c r="Q3969" i="7"/>
  <c r="L3969" i="7"/>
  <c r="J3969" i="7"/>
  <c r="T3968" i="7"/>
  <c r="S3968" i="7"/>
  <c r="R3968" i="7"/>
  <c r="Q3968" i="7"/>
  <c r="L3968" i="7"/>
  <c r="J3968" i="7"/>
  <c r="T3967" i="7"/>
  <c r="S3967" i="7"/>
  <c r="R3967" i="7"/>
  <c r="Q3967" i="7"/>
  <c r="L3967" i="7"/>
  <c r="J3967" i="7"/>
  <c r="T3966" i="7"/>
  <c r="S3966" i="7"/>
  <c r="R3966" i="7"/>
  <c r="Q3966" i="7"/>
  <c r="L3966" i="7"/>
  <c r="J3966" i="7"/>
  <c r="T3965" i="7"/>
  <c r="S3965" i="7"/>
  <c r="R3965" i="7"/>
  <c r="Q3965" i="7"/>
  <c r="L3965" i="7"/>
  <c r="J3965" i="7"/>
  <c r="T3964" i="7"/>
  <c r="S3964" i="7"/>
  <c r="R3964" i="7"/>
  <c r="Q3964" i="7"/>
  <c r="L3964" i="7"/>
  <c r="J3964" i="7"/>
  <c r="T3963" i="7"/>
  <c r="S3963" i="7"/>
  <c r="R3963" i="7"/>
  <c r="Q3963" i="7"/>
  <c r="L3963" i="7"/>
  <c r="J3963" i="7"/>
  <c r="T3962" i="7"/>
  <c r="S3962" i="7"/>
  <c r="R3962" i="7"/>
  <c r="Q3962" i="7"/>
  <c r="L3962" i="7"/>
  <c r="J3962" i="7"/>
  <c r="T3961" i="7"/>
  <c r="S3961" i="7"/>
  <c r="R3961" i="7"/>
  <c r="Q3961" i="7"/>
  <c r="L3961" i="7"/>
  <c r="J3961" i="7"/>
  <c r="T3960" i="7"/>
  <c r="S3960" i="7"/>
  <c r="R3960" i="7"/>
  <c r="Q3960" i="7"/>
  <c r="L3960" i="7"/>
  <c r="J3960" i="7"/>
  <c r="T3959" i="7"/>
  <c r="S3959" i="7"/>
  <c r="R3959" i="7"/>
  <c r="Q3959" i="7"/>
  <c r="L3959" i="7"/>
  <c r="J3959" i="7"/>
  <c r="T3958" i="7"/>
  <c r="S3958" i="7"/>
  <c r="R3958" i="7"/>
  <c r="Q3958" i="7"/>
  <c r="L3958" i="7"/>
  <c r="J3958" i="7"/>
  <c r="T3957" i="7"/>
  <c r="S3957" i="7"/>
  <c r="R3957" i="7"/>
  <c r="Q3957" i="7"/>
  <c r="L3957" i="7"/>
  <c r="J3957" i="7"/>
  <c r="T3956" i="7"/>
  <c r="S3956" i="7"/>
  <c r="R3956" i="7"/>
  <c r="Q3956" i="7"/>
  <c r="L3956" i="7"/>
  <c r="J3956" i="7"/>
  <c r="T3955" i="7"/>
  <c r="S3955" i="7"/>
  <c r="R3955" i="7"/>
  <c r="Q3955" i="7"/>
  <c r="L3955" i="7"/>
  <c r="J3955" i="7"/>
  <c r="T3954" i="7"/>
  <c r="S3954" i="7"/>
  <c r="R3954" i="7"/>
  <c r="Q3954" i="7"/>
  <c r="L3954" i="7"/>
  <c r="J3954" i="7"/>
  <c r="T3953" i="7"/>
  <c r="S3953" i="7"/>
  <c r="R3953" i="7"/>
  <c r="Q3953" i="7"/>
  <c r="L3953" i="7"/>
  <c r="J3953" i="7"/>
  <c r="T3952" i="7"/>
  <c r="S3952" i="7"/>
  <c r="R3952" i="7"/>
  <c r="Q3952" i="7"/>
  <c r="L3952" i="7"/>
  <c r="J3952" i="7"/>
  <c r="T3951" i="7"/>
  <c r="S3951" i="7"/>
  <c r="R3951" i="7"/>
  <c r="Q3951" i="7"/>
  <c r="L3951" i="7"/>
  <c r="J3951" i="7"/>
  <c r="T3950" i="7"/>
  <c r="S3950" i="7"/>
  <c r="R3950" i="7"/>
  <c r="Q3950" i="7"/>
  <c r="L3950" i="7"/>
  <c r="J3950" i="7"/>
  <c r="T3949" i="7"/>
  <c r="S3949" i="7"/>
  <c r="R3949" i="7"/>
  <c r="Q3949" i="7"/>
  <c r="L3949" i="7"/>
  <c r="J3949" i="7"/>
  <c r="T3948" i="7"/>
  <c r="S3948" i="7"/>
  <c r="R3948" i="7"/>
  <c r="Q3948" i="7"/>
  <c r="L3948" i="7"/>
  <c r="J3948" i="7"/>
  <c r="T3947" i="7"/>
  <c r="S3947" i="7"/>
  <c r="R3947" i="7"/>
  <c r="Q3947" i="7"/>
  <c r="L3947" i="7"/>
  <c r="J3947" i="7"/>
  <c r="T3946" i="7"/>
  <c r="S3946" i="7"/>
  <c r="R3946" i="7"/>
  <c r="Q3946" i="7"/>
  <c r="L3946" i="7"/>
  <c r="J3946" i="7"/>
  <c r="T3945" i="7"/>
  <c r="S3945" i="7"/>
  <c r="R3945" i="7"/>
  <c r="Q3945" i="7"/>
  <c r="L3945" i="7"/>
  <c r="J3945" i="7"/>
  <c r="T3944" i="7"/>
  <c r="S3944" i="7"/>
  <c r="R3944" i="7"/>
  <c r="Q3944" i="7"/>
  <c r="L3944" i="7"/>
  <c r="J3944" i="7"/>
  <c r="T3943" i="7"/>
  <c r="S3943" i="7"/>
  <c r="R3943" i="7"/>
  <c r="Q3943" i="7"/>
  <c r="L3943" i="7"/>
  <c r="J3943" i="7"/>
  <c r="T3942" i="7"/>
  <c r="S3942" i="7"/>
  <c r="R3942" i="7"/>
  <c r="Q3942" i="7"/>
  <c r="L3942" i="7"/>
  <c r="J3942" i="7"/>
  <c r="T3941" i="7"/>
  <c r="S3941" i="7"/>
  <c r="R3941" i="7"/>
  <c r="Q3941" i="7"/>
  <c r="L3941" i="7"/>
  <c r="J3941" i="7"/>
  <c r="T3940" i="7"/>
  <c r="S3940" i="7"/>
  <c r="R3940" i="7"/>
  <c r="Q3940" i="7"/>
  <c r="L3940" i="7"/>
  <c r="J3940" i="7"/>
  <c r="T3939" i="7"/>
  <c r="S3939" i="7"/>
  <c r="R3939" i="7"/>
  <c r="Q3939" i="7"/>
  <c r="L3939" i="7"/>
  <c r="J3939" i="7"/>
  <c r="T3938" i="7"/>
  <c r="S3938" i="7"/>
  <c r="R3938" i="7"/>
  <c r="Q3938" i="7"/>
  <c r="L3938" i="7"/>
  <c r="J3938" i="7"/>
  <c r="T3937" i="7"/>
  <c r="S3937" i="7"/>
  <c r="R3937" i="7"/>
  <c r="Q3937" i="7"/>
  <c r="L3937" i="7"/>
  <c r="J3937" i="7"/>
  <c r="T3936" i="7"/>
  <c r="S3936" i="7"/>
  <c r="R3936" i="7"/>
  <c r="Q3936" i="7"/>
  <c r="L3936" i="7"/>
  <c r="J3936" i="7"/>
  <c r="T3935" i="7"/>
  <c r="S3935" i="7"/>
  <c r="R3935" i="7"/>
  <c r="Q3935" i="7"/>
  <c r="L3935" i="7"/>
  <c r="J3935" i="7"/>
  <c r="T3934" i="7"/>
  <c r="S3934" i="7"/>
  <c r="R3934" i="7"/>
  <c r="Q3934" i="7"/>
  <c r="L3934" i="7"/>
  <c r="J3934" i="7"/>
  <c r="T3933" i="7"/>
  <c r="S3933" i="7"/>
  <c r="R3933" i="7"/>
  <c r="Q3933" i="7"/>
  <c r="L3933" i="7"/>
  <c r="J3933" i="7"/>
  <c r="T3932" i="7"/>
  <c r="S3932" i="7"/>
  <c r="R3932" i="7"/>
  <c r="Q3932" i="7"/>
  <c r="L3932" i="7"/>
  <c r="J3932" i="7"/>
  <c r="T3931" i="7"/>
  <c r="S3931" i="7"/>
  <c r="R3931" i="7"/>
  <c r="Q3931" i="7"/>
  <c r="L3931" i="7"/>
  <c r="J3931" i="7"/>
  <c r="T3930" i="7"/>
  <c r="S3930" i="7"/>
  <c r="R3930" i="7"/>
  <c r="Q3930" i="7"/>
  <c r="L3930" i="7"/>
  <c r="J3930" i="7"/>
  <c r="T3929" i="7"/>
  <c r="S3929" i="7"/>
  <c r="R3929" i="7"/>
  <c r="Q3929" i="7"/>
  <c r="L3929" i="7"/>
  <c r="J3929" i="7"/>
  <c r="T3928" i="7"/>
  <c r="S3928" i="7"/>
  <c r="R3928" i="7"/>
  <c r="Q3928" i="7"/>
  <c r="L3928" i="7"/>
  <c r="J3928" i="7"/>
  <c r="T3927" i="7"/>
  <c r="S3927" i="7"/>
  <c r="R3927" i="7"/>
  <c r="Q3927" i="7"/>
  <c r="L3927" i="7"/>
  <c r="J3927" i="7"/>
  <c r="T3926" i="7"/>
  <c r="S3926" i="7"/>
  <c r="R3926" i="7"/>
  <c r="Q3926" i="7"/>
  <c r="L3926" i="7"/>
  <c r="J3926" i="7"/>
  <c r="T3925" i="7"/>
  <c r="S3925" i="7"/>
  <c r="R3925" i="7"/>
  <c r="Q3925" i="7"/>
  <c r="L3925" i="7"/>
  <c r="J3925" i="7"/>
  <c r="T3924" i="7"/>
  <c r="S3924" i="7"/>
  <c r="R3924" i="7"/>
  <c r="Q3924" i="7"/>
  <c r="L3924" i="7"/>
  <c r="J3924" i="7"/>
  <c r="T3923" i="7"/>
  <c r="S3923" i="7"/>
  <c r="R3923" i="7"/>
  <c r="Q3923" i="7"/>
  <c r="L3923" i="7"/>
  <c r="J3923" i="7"/>
  <c r="T3922" i="7"/>
  <c r="S3922" i="7"/>
  <c r="R3922" i="7"/>
  <c r="Q3922" i="7"/>
  <c r="L3922" i="7"/>
  <c r="J3922" i="7"/>
  <c r="T3921" i="7"/>
  <c r="S3921" i="7"/>
  <c r="R3921" i="7"/>
  <c r="Q3921" i="7"/>
  <c r="L3921" i="7"/>
  <c r="J3921" i="7"/>
  <c r="T3920" i="7"/>
  <c r="S3920" i="7"/>
  <c r="R3920" i="7"/>
  <c r="Q3920" i="7"/>
  <c r="L3920" i="7"/>
  <c r="J3920" i="7"/>
  <c r="T3919" i="7"/>
  <c r="S3919" i="7"/>
  <c r="R3919" i="7"/>
  <c r="Q3919" i="7"/>
  <c r="L3919" i="7"/>
  <c r="J3919" i="7"/>
  <c r="T3918" i="7"/>
  <c r="S3918" i="7"/>
  <c r="R3918" i="7"/>
  <c r="Q3918" i="7"/>
  <c r="L3918" i="7"/>
  <c r="J3918" i="7"/>
  <c r="T3917" i="7"/>
  <c r="S3917" i="7"/>
  <c r="R3917" i="7"/>
  <c r="Q3917" i="7"/>
  <c r="L3917" i="7"/>
  <c r="J3917" i="7"/>
  <c r="T3916" i="7"/>
  <c r="S3916" i="7"/>
  <c r="R3916" i="7"/>
  <c r="Q3916" i="7"/>
  <c r="L3916" i="7"/>
  <c r="J3916" i="7"/>
  <c r="T3915" i="7"/>
  <c r="S3915" i="7"/>
  <c r="R3915" i="7"/>
  <c r="Q3915" i="7"/>
  <c r="L3915" i="7"/>
  <c r="J3915" i="7"/>
  <c r="T3914" i="7"/>
  <c r="S3914" i="7"/>
  <c r="R3914" i="7"/>
  <c r="Q3914" i="7"/>
  <c r="L3914" i="7"/>
  <c r="J3914" i="7"/>
  <c r="T3913" i="7"/>
  <c r="S3913" i="7"/>
  <c r="R3913" i="7"/>
  <c r="Q3913" i="7"/>
  <c r="L3913" i="7"/>
  <c r="J3913" i="7"/>
  <c r="T3912" i="7"/>
  <c r="S3912" i="7"/>
  <c r="R3912" i="7"/>
  <c r="Q3912" i="7"/>
  <c r="L3912" i="7"/>
  <c r="J3912" i="7"/>
  <c r="T3911" i="7"/>
  <c r="S3911" i="7"/>
  <c r="R3911" i="7"/>
  <c r="Q3911" i="7"/>
  <c r="L3911" i="7"/>
  <c r="J3911" i="7"/>
  <c r="T3910" i="7"/>
  <c r="S3910" i="7"/>
  <c r="R3910" i="7"/>
  <c r="Q3910" i="7"/>
  <c r="L3910" i="7"/>
  <c r="J3910" i="7"/>
  <c r="T3909" i="7"/>
  <c r="S3909" i="7"/>
  <c r="R3909" i="7"/>
  <c r="Q3909" i="7"/>
  <c r="L3909" i="7"/>
  <c r="J3909" i="7"/>
  <c r="T3908" i="7"/>
  <c r="S3908" i="7"/>
  <c r="R3908" i="7"/>
  <c r="Q3908" i="7"/>
  <c r="L3908" i="7"/>
  <c r="J3908" i="7"/>
  <c r="T3907" i="7"/>
  <c r="S3907" i="7"/>
  <c r="R3907" i="7"/>
  <c r="Q3907" i="7"/>
  <c r="L3907" i="7"/>
  <c r="J3907" i="7"/>
  <c r="T3906" i="7"/>
  <c r="S3906" i="7"/>
  <c r="R3906" i="7"/>
  <c r="Q3906" i="7"/>
  <c r="L3906" i="7"/>
  <c r="J3906" i="7"/>
  <c r="T3905" i="7"/>
  <c r="S3905" i="7"/>
  <c r="R3905" i="7"/>
  <c r="Q3905" i="7"/>
  <c r="L3905" i="7"/>
  <c r="J3905" i="7"/>
  <c r="T3904" i="7"/>
  <c r="S3904" i="7"/>
  <c r="R3904" i="7"/>
  <c r="Q3904" i="7"/>
  <c r="L3904" i="7"/>
  <c r="J3904" i="7"/>
  <c r="T3903" i="7"/>
  <c r="S3903" i="7"/>
  <c r="R3903" i="7"/>
  <c r="Q3903" i="7"/>
  <c r="L3903" i="7"/>
  <c r="J3903" i="7"/>
  <c r="T3902" i="7"/>
  <c r="S3902" i="7"/>
  <c r="R3902" i="7"/>
  <c r="Q3902" i="7"/>
  <c r="L3902" i="7"/>
  <c r="J3902" i="7"/>
  <c r="T3901" i="7"/>
  <c r="S3901" i="7"/>
  <c r="R3901" i="7"/>
  <c r="Q3901" i="7"/>
  <c r="L3901" i="7"/>
  <c r="J3901" i="7"/>
  <c r="T3900" i="7"/>
  <c r="S3900" i="7"/>
  <c r="R3900" i="7"/>
  <c r="Q3900" i="7"/>
  <c r="L3900" i="7"/>
  <c r="J3900" i="7"/>
  <c r="T3899" i="7"/>
  <c r="S3899" i="7"/>
  <c r="R3899" i="7"/>
  <c r="Q3899" i="7"/>
  <c r="L3899" i="7"/>
  <c r="J3899" i="7"/>
  <c r="T3898" i="7"/>
  <c r="S3898" i="7"/>
  <c r="R3898" i="7"/>
  <c r="Q3898" i="7"/>
  <c r="L3898" i="7"/>
  <c r="J3898" i="7"/>
  <c r="T3897" i="7"/>
  <c r="S3897" i="7"/>
  <c r="R3897" i="7"/>
  <c r="Q3897" i="7"/>
  <c r="L3897" i="7"/>
  <c r="J3897" i="7"/>
  <c r="T3896" i="7"/>
  <c r="S3896" i="7"/>
  <c r="R3896" i="7"/>
  <c r="Q3896" i="7"/>
  <c r="L3896" i="7"/>
  <c r="J3896" i="7"/>
  <c r="T3895" i="7"/>
  <c r="S3895" i="7"/>
  <c r="R3895" i="7"/>
  <c r="Q3895" i="7"/>
  <c r="L3895" i="7"/>
  <c r="J3895" i="7"/>
  <c r="T3894" i="7"/>
  <c r="S3894" i="7"/>
  <c r="R3894" i="7"/>
  <c r="Q3894" i="7"/>
  <c r="L3894" i="7"/>
  <c r="J3894" i="7"/>
  <c r="T3893" i="7"/>
  <c r="S3893" i="7"/>
  <c r="R3893" i="7"/>
  <c r="Q3893" i="7"/>
  <c r="L3893" i="7"/>
  <c r="J3893" i="7"/>
  <c r="T3892" i="7"/>
  <c r="S3892" i="7"/>
  <c r="R3892" i="7"/>
  <c r="Q3892" i="7"/>
  <c r="L3892" i="7"/>
  <c r="J3892" i="7"/>
  <c r="T3891" i="7"/>
  <c r="S3891" i="7"/>
  <c r="R3891" i="7"/>
  <c r="Q3891" i="7"/>
  <c r="L3891" i="7"/>
  <c r="J3891" i="7"/>
  <c r="T3890" i="7"/>
  <c r="S3890" i="7"/>
  <c r="R3890" i="7"/>
  <c r="Q3890" i="7"/>
  <c r="L3890" i="7"/>
  <c r="J3890" i="7"/>
  <c r="T3889" i="7"/>
  <c r="S3889" i="7"/>
  <c r="R3889" i="7"/>
  <c r="Q3889" i="7"/>
  <c r="L3889" i="7"/>
  <c r="J3889" i="7"/>
  <c r="T3888" i="7"/>
  <c r="S3888" i="7"/>
  <c r="R3888" i="7"/>
  <c r="Q3888" i="7"/>
  <c r="L3888" i="7"/>
  <c r="J3888" i="7"/>
  <c r="T3887" i="7"/>
  <c r="S3887" i="7"/>
  <c r="R3887" i="7"/>
  <c r="Q3887" i="7"/>
  <c r="L3887" i="7"/>
  <c r="J3887" i="7"/>
  <c r="T3886" i="7"/>
  <c r="S3886" i="7"/>
  <c r="R3886" i="7"/>
  <c r="Q3886" i="7"/>
  <c r="L3886" i="7"/>
  <c r="J3886" i="7"/>
  <c r="T3885" i="7"/>
  <c r="S3885" i="7"/>
  <c r="R3885" i="7"/>
  <c r="Q3885" i="7"/>
  <c r="L3885" i="7"/>
  <c r="J3885" i="7"/>
  <c r="T3884" i="7"/>
  <c r="S3884" i="7"/>
  <c r="R3884" i="7"/>
  <c r="Q3884" i="7"/>
  <c r="L3884" i="7"/>
  <c r="J3884" i="7"/>
  <c r="T3883" i="7"/>
  <c r="S3883" i="7"/>
  <c r="R3883" i="7"/>
  <c r="Q3883" i="7"/>
  <c r="L3883" i="7"/>
  <c r="J3883" i="7"/>
  <c r="T3882" i="7"/>
  <c r="S3882" i="7"/>
  <c r="R3882" i="7"/>
  <c r="Q3882" i="7"/>
  <c r="L3882" i="7"/>
  <c r="J3882" i="7"/>
  <c r="T3881" i="7"/>
  <c r="S3881" i="7"/>
  <c r="R3881" i="7"/>
  <c r="Q3881" i="7"/>
  <c r="L3881" i="7"/>
  <c r="J3881" i="7"/>
  <c r="T3880" i="7"/>
  <c r="S3880" i="7"/>
  <c r="R3880" i="7"/>
  <c r="Q3880" i="7"/>
  <c r="L3880" i="7"/>
  <c r="J3880" i="7"/>
  <c r="T3879" i="7"/>
  <c r="S3879" i="7"/>
  <c r="R3879" i="7"/>
  <c r="Q3879" i="7"/>
  <c r="L3879" i="7"/>
  <c r="J3879" i="7"/>
  <c r="T3878" i="7"/>
  <c r="S3878" i="7"/>
  <c r="R3878" i="7"/>
  <c r="Q3878" i="7"/>
  <c r="L3878" i="7"/>
  <c r="J3878" i="7"/>
  <c r="T3877" i="7"/>
  <c r="S3877" i="7"/>
  <c r="R3877" i="7"/>
  <c r="Q3877" i="7"/>
  <c r="L3877" i="7"/>
  <c r="J3877" i="7"/>
  <c r="T3876" i="7"/>
  <c r="S3876" i="7"/>
  <c r="R3876" i="7"/>
  <c r="Q3876" i="7"/>
  <c r="L3876" i="7"/>
  <c r="J3876" i="7"/>
  <c r="T3875" i="7"/>
  <c r="S3875" i="7"/>
  <c r="R3875" i="7"/>
  <c r="Q3875" i="7"/>
  <c r="L3875" i="7"/>
  <c r="J3875" i="7"/>
  <c r="T3874" i="7"/>
  <c r="S3874" i="7"/>
  <c r="R3874" i="7"/>
  <c r="Q3874" i="7"/>
  <c r="L3874" i="7"/>
  <c r="J3874" i="7"/>
  <c r="T3873" i="7"/>
  <c r="S3873" i="7"/>
  <c r="R3873" i="7"/>
  <c r="Q3873" i="7"/>
  <c r="L3873" i="7"/>
  <c r="J3873" i="7"/>
  <c r="T3872" i="7"/>
  <c r="S3872" i="7"/>
  <c r="R3872" i="7"/>
  <c r="Q3872" i="7"/>
  <c r="L3872" i="7"/>
  <c r="J3872" i="7"/>
  <c r="T3871" i="7"/>
  <c r="S3871" i="7"/>
  <c r="R3871" i="7"/>
  <c r="Q3871" i="7"/>
  <c r="L3871" i="7"/>
  <c r="J3871" i="7"/>
  <c r="T3870" i="7"/>
  <c r="S3870" i="7"/>
  <c r="R3870" i="7"/>
  <c r="Q3870" i="7"/>
  <c r="L3870" i="7"/>
  <c r="J3870" i="7"/>
  <c r="T3869" i="7"/>
  <c r="S3869" i="7"/>
  <c r="R3869" i="7"/>
  <c r="Q3869" i="7"/>
  <c r="L3869" i="7"/>
  <c r="J3869" i="7"/>
  <c r="T3868" i="7"/>
  <c r="S3868" i="7"/>
  <c r="R3868" i="7"/>
  <c r="Q3868" i="7"/>
  <c r="L3868" i="7"/>
  <c r="J3868" i="7"/>
  <c r="T3867" i="7"/>
  <c r="S3867" i="7"/>
  <c r="R3867" i="7"/>
  <c r="Q3867" i="7"/>
  <c r="L3867" i="7"/>
  <c r="J3867" i="7"/>
  <c r="T3866" i="7"/>
  <c r="S3866" i="7"/>
  <c r="R3866" i="7"/>
  <c r="Q3866" i="7"/>
  <c r="L3866" i="7"/>
  <c r="J3866" i="7"/>
  <c r="T3865" i="7"/>
  <c r="S3865" i="7"/>
  <c r="R3865" i="7"/>
  <c r="Q3865" i="7"/>
  <c r="L3865" i="7"/>
  <c r="J3865" i="7"/>
  <c r="T3864" i="7"/>
  <c r="S3864" i="7"/>
  <c r="R3864" i="7"/>
  <c r="Q3864" i="7"/>
  <c r="L3864" i="7"/>
  <c r="J3864" i="7"/>
  <c r="T3863" i="7"/>
  <c r="S3863" i="7"/>
  <c r="R3863" i="7"/>
  <c r="Q3863" i="7"/>
  <c r="L3863" i="7"/>
  <c r="J3863" i="7"/>
  <c r="T3862" i="7"/>
  <c r="S3862" i="7"/>
  <c r="R3862" i="7"/>
  <c r="Q3862" i="7"/>
  <c r="L3862" i="7"/>
  <c r="J3862" i="7"/>
  <c r="T3861" i="7"/>
  <c r="S3861" i="7"/>
  <c r="R3861" i="7"/>
  <c r="Q3861" i="7"/>
  <c r="L3861" i="7"/>
  <c r="J3861" i="7"/>
  <c r="T3860" i="7"/>
  <c r="S3860" i="7"/>
  <c r="R3860" i="7"/>
  <c r="Q3860" i="7"/>
  <c r="L3860" i="7"/>
  <c r="J3860" i="7"/>
  <c r="T3859" i="7"/>
  <c r="S3859" i="7"/>
  <c r="R3859" i="7"/>
  <c r="Q3859" i="7"/>
  <c r="L3859" i="7"/>
  <c r="J3859" i="7"/>
  <c r="T3858" i="7"/>
  <c r="S3858" i="7"/>
  <c r="R3858" i="7"/>
  <c r="Q3858" i="7"/>
  <c r="L3858" i="7"/>
  <c r="J3858" i="7"/>
  <c r="T3857" i="7"/>
  <c r="S3857" i="7"/>
  <c r="R3857" i="7"/>
  <c r="Q3857" i="7"/>
  <c r="L3857" i="7"/>
  <c r="J3857" i="7"/>
  <c r="T3856" i="7"/>
  <c r="S3856" i="7"/>
  <c r="R3856" i="7"/>
  <c r="Q3856" i="7"/>
  <c r="L3856" i="7"/>
  <c r="J3856" i="7"/>
  <c r="T3855" i="7"/>
  <c r="S3855" i="7"/>
  <c r="R3855" i="7"/>
  <c r="Q3855" i="7"/>
  <c r="L3855" i="7"/>
  <c r="J3855" i="7"/>
  <c r="T3854" i="7"/>
  <c r="S3854" i="7"/>
  <c r="R3854" i="7"/>
  <c r="Q3854" i="7"/>
  <c r="L3854" i="7"/>
  <c r="J3854" i="7"/>
  <c r="T3853" i="7"/>
  <c r="S3853" i="7"/>
  <c r="R3853" i="7"/>
  <c r="Q3853" i="7"/>
  <c r="L3853" i="7"/>
  <c r="J3853" i="7"/>
  <c r="T3852" i="7"/>
  <c r="S3852" i="7"/>
  <c r="R3852" i="7"/>
  <c r="Q3852" i="7"/>
  <c r="L3852" i="7"/>
  <c r="J3852" i="7"/>
  <c r="T3851" i="7"/>
  <c r="S3851" i="7"/>
  <c r="R3851" i="7"/>
  <c r="Q3851" i="7"/>
  <c r="L3851" i="7"/>
  <c r="J3851" i="7"/>
  <c r="T3850" i="7"/>
  <c r="S3850" i="7"/>
  <c r="R3850" i="7"/>
  <c r="Q3850" i="7"/>
  <c r="L3850" i="7"/>
  <c r="J3850" i="7"/>
  <c r="T3849" i="7"/>
  <c r="S3849" i="7"/>
  <c r="R3849" i="7"/>
  <c r="Q3849" i="7"/>
  <c r="L3849" i="7"/>
  <c r="J3849" i="7"/>
  <c r="T3848" i="7"/>
  <c r="S3848" i="7"/>
  <c r="R3848" i="7"/>
  <c r="Q3848" i="7"/>
  <c r="L3848" i="7"/>
  <c r="J3848" i="7"/>
  <c r="T3847" i="7"/>
  <c r="S3847" i="7"/>
  <c r="R3847" i="7"/>
  <c r="Q3847" i="7"/>
  <c r="L3847" i="7"/>
  <c r="J3847" i="7"/>
  <c r="T3846" i="7"/>
  <c r="S3846" i="7"/>
  <c r="R3846" i="7"/>
  <c r="Q3846" i="7"/>
  <c r="L3846" i="7"/>
  <c r="J3846" i="7"/>
  <c r="T3845" i="7"/>
  <c r="S3845" i="7"/>
  <c r="R3845" i="7"/>
  <c r="Q3845" i="7"/>
  <c r="L3845" i="7"/>
  <c r="J3845" i="7"/>
  <c r="T3844" i="7"/>
  <c r="S3844" i="7"/>
  <c r="R3844" i="7"/>
  <c r="Q3844" i="7"/>
  <c r="L3844" i="7"/>
  <c r="J3844" i="7"/>
  <c r="T3843" i="7"/>
  <c r="S3843" i="7"/>
  <c r="R3843" i="7"/>
  <c r="Q3843" i="7"/>
  <c r="L3843" i="7"/>
  <c r="J3843" i="7"/>
  <c r="T3842" i="7"/>
  <c r="S3842" i="7"/>
  <c r="R3842" i="7"/>
  <c r="Q3842" i="7"/>
  <c r="L3842" i="7"/>
  <c r="J3842" i="7"/>
  <c r="T3841" i="7"/>
  <c r="S3841" i="7"/>
  <c r="R3841" i="7"/>
  <c r="Q3841" i="7"/>
  <c r="L3841" i="7"/>
  <c r="J3841" i="7"/>
  <c r="T3840" i="7"/>
  <c r="S3840" i="7"/>
  <c r="R3840" i="7"/>
  <c r="Q3840" i="7"/>
  <c r="L3840" i="7"/>
  <c r="J3840" i="7"/>
  <c r="T3839" i="7"/>
  <c r="S3839" i="7"/>
  <c r="R3839" i="7"/>
  <c r="Q3839" i="7"/>
  <c r="L3839" i="7"/>
  <c r="J3839" i="7"/>
  <c r="T3838" i="7"/>
  <c r="S3838" i="7"/>
  <c r="R3838" i="7"/>
  <c r="Q3838" i="7"/>
  <c r="L3838" i="7"/>
  <c r="J3838" i="7"/>
  <c r="T3837" i="7"/>
  <c r="S3837" i="7"/>
  <c r="R3837" i="7"/>
  <c r="Q3837" i="7"/>
  <c r="L3837" i="7"/>
  <c r="J3837" i="7"/>
  <c r="T3836" i="7"/>
  <c r="S3836" i="7"/>
  <c r="R3836" i="7"/>
  <c r="Q3836" i="7"/>
  <c r="L3836" i="7"/>
  <c r="J3836" i="7"/>
  <c r="T3835" i="7"/>
  <c r="S3835" i="7"/>
  <c r="R3835" i="7"/>
  <c r="Q3835" i="7"/>
  <c r="L3835" i="7"/>
  <c r="J3835" i="7"/>
  <c r="T3834" i="7"/>
  <c r="S3834" i="7"/>
  <c r="R3834" i="7"/>
  <c r="Q3834" i="7"/>
  <c r="L3834" i="7"/>
  <c r="J3834" i="7"/>
  <c r="T3833" i="7"/>
  <c r="S3833" i="7"/>
  <c r="R3833" i="7"/>
  <c r="Q3833" i="7"/>
  <c r="L3833" i="7"/>
  <c r="J3833" i="7"/>
  <c r="T3832" i="7"/>
  <c r="S3832" i="7"/>
  <c r="R3832" i="7"/>
  <c r="Q3832" i="7"/>
  <c r="L3832" i="7"/>
  <c r="J3832" i="7"/>
  <c r="T3831" i="7"/>
  <c r="S3831" i="7"/>
  <c r="R3831" i="7"/>
  <c r="Q3831" i="7"/>
  <c r="L3831" i="7"/>
  <c r="J3831" i="7"/>
  <c r="T3830" i="7"/>
  <c r="S3830" i="7"/>
  <c r="R3830" i="7"/>
  <c r="Q3830" i="7"/>
  <c r="L3830" i="7"/>
  <c r="J3830" i="7"/>
  <c r="T3829" i="7"/>
  <c r="S3829" i="7"/>
  <c r="R3829" i="7"/>
  <c r="Q3829" i="7"/>
  <c r="L3829" i="7"/>
  <c r="J3829" i="7"/>
  <c r="T3828" i="7"/>
  <c r="S3828" i="7"/>
  <c r="R3828" i="7"/>
  <c r="Q3828" i="7"/>
  <c r="L3828" i="7"/>
  <c r="J3828" i="7"/>
  <c r="T3827" i="7"/>
  <c r="S3827" i="7"/>
  <c r="R3827" i="7"/>
  <c r="Q3827" i="7"/>
  <c r="L3827" i="7"/>
  <c r="J3827" i="7"/>
  <c r="T3826" i="7"/>
  <c r="S3826" i="7"/>
  <c r="R3826" i="7"/>
  <c r="Q3826" i="7"/>
  <c r="L3826" i="7"/>
  <c r="J3826" i="7"/>
  <c r="T3825" i="7"/>
  <c r="S3825" i="7"/>
  <c r="R3825" i="7"/>
  <c r="Q3825" i="7"/>
  <c r="L3825" i="7"/>
  <c r="J3825" i="7"/>
  <c r="T3824" i="7"/>
  <c r="S3824" i="7"/>
  <c r="R3824" i="7"/>
  <c r="Q3824" i="7"/>
  <c r="L3824" i="7"/>
  <c r="J3824" i="7"/>
  <c r="T3823" i="7"/>
  <c r="S3823" i="7"/>
  <c r="R3823" i="7"/>
  <c r="Q3823" i="7"/>
  <c r="L3823" i="7"/>
  <c r="J3823" i="7"/>
  <c r="T3822" i="7"/>
  <c r="S3822" i="7"/>
  <c r="R3822" i="7"/>
  <c r="Q3822" i="7"/>
  <c r="L3822" i="7"/>
  <c r="J3822" i="7"/>
  <c r="T3821" i="7"/>
  <c r="S3821" i="7"/>
  <c r="R3821" i="7"/>
  <c r="Q3821" i="7"/>
  <c r="L3821" i="7"/>
  <c r="J3821" i="7"/>
  <c r="T3820" i="7"/>
  <c r="S3820" i="7"/>
  <c r="R3820" i="7"/>
  <c r="Q3820" i="7"/>
  <c r="L3820" i="7"/>
  <c r="J3820" i="7"/>
  <c r="T3819" i="7"/>
  <c r="S3819" i="7"/>
  <c r="R3819" i="7"/>
  <c r="Q3819" i="7"/>
  <c r="L3819" i="7"/>
  <c r="J3819" i="7"/>
  <c r="T3818" i="7"/>
  <c r="S3818" i="7"/>
  <c r="R3818" i="7"/>
  <c r="Q3818" i="7"/>
  <c r="L3818" i="7"/>
  <c r="J3818" i="7"/>
  <c r="T3817" i="7"/>
  <c r="S3817" i="7"/>
  <c r="R3817" i="7"/>
  <c r="Q3817" i="7"/>
  <c r="L3817" i="7"/>
  <c r="J3817" i="7"/>
  <c r="T3816" i="7"/>
  <c r="S3816" i="7"/>
  <c r="R3816" i="7"/>
  <c r="Q3816" i="7"/>
  <c r="L3816" i="7"/>
  <c r="J3816" i="7"/>
  <c r="T3815" i="7"/>
  <c r="S3815" i="7"/>
  <c r="R3815" i="7"/>
  <c r="Q3815" i="7"/>
  <c r="L3815" i="7"/>
  <c r="J3815" i="7"/>
  <c r="T3814" i="7"/>
  <c r="S3814" i="7"/>
  <c r="R3814" i="7"/>
  <c r="Q3814" i="7"/>
  <c r="L3814" i="7"/>
  <c r="J3814" i="7"/>
  <c r="T3813" i="7"/>
  <c r="S3813" i="7"/>
  <c r="R3813" i="7"/>
  <c r="Q3813" i="7"/>
  <c r="L3813" i="7"/>
  <c r="J3813" i="7"/>
  <c r="T3812" i="7"/>
  <c r="S3812" i="7"/>
  <c r="R3812" i="7"/>
  <c r="Q3812" i="7"/>
  <c r="L3812" i="7"/>
  <c r="J3812" i="7"/>
  <c r="T3811" i="7"/>
  <c r="S3811" i="7"/>
  <c r="R3811" i="7"/>
  <c r="Q3811" i="7"/>
  <c r="L3811" i="7"/>
  <c r="J3811" i="7"/>
  <c r="T3810" i="7"/>
  <c r="S3810" i="7"/>
  <c r="R3810" i="7"/>
  <c r="Q3810" i="7"/>
  <c r="L3810" i="7"/>
  <c r="J3810" i="7"/>
  <c r="T3809" i="7"/>
  <c r="S3809" i="7"/>
  <c r="R3809" i="7"/>
  <c r="Q3809" i="7"/>
  <c r="L3809" i="7"/>
  <c r="J3809" i="7"/>
  <c r="T3808" i="7"/>
  <c r="S3808" i="7"/>
  <c r="R3808" i="7"/>
  <c r="Q3808" i="7"/>
  <c r="L3808" i="7"/>
  <c r="J3808" i="7"/>
  <c r="T3807" i="7"/>
  <c r="S3807" i="7"/>
  <c r="R3807" i="7"/>
  <c r="Q3807" i="7"/>
  <c r="L3807" i="7"/>
  <c r="J3807" i="7"/>
  <c r="T3806" i="7"/>
  <c r="S3806" i="7"/>
  <c r="R3806" i="7"/>
  <c r="Q3806" i="7"/>
  <c r="L3806" i="7"/>
  <c r="J3806" i="7"/>
  <c r="T3805" i="7"/>
  <c r="S3805" i="7"/>
  <c r="R3805" i="7"/>
  <c r="Q3805" i="7"/>
  <c r="L3805" i="7"/>
  <c r="J3805" i="7"/>
  <c r="T3804" i="7"/>
  <c r="S3804" i="7"/>
  <c r="R3804" i="7"/>
  <c r="Q3804" i="7"/>
  <c r="L3804" i="7"/>
  <c r="J3804" i="7"/>
  <c r="T3803" i="7"/>
  <c r="S3803" i="7"/>
  <c r="R3803" i="7"/>
  <c r="Q3803" i="7"/>
  <c r="L3803" i="7"/>
  <c r="J3803" i="7"/>
  <c r="T3802" i="7"/>
  <c r="S3802" i="7"/>
  <c r="R3802" i="7"/>
  <c r="Q3802" i="7"/>
  <c r="L3802" i="7"/>
  <c r="J3802" i="7"/>
  <c r="T3801" i="7"/>
  <c r="S3801" i="7"/>
  <c r="R3801" i="7"/>
  <c r="Q3801" i="7"/>
  <c r="L3801" i="7"/>
  <c r="J3801" i="7"/>
  <c r="T3800" i="7"/>
  <c r="S3800" i="7"/>
  <c r="R3800" i="7"/>
  <c r="Q3800" i="7"/>
  <c r="L3800" i="7"/>
  <c r="J3800" i="7"/>
  <c r="T3799" i="7"/>
  <c r="S3799" i="7"/>
  <c r="R3799" i="7"/>
  <c r="Q3799" i="7"/>
  <c r="L3799" i="7"/>
  <c r="J3799" i="7"/>
  <c r="T3798" i="7"/>
  <c r="S3798" i="7"/>
  <c r="R3798" i="7"/>
  <c r="Q3798" i="7"/>
  <c r="L3798" i="7"/>
  <c r="J3798" i="7"/>
  <c r="T3797" i="7"/>
  <c r="S3797" i="7"/>
  <c r="R3797" i="7"/>
  <c r="Q3797" i="7"/>
  <c r="L3797" i="7"/>
  <c r="J3797" i="7"/>
  <c r="T3796" i="7"/>
  <c r="S3796" i="7"/>
  <c r="R3796" i="7"/>
  <c r="Q3796" i="7"/>
  <c r="L3796" i="7"/>
  <c r="J3796" i="7"/>
  <c r="T3795" i="7"/>
  <c r="S3795" i="7"/>
  <c r="R3795" i="7"/>
  <c r="Q3795" i="7"/>
  <c r="L3795" i="7"/>
  <c r="J3795" i="7"/>
  <c r="T3794" i="7"/>
  <c r="S3794" i="7"/>
  <c r="R3794" i="7"/>
  <c r="Q3794" i="7"/>
  <c r="L3794" i="7"/>
  <c r="J3794" i="7"/>
  <c r="T3793" i="7"/>
  <c r="S3793" i="7"/>
  <c r="R3793" i="7"/>
  <c r="Q3793" i="7"/>
  <c r="L3793" i="7"/>
  <c r="J3793" i="7"/>
  <c r="T3792" i="7"/>
  <c r="S3792" i="7"/>
  <c r="R3792" i="7"/>
  <c r="Q3792" i="7"/>
  <c r="L3792" i="7"/>
  <c r="J3792" i="7"/>
  <c r="T3791" i="7"/>
  <c r="S3791" i="7"/>
  <c r="R3791" i="7"/>
  <c r="Q3791" i="7"/>
  <c r="L3791" i="7"/>
  <c r="J3791" i="7"/>
  <c r="T3790" i="7"/>
  <c r="S3790" i="7"/>
  <c r="R3790" i="7"/>
  <c r="Q3790" i="7"/>
  <c r="L3790" i="7"/>
  <c r="J3790" i="7"/>
  <c r="T3789" i="7"/>
  <c r="S3789" i="7"/>
  <c r="R3789" i="7"/>
  <c r="Q3789" i="7"/>
  <c r="L3789" i="7"/>
  <c r="J3789" i="7"/>
  <c r="T3788" i="7"/>
  <c r="S3788" i="7"/>
  <c r="R3788" i="7"/>
  <c r="Q3788" i="7"/>
  <c r="L3788" i="7"/>
  <c r="J3788" i="7"/>
  <c r="T3787" i="7"/>
  <c r="S3787" i="7"/>
  <c r="R3787" i="7"/>
  <c r="Q3787" i="7"/>
  <c r="L3787" i="7"/>
  <c r="J3787" i="7"/>
  <c r="T3786" i="7"/>
  <c r="S3786" i="7"/>
  <c r="R3786" i="7"/>
  <c r="Q3786" i="7"/>
  <c r="L3786" i="7"/>
  <c r="J3786" i="7"/>
  <c r="T3785" i="7"/>
  <c r="S3785" i="7"/>
  <c r="R3785" i="7"/>
  <c r="Q3785" i="7"/>
  <c r="L3785" i="7"/>
  <c r="J3785" i="7"/>
  <c r="T3784" i="7"/>
  <c r="S3784" i="7"/>
  <c r="R3784" i="7"/>
  <c r="Q3784" i="7"/>
  <c r="L3784" i="7"/>
  <c r="J3784" i="7"/>
  <c r="T3783" i="7"/>
  <c r="S3783" i="7"/>
  <c r="R3783" i="7"/>
  <c r="Q3783" i="7"/>
  <c r="L3783" i="7"/>
  <c r="J3783" i="7"/>
  <c r="T3782" i="7"/>
  <c r="S3782" i="7"/>
  <c r="R3782" i="7"/>
  <c r="Q3782" i="7"/>
  <c r="L3782" i="7"/>
  <c r="J3782" i="7"/>
  <c r="T3781" i="7"/>
  <c r="S3781" i="7"/>
  <c r="R3781" i="7"/>
  <c r="Q3781" i="7"/>
  <c r="L3781" i="7"/>
  <c r="J3781" i="7"/>
  <c r="T3780" i="7"/>
  <c r="S3780" i="7"/>
  <c r="R3780" i="7"/>
  <c r="Q3780" i="7"/>
  <c r="L3780" i="7"/>
  <c r="J3780" i="7"/>
  <c r="T3779" i="7"/>
  <c r="S3779" i="7"/>
  <c r="R3779" i="7"/>
  <c r="Q3779" i="7"/>
  <c r="L3779" i="7"/>
  <c r="J3779" i="7"/>
  <c r="T3778" i="7"/>
  <c r="S3778" i="7"/>
  <c r="R3778" i="7"/>
  <c r="Q3778" i="7"/>
  <c r="L3778" i="7"/>
  <c r="J3778" i="7"/>
  <c r="T3777" i="7"/>
  <c r="S3777" i="7"/>
  <c r="R3777" i="7"/>
  <c r="Q3777" i="7"/>
  <c r="L3777" i="7"/>
  <c r="J3777" i="7"/>
  <c r="T3776" i="7"/>
  <c r="S3776" i="7"/>
  <c r="R3776" i="7"/>
  <c r="Q3776" i="7"/>
  <c r="L3776" i="7"/>
  <c r="J3776" i="7"/>
  <c r="T3775" i="7"/>
  <c r="S3775" i="7"/>
  <c r="R3775" i="7"/>
  <c r="Q3775" i="7"/>
  <c r="L3775" i="7"/>
  <c r="J3775" i="7"/>
  <c r="T3774" i="7"/>
  <c r="S3774" i="7"/>
  <c r="R3774" i="7"/>
  <c r="Q3774" i="7"/>
  <c r="L3774" i="7"/>
  <c r="J3774" i="7"/>
  <c r="T3773" i="7"/>
  <c r="S3773" i="7"/>
  <c r="R3773" i="7"/>
  <c r="Q3773" i="7"/>
  <c r="L3773" i="7"/>
  <c r="J3773" i="7"/>
  <c r="T3772" i="7"/>
  <c r="S3772" i="7"/>
  <c r="R3772" i="7"/>
  <c r="Q3772" i="7"/>
  <c r="L3772" i="7"/>
  <c r="J3772" i="7"/>
  <c r="T3771" i="7"/>
  <c r="S3771" i="7"/>
  <c r="R3771" i="7"/>
  <c r="Q3771" i="7"/>
  <c r="L3771" i="7"/>
  <c r="J3771" i="7"/>
  <c r="T3770" i="7"/>
  <c r="S3770" i="7"/>
  <c r="R3770" i="7"/>
  <c r="Q3770" i="7"/>
  <c r="L3770" i="7"/>
  <c r="J3770" i="7"/>
  <c r="T3769" i="7"/>
  <c r="S3769" i="7"/>
  <c r="R3769" i="7"/>
  <c r="Q3769" i="7"/>
  <c r="L3769" i="7"/>
  <c r="J3769" i="7"/>
  <c r="T3768" i="7"/>
  <c r="S3768" i="7"/>
  <c r="R3768" i="7"/>
  <c r="Q3768" i="7"/>
  <c r="L3768" i="7"/>
  <c r="J3768" i="7"/>
  <c r="T3767" i="7"/>
  <c r="S3767" i="7"/>
  <c r="R3767" i="7"/>
  <c r="Q3767" i="7"/>
  <c r="L3767" i="7"/>
  <c r="J3767" i="7"/>
  <c r="T3766" i="7"/>
  <c r="S3766" i="7"/>
  <c r="R3766" i="7"/>
  <c r="Q3766" i="7"/>
  <c r="L3766" i="7"/>
  <c r="J3766" i="7"/>
  <c r="T3765" i="7"/>
  <c r="S3765" i="7"/>
  <c r="R3765" i="7"/>
  <c r="Q3765" i="7"/>
  <c r="L3765" i="7"/>
  <c r="J3765" i="7"/>
  <c r="T3764" i="7"/>
  <c r="S3764" i="7"/>
  <c r="R3764" i="7"/>
  <c r="Q3764" i="7"/>
  <c r="L3764" i="7"/>
  <c r="J3764" i="7"/>
  <c r="T3763" i="7"/>
  <c r="S3763" i="7"/>
  <c r="R3763" i="7"/>
  <c r="Q3763" i="7"/>
  <c r="L3763" i="7"/>
  <c r="J3763" i="7"/>
  <c r="T3762" i="7"/>
  <c r="S3762" i="7"/>
  <c r="R3762" i="7"/>
  <c r="Q3762" i="7"/>
  <c r="L3762" i="7"/>
  <c r="J3762" i="7"/>
  <c r="T3761" i="7"/>
  <c r="S3761" i="7"/>
  <c r="R3761" i="7"/>
  <c r="Q3761" i="7"/>
  <c r="L3761" i="7"/>
  <c r="J3761" i="7"/>
  <c r="T3760" i="7"/>
  <c r="S3760" i="7"/>
  <c r="R3760" i="7"/>
  <c r="Q3760" i="7"/>
  <c r="L3760" i="7"/>
  <c r="J3760" i="7"/>
  <c r="T3759" i="7"/>
  <c r="S3759" i="7"/>
  <c r="R3759" i="7"/>
  <c r="Q3759" i="7"/>
  <c r="L3759" i="7"/>
  <c r="J3759" i="7"/>
  <c r="T3758" i="7"/>
  <c r="S3758" i="7"/>
  <c r="R3758" i="7"/>
  <c r="Q3758" i="7"/>
  <c r="L3758" i="7"/>
  <c r="J3758" i="7"/>
  <c r="T3757" i="7"/>
  <c r="S3757" i="7"/>
  <c r="R3757" i="7"/>
  <c r="Q3757" i="7"/>
  <c r="L3757" i="7"/>
  <c r="J3757" i="7"/>
  <c r="T3756" i="7"/>
  <c r="S3756" i="7"/>
  <c r="R3756" i="7"/>
  <c r="Q3756" i="7"/>
  <c r="L3756" i="7"/>
  <c r="J3756" i="7"/>
  <c r="T3755" i="7"/>
  <c r="S3755" i="7"/>
  <c r="R3755" i="7"/>
  <c r="Q3755" i="7"/>
  <c r="L3755" i="7"/>
  <c r="J3755" i="7"/>
  <c r="T3754" i="7"/>
  <c r="S3754" i="7"/>
  <c r="R3754" i="7"/>
  <c r="Q3754" i="7"/>
  <c r="L3754" i="7"/>
  <c r="J3754" i="7"/>
  <c r="T3753" i="7"/>
  <c r="S3753" i="7"/>
  <c r="R3753" i="7"/>
  <c r="Q3753" i="7"/>
  <c r="L3753" i="7"/>
  <c r="J3753" i="7"/>
  <c r="T3752" i="7"/>
  <c r="S3752" i="7"/>
  <c r="R3752" i="7"/>
  <c r="Q3752" i="7"/>
  <c r="L3752" i="7"/>
  <c r="J3752" i="7"/>
  <c r="T3751" i="7"/>
  <c r="S3751" i="7"/>
  <c r="R3751" i="7"/>
  <c r="Q3751" i="7"/>
  <c r="L3751" i="7"/>
  <c r="J3751" i="7"/>
  <c r="T3750" i="7"/>
  <c r="S3750" i="7"/>
  <c r="R3750" i="7"/>
  <c r="Q3750" i="7"/>
  <c r="L3750" i="7"/>
  <c r="J3750" i="7"/>
  <c r="T3749" i="7"/>
  <c r="S3749" i="7"/>
  <c r="R3749" i="7"/>
  <c r="Q3749" i="7"/>
  <c r="L3749" i="7"/>
  <c r="J3749" i="7"/>
  <c r="T3748" i="7"/>
  <c r="S3748" i="7"/>
  <c r="R3748" i="7"/>
  <c r="Q3748" i="7"/>
  <c r="L3748" i="7"/>
  <c r="J3748" i="7"/>
  <c r="T3747" i="7"/>
  <c r="S3747" i="7"/>
  <c r="R3747" i="7"/>
  <c r="Q3747" i="7"/>
  <c r="L3747" i="7"/>
  <c r="J3747" i="7"/>
  <c r="T3746" i="7"/>
  <c r="S3746" i="7"/>
  <c r="R3746" i="7"/>
  <c r="Q3746" i="7"/>
  <c r="L3746" i="7"/>
  <c r="J3746" i="7"/>
  <c r="T3745" i="7"/>
  <c r="S3745" i="7"/>
  <c r="R3745" i="7"/>
  <c r="Q3745" i="7"/>
  <c r="L3745" i="7"/>
  <c r="J3745" i="7"/>
  <c r="T3744" i="7"/>
  <c r="S3744" i="7"/>
  <c r="R3744" i="7"/>
  <c r="Q3744" i="7"/>
  <c r="L3744" i="7"/>
  <c r="J3744" i="7"/>
  <c r="T3743" i="7"/>
  <c r="S3743" i="7"/>
  <c r="R3743" i="7"/>
  <c r="Q3743" i="7"/>
  <c r="L3743" i="7"/>
  <c r="J3743" i="7"/>
  <c r="T3742" i="7"/>
  <c r="S3742" i="7"/>
  <c r="R3742" i="7"/>
  <c r="Q3742" i="7"/>
  <c r="L3742" i="7"/>
  <c r="J3742" i="7"/>
  <c r="T3741" i="7"/>
  <c r="S3741" i="7"/>
  <c r="R3741" i="7"/>
  <c r="Q3741" i="7"/>
  <c r="L3741" i="7"/>
  <c r="J3741" i="7"/>
  <c r="T3740" i="7"/>
  <c r="S3740" i="7"/>
  <c r="R3740" i="7"/>
  <c r="Q3740" i="7"/>
  <c r="L3740" i="7"/>
  <c r="J3740" i="7"/>
  <c r="T3739" i="7"/>
  <c r="S3739" i="7"/>
  <c r="R3739" i="7"/>
  <c r="Q3739" i="7"/>
  <c r="L3739" i="7"/>
  <c r="J3739" i="7"/>
  <c r="T3738" i="7"/>
  <c r="S3738" i="7"/>
  <c r="R3738" i="7"/>
  <c r="Q3738" i="7"/>
  <c r="L3738" i="7"/>
  <c r="J3738" i="7"/>
  <c r="T3737" i="7"/>
  <c r="S3737" i="7"/>
  <c r="R3737" i="7"/>
  <c r="Q3737" i="7"/>
  <c r="L3737" i="7"/>
  <c r="J3737" i="7"/>
  <c r="T3736" i="7"/>
  <c r="S3736" i="7"/>
  <c r="R3736" i="7"/>
  <c r="Q3736" i="7"/>
  <c r="L3736" i="7"/>
  <c r="J3736" i="7"/>
  <c r="T3735" i="7"/>
  <c r="S3735" i="7"/>
  <c r="R3735" i="7"/>
  <c r="Q3735" i="7"/>
  <c r="L3735" i="7"/>
  <c r="J3735" i="7"/>
  <c r="T3734" i="7"/>
  <c r="S3734" i="7"/>
  <c r="R3734" i="7"/>
  <c r="Q3734" i="7"/>
  <c r="L3734" i="7"/>
  <c r="J3734" i="7"/>
  <c r="T3733" i="7"/>
  <c r="S3733" i="7"/>
  <c r="R3733" i="7"/>
  <c r="Q3733" i="7"/>
  <c r="L3733" i="7"/>
  <c r="J3733" i="7"/>
  <c r="T3732" i="7"/>
  <c r="S3732" i="7"/>
  <c r="R3732" i="7"/>
  <c r="Q3732" i="7"/>
  <c r="L3732" i="7"/>
  <c r="J3732" i="7"/>
  <c r="T3731" i="7"/>
  <c r="S3731" i="7"/>
  <c r="R3731" i="7"/>
  <c r="Q3731" i="7"/>
  <c r="L3731" i="7"/>
  <c r="J3731" i="7"/>
  <c r="T3730" i="7"/>
  <c r="S3730" i="7"/>
  <c r="R3730" i="7"/>
  <c r="Q3730" i="7"/>
  <c r="L3730" i="7"/>
  <c r="J3730" i="7"/>
  <c r="T3729" i="7"/>
  <c r="S3729" i="7"/>
  <c r="R3729" i="7"/>
  <c r="Q3729" i="7"/>
  <c r="L3729" i="7"/>
  <c r="J3729" i="7"/>
  <c r="T3728" i="7"/>
  <c r="S3728" i="7"/>
  <c r="R3728" i="7"/>
  <c r="Q3728" i="7"/>
  <c r="L3728" i="7"/>
  <c r="J3728" i="7"/>
  <c r="T3727" i="7"/>
  <c r="S3727" i="7"/>
  <c r="R3727" i="7"/>
  <c r="Q3727" i="7"/>
  <c r="L3727" i="7"/>
  <c r="J3727" i="7"/>
  <c r="T3726" i="7"/>
  <c r="S3726" i="7"/>
  <c r="R3726" i="7"/>
  <c r="Q3726" i="7"/>
  <c r="L3726" i="7"/>
  <c r="J3726" i="7"/>
  <c r="T3725" i="7"/>
  <c r="S3725" i="7"/>
  <c r="R3725" i="7"/>
  <c r="Q3725" i="7"/>
  <c r="L3725" i="7"/>
  <c r="J3725" i="7"/>
  <c r="T3724" i="7"/>
  <c r="S3724" i="7"/>
  <c r="R3724" i="7"/>
  <c r="Q3724" i="7"/>
  <c r="L3724" i="7"/>
  <c r="J3724" i="7"/>
  <c r="T3723" i="7"/>
  <c r="S3723" i="7"/>
  <c r="R3723" i="7"/>
  <c r="Q3723" i="7"/>
  <c r="L3723" i="7"/>
  <c r="J3723" i="7"/>
  <c r="T3722" i="7"/>
  <c r="S3722" i="7"/>
  <c r="R3722" i="7"/>
  <c r="Q3722" i="7"/>
  <c r="L3722" i="7"/>
  <c r="J3722" i="7"/>
  <c r="T3721" i="7"/>
  <c r="S3721" i="7"/>
  <c r="R3721" i="7"/>
  <c r="Q3721" i="7"/>
  <c r="L3721" i="7"/>
  <c r="J3721" i="7"/>
  <c r="T3720" i="7"/>
  <c r="S3720" i="7"/>
  <c r="R3720" i="7"/>
  <c r="Q3720" i="7"/>
  <c r="L3720" i="7"/>
  <c r="J3720" i="7"/>
  <c r="T3719" i="7"/>
  <c r="S3719" i="7"/>
  <c r="R3719" i="7"/>
  <c r="Q3719" i="7"/>
  <c r="L3719" i="7"/>
  <c r="J3719" i="7"/>
  <c r="T3718" i="7"/>
  <c r="S3718" i="7"/>
  <c r="R3718" i="7"/>
  <c r="Q3718" i="7"/>
  <c r="L3718" i="7"/>
  <c r="J3718" i="7"/>
  <c r="T3717" i="7"/>
  <c r="S3717" i="7"/>
  <c r="R3717" i="7"/>
  <c r="Q3717" i="7"/>
  <c r="L3717" i="7"/>
  <c r="J3717" i="7"/>
  <c r="T3716" i="7"/>
  <c r="S3716" i="7"/>
  <c r="R3716" i="7"/>
  <c r="Q3716" i="7"/>
  <c r="L3716" i="7"/>
  <c r="J3716" i="7"/>
  <c r="T3715" i="7"/>
  <c r="S3715" i="7"/>
  <c r="R3715" i="7"/>
  <c r="Q3715" i="7"/>
  <c r="L3715" i="7"/>
  <c r="J3715" i="7"/>
  <c r="T3714" i="7"/>
  <c r="S3714" i="7"/>
  <c r="R3714" i="7"/>
  <c r="Q3714" i="7"/>
  <c r="L3714" i="7"/>
  <c r="J3714" i="7"/>
  <c r="T3713" i="7"/>
  <c r="S3713" i="7"/>
  <c r="R3713" i="7"/>
  <c r="Q3713" i="7"/>
  <c r="L3713" i="7"/>
  <c r="J3713" i="7"/>
  <c r="T3712" i="7"/>
  <c r="S3712" i="7"/>
  <c r="R3712" i="7"/>
  <c r="Q3712" i="7"/>
  <c r="L3712" i="7"/>
  <c r="J3712" i="7"/>
  <c r="T3711" i="7"/>
  <c r="S3711" i="7"/>
  <c r="R3711" i="7"/>
  <c r="Q3711" i="7"/>
  <c r="L3711" i="7"/>
  <c r="J3711" i="7"/>
  <c r="T3710" i="7"/>
  <c r="S3710" i="7"/>
  <c r="R3710" i="7"/>
  <c r="Q3710" i="7"/>
  <c r="L3710" i="7"/>
  <c r="J3710" i="7"/>
  <c r="T3709" i="7"/>
  <c r="S3709" i="7"/>
  <c r="R3709" i="7"/>
  <c r="Q3709" i="7"/>
  <c r="L3709" i="7"/>
  <c r="J3709" i="7"/>
  <c r="T3708" i="7"/>
  <c r="S3708" i="7"/>
  <c r="R3708" i="7"/>
  <c r="Q3708" i="7"/>
  <c r="L3708" i="7"/>
  <c r="J3708" i="7"/>
  <c r="T3707" i="7"/>
  <c r="S3707" i="7"/>
  <c r="R3707" i="7"/>
  <c r="Q3707" i="7"/>
  <c r="L3707" i="7"/>
  <c r="J3707" i="7"/>
  <c r="T3706" i="7"/>
  <c r="S3706" i="7"/>
  <c r="R3706" i="7"/>
  <c r="Q3706" i="7"/>
  <c r="L3706" i="7"/>
  <c r="J3706" i="7"/>
  <c r="T3705" i="7"/>
  <c r="S3705" i="7"/>
  <c r="R3705" i="7"/>
  <c r="Q3705" i="7"/>
  <c r="L3705" i="7"/>
  <c r="J3705" i="7"/>
  <c r="T3704" i="7"/>
  <c r="S3704" i="7"/>
  <c r="R3704" i="7"/>
  <c r="Q3704" i="7"/>
  <c r="L3704" i="7"/>
  <c r="J3704" i="7"/>
  <c r="T3703" i="7"/>
  <c r="S3703" i="7"/>
  <c r="R3703" i="7"/>
  <c r="Q3703" i="7"/>
  <c r="L3703" i="7"/>
  <c r="J3703" i="7"/>
  <c r="T3702" i="7"/>
  <c r="S3702" i="7"/>
  <c r="R3702" i="7"/>
  <c r="Q3702" i="7"/>
  <c r="L3702" i="7"/>
  <c r="J3702" i="7"/>
  <c r="T3701" i="7"/>
  <c r="S3701" i="7"/>
  <c r="R3701" i="7"/>
  <c r="Q3701" i="7"/>
  <c r="L3701" i="7"/>
  <c r="J3701" i="7"/>
  <c r="T3700" i="7"/>
  <c r="S3700" i="7"/>
  <c r="R3700" i="7"/>
  <c r="Q3700" i="7"/>
  <c r="L3700" i="7"/>
  <c r="J3700" i="7"/>
  <c r="T3699" i="7"/>
  <c r="S3699" i="7"/>
  <c r="R3699" i="7"/>
  <c r="Q3699" i="7"/>
  <c r="L3699" i="7"/>
  <c r="J3699" i="7"/>
  <c r="T3698" i="7"/>
  <c r="S3698" i="7"/>
  <c r="R3698" i="7"/>
  <c r="Q3698" i="7"/>
  <c r="L3698" i="7"/>
  <c r="J3698" i="7"/>
  <c r="T3697" i="7"/>
  <c r="S3697" i="7"/>
  <c r="R3697" i="7"/>
  <c r="Q3697" i="7"/>
  <c r="L3697" i="7"/>
  <c r="J3697" i="7"/>
  <c r="T3696" i="7"/>
  <c r="S3696" i="7"/>
  <c r="R3696" i="7"/>
  <c r="Q3696" i="7"/>
  <c r="L3696" i="7"/>
  <c r="J3696" i="7"/>
  <c r="T3695" i="7"/>
  <c r="S3695" i="7"/>
  <c r="R3695" i="7"/>
  <c r="Q3695" i="7"/>
  <c r="L3695" i="7"/>
  <c r="J3695" i="7"/>
  <c r="T3694" i="7"/>
  <c r="S3694" i="7"/>
  <c r="R3694" i="7"/>
  <c r="Q3694" i="7"/>
  <c r="L3694" i="7"/>
  <c r="J3694" i="7"/>
  <c r="T3693" i="7"/>
  <c r="S3693" i="7"/>
  <c r="R3693" i="7"/>
  <c r="Q3693" i="7"/>
  <c r="L3693" i="7"/>
  <c r="J3693" i="7"/>
  <c r="T3692" i="7"/>
  <c r="S3692" i="7"/>
  <c r="R3692" i="7"/>
  <c r="Q3692" i="7"/>
  <c r="L3692" i="7"/>
  <c r="J3692" i="7"/>
  <c r="T3691" i="7"/>
  <c r="S3691" i="7"/>
  <c r="R3691" i="7"/>
  <c r="Q3691" i="7"/>
  <c r="L3691" i="7"/>
  <c r="J3691" i="7"/>
  <c r="T3690" i="7"/>
  <c r="S3690" i="7"/>
  <c r="R3690" i="7"/>
  <c r="Q3690" i="7"/>
  <c r="L3690" i="7"/>
  <c r="J3690" i="7"/>
  <c r="T3689" i="7"/>
  <c r="S3689" i="7"/>
  <c r="R3689" i="7"/>
  <c r="Q3689" i="7"/>
  <c r="L3689" i="7"/>
  <c r="J3689" i="7"/>
  <c r="T3688" i="7"/>
  <c r="S3688" i="7"/>
  <c r="R3688" i="7"/>
  <c r="Q3688" i="7"/>
  <c r="L3688" i="7"/>
  <c r="J3688" i="7"/>
  <c r="T3687" i="7"/>
  <c r="S3687" i="7"/>
  <c r="R3687" i="7"/>
  <c r="Q3687" i="7"/>
  <c r="L3687" i="7"/>
  <c r="J3687" i="7"/>
  <c r="T3686" i="7"/>
  <c r="S3686" i="7"/>
  <c r="R3686" i="7"/>
  <c r="Q3686" i="7"/>
  <c r="L3686" i="7"/>
  <c r="J3686" i="7"/>
  <c r="T3685" i="7"/>
  <c r="S3685" i="7"/>
  <c r="R3685" i="7"/>
  <c r="Q3685" i="7"/>
  <c r="L3685" i="7"/>
  <c r="J3685" i="7"/>
  <c r="T3684" i="7"/>
  <c r="S3684" i="7"/>
  <c r="R3684" i="7"/>
  <c r="Q3684" i="7"/>
  <c r="L3684" i="7"/>
  <c r="J3684" i="7"/>
  <c r="T3683" i="7"/>
  <c r="S3683" i="7"/>
  <c r="R3683" i="7"/>
  <c r="Q3683" i="7"/>
  <c r="L3683" i="7"/>
  <c r="J3683" i="7"/>
  <c r="T3682" i="7"/>
  <c r="S3682" i="7"/>
  <c r="R3682" i="7"/>
  <c r="Q3682" i="7"/>
  <c r="L3682" i="7"/>
  <c r="J3682" i="7"/>
  <c r="T3681" i="7"/>
  <c r="S3681" i="7"/>
  <c r="R3681" i="7"/>
  <c r="Q3681" i="7"/>
  <c r="L3681" i="7"/>
  <c r="J3681" i="7"/>
  <c r="T3680" i="7"/>
  <c r="S3680" i="7"/>
  <c r="R3680" i="7"/>
  <c r="Q3680" i="7"/>
  <c r="L3680" i="7"/>
  <c r="J3680" i="7"/>
  <c r="T3679" i="7"/>
  <c r="S3679" i="7"/>
  <c r="R3679" i="7"/>
  <c r="Q3679" i="7"/>
  <c r="L3679" i="7"/>
  <c r="J3679" i="7"/>
  <c r="T3678" i="7"/>
  <c r="S3678" i="7"/>
  <c r="R3678" i="7"/>
  <c r="Q3678" i="7"/>
  <c r="L3678" i="7"/>
  <c r="J3678" i="7"/>
  <c r="T3677" i="7"/>
  <c r="S3677" i="7"/>
  <c r="R3677" i="7"/>
  <c r="Q3677" i="7"/>
  <c r="L3677" i="7"/>
  <c r="J3677" i="7"/>
  <c r="T3676" i="7"/>
  <c r="S3676" i="7"/>
  <c r="R3676" i="7"/>
  <c r="Q3676" i="7"/>
  <c r="L3676" i="7"/>
  <c r="J3676" i="7"/>
  <c r="T3675" i="7"/>
  <c r="S3675" i="7"/>
  <c r="R3675" i="7"/>
  <c r="Q3675" i="7"/>
  <c r="L3675" i="7"/>
  <c r="J3675" i="7"/>
  <c r="T3674" i="7"/>
  <c r="S3674" i="7"/>
  <c r="R3674" i="7"/>
  <c r="Q3674" i="7"/>
  <c r="L3674" i="7"/>
  <c r="J3674" i="7"/>
  <c r="T3673" i="7"/>
  <c r="S3673" i="7"/>
  <c r="R3673" i="7"/>
  <c r="Q3673" i="7"/>
  <c r="L3673" i="7"/>
  <c r="J3673" i="7"/>
  <c r="T3672" i="7"/>
  <c r="S3672" i="7"/>
  <c r="R3672" i="7"/>
  <c r="Q3672" i="7"/>
  <c r="L3672" i="7"/>
  <c r="J3672" i="7"/>
  <c r="T3671" i="7"/>
  <c r="S3671" i="7"/>
  <c r="R3671" i="7"/>
  <c r="Q3671" i="7"/>
  <c r="L3671" i="7"/>
  <c r="J3671" i="7"/>
  <c r="T3670" i="7"/>
  <c r="S3670" i="7"/>
  <c r="R3670" i="7"/>
  <c r="Q3670" i="7"/>
  <c r="L3670" i="7"/>
  <c r="J3670" i="7"/>
  <c r="T3669" i="7"/>
  <c r="S3669" i="7"/>
  <c r="R3669" i="7"/>
  <c r="Q3669" i="7"/>
  <c r="L3669" i="7"/>
  <c r="J3669" i="7"/>
  <c r="T3668" i="7"/>
  <c r="S3668" i="7"/>
  <c r="R3668" i="7"/>
  <c r="Q3668" i="7"/>
  <c r="L3668" i="7"/>
  <c r="J3668" i="7"/>
  <c r="T3667" i="7"/>
  <c r="S3667" i="7"/>
  <c r="R3667" i="7"/>
  <c r="Q3667" i="7"/>
  <c r="L3667" i="7"/>
  <c r="J3667" i="7"/>
  <c r="T3666" i="7"/>
  <c r="S3666" i="7"/>
  <c r="R3666" i="7"/>
  <c r="Q3666" i="7"/>
  <c r="L3666" i="7"/>
  <c r="J3666" i="7"/>
  <c r="T3665" i="7"/>
  <c r="S3665" i="7"/>
  <c r="R3665" i="7"/>
  <c r="Q3665" i="7"/>
  <c r="L3665" i="7"/>
  <c r="J3665" i="7"/>
  <c r="T3664" i="7"/>
  <c r="S3664" i="7"/>
  <c r="R3664" i="7"/>
  <c r="Q3664" i="7"/>
  <c r="L3664" i="7"/>
  <c r="J3664" i="7"/>
  <c r="T3663" i="7"/>
  <c r="S3663" i="7"/>
  <c r="R3663" i="7"/>
  <c r="Q3663" i="7"/>
  <c r="L3663" i="7"/>
  <c r="J3663" i="7"/>
  <c r="T3662" i="7"/>
  <c r="S3662" i="7"/>
  <c r="R3662" i="7"/>
  <c r="Q3662" i="7"/>
  <c r="L3662" i="7"/>
  <c r="J3662" i="7"/>
  <c r="T3661" i="7"/>
  <c r="S3661" i="7"/>
  <c r="R3661" i="7"/>
  <c r="Q3661" i="7"/>
  <c r="L3661" i="7"/>
  <c r="J3661" i="7"/>
  <c r="T3660" i="7"/>
  <c r="S3660" i="7"/>
  <c r="R3660" i="7"/>
  <c r="Q3660" i="7"/>
  <c r="L3660" i="7"/>
  <c r="J3660" i="7"/>
  <c r="T3659" i="7"/>
  <c r="S3659" i="7"/>
  <c r="R3659" i="7"/>
  <c r="Q3659" i="7"/>
  <c r="L3659" i="7"/>
  <c r="J3659" i="7"/>
  <c r="T3658" i="7"/>
  <c r="S3658" i="7"/>
  <c r="R3658" i="7"/>
  <c r="Q3658" i="7"/>
  <c r="L3658" i="7"/>
  <c r="J3658" i="7"/>
  <c r="T3657" i="7"/>
  <c r="S3657" i="7"/>
  <c r="R3657" i="7"/>
  <c r="Q3657" i="7"/>
  <c r="L3657" i="7"/>
  <c r="J3657" i="7"/>
  <c r="T3656" i="7"/>
  <c r="S3656" i="7"/>
  <c r="R3656" i="7"/>
  <c r="Q3656" i="7"/>
  <c r="L3656" i="7"/>
  <c r="J3656" i="7"/>
  <c r="T3655" i="7"/>
  <c r="S3655" i="7"/>
  <c r="R3655" i="7"/>
  <c r="Q3655" i="7"/>
  <c r="L3655" i="7"/>
  <c r="J3655" i="7"/>
  <c r="T3654" i="7"/>
  <c r="S3654" i="7"/>
  <c r="R3654" i="7"/>
  <c r="Q3654" i="7"/>
  <c r="L3654" i="7"/>
  <c r="J3654" i="7"/>
  <c r="T3653" i="7"/>
  <c r="S3653" i="7"/>
  <c r="R3653" i="7"/>
  <c r="Q3653" i="7"/>
  <c r="L3653" i="7"/>
  <c r="J3653" i="7"/>
  <c r="T3652" i="7"/>
  <c r="S3652" i="7"/>
  <c r="R3652" i="7"/>
  <c r="Q3652" i="7"/>
  <c r="L3652" i="7"/>
  <c r="J3652" i="7"/>
  <c r="T3651" i="7"/>
  <c r="S3651" i="7"/>
  <c r="R3651" i="7"/>
  <c r="Q3651" i="7"/>
  <c r="L3651" i="7"/>
  <c r="J3651" i="7"/>
  <c r="T3650" i="7"/>
  <c r="S3650" i="7"/>
  <c r="R3650" i="7"/>
  <c r="Q3650" i="7"/>
  <c r="L3650" i="7"/>
  <c r="J3650" i="7"/>
  <c r="T3649" i="7"/>
  <c r="S3649" i="7"/>
  <c r="R3649" i="7"/>
  <c r="Q3649" i="7"/>
  <c r="L3649" i="7"/>
  <c r="J3649" i="7"/>
  <c r="T3648" i="7"/>
  <c r="S3648" i="7"/>
  <c r="R3648" i="7"/>
  <c r="Q3648" i="7"/>
  <c r="L3648" i="7"/>
  <c r="J3648" i="7"/>
  <c r="T3647" i="7"/>
  <c r="S3647" i="7"/>
  <c r="R3647" i="7"/>
  <c r="Q3647" i="7"/>
  <c r="L3647" i="7"/>
  <c r="J3647" i="7"/>
  <c r="T3646" i="7"/>
  <c r="S3646" i="7"/>
  <c r="R3646" i="7"/>
  <c r="Q3646" i="7"/>
  <c r="L3646" i="7"/>
  <c r="J3646" i="7"/>
  <c r="T3645" i="7"/>
  <c r="S3645" i="7"/>
  <c r="R3645" i="7"/>
  <c r="Q3645" i="7"/>
  <c r="L3645" i="7"/>
  <c r="J3645" i="7"/>
  <c r="T3644" i="7"/>
  <c r="S3644" i="7"/>
  <c r="R3644" i="7"/>
  <c r="Q3644" i="7"/>
  <c r="L3644" i="7"/>
  <c r="J3644" i="7"/>
  <c r="T3643" i="7"/>
  <c r="S3643" i="7"/>
  <c r="R3643" i="7"/>
  <c r="Q3643" i="7"/>
  <c r="L3643" i="7"/>
  <c r="J3643" i="7"/>
  <c r="T3642" i="7"/>
  <c r="S3642" i="7"/>
  <c r="R3642" i="7"/>
  <c r="Q3642" i="7"/>
  <c r="L3642" i="7"/>
  <c r="J3642" i="7"/>
  <c r="T3641" i="7"/>
  <c r="S3641" i="7"/>
  <c r="R3641" i="7"/>
  <c r="Q3641" i="7"/>
  <c r="L3641" i="7"/>
  <c r="J3641" i="7"/>
  <c r="T3640" i="7"/>
  <c r="S3640" i="7"/>
  <c r="R3640" i="7"/>
  <c r="Q3640" i="7"/>
  <c r="L3640" i="7"/>
  <c r="J3640" i="7"/>
  <c r="T3639" i="7"/>
  <c r="S3639" i="7"/>
  <c r="R3639" i="7"/>
  <c r="Q3639" i="7"/>
  <c r="L3639" i="7"/>
  <c r="J3639" i="7"/>
  <c r="T3638" i="7"/>
  <c r="S3638" i="7"/>
  <c r="R3638" i="7"/>
  <c r="Q3638" i="7"/>
  <c r="L3638" i="7"/>
  <c r="J3638" i="7"/>
  <c r="T3637" i="7"/>
  <c r="S3637" i="7"/>
  <c r="R3637" i="7"/>
  <c r="Q3637" i="7"/>
  <c r="L3637" i="7"/>
  <c r="J3637" i="7"/>
  <c r="T3636" i="7"/>
  <c r="S3636" i="7"/>
  <c r="R3636" i="7"/>
  <c r="Q3636" i="7"/>
  <c r="L3636" i="7"/>
  <c r="J3636" i="7"/>
  <c r="T3635" i="7"/>
  <c r="S3635" i="7"/>
  <c r="R3635" i="7"/>
  <c r="Q3635" i="7"/>
  <c r="L3635" i="7"/>
  <c r="J3635" i="7"/>
  <c r="T3634" i="7"/>
  <c r="S3634" i="7"/>
  <c r="R3634" i="7"/>
  <c r="Q3634" i="7"/>
  <c r="L3634" i="7"/>
  <c r="J3634" i="7"/>
  <c r="T3633" i="7"/>
  <c r="S3633" i="7"/>
  <c r="R3633" i="7"/>
  <c r="Q3633" i="7"/>
  <c r="L3633" i="7"/>
  <c r="J3633" i="7"/>
  <c r="T3632" i="7"/>
  <c r="S3632" i="7"/>
  <c r="R3632" i="7"/>
  <c r="Q3632" i="7"/>
  <c r="L3632" i="7"/>
  <c r="J3632" i="7"/>
  <c r="T3631" i="7"/>
  <c r="S3631" i="7"/>
  <c r="R3631" i="7"/>
  <c r="Q3631" i="7"/>
  <c r="L3631" i="7"/>
  <c r="J3631" i="7"/>
  <c r="T3630" i="7"/>
  <c r="S3630" i="7"/>
  <c r="R3630" i="7"/>
  <c r="Q3630" i="7"/>
  <c r="L3630" i="7"/>
  <c r="J3630" i="7"/>
  <c r="T3629" i="7"/>
  <c r="S3629" i="7"/>
  <c r="R3629" i="7"/>
  <c r="Q3629" i="7"/>
  <c r="L3629" i="7"/>
  <c r="J3629" i="7"/>
  <c r="T3628" i="7"/>
  <c r="S3628" i="7"/>
  <c r="R3628" i="7"/>
  <c r="Q3628" i="7"/>
  <c r="L3628" i="7"/>
  <c r="J3628" i="7"/>
  <c r="T3627" i="7"/>
  <c r="S3627" i="7"/>
  <c r="R3627" i="7"/>
  <c r="Q3627" i="7"/>
  <c r="L3627" i="7"/>
  <c r="J3627" i="7"/>
  <c r="T3626" i="7"/>
  <c r="S3626" i="7"/>
  <c r="R3626" i="7"/>
  <c r="Q3626" i="7"/>
  <c r="L3626" i="7"/>
  <c r="J3626" i="7"/>
  <c r="T3625" i="7"/>
  <c r="S3625" i="7"/>
  <c r="R3625" i="7"/>
  <c r="Q3625" i="7"/>
  <c r="L3625" i="7"/>
  <c r="J3625" i="7"/>
  <c r="T3624" i="7"/>
  <c r="S3624" i="7"/>
  <c r="R3624" i="7"/>
  <c r="Q3624" i="7"/>
  <c r="L3624" i="7"/>
  <c r="J3624" i="7"/>
  <c r="T3623" i="7"/>
  <c r="S3623" i="7"/>
  <c r="R3623" i="7"/>
  <c r="Q3623" i="7"/>
  <c r="L3623" i="7"/>
  <c r="J3623" i="7"/>
  <c r="T3622" i="7"/>
  <c r="S3622" i="7"/>
  <c r="R3622" i="7"/>
  <c r="Q3622" i="7"/>
  <c r="L3622" i="7"/>
  <c r="J3622" i="7"/>
  <c r="T3621" i="7"/>
  <c r="S3621" i="7"/>
  <c r="R3621" i="7"/>
  <c r="Q3621" i="7"/>
  <c r="L3621" i="7"/>
  <c r="J3621" i="7"/>
  <c r="T3620" i="7"/>
  <c r="S3620" i="7"/>
  <c r="R3620" i="7"/>
  <c r="Q3620" i="7"/>
  <c r="L3620" i="7"/>
  <c r="J3620" i="7"/>
  <c r="T3619" i="7"/>
  <c r="S3619" i="7"/>
  <c r="R3619" i="7"/>
  <c r="Q3619" i="7"/>
  <c r="L3619" i="7"/>
  <c r="J3619" i="7"/>
  <c r="T3618" i="7"/>
  <c r="S3618" i="7"/>
  <c r="R3618" i="7"/>
  <c r="Q3618" i="7"/>
  <c r="L3618" i="7"/>
  <c r="J3618" i="7"/>
  <c r="T3617" i="7"/>
  <c r="S3617" i="7"/>
  <c r="R3617" i="7"/>
  <c r="Q3617" i="7"/>
  <c r="L3617" i="7"/>
  <c r="J3617" i="7"/>
  <c r="T3616" i="7"/>
  <c r="S3616" i="7"/>
  <c r="R3616" i="7"/>
  <c r="Q3616" i="7"/>
  <c r="L3616" i="7"/>
  <c r="J3616" i="7"/>
  <c r="T3615" i="7"/>
  <c r="S3615" i="7"/>
  <c r="R3615" i="7"/>
  <c r="Q3615" i="7"/>
  <c r="L3615" i="7"/>
  <c r="J3615" i="7"/>
  <c r="T3614" i="7"/>
  <c r="S3614" i="7"/>
  <c r="R3614" i="7"/>
  <c r="Q3614" i="7"/>
  <c r="L3614" i="7"/>
  <c r="J3614" i="7"/>
  <c r="T3613" i="7"/>
  <c r="S3613" i="7"/>
  <c r="R3613" i="7"/>
  <c r="Q3613" i="7"/>
  <c r="L3613" i="7"/>
  <c r="J3613" i="7"/>
  <c r="T3612" i="7"/>
  <c r="S3612" i="7"/>
  <c r="R3612" i="7"/>
  <c r="Q3612" i="7"/>
  <c r="L3612" i="7"/>
  <c r="J3612" i="7"/>
  <c r="T3611" i="7"/>
  <c r="S3611" i="7"/>
  <c r="R3611" i="7"/>
  <c r="Q3611" i="7"/>
  <c r="L3611" i="7"/>
  <c r="J3611" i="7"/>
  <c r="T3610" i="7"/>
  <c r="S3610" i="7"/>
  <c r="R3610" i="7"/>
  <c r="Q3610" i="7"/>
  <c r="L3610" i="7"/>
  <c r="J3610" i="7"/>
  <c r="T3609" i="7"/>
  <c r="S3609" i="7"/>
  <c r="R3609" i="7"/>
  <c r="Q3609" i="7"/>
  <c r="L3609" i="7"/>
  <c r="J3609" i="7"/>
  <c r="T3608" i="7"/>
  <c r="S3608" i="7"/>
  <c r="R3608" i="7"/>
  <c r="Q3608" i="7"/>
  <c r="L3608" i="7"/>
  <c r="J3608" i="7"/>
  <c r="T3607" i="7"/>
  <c r="S3607" i="7"/>
  <c r="R3607" i="7"/>
  <c r="Q3607" i="7"/>
  <c r="L3607" i="7"/>
  <c r="J3607" i="7"/>
  <c r="T3606" i="7"/>
  <c r="S3606" i="7"/>
  <c r="R3606" i="7"/>
  <c r="Q3606" i="7"/>
  <c r="L3606" i="7"/>
  <c r="J3606" i="7"/>
  <c r="T3605" i="7"/>
  <c r="S3605" i="7"/>
  <c r="R3605" i="7"/>
  <c r="Q3605" i="7"/>
  <c r="L3605" i="7"/>
  <c r="J3605" i="7"/>
  <c r="T3604" i="7"/>
  <c r="S3604" i="7"/>
  <c r="R3604" i="7"/>
  <c r="Q3604" i="7"/>
  <c r="L3604" i="7"/>
  <c r="J3604" i="7"/>
  <c r="T3603" i="7"/>
  <c r="S3603" i="7"/>
  <c r="R3603" i="7"/>
  <c r="Q3603" i="7"/>
  <c r="L3603" i="7"/>
  <c r="J3603" i="7"/>
  <c r="T3602" i="7"/>
  <c r="S3602" i="7"/>
  <c r="R3602" i="7"/>
  <c r="Q3602" i="7"/>
  <c r="L3602" i="7"/>
  <c r="J3602" i="7"/>
  <c r="T3601" i="7"/>
  <c r="S3601" i="7"/>
  <c r="R3601" i="7"/>
  <c r="Q3601" i="7"/>
  <c r="L3601" i="7"/>
  <c r="J3601" i="7"/>
  <c r="T3600" i="7"/>
  <c r="S3600" i="7"/>
  <c r="R3600" i="7"/>
  <c r="Q3600" i="7"/>
  <c r="L3600" i="7"/>
  <c r="J3600" i="7"/>
  <c r="T3599" i="7"/>
  <c r="S3599" i="7"/>
  <c r="R3599" i="7"/>
  <c r="Q3599" i="7"/>
  <c r="L3599" i="7"/>
  <c r="J3599" i="7"/>
  <c r="T3598" i="7"/>
  <c r="S3598" i="7"/>
  <c r="R3598" i="7"/>
  <c r="Q3598" i="7"/>
  <c r="L3598" i="7"/>
  <c r="J3598" i="7"/>
  <c r="T3597" i="7"/>
  <c r="S3597" i="7"/>
  <c r="R3597" i="7"/>
  <c r="Q3597" i="7"/>
  <c r="L3597" i="7"/>
  <c r="J3597" i="7"/>
  <c r="T3596" i="7"/>
  <c r="S3596" i="7"/>
  <c r="R3596" i="7"/>
  <c r="Q3596" i="7"/>
  <c r="L3596" i="7"/>
  <c r="J3596" i="7"/>
  <c r="T3595" i="7"/>
  <c r="S3595" i="7"/>
  <c r="R3595" i="7"/>
  <c r="Q3595" i="7"/>
  <c r="L3595" i="7"/>
  <c r="J3595" i="7"/>
  <c r="T3594" i="7"/>
  <c r="S3594" i="7"/>
  <c r="R3594" i="7"/>
  <c r="Q3594" i="7"/>
  <c r="L3594" i="7"/>
  <c r="J3594" i="7"/>
  <c r="T3593" i="7"/>
  <c r="S3593" i="7"/>
  <c r="R3593" i="7"/>
  <c r="Q3593" i="7"/>
  <c r="L3593" i="7"/>
  <c r="J3593" i="7"/>
  <c r="T3592" i="7"/>
  <c r="S3592" i="7"/>
  <c r="R3592" i="7"/>
  <c r="Q3592" i="7"/>
  <c r="L3592" i="7"/>
  <c r="J3592" i="7"/>
  <c r="T3591" i="7"/>
  <c r="S3591" i="7"/>
  <c r="R3591" i="7"/>
  <c r="Q3591" i="7"/>
  <c r="L3591" i="7"/>
  <c r="J3591" i="7"/>
  <c r="T3590" i="7"/>
  <c r="S3590" i="7"/>
  <c r="R3590" i="7"/>
  <c r="Q3590" i="7"/>
  <c r="L3590" i="7"/>
  <c r="J3590" i="7"/>
  <c r="T3589" i="7"/>
  <c r="S3589" i="7"/>
  <c r="R3589" i="7"/>
  <c r="Q3589" i="7"/>
  <c r="L3589" i="7"/>
  <c r="J3589" i="7"/>
  <c r="T3588" i="7"/>
  <c r="S3588" i="7"/>
  <c r="R3588" i="7"/>
  <c r="Q3588" i="7"/>
  <c r="L3588" i="7"/>
  <c r="J3588" i="7"/>
  <c r="T3587" i="7"/>
  <c r="S3587" i="7"/>
  <c r="R3587" i="7"/>
  <c r="Q3587" i="7"/>
  <c r="L3587" i="7"/>
  <c r="J3587" i="7"/>
  <c r="T3586" i="7"/>
  <c r="S3586" i="7"/>
  <c r="R3586" i="7"/>
  <c r="Q3586" i="7"/>
  <c r="L3586" i="7"/>
  <c r="J3586" i="7"/>
  <c r="T3585" i="7"/>
  <c r="S3585" i="7"/>
  <c r="R3585" i="7"/>
  <c r="Q3585" i="7"/>
  <c r="L3585" i="7"/>
  <c r="J3585" i="7"/>
  <c r="T3584" i="7"/>
  <c r="S3584" i="7"/>
  <c r="R3584" i="7"/>
  <c r="Q3584" i="7"/>
  <c r="L3584" i="7"/>
  <c r="J3584" i="7"/>
  <c r="T3583" i="7"/>
  <c r="S3583" i="7"/>
  <c r="R3583" i="7"/>
  <c r="Q3583" i="7"/>
  <c r="L3583" i="7"/>
  <c r="J3583" i="7"/>
  <c r="T3582" i="7"/>
  <c r="S3582" i="7"/>
  <c r="R3582" i="7"/>
  <c r="Q3582" i="7"/>
  <c r="L3582" i="7"/>
  <c r="J3582" i="7"/>
  <c r="T3581" i="7"/>
  <c r="S3581" i="7"/>
  <c r="R3581" i="7"/>
  <c r="Q3581" i="7"/>
  <c r="L3581" i="7"/>
  <c r="J3581" i="7"/>
  <c r="T3580" i="7"/>
  <c r="S3580" i="7"/>
  <c r="R3580" i="7"/>
  <c r="Q3580" i="7"/>
  <c r="L3580" i="7"/>
  <c r="J3580" i="7"/>
  <c r="T3579" i="7"/>
  <c r="S3579" i="7"/>
  <c r="R3579" i="7"/>
  <c r="Q3579" i="7"/>
  <c r="L3579" i="7"/>
  <c r="J3579" i="7"/>
  <c r="T3578" i="7"/>
  <c r="S3578" i="7"/>
  <c r="R3578" i="7"/>
  <c r="Q3578" i="7"/>
  <c r="L3578" i="7"/>
  <c r="J3578" i="7"/>
  <c r="T3577" i="7"/>
  <c r="S3577" i="7"/>
  <c r="R3577" i="7"/>
  <c r="Q3577" i="7"/>
  <c r="L3577" i="7"/>
  <c r="J3577" i="7"/>
  <c r="T3576" i="7"/>
  <c r="S3576" i="7"/>
  <c r="R3576" i="7"/>
  <c r="Q3576" i="7"/>
  <c r="L3576" i="7"/>
  <c r="J3576" i="7"/>
  <c r="T3575" i="7"/>
  <c r="S3575" i="7"/>
  <c r="R3575" i="7"/>
  <c r="Q3575" i="7"/>
  <c r="L3575" i="7"/>
  <c r="J3575" i="7"/>
  <c r="T3574" i="7"/>
  <c r="S3574" i="7"/>
  <c r="R3574" i="7"/>
  <c r="Q3574" i="7"/>
  <c r="L3574" i="7"/>
  <c r="J3574" i="7"/>
  <c r="T3573" i="7"/>
  <c r="S3573" i="7"/>
  <c r="R3573" i="7"/>
  <c r="Q3573" i="7"/>
  <c r="L3573" i="7"/>
  <c r="J3573" i="7"/>
  <c r="T3572" i="7"/>
  <c r="S3572" i="7"/>
  <c r="R3572" i="7"/>
  <c r="Q3572" i="7"/>
  <c r="L3572" i="7"/>
  <c r="J3572" i="7"/>
  <c r="T3571" i="7"/>
  <c r="S3571" i="7"/>
  <c r="R3571" i="7"/>
  <c r="Q3571" i="7"/>
  <c r="L3571" i="7"/>
  <c r="J3571" i="7"/>
  <c r="T3570" i="7"/>
  <c r="S3570" i="7"/>
  <c r="R3570" i="7"/>
  <c r="Q3570" i="7"/>
  <c r="L3570" i="7"/>
  <c r="J3570" i="7"/>
  <c r="T3569" i="7"/>
  <c r="S3569" i="7"/>
  <c r="R3569" i="7"/>
  <c r="Q3569" i="7"/>
  <c r="L3569" i="7"/>
  <c r="J3569" i="7"/>
  <c r="T3568" i="7"/>
  <c r="S3568" i="7"/>
  <c r="R3568" i="7"/>
  <c r="Q3568" i="7"/>
  <c r="L3568" i="7"/>
  <c r="J3568" i="7"/>
  <c r="T3567" i="7"/>
  <c r="S3567" i="7"/>
  <c r="R3567" i="7"/>
  <c r="Q3567" i="7"/>
  <c r="L3567" i="7"/>
  <c r="J3567" i="7"/>
  <c r="T3566" i="7"/>
  <c r="S3566" i="7"/>
  <c r="R3566" i="7"/>
  <c r="Q3566" i="7"/>
  <c r="L3566" i="7"/>
  <c r="J3566" i="7"/>
  <c r="T3565" i="7"/>
  <c r="S3565" i="7"/>
  <c r="R3565" i="7"/>
  <c r="Q3565" i="7"/>
  <c r="L3565" i="7"/>
  <c r="J3565" i="7"/>
  <c r="T3564" i="7"/>
  <c r="S3564" i="7"/>
  <c r="R3564" i="7"/>
  <c r="Q3564" i="7"/>
  <c r="L3564" i="7"/>
  <c r="J3564" i="7"/>
  <c r="T3563" i="7"/>
  <c r="S3563" i="7"/>
  <c r="R3563" i="7"/>
  <c r="Q3563" i="7"/>
  <c r="L3563" i="7"/>
  <c r="J3563" i="7"/>
  <c r="T3562" i="7"/>
  <c r="S3562" i="7"/>
  <c r="R3562" i="7"/>
  <c r="Q3562" i="7"/>
  <c r="L3562" i="7"/>
  <c r="J3562" i="7"/>
  <c r="T3561" i="7"/>
  <c r="S3561" i="7"/>
  <c r="R3561" i="7"/>
  <c r="Q3561" i="7"/>
  <c r="L3561" i="7"/>
  <c r="J3561" i="7"/>
  <c r="T3560" i="7"/>
  <c r="S3560" i="7"/>
  <c r="R3560" i="7"/>
  <c r="Q3560" i="7"/>
  <c r="L3560" i="7"/>
  <c r="J3560" i="7"/>
  <c r="T3559" i="7"/>
  <c r="S3559" i="7"/>
  <c r="R3559" i="7"/>
  <c r="Q3559" i="7"/>
  <c r="L3559" i="7"/>
  <c r="J3559" i="7"/>
  <c r="T3558" i="7"/>
  <c r="S3558" i="7"/>
  <c r="R3558" i="7"/>
  <c r="Q3558" i="7"/>
  <c r="L3558" i="7"/>
  <c r="J3558" i="7"/>
  <c r="T3557" i="7"/>
  <c r="S3557" i="7"/>
  <c r="R3557" i="7"/>
  <c r="Q3557" i="7"/>
  <c r="L3557" i="7"/>
  <c r="J3557" i="7"/>
  <c r="T3556" i="7"/>
  <c r="S3556" i="7"/>
  <c r="R3556" i="7"/>
  <c r="Q3556" i="7"/>
  <c r="L3556" i="7"/>
  <c r="J3556" i="7"/>
  <c r="T3555" i="7"/>
  <c r="S3555" i="7"/>
  <c r="R3555" i="7"/>
  <c r="Q3555" i="7"/>
  <c r="L3555" i="7"/>
  <c r="J3555" i="7"/>
  <c r="T3554" i="7"/>
  <c r="S3554" i="7"/>
  <c r="R3554" i="7"/>
  <c r="Q3554" i="7"/>
  <c r="L3554" i="7"/>
  <c r="J3554" i="7"/>
  <c r="T3553" i="7"/>
  <c r="S3553" i="7"/>
  <c r="R3553" i="7"/>
  <c r="Q3553" i="7"/>
  <c r="L3553" i="7"/>
  <c r="J3553" i="7"/>
  <c r="T3552" i="7"/>
  <c r="S3552" i="7"/>
  <c r="R3552" i="7"/>
  <c r="Q3552" i="7"/>
  <c r="L3552" i="7"/>
  <c r="J3552" i="7"/>
  <c r="T3551" i="7"/>
  <c r="S3551" i="7"/>
  <c r="R3551" i="7"/>
  <c r="Q3551" i="7"/>
  <c r="L3551" i="7"/>
  <c r="J3551" i="7"/>
  <c r="T3550" i="7"/>
  <c r="S3550" i="7"/>
  <c r="R3550" i="7"/>
  <c r="Q3550" i="7"/>
  <c r="L3550" i="7"/>
  <c r="J3550" i="7"/>
  <c r="T3549" i="7"/>
  <c r="S3549" i="7"/>
  <c r="R3549" i="7"/>
  <c r="Q3549" i="7"/>
  <c r="L3549" i="7"/>
  <c r="J3549" i="7"/>
  <c r="T3548" i="7"/>
  <c r="S3548" i="7"/>
  <c r="R3548" i="7"/>
  <c r="Q3548" i="7"/>
  <c r="L3548" i="7"/>
  <c r="J3548" i="7"/>
  <c r="T3547" i="7"/>
  <c r="S3547" i="7"/>
  <c r="R3547" i="7"/>
  <c r="Q3547" i="7"/>
  <c r="L3547" i="7"/>
  <c r="J3547" i="7"/>
  <c r="T3546" i="7"/>
  <c r="S3546" i="7"/>
  <c r="R3546" i="7"/>
  <c r="Q3546" i="7"/>
  <c r="L3546" i="7"/>
  <c r="J3546" i="7"/>
  <c r="T3545" i="7"/>
  <c r="S3545" i="7"/>
  <c r="R3545" i="7"/>
  <c r="Q3545" i="7"/>
  <c r="L3545" i="7"/>
  <c r="J3545" i="7"/>
  <c r="T3544" i="7"/>
  <c r="S3544" i="7"/>
  <c r="R3544" i="7"/>
  <c r="Q3544" i="7"/>
  <c r="L3544" i="7"/>
  <c r="J3544" i="7"/>
  <c r="T3543" i="7"/>
  <c r="S3543" i="7"/>
  <c r="R3543" i="7"/>
  <c r="Q3543" i="7"/>
  <c r="L3543" i="7"/>
  <c r="J3543" i="7"/>
  <c r="T3542" i="7"/>
  <c r="S3542" i="7"/>
  <c r="R3542" i="7"/>
  <c r="Q3542" i="7"/>
  <c r="L3542" i="7"/>
  <c r="J3542" i="7"/>
  <c r="T3541" i="7"/>
  <c r="S3541" i="7"/>
  <c r="R3541" i="7"/>
  <c r="Q3541" i="7"/>
  <c r="L3541" i="7"/>
  <c r="J3541" i="7"/>
  <c r="T3540" i="7"/>
  <c r="S3540" i="7"/>
  <c r="R3540" i="7"/>
  <c r="Q3540" i="7"/>
  <c r="L3540" i="7"/>
  <c r="J3540" i="7"/>
  <c r="T3539" i="7"/>
  <c r="S3539" i="7"/>
  <c r="R3539" i="7"/>
  <c r="Q3539" i="7"/>
  <c r="L3539" i="7"/>
  <c r="J3539" i="7"/>
  <c r="T3538" i="7"/>
  <c r="S3538" i="7"/>
  <c r="R3538" i="7"/>
  <c r="Q3538" i="7"/>
  <c r="L3538" i="7"/>
  <c r="J3538" i="7"/>
  <c r="T3537" i="7"/>
  <c r="S3537" i="7"/>
  <c r="R3537" i="7"/>
  <c r="Q3537" i="7"/>
  <c r="L3537" i="7"/>
  <c r="J3537" i="7"/>
  <c r="T3536" i="7"/>
  <c r="S3536" i="7"/>
  <c r="R3536" i="7"/>
  <c r="Q3536" i="7"/>
  <c r="L3536" i="7"/>
  <c r="J3536" i="7"/>
  <c r="T3535" i="7"/>
  <c r="S3535" i="7"/>
  <c r="R3535" i="7"/>
  <c r="Q3535" i="7"/>
  <c r="L3535" i="7"/>
  <c r="J3535" i="7"/>
  <c r="T3534" i="7"/>
  <c r="S3534" i="7"/>
  <c r="R3534" i="7"/>
  <c r="Q3534" i="7"/>
  <c r="L3534" i="7"/>
  <c r="J3534" i="7"/>
  <c r="T3533" i="7"/>
  <c r="S3533" i="7"/>
  <c r="R3533" i="7"/>
  <c r="Q3533" i="7"/>
  <c r="L3533" i="7"/>
  <c r="J3533" i="7"/>
  <c r="T3532" i="7"/>
  <c r="S3532" i="7"/>
  <c r="R3532" i="7"/>
  <c r="Q3532" i="7"/>
  <c r="L3532" i="7"/>
  <c r="J3532" i="7"/>
  <c r="T3531" i="7"/>
  <c r="S3531" i="7"/>
  <c r="R3531" i="7"/>
  <c r="Q3531" i="7"/>
  <c r="L3531" i="7"/>
  <c r="J3531" i="7"/>
  <c r="T3530" i="7"/>
  <c r="S3530" i="7"/>
  <c r="R3530" i="7"/>
  <c r="Q3530" i="7"/>
  <c r="L3530" i="7"/>
  <c r="J3530" i="7"/>
  <c r="T3529" i="7"/>
  <c r="S3529" i="7"/>
  <c r="R3529" i="7"/>
  <c r="Q3529" i="7"/>
  <c r="L3529" i="7"/>
  <c r="J3529" i="7"/>
  <c r="T3528" i="7"/>
  <c r="S3528" i="7"/>
  <c r="R3528" i="7"/>
  <c r="Q3528" i="7"/>
  <c r="L3528" i="7"/>
  <c r="J3528" i="7"/>
  <c r="T3527" i="7"/>
  <c r="S3527" i="7"/>
  <c r="R3527" i="7"/>
  <c r="Q3527" i="7"/>
  <c r="L3527" i="7"/>
  <c r="J3527" i="7"/>
  <c r="T3526" i="7"/>
  <c r="S3526" i="7"/>
  <c r="R3526" i="7"/>
  <c r="Q3526" i="7"/>
  <c r="L3526" i="7"/>
  <c r="J3526" i="7"/>
  <c r="T3525" i="7"/>
  <c r="S3525" i="7"/>
  <c r="R3525" i="7"/>
  <c r="Q3525" i="7"/>
  <c r="L3525" i="7"/>
  <c r="J3525" i="7"/>
  <c r="T3524" i="7"/>
  <c r="S3524" i="7"/>
  <c r="R3524" i="7"/>
  <c r="Q3524" i="7"/>
  <c r="L3524" i="7"/>
  <c r="J3524" i="7"/>
  <c r="T3523" i="7"/>
  <c r="S3523" i="7"/>
  <c r="R3523" i="7"/>
  <c r="Q3523" i="7"/>
  <c r="L3523" i="7"/>
  <c r="J3523" i="7"/>
  <c r="T3522" i="7"/>
  <c r="S3522" i="7"/>
  <c r="R3522" i="7"/>
  <c r="Q3522" i="7"/>
  <c r="L3522" i="7"/>
  <c r="J3522" i="7"/>
  <c r="T3521" i="7"/>
  <c r="S3521" i="7"/>
  <c r="R3521" i="7"/>
  <c r="Q3521" i="7"/>
  <c r="L3521" i="7"/>
  <c r="J3521" i="7"/>
  <c r="T3520" i="7"/>
  <c r="S3520" i="7"/>
  <c r="R3520" i="7"/>
  <c r="Q3520" i="7"/>
  <c r="L3520" i="7"/>
  <c r="J3520" i="7"/>
  <c r="T3519" i="7"/>
  <c r="S3519" i="7"/>
  <c r="R3519" i="7"/>
  <c r="Q3519" i="7"/>
  <c r="L3519" i="7"/>
  <c r="J3519" i="7"/>
  <c r="T3518" i="7"/>
  <c r="S3518" i="7"/>
  <c r="R3518" i="7"/>
  <c r="Q3518" i="7"/>
  <c r="L3518" i="7"/>
  <c r="J3518" i="7"/>
  <c r="T3517" i="7"/>
  <c r="S3517" i="7"/>
  <c r="R3517" i="7"/>
  <c r="Q3517" i="7"/>
  <c r="L3517" i="7"/>
  <c r="J3517" i="7"/>
  <c r="T3516" i="7"/>
  <c r="S3516" i="7"/>
  <c r="R3516" i="7"/>
  <c r="Q3516" i="7"/>
  <c r="L3516" i="7"/>
  <c r="J3516" i="7"/>
  <c r="T3515" i="7"/>
  <c r="S3515" i="7"/>
  <c r="R3515" i="7"/>
  <c r="Q3515" i="7"/>
  <c r="L3515" i="7"/>
  <c r="J3515" i="7"/>
  <c r="T3514" i="7"/>
  <c r="S3514" i="7"/>
  <c r="R3514" i="7"/>
  <c r="Q3514" i="7"/>
  <c r="L3514" i="7"/>
  <c r="J3514" i="7"/>
  <c r="T3513" i="7"/>
  <c r="S3513" i="7"/>
  <c r="R3513" i="7"/>
  <c r="Q3513" i="7"/>
  <c r="L3513" i="7"/>
  <c r="J3513" i="7"/>
  <c r="T3512" i="7"/>
  <c r="S3512" i="7"/>
  <c r="R3512" i="7"/>
  <c r="Q3512" i="7"/>
  <c r="L3512" i="7"/>
  <c r="J3512" i="7"/>
  <c r="T3511" i="7"/>
  <c r="S3511" i="7"/>
  <c r="R3511" i="7"/>
  <c r="Q3511" i="7"/>
  <c r="L3511" i="7"/>
  <c r="J3511" i="7"/>
  <c r="T3510" i="7"/>
  <c r="S3510" i="7"/>
  <c r="R3510" i="7"/>
  <c r="Q3510" i="7"/>
  <c r="L3510" i="7"/>
  <c r="J3510" i="7"/>
  <c r="T3509" i="7"/>
  <c r="S3509" i="7"/>
  <c r="R3509" i="7"/>
  <c r="Q3509" i="7"/>
  <c r="L3509" i="7"/>
  <c r="J3509" i="7"/>
  <c r="T3508" i="7"/>
  <c r="S3508" i="7"/>
  <c r="R3508" i="7"/>
  <c r="Q3508" i="7"/>
  <c r="L3508" i="7"/>
  <c r="J3508" i="7"/>
  <c r="T3507" i="7"/>
  <c r="S3507" i="7"/>
  <c r="R3507" i="7"/>
  <c r="Q3507" i="7"/>
  <c r="L3507" i="7"/>
  <c r="J3507" i="7"/>
  <c r="T3506" i="7"/>
  <c r="S3506" i="7"/>
  <c r="R3506" i="7"/>
  <c r="Q3506" i="7"/>
  <c r="L3506" i="7"/>
  <c r="J3506" i="7"/>
  <c r="T3505" i="7"/>
  <c r="S3505" i="7"/>
  <c r="R3505" i="7"/>
  <c r="Q3505" i="7"/>
  <c r="L3505" i="7"/>
  <c r="J3505" i="7"/>
  <c r="T3504" i="7"/>
  <c r="S3504" i="7"/>
  <c r="R3504" i="7"/>
  <c r="Q3504" i="7"/>
  <c r="L3504" i="7"/>
  <c r="J3504" i="7"/>
  <c r="T3503" i="7"/>
  <c r="S3503" i="7"/>
  <c r="R3503" i="7"/>
  <c r="Q3503" i="7"/>
  <c r="L3503" i="7"/>
  <c r="J3503" i="7"/>
  <c r="T3502" i="7"/>
  <c r="S3502" i="7"/>
  <c r="R3502" i="7"/>
  <c r="Q3502" i="7"/>
  <c r="L3502" i="7"/>
  <c r="J3502" i="7"/>
  <c r="T3501" i="7"/>
  <c r="S3501" i="7"/>
  <c r="R3501" i="7"/>
  <c r="Q3501" i="7"/>
  <c r="L3501" i="7"/>
  <c r="J3501" i="7"/>
  <c r="T3500" i="7"/>
  <c r="S3500" i="7"/>
  <c r="R3500" i="7"/>
  <c r="Q3500" i="7"/>
  <c r="L3500" i="7"/>
  <c r="J3500" i="7"/>
  <c r="T3499" i="7"/>
  <c r="S3499" i="7"/>
  <c r="R3499" i="7"/>
  <c r="Q3499" i="7"/>
  <c r="L3499" i="7"/>
  <c r="J3499" i="7"/>
  <c r="T3498" i="7"/>
  <c r="S3498" i="7"/>
  <c r="R3498" i="7"/>
  <c r="Q3498" i="7"/>
  <c r="L3498" i="7"/>
  <c r="J3498" i="7"/>
  <c r="T3497" i="7"/>
  <c r="S3497" i="7"/>
  <c r="R3497" i="7"/>
  <c r="Q3497" i="7"/>
  <c r="L3497" i="7"/>
  <c r="J3497" i="7"/>
  <c r="T3496" i="7"/>
  <c r="S3496" i="7"/>
  <c r="R3496" i="7"/>
  <c r="Q3496" i="7"/>
  <c r="L3496" i="7"/>
  <c r="J3496" i="7"/>
  <c r="T3495" i="7"/>
  <c r="S3495" i="7"/>
  <c r="R3495" i="7"/>
  <c r="Q3495" i="7"/>
  <c r="L3495" i="7"/>
  <c r="J3495" i="7"/>
  <c r="T3494" i="7"/>
  <c r="S3494" i="7"/>
  <c r="R3494" i="7"/>
  <c r="Q3494" i="7"/>
  <c r="L3494" i="7"/>
  <c r="J3494" i="7"/>
  <c r="T3493" i="7"/>
  <c r="S3493" i="7"/>
  <c r="R3493" i="7"/>
  <c r="Q3493" i="7"/>
  <c r="L3493" i="7"/>
  <c r="J3493" i="7"/>
  <c r="T3492" i="7"/>
  <c r="S3492" i="7"/>
  <c r="R3492" i="7"/>
  <c r="Q3492" i="7"/>
  <c r="L3492" i="7"/>
  <c r="J3492" i="7"/>
  <c r="T3491" i="7"/>
  <c r="S3491" i="7"/>
  <c r="R3491" i="7"/>
  <c r="Q3491" i="7"/>
  <c r="L3491" i="7"/>
  <c r="J3491" i="7"/>
  <c r="T3490" i="7"/>
  <c r="S3490" i="7"/>
  <c r="R3490" i="7"/>
  <c r="Q3490" i="7"/>
  <c r="L3490" i="7"/>
  <c r="J3490" i="7"/>
  <c r="T3489" i="7"/>
  <c r="S3489" i="7"/>
  <c r="R3489" i="7"/>
  <c r="Q3489" i="7"/>
  <c r="L3489" i="7"/>
  <c r="J3489" i="7"/>
  <c r="T3488" i="7"/>
  <c r="S3488" i="7"/>
  <c r="R3488" i="7"/>
  <c r="Q3488" i="7"/>
  <c r="L3488" i="7"/>
  <c r="J3488" i="7"/>
  <c r="T3487" i="7"/>
  <c r="S3487" i="7"/>
  <c r="R3487" i="7"/>
  <c r="Q3487" i="7"/>
  <c r="L3487" i="7"/>
  <c r="J3487" i="7"/>
  <c r="T3486" i="7"/>
  <c r="S3486" i="7"/>
  <c r="R3486" i="7"/>
  <c r="Q3486" i="7"/>
  <c r="L3486" i="7"/>
  <c r="J3486" i="7"/>
  <c r="T3485" i="7"/>
  <c r="S3485" i="7"/>
  <c r="R3485" i="7"/>
  <c r="Q3485" i="7"/>
  <c r="L3485" i="7"/>
  <c r="J3485" i="7"/>
  <c r="T3484" i="7"/>
  <c r="S3484" i="7"/>
  <c r="R3484" i="7"/>
  <c r="Q3484" i="7"/>
  <c r="L3484" i="7"/>
  <c r="J3484" i="7"/>
  <c r="T3483" i="7"/>
  <c r="S3483" i="7"/>
  <c r="R3483" i="7"/>
  <c r="Q3483" i="7"/>
  <c r="L3483" i="7"/>
  <c r="J3483" i="7"/>
  <c r="T3482" i="7"/>
  <c r="S3482" i="7"/>
  <c r="R3482" i="7"/>
  <c r="Q3482" i="7"/>
  <c r="L3482" i="7"/>
  <c r="J3482" i="7"/>
  <c r="T3481" i="7"/>
  <c r="S3481" i="7"/>
  <c r="R3481" i="7"/>
  <c r="Q3481" i="7"/>
  <c r="L3481" i="7"/>
  <c r="J3481" i="7"/>
  <c r="T3480" i="7"/>
  <c r="S3480" i="7"/>
  <c r="R3480" i="7"/>
  <c r="Q3480" i="7"/>
  <c r="L3480" i="7"/>
  <c r="J3480" i="7"/>
  <c r="T3479" i="7"/>
  <c r="S3479" i="7"/>
  <c r="R3479" i="7"/>
  <c r="Q3479" i="7"/>
  <c r="L3479" i="7"/>
  <c r="J3479" i="7"/>
  <c r="T3478" i="7"/>
  <c r="S3478" i="7"/>
  <c r="R3478" i="7"/>
  <c r="Q3478" i="7"/>
  <c r="L3478" i="7"/>
  <c r="J3478" i="7"/>
  <c r="T3477" i="7"/>
  <c r="S3477" i="7"/>
  <c r="R3477" i="7"/>
  <c r="Q3477" i="7"/>
  <c r="L3477" i="7"/>
  <c r="J3477" i="7"/>
  <c r="T3476" i="7"/>
  <c r="S3476" i="7"/>
  <c r="R3476" i="7"/>
  <c r="Q3476" i="7"/>
  <c r="L3476" i="7"/>
  <c r="J3476" i="7"/>
  <c r="T3475" i="7"/>
  <c r="S3475" i="7"/>
  <c r="R3475" i="7"/>
  <c r="Q3475" i="7"/>
  <c r="L3475" i="7"/>
  <c r="J3475" i="7"/>
  <c r="T3474" i="7"/>
  <c r="S3474" i="7"/>
  <c r="R3474" i="7"/>
  <c r="Q3474" i="7"/>
  <c r="L3474" i="7"/>
  <c r="J3474" i="7"/>
  <c r="T3473" i="7"/>
  <c r="S3473" i="7"/>
  <c r="R3473" i="7"/>
  <c r="Q3473" i="7"/>
  <c r="L3473" i="7"/>
  <c r="J3473" i="7"/>
  <c r="T3472" i="7"/>
  <c r="S3472" i="7"/>
  <c r="R3472" i="7"/>
  <c r="Q3472" i="7"/>
  <c r="L3472" i="7"/>
  <c r="J3472" i="7"/>
  <c r="T3471" i="7"/>
  <c r="S3471" i="7"/>
  <c r="R3471" i="7"/>
  <c r="Q3471" i="7"/>
  <c r="L3471" i="7"/>
  <c r="J3471" i="7"/>
  <c r="T3470" i="7"/>
  <c r="S3470" i="7"/>
  <c r="R3470" i="7"/>
  <c r="Q3470" i="7"/>
  <c r="L3470" i="7"/>
  <c r="J3470" i="7"/>
  <c r="T3469" i="7"/>
  <c r="S3469" i="7"/>
  <c r="R3469" i="7"/>
  <c r="Q3469" i="7"/>
  <c r="L3469" i="7"/>
  <c r="J3469" i="7"/>
  <c r="T3468" i="7"/>
  <c r="S3468" i="7"/>
  <c r="R3468" i="7"/>
  <c r="Q3468" i="7"/>
  <c r="L3468" i="7"/>
  <c r="J3468" i="7"/>
  <c r="T3467" i="7"/>
  <c r="S3467" i="7"/>
  <c r="R3467" i="7"/>
  <c r="Q3467" i="7"/>
  <c r="L3467" i="7"/>
  <c r="J3467" i="7"/>
  <c r="T3466" i="7"/>
  <c r="S3466" i="7"/>
  <c r="R3466" i="7"/>
  <c r="Q3466" i="7"/>
  <c r="L3466" i="7"/>
  <c r="J3466" i="7"/>
  <c r="T3465" i="7"/>
  <c r="S3465" i="7"/>
  <c r="R3465" i="7"/>
  <c r="Q3465" i="7"/>
  <c r="L3465" i="7"/>
  <c r="J3465" i="7"/>
  <c r="T3464" i="7"/>
  <c r="S3464" i="7"/>
  <c r="R3464" i="7"/>
  <c r="Q3464" i="7"/>
  <c r="L3464" i="7"/>
  <c r="J3464" i="7"/>
  <c r="T3463" i="7"/>
  <c r="S3463" i="7"/>
  <c r="R3463" i="7"/>
  <c r="Q3463" i="7"/>
  <c r="L3463" i="7"/>
  <c r="J3463" i="7"/>
  <c r="T3462" i="7"/>
  <c r="S3462" i="7"/>
  <c r="R3462" i="7"/>
  <c r="Q3462" i="7"/>
  <c r="L3462" i="7"/>
  <c r="J3462" i="7"/>
  <c r="T3461" i="7"/>
  <c r="S3461" i="7"/>
  <c r="R3461" i="7"/>
  <c r="Q3461" i="7"/>
  <c r="L3461" i="7"/>
  <c r="J3461" i="7"/>
  <c r="T3460" i="7"/>
  <c r="S3460" i="7"/>
  <c r="R3460" i="7"/>
  <c r="Q3460" i="7"/>
  <c r="L3460" i="7"/>
  <c r="J3460" i="7"/>
  <c r="T3459" i="7"/>
  <c r="S3459" i="7"/>
  <c r="R3459" i="7"/>
  <c r="Q3459" i="7"/>
  <c r="L3459" i="7"/>
  <c r="J3459" i="7"/>
  <c r="T3458" i="7"/>
  <c r="S3458" i="7"/>
  <c r="R3458" i="7"/>
  <c r="Q3458" i="7"/>
  <c r="L3458" i="7"/>
  <c r="J3458" i="7"/>
  <c r="T3457" i="7"/>
  <c r="S3457" i="7"/>
  <c r="R3457" i="7"/>
  <c r="Q3457" i="7"/>
  <c r="L3457" i="7"/>
  <c r="J3457" i="7"/>
  <c r="T3456" i="7"/>
  <c r="S3456" i="7"/>
  <c r="R3456" i="7"/>
  <c r="Q3456" i="7"/>
  <c r="L3456" i="7"/>
  <c r="J3456" i="7"/>
  <c r="T3455" i="7"/>
  <c r="S3455" i="7"/>
  <c r="R3455" i="7"/>
  <c r="Q3455" i="7"/>
  <c r="L3455" i="7"/>
  <c r="J3455" i="7"/>
  <c r="T3454" i="7"/>
  <c r="S3454" i="7"/>
  <c r="R3454" i="7"/>
  <c r="Q3454" i="7"/>
  <c r="L3454" i="7"/>
  <c r="J3454" i="7"/>
  <c r="T3453" i="7"/>
  <c r="S3453" i="7"/>
  <c r="R3453" i="7"/>
  <c r="Q3453" i="7"/>
  <c r="L3453" i="7"/>
  <c r="J3453" i="7"/>
  <c r="T3452" i="7"/>
  <c r="S3452" i="7"/>
  <c r="R3452" i="7"/>
  <c r="Q3452" i="7"/>
  <c r="L3452" i="7"/>
  <c r="J3452" i="7"/>
  <c r="T3451" i="7"/>
  <c r="S3451" i="7"/>
  <c r="R3451" i="7"/>
  <c r="Q3451" i="7"/>
  <c r="L3451" i="7"/>
  <c r="J3451" i="7"/>
  <c r="T3450" i="7"/>
  <c r="S3450" i="7"/>
  <c r="R3450" i="7"/>
  <c r="Q3450" i="7"/>
  <c r="L3450" i="7"/>
  <c r="J3450" i="7"/>
  <c r="T3449" i="7"/>
  <c r="S3449" i="7"/>
  <c r="R3449" i="7"/>
  <c r="Q3449" i="7"/>
  <c r="L3449" i="7"/>
  <c r="J3449" i="7"/>
  <c r="T3448" i="7"/>
  <c r="S3448" i="7"/>
  <c r="R3448" i="7"/>
  <c r="Q3448" i="7"/>
  <c r="L3448" i="7"/>
  <c r="J3448" i="7"/>
  <c r="T3447" i="7"/>
  <c r="S3447" i="7"/>
  <c r="R3447" i="7"/>
  <c r="Q3447" i="7"/>
  <c r="L3447" i="7"/>
  <c r="J3447" i="7"/>
  <c r="T3446" i="7"/>
  <c r="S3446" i="7"/>
  <c r="R3446" i="7"/>
  <c r="Q3446" i="7"/>
  <c r="L3446" i="7"/>
  <c r="J3446" i="7"/>
  <c r="T3445" i="7"/>
  <c r="S3445" i="7"/>
  <c r="R3445" i="7"/>
  <c r="Q3445" i="7"/>
  <c r="L3445" i="7"/>
  <c r="J3445" i="7"/>
  <c r="T3444" i="7"/>
  <c r="S3444" i="7"/>
  <c r="R3444" i="7"/>
  <c r="Q3444" i="7"/>
  <c r="L3444" i="7"/>
  <c r="J3444" i="7"/>
  <c r="T3443" i="7"/>
  <c r="S3443" i="7"/>
  <c r="R3443" i="7"/>
  <c r="Q3443" i="7"/>
  <c r="L3443" i="7"/>
  <c r="J3443" i="7"/>
  <c r="T3442" i="7"/>
  <c r="S3442" i="7"/>
  <c r="R3442" i="7"/>
  <c r="Q3442" i="7"/>
  <c r="L3442" i="7"/>
  <c r="J3442" i="7"/>
  <c r="T3441" i="7"/>
  <c r="S3441" i="7"/>
  <c r="R3441" i="7"/>
  <c r="Q3441" i="7"/>
  <c r="L3441" i="7"/>
  <c r="J3441" i="7"/>
  <c r="T3440" i="7"/>
  <c r="S3440" i="7"/>
  <c r="R3440" i="7"/>
  <c r="Q3440" i="7"/>
  <c r="L3440" i="7"/>
  <c r="J3440" i="7"/>
  <c r="T3439" i="7"/>
  <c r="S3439" i="7"/>
  <c r="R3439" i="7"/>
  <c r="Q3439" i="7"/>
  <c r="L3439" i="7"/>
  <c r="J3439" i="7"/>
  <c r="T3438" i="7"/>
  <c r="S3438" i="7"/>
  <c r="R3438" i="7"/>
  <c r="Q3438" i="7"/>
  <c r="L3438" i="7"/>
  <c r="J3438" i="7"/>
  <c r="T3437" i="7"/>
  <c r="S3437" i="7"/>
  <c r="R3437" i="7"/>
  <c r="Q3437" i="7"/>
  <c r="L3437" i="7"/>
  <c r="J3437" i="7"/>
  <c r="T3436" i="7"/>
  <c r="S3436" i="7"/>
  <c r="R3436" i="7"/>
  <c r="Q3436" i="7"/>
  <c r="L3436" i="7"/>
  <c r="J3436" i="7"/>
  <c r="T3435" i="7"/>
  <c r="S3435" i="7"/>
  <c r="R3435" i="7"/>
  <c r="Q3435" i="7"/>
  <c r="L3435" i="7"/>
  <c r="J3435" i="7"/>
  <c r="T3434" i="7"/>
  <c r="S3434" i="7"/>
  <c r="R3434" i="7"/>
  <c r="Q3434" i="7"/>
  <c r="L3434" i="7"/>
  <c r="J3434" i="7"/>
  <c r="T3433" i="7"/>
  <c r="S3433" i="7"/>
  <c r="R3433" i="7"/>
  <c r="Q3433" i="7"/>
  <c r="L3433" i="7"/>
  <c r="J3433" i="7"/>
  <c r="T3432" i="7"/>
  <c r="S3432" i="7"/>
  <c r="R3432" i="7"/>
  <c r="Q3432" i="7"/>
  <c r="L3432" i="7"/>
  <c r="J3432" i="7"/>
  <c r="T3431" i="7"/>
  <c r="S3431" i="7"/>
  <c r="R3431" i="7"/>
  <c r="Q3431" i="7"/>
  <c r="L3431" i="7"/>
  <c r="J3431" i="7"/>
  <c r="T3430" i="7"/>
  <c r="S3430" i="7"/>
  <c r="R3430" i="7"/>
  <c r="Q3430" i="7"/>
  <c r="L3430" i="7"/>
  <c r="J3430" i="7"/>
  <c r="T3429" i="7"/>
  <c r="S3429" i="7"/>
  <c r="R3429" i="7"/>
  <c r="Q3429" i="7"/>
  <c r="L3429" i="7"/>
  <c r="J3429" i="7"/>
  <c r="T3428" i="7"/>
  <c r="S3428" i="7"/>
  <c r="R3428" i="7"/>
  <c r="Q3428" i="7"/>
  <c r="L3428" i="7"/>
  <c r="J3428" i="7"/>
  <c r="T3427" i="7"/>
  <c r="S3427" i="7"/>
  <c r="R3427" i="7"/>
  <c r="Q3427" i="7"/>
  <c r="L3427" i="7"/>
  <c r="J3427" i="7"/>
  <c r="T3426" i="7"/>
  <c r="S3426" i="7"/>
  <c r="R3426" i="7"/>
  <c r="Q3426" i="7"/>
  <c r="L3426" i="7"/>
  <c r="J3426" i="7"/>
  <c r="T3425" i="7"/>
  <c r="S3425" i="7"/>
  <c r="R3425" i="7"/>
  <c r="Q3425" i="7"/>
  <c r="L3425" i="7"/>
  <c r="J3425" i="7"/>
  <c r="T3424" i="7"/>
  <c r="S3424" i="7"/>
  <c r="R3424" i="7"/>
  <c r="Q3424" i="7"/>
  <c r="L3424" i="7"/>
  <c r="J3424" i="7"/>
  <c r="T3423" i="7"/>
  <c r="S3423" i="7"/>
  <c r="R3423" i="7"/>
  <c r="Q3423" i="7"/>
  <c r="L3423" i="7"/>
  <c r="J3423" i="7"/>
  <c r="T3422" i="7"/>
  <c r="S3422" i="7"/>
  <c r="R3422" i="7"/>
  <c r="Q3422" i="7"/>
  <c r="L3422" i="7"/>
  <c r="J3422" i="7"/>
  <c r="T3421" i="7"/>
  <c r="S3421" i="7"/>
  <c r="R3421" i="7"/>
  <c r="Q3421" i="7"/>
  <c r="L3421" i="7"/>
  <c r="J3421" i="7"/>
  <c r="T3420" i="7"/>
  <c r="S3420" i="7"/>
  <c r="R3420" i="7"/>
  <c r="Q3420" i="7"/>
  <c r="L3420" i="7"/>
  <c r="J3420" i="7"/>
  <c r="T3419" i="7"/>
  <c r="S3419" i="7"/>
  <c r="R3419" i="7"/>
  <c r="Q3419" i="7"/>
  <c r="L3419" i="7"/>
  <c r="J3419" i="7"/>
  <c r="T3418" i="7"/>
  <c r="S3418" i="7"/>
  <c r="R3418" i="7"/>
  <c r="Q3418" i="7"/>
  <c r="L3418" i="7"/>
  <c r="J3418" i="7"/>
  <c r="T3417" i="7"/>
  <c r="S3417" i="7"/>
  <c r="R3417" i="7"/>
  <c r="Q3417" i="7"/>
  <c r="L3417" i="7"/>
  <c r="J3417" i="7"/>
  <c r="T3416" i="7"/>
  <c r="S3416" i="7"/>
  <c r="R3416" i="7"/>
  <c r="Q3416" i="7"/>
  <c r="L3416" i="7"/>
  <c r="J3416" i="7"/>
  <c r="T3415" i="7"/>
  <c r="S3415" i="7"/>
  <c r="R3415" i="7"/>
  <c r="Q3415" i="7"/>
  <c r="L3415" i="7"/>
  <c r="J3415" i="7"/>
  <c r="T3414" i="7"/>
  <c r="S3414" i="7"/>
  <c r="R3414" i="7"/>
  <c r="Q3414" i="7"/>
  <c r="L3414" i="7"/>
  <c r="J3414" i="7"/>
  <c r="T3413" i="7"/>
  <c r="S3413" i="7"/>
  <c r="R3413" i="7"/>
  <c r="Q3413" i="7"/>
  <c r="L3413" i="7"/>
  <c r="J3413" i="7"/>
  <c r="T3412" i="7"/>
  <c r="S3412" i="7"/>
  <c r="R3412" i="7"/>
  <c r="Q3412" i="7"/>
  <c r="L3412" i="7"/>
  <c r="J3412" i="7"/>
  <c r="T3411" i="7"/>
  <c r="S3411" i="7"/>
  <c r="R3411" i="7"/>
  <c r="Q3411" i="7"/>
  <c r="L3411" i="7"/>
  <c r="J3411" i="7"/>
  <c r="T3410" i="7"/>
  <c r="S3410" i="7"/>
  <c r="R3410" i="7"/>
  <c r="Q3410" i="7"/>
  <c r="L3410" i="7"/>
  <c r="J3410" i="7"/>
  <c r="T3409" i="7"/>
  <c r="S3409" i="7"/>
  <c r="R3409" i="7"/>
  <c r="Q3409" i="7"/>
  <c r="L3409" i="7"/>
  <c r="J3409" i="7"/>
  <c r="T3408" i="7"/>
  <c r="S3408" i="7"/>
  <c r="R3408" i="7"/>
  <c r="Q3408" i="7"/>
  <c r="L3408" i="7"/>
  <c r="J3408" i="7"/>
  <c r="T3407" i="7"/>
  <c r="S3407" i="7"/>
  <c r="R3407" i="7"/>
  <c r="Q3407" i="7"/>
  <c r="L3407" i="7"/>
  <c r="J3407" i="7"/>
  <c r="T3406" i="7"/>
  <c r="S3406" i="7"/>
  <c r="R3406" i="7"/>
  <c r="Q3406" i="7"/>
  <c r="L3406" i="7"/>
  <c r="J3406" i="7"/>
  <c r="T3405" i="7"/>
  <c r="S3405" i="7"/>
  <c r="R3405" i="7"/>
  <c r="Q3405" i="7"/>
  <c r="L3405" i="7"/>
  <c r="J3405" i="7"/>
  <c r="T3404" i="7"/>
  <c r="S3404" i="7"/>
  <c r="R3404" i="7"/>
  <c r="Q3404" i="7"/>
  <c r="L3404" i="7"/>
  <c r="J3404" i="7"/>
  <c r="T3403" i="7"/>
  <c r="S3403" i="7"/>
  <c r="R3403" i="7"/>
  <c r="Q3403" i="7"/>
  <c r="L3403" i="7"/>
  <c r="J3403" i="7"/>
  <c r="T3402" i="7"/>
  <c r="S3402" i="7"/>
  <c r="R3402" i="7"/>
  <c r="Q3402" i="7"/>
  <c r="L3402" i="7"/>
  <c r="J3402" i="7"/>
  <c r="T3401" i="7"/>
  <c r="S3401" i="7"/>
  <c r="R3401" i="7"/>
  <c r="Q3401" i="7"/>
  <c r="L3401" i="7"/>
  <c r="J3401" i="7"/>
  <c r="T3400" i="7"/>
  <c r="S3400" i="7"/>
  <c r="R3400" i="7"/>
  <c r="Q3400" i="7"/>
  <c r="L3400" i="7"/>
  <c r="J3400" i="7"/>
  <c r="T3399" i="7"/>
  <c r="S3399" i="7"/>
  <c r="R3399" i="7"/>
  <c r="Q3399" i="7"/>
  <c r="L3399" i="7"/>
  <c r="J3399" i="7"/>
  <c r="T3398" i="7"/>
  <c r="S3398" i="7"/>
  <c r="R3398" i="7"/>
  <c r="Q3398" i="7"/>
  <c r="L3398" i="7"/>
  <c r="J3398" i="7"/>
  <c r="T3397" i="7"/>
  <c r="S3397" i="7"/>
  <c r="R3397" i="7"/>
  <c r="Q3397" i="7"/>
  <c r="L3397" i="7"/>
  <c r="J3397" i="7"/>
  <c r="T3396" i="7"/>
  <c r="S3396" i="7"/>
  <c r="R3396" i="7"/>
  <c r="Q3396" i="7"/>
  <c r="L3396" i="7"/>
  <c r="J3396" i="7"/>
  <c r="T3395" i="7"/>
  <c r="S3395" i="7"/>
  <c r="R3395" i="7"/>
  <c r="Q3395" i="7"/>
  <c r="L3395" i="7"/>
  <c r="J3395" i="7"/>
  <c r="T3394" i="7"/>
  <c r="S3394" i="7"/>
  <c r="R3394" i="7"/>
  <c r="Q3394" i="7"/>
  <c r="L3394" i="7"/>
  <c r="J3394" i="7"/>
  <c r="T3393" i="7"/>
  <c r="S3393" i="7"/>
  <c r="R3393" i="7"/>
  <c r="Q3393" i="7"/>
  <c r="L3393" i="7"/>
  <c r="J3393" i="7"/>
  <c r="T3392" i="7"/>
  <c r="S3392" i="7"/>
  <c r="R3392" i="7"/>
  <c r="Q3392" i="7"/>
  <c r="L3392" i="7"/>
  <c r="J3392" i="7"/>
  <c r="T3391" i="7"/>
  <c r="S3391" i="7"/>
  <c r="R3391" i="7"/>
  <c r="Q3391" i="7"/>
  <c r="L3391" i="7"/>
  <c r="J3391" i="7"/>
  <c r="T3390" i="7"/>
  <c r="S3390" i="7"/>
  <c r="R3390" i="7"/>
  <c r="Q3390" i="7"/>
  <c r="L3390" i="7"/>
  <c r="J3390" i="7"/>
  <c r="T3389" i="7"/>
  <c r="S3389" i="7"/>
  <c r="R3389" i="7"/>
  <c r="Q3389" i="7"/>
  <c r="L3389" i="7"/>
  <c r="J3389" i="7"/>
  <c r="T3388" i="7"/>
  <c r="S3388" i="7"/>
  <c r="R3388" i="7"/>
  <c r="Q3388" i="7"/>
  <c r="L3388" i="7"/>
  <c r="J3388" i="7"/>
  <c r="T3387" i="7"/>
  <c r="S3387" i="7"/>
  <c r="R3387" i="7"/>
  <c r="Q3387" i="7"/>
  <c r="L3387" i="7"/>
  <c r="J3387" i="7"/>
  <c r="T3386" i="7"/>
  <c r="S3386" i="7"/>
  <c r="R3386" i="7"/>
  <c r="Q3386" i="7"/>
  <c r="L3386" i="7"/>
  <c r="J3386" i="7"/>
  <c r="T3385" i="7"/>
  <c r="S3385" i="7"/>
  <c r="R3385" i="7"/>
  <c r="Q3385" i="7"/>
  <c r="L3385" i="7"/>
  <c r="J3385" i="7"/>
  <c r="T3384" i="7"/>
  <c r="S3384" i="7"/>
  <c r="R3384" i="7"/>
  <c r="Q3384" i="7"/>
  <c r="L3384" i="7"/>
  <c r="J3384" i="7"/>
  <c r="T3383" i="7"/>
  <c r="S3383" i="7"/>
  <c r="R3383" i="7"/>
  <c r="Q3383" i="7"/>
  <c r="L3383" i="7"/>
  <c r="J3383" i="7"/>
  <c r="T3382" i="7"/>
  <c r="S3382" i="7"/>
  <c r="R3382" i="7"/>
  <c r="Q3382" i="7"/>
  <c r="L3382" i="7"/>
  <c r="J3382" i="7"/>
  <c r="T3381" i="7"/>
  <c r="S3381" i="7"/>
  <c r="R3381" i="7"/>
  <c r="Q3381" i="7"/>
  <c r="L3381" i="7"/>
  <c r="J3381" i="7"/>
  <c r="T3380" i="7"/>
  <c r="S3380" i="7"/>
  <c r="R3380" i="7"/>
  <c r="Q3380" i="7"/>
  <c r="L3380" i="7"/>
  <c r="J3380" i="7"/>
  <c r="T3379" i="7"/>
  <c r="S3379" i="7"/>
  <c r="R3379" i="7"/>
  <c r="Q3379" i="7"/>
  <c r="L3379" i="7"/>
  <c r="J3379" i="7"/>
  <c r="T3378" i="7"/>
  <c r="S3378" i="7"/>
  <c r="R3378" i="7"/>
  <c r="Q3378" i="7"/>
  <c r="L3378" i="7"/>
  <c r="J3378" i="7"/>
  <c r="T3377" i="7"/>
  <c r="S3377" i="7"/>
  <c r="R3377" i="7"/>
  <c r="Q3377" i="7"/>
  <c r="L3377" i="7"/>
  <c r="J3377" i="7"/>
  <c r="T3376" i="7"/>
  <c r="S3376" i="7"/>
  <c r="R3376" i="7"/>
  <c r="Q3376" i="7"/>
  <c r="L3376" i="7"/>
  <c r="J3376" i="7"/>
  <c r="T3375" i="7"/>
  <c r="S3375" i="7"/>
  <c r="R3375" i="7"/>
  <c r="Q3375" i="7"/>
  <c r="L3375" i="7"/>
  <c r="J3375" i="7"/>
  <c r="T3374" i="7"/>
  <c r="S3374" i="7"/>
  <c r="R3374" i="7"/>
  <c r="Q3374" i="7"/>
  <c r="L3374" i="7"/>
  <c r="J3374" i="7"/>
  <c r="T3373" i="7"/>
  <c r="S3373" i="7"/>
  <c r="R3373" i="7"/>
  <c r="Q3373" i="7"/>
  <c r="L3373" i="7"/>
  <c r="J3373" i="7"/>
  <c r="T3372" i="7"/>
  <c r="S3372" i="7"/>
  <c r="R3372" i="7"/>
  <c r="Q3372" i="7"/>
  <c r="L3372" i="7"/>
  <c r="J3372" i="7"/>
  <c r="T3371" i="7"/>
  <c r="S3371" i="7"/>
  <c r="R3371" i="7"/>
  <c r="Q3371" i="7"/>
  <c r="L3371" i="7"/>
  <c r="J3371" i="7"/>
  <c r="T3370" i="7"/>
  <c r="S3370" i="7"/>
  <c r="R3370" i="7"/>
  <c r="Q3370" i="7"/>
  <c r="L3370" i="7"/>
  <c r="J3370" i="7"/>
  <c r="T3369" i="7"/>
  <c r="S3369" i="7"/>
  <c r="R3369" i="7"/>
  <c r="Q3369" i="7"/>
  <c r="L3369" i="7"/>
  <c r="J3369" i="7"/>
  <c r="T3368" i="7"/>
  <c r="S3368" i="7"/>
  <c r="R3368" i="7"/>
  <c r="Q3368" i="7"/>
  <c r="L3368" i="7"/>
  <c r="J3368" i="7"/>
  <c r="T3367" i="7"/>
  <c r="S3367" i="7"/>
  <c r="R3367" i="7"/>
  <c r="Q3367" i="7"/>
  <c r="L3367" i="7"/>
  <c r="J3367" i="7"/>
  <c r="T3366" i="7"/>
  <c r="S3366" i="7"/>
  <c r="R3366" i="7"/>
  <c r="Q3366" i="7"/>
  <c r="L3366" i="7"/>
  <c r="J3366" i="7"/>
  <c r="T3365" i="7"/>
  <c r="S3365" i="7"/>
  <c r="R3365" i="7"/>
  <c r="Q3365" i="7"/>
  <c r="L3365" i="7"/>
  <c r="J3365" i="7"/>
  <c r="T3364" i="7"/>
  <c r="S3364" i="7"/>
  <c r="R3364" i="7"/>
  <c r="Q3364" i="7"/>
  <c r="L3364" i="7"/>
  <c r="J3364" i="7"/>
  <c r="T3363" i="7"/>
  <c r="S3363" i="7"/>
  <c r="R3363" i="7"/>
  <c r="Q3363" i="7"/>
  <c r="L3363" i="7"/>
  <c r="J3363" i="7"/>
  <c r="T3362" i="7"/>
  <c r="S3362" i="7"/>
  <c r="R3362" i="7"/>
  <c r="Q3362" i="7"/>
  <c r="L3362" i="7"/>
  <c r="J3362" i="7"/>
  <c r="T3361" i="7"/>
  <c r="S3361" i="7"/>
  <c r="R3361" i="7"/>
  <c r="Q3361" i="7"/>
  <c r="L3361" i="7"/>
  <c r="J3361" i="7"/>
  <c r="T3360" i="7"/>
  <c r="S3360" i="7"/>
  <c r="R3360" i="7"/>
  <c r="Q3360" i="7"/>
  <c r="L3360" i="7"/>
  <c r="J3360" i="7"/>
  <c r="T3359" i="7"/>
  <c r="S3359" i="7"/>
  <c r="R3359" i="7"/>
  <c r="Q3359" i="7"/>
  <c r="L3359" i="7"/>
  <c r="J3359" i="7"/>
  <c r="T3358" i="7"/>
  <c r="S3358" i="7"/>
  <c r="R3358" i="7"/>
  <c r="Q3358" i="7"/>
  <c r="L3358" i="7"/>
  <c r="J3358" i="7"/>
  <c r="T3357" i="7"/>
  <c r="S3357" i="7"/>
  <c r="R3357" i="7"/>
  <c r="Q3357" i="7"/>
  <c r="L3357" i="7"/>
  <c r="J3357" i="7"/>
  <c r="T3356" i="7"/>
  <c r="S3356" i="7"/>
  <c r="R3356" i="7"/>
  <c r="Q3356" i="7"/>
  <c r="L3356" i="7"/>
  <c r="J3356" i="7"/>
  <c r="T3355" i="7"/>
  <c r="S3355" i="7"/>
  <c r="R3355" i="7"/>
  <c r="Q3355" i="7"/>
  <c r="L3355" i="7"/>
  <c r="J3355" i="7"/>
  <c r="T3354" i="7"/>
  <c r="S3354" i="7"/>
  <c r="R3354" i="7"/>
  <c r="Q3354" i="7"/>
  <c r="L3354" i="7"/>
  <c r="J3354" i="7"/>
  <c r="T3353" i="7"/>
  <c r="S3353" i="7"/>
  <c r="R3353" i="7"/>
  <c r="Q3353" i="7"/>
  <c r="L3353" i="7"/>
  <c r="J3353" i="7"/>
  <c r="T3352" i="7"/>
  <c r="S3352" i="7"/>
  <c r="R3352" i="7"/>
  <c r="Q3352" i="7"/>
  <c r="L3352" i="7"/>
  <c r="J3352" i="7"/>
  <c r="T3351" i="7"/>
  <c r="S3351" i="7"/>
  <c r="R3351" i="7"/>
  <c r="Q3351" i="7"/>
  <c r="L3351" i="7"/>
  <c r="J3351" i="7"/>
  <c r="T3350" i="7"/>
  <c r="S3350" i="7"/>
  <c r="R3350" i="7"/>
  <c r="Q3350" i="7"/>
  <c r="L3350" i="7"/>
  <c r="J3350" i="7"/>
  <c r="T3349" i="7"/>
  <c r="S3349" i="7"/>
  <c r="R3349" i="7"/>
  <c r="Q3349" i="7"/>
  <c r="L3349" i="7"/>
  <c r="J3349" i="7"/>
  <c r="T3348" i="7"/>
  <c r="S3348" i="7"/>
  <c r="R3348" i="7"/>
  <c r="Q3348" i="7"/>
  <c r="L3348" i="7"/>
  <c r="J3348" i="7"/>
  <c r="T3347" i="7"/>
  <c r="S3347" i="7"/>
  <c r="R3347" i="7"/>
  <c r="Q3347" i="7"/>
  <c r="L3347" i="7"/>
  <c r="J3347" i="7"/>
  <c r="T3346" i="7"/>
  <c r="S3346" i="7"/>
  <c r="R3346" i="7"/>
  <c r="Q3346" i="7"/>
  <c r="L3346" i="7"/>
  <c r="J3346" i="7"/>
  <c r="T3345" i="7"/>
  <c r="S3345" i="7"/>
  <c r="R3345" i="7"/>
  <c r="Q3345" i="7"/>
  <c r="L3345" i="7"/>
  <c r="J3345" i="7"/>
  <c r="T3344" i="7"/>
  <c r="S3344" i="7"/>
  <c r="R3344" i="7"/>
  <c r="Q3344" i="7"/>
  <c r="L3344" i="7"/>
  <c r="J3344" i="7"/>
  <c r="T3343" i="7"/>
  <c r="S3343" i="7"/>
  <c r="R3343" i="7"/>
  <c r="Q3343" i="7"/>
  <c r="L3343" i="7"/>
  <c r="J3343" i="7"/>
  <c r="T3342" i="7"/>
  <c r="S3342" i="7"/>
  <c r="R3342" i="7"/>
  <c r="Q3342" i="7"/>
  <c r="L3342" i="7"/>
  <c r="J3342" i="7"/>
  <c r="T3341" i="7"/>
  <c r="S3341" i="7"/>
  <c r="R3341" i="7"/>
  <c r="Q3341" i="7"/>
  <c r="L3341" i="7"/>
  <c r="J3341" i="7"/>
  <c r="T3340" i="7"/>
  <c r="S3340" i="7"/>
  <c r="R3340" i="7"/>
  <c r="Q3340" i="7"/>
  <c r="L3340" i="7"/>
  <c r="J3340" i="7"/>
  <c r="T3339" i="7"/>
  <c r="S3339" i="7"/>
  <c r="R3339" i="7"/>
  <c r="Q3339" i="7"/>
  <c r="L3339" i="7"/>
  <c r="J3339" i="7"/>
  <c r="T3338" i="7"/>
  <c r="S3338" i="7"/>
  <c r="R3338" i="7"/>
  <c r="Q3338" i="7"/>
  <c r="L3338" i="7"/>
  <c r="J3338" i="7"/>
  <c r="T3337" i="7"/>
  <c r="S3337" i="7"/>
  <c r="R3337" i="7"/>
  <c r="Q3337" i="7"/>
  <c r="L3337" i="7"/>
  <c r="J3337" i="7"/>
  <c r="T3336" i="7"/>
  <c r="S3336" i="7"/>
  <c r="R3336" i="7"/>
  <c r="Q3336" i="7"/>
  <c r="L3336" i="7"/>
  <c r="J3336" i="7"/>
  <c r="T3335" i="7"/>
  <c r="S3335" i="7"/>
  <c r="R3335" i="7"/>
  <c r="Q3335" i="7"/>
  <c r="L3335" i="7"/>
  <c r="J3335" i="7"/>
  <c r="T3334" i="7"/>
  <c r="S3334" i="7"/>
  <c r="R3334" i="7"/>
  <c r="Q3334" i="7"/>
  <c r="L3334" i="7"/>
  <c r="J3334" i="7"/>
  <c r="T3333" i="7"/>
  <c r="S3333" i="7"/>
  <c r="R3333" i="7"/>
  <c r="Q3333" i="7"/>
  <c r="L3333" i="7"/>
  <c r="J3333" i="7"/>
  <c r="T3332" i="7"/>
  <c r="S3332" i="7"/>
  <c r="R3332" i="7"/>
  <c r="Q3332" i="7"/>
  <c r="L3332" i="7"/>
  <c r="J3332" i="7"/>
  <c r="T3331" i="7"/>
  <c r="S3331" i="7"/>
  <c r="R3331" i="7"/>
  <c r="Q3331" i="7"/>
  <c r="L3331" i="7"/>
  <c r="J3331" i="7"/>
  <c r="T3330" i="7"/>
  <c r="S3330" i="7"/>
  <c r="R3330" i="7"/>
  <c r="Q3330" i="7"/>
  <c r="L3330" i="7"/>
  <c r="J3330" i="7"/>
  <c r="T3329" i="7"/>
  <c r="S3329" i="7"/>
  <c r="R3329" i="7"/>
  <c r="Q3329" i="7"/>
  <c r="L3329" i="7"/>
  <c r="J3329" i="7"/>
  <c r="T3328" i="7"/>
  <c r="S3328" i="7"/>
  <c r="R3328" i="7"/>
  <c r="Q3328" i="7"/>
  <c r="L3328" i="7"/>
  <c r="J3328" i="7"/>
  <c r="T3327" i="7"/>
  <c r="S3327" i="7"/>
  <c r="R3327" i="7"/>
  <c r="Q3327" i="7"/>
  <c r="L3327" i="7"/>
  <c r="J3327" i="7"/>
  <c r="T3326" i="7"/>
  <c r="S3326" i="7"/>
  <c r="R3326" i="7"/>
  <c r="Q3326" i="7"/>
  <c r="L3326" i="7"/>
  <c r="J3326" i="7"/>
  <c r="T3325" i="7"/>
  <c r="S3325" i="7"/>
  <c r="R3325" i="7"/>
  <c r="Q3325" i="7"/>
  <c r="L3325" i="7"/>
  <c r="J3325" i="7"/>
  <c r="T3324" i="7"/>
  <c r="S3324" i="7"/>
  <c r="R3324" i="7"/>
  <c r="Q3324" i="7"/>
  <c r="L3324" i="7"/>
  <c r="J3324" i="7"/>
  <c r="T3323" i="7"/>
  <c r="S3323" i="7"/>
  <c r="R3323" i="7"/>
  <c r="Q3323" i="7"/>
  <c r="L3323" i="7"/>
  <c r="J3323" i="7"/>
  <c r="T3322" i="7"/>
  <c r="S3322" i="7"/>
  <c r="R3322" i="7"/>
  <c r="Q3322" i="7"/>
  <c r="L3322" i="7"/>
  <c r="J3322" i="7"/>
  <c r="T3321" i="7"/>
  <c r="S3321" i="7"/>
  <c r="R3321" i="7"/>
  <c r="Q3321" i="7"/>
  <c r="L3321" i="7"/>
  <c r="J3321" i="7"/>
  <c r="T3320" i="7"/>
  <c r="S3320" i="7"/>
  <c r="R3320" i="7"/>
  <c r="Q3320" i="7"/>
  <c r="L3320" i="7"/>
  <c r="J3320" i="7"/>
  <c r="T3319" i="7"/>
  <c r="S3319" i="7"/>
  <c r="R3319" i="7"/>
  <c r="Q3319" i="7"/>
  <c r="L3319" i="7"/>
  <c r="J3319" i="7"/>
  <c r="T3318" i="7"/>
  <c r="S3318" i="7"/>
  <c r="R3318" i="7"/>
  <c r="Q3318" i="7"/>
  <c r="L3318" i="7"/>
  <c r="J3318" i="7"/>
  <c r="T3317" i="7"/>
  <c r="S3317" i="7"/>
  <c r="R3317" i="7"/>
  <c r="Q3317" i="7"/>
  <c r="L3317" i="7"/>
  <c r="J3317" i="7"/>
  <c r="T3316" i="7"/>
  <c r="S3316" i="7"/>
  <c r="R3316" i="7"/>
  <c r="Q3316" i="7"/>
  <c r="L3316" i="7"/>
  <c r="J3316" i="7"/>
  <c r="T3315" i="7"/>
  <c r="S3315" i="7"/>
  <c r="R3315" i="7"/>
  <c r="Q3315" i="7"/>
  <c r="L3315" i="7"/>
  <c r="J3315" i="7"/>
  <c r="T3314" i="7"/>
  <c r="S3314" i="7"/>
  <c r="R3314" i="7"/>
  <c r="Q3314" i="7"/>
  <c r="L3314" i="7"/>
  <c r="J3314" i="7"/>
  <c r="T3313" i="7"/>
  <c r="S3313" i="7"/>
  <c r="R3313" i="7"/>
  <c r="Q3313" i="7"/>
  <c r="L3313" i="7"/>
  <c r="J3313" i="7"/>
  <c r="T3312" i="7"/>
  <c r="S3312" i="7"/>
  <c r="R3312" i="7"/>
  <c r="Q3312" i="7"/>
  <c r="L3312" i="7"/>
  <c r="J3312" i="7"/>
  <c r="T3311" i="7"/>
  <c r="S3311" i="7"/>
  <c r="R3311" i="7"/>
  <c r="Q3311" i="7"/>
  <c r="L3311" i="7"/>
  <c r="J3311" i="7"/>
  <c r="T3310" i="7"/>
  <c r="S3310" i="7"/>
  <c r="R3310" i="7"/>
  <c r="Q3310" i="7"/>
  <c r="L3310" i="7"/>
  <c r="J3310" i="7"/>
  <c r="T3309" i="7"/>
  <c r="S3309" i="7"/>
  <c r="R3309" i="7"/>
  <c r="Q3309" i="7"/>
  <c r="L3309" i="7"/>
  <c r="J3309" i="7"/>
  <c r="T3308" i="7"/>
  <c r="S3308" i="7"/>
  <c r="R3308" i="7"/>
  <c r="Q3308" i="7"/>
  <c r="L3308" i="7"/>
  <c r="J3308" i="7"/>
  <c r="T3307" i="7"/>
  <c r="S3307" i="7"/>
  <c r="R3307" i="7"/>
  <c r="Q3307" i="7"/>
  <c r="L3307" i="7"/>
  <c r="J3307" i="7"/>
  <c r="T3306" i="7"/>
  <c r="S3306" i="7"/>
  <c r="R3306" i="7"/>
  <c r="Q3306" i="7"/>
  <c r="L3306" i="7"/>
  <c r="J3306" i="7"/>
  <c r="T3305" i="7"/>
  <c r="S3305" i="7"/>
  <c r="R3305" i="7"/>
  <c r="Q3305" i="7"/>
  <c r="L3305" i="7"/>
  <c r="J3305" i="7"/>
  <c r="T3304" i="7"/>
  <c r="S3304" i="7"/>
  <c r="R3304" i="7"/>
  <c r="Q3304" i="7"/>
  <c r="L3304" i="7"/>
  <c r="J3304" i="7"/>
  <c r="T3303" i="7"/>
  <c r="S3303" i="7"/>
  <c r="R3303" i="7"/>
  <c r="Q3303" i="7"/>
  <c r="L3303" i="7"/>
  <c r="J3303" i="7"/>
  <c r="T3302" i="7"/>
  <c r="S3302" i="7"/>
  <c r="R3302" i="7"/>
  <c r="Q3302" i="7"/>
  <c r="L3302" i="7"/>
  <c r="J3302" i="7"/>
  <c r="T3301" i="7"/>
  <c r="S3301" i="7"/>
  <c r="R3301" i="7"/>
  <c r="Q3301" i="7"/>
  <c r="L3301" i="7"/>
  <c r="J3301" i="7"/>
  <c r="T3300" i="7"/>
  <c r="S3300" i="7"/>
  <c r="R3300" i="7"/>
  <c r="Q3300" i="7"/>
  <c r="L3300" i="7"/>
  <c r="J3300" i="7"/>
  <c r="T3299" i="7"/>
  <c r="S3299" i="7"/>
  <c r="R3299" i="7"/>
  <c r="Q3299" i="7"/>
  <c r="L3299" i="7"/>
  <c r="J3299" i="7"/>
  <c r="T3298" i="7"/>
  <c r="S3298" i="7"/>
  <c r="R3298" i="7"/>
  <c r="Q3298" i="7"/>
  <c r="L3298" i="7"/>
  <c r="J3298" i="7"/>
  <c r="T3297" i="7"/>
  <c r="S3297" i="7"/>
  <c r="R3297" i="7"/>
  <c r="Q3297" i="7"/>
  <c r="L3297" i="7"/>
  <c r="J3297" i="7"/>
  <c r="T3296" i="7"/>
  <c r="S3296" i="7"/>
  <c r="R3296" i="7"/>
  <c r="Q3296" i="7"/>
  <c r="L3296" i="7"/>
  <c r="J3296" i="7"/>
  <c r="T3295" i="7"/>
  <c r="S3295" i="7"/>
  <c r="R3295" i="7"/>
  <c r="Q3295" i="7"/>
  <c r="L3295" i="7"/>
  <c r="J3295" i="7"/>
  <c r="T3294" i="7"/>
  <c r="S3294" i="7"/>
  <c r="R3294" i="7"/>
  <c r="Q3294" i="7"/>
  <c r="L3294" i="7"/>
  <c r="J3294" i="7"/>
  <c r="T3293" i="7"/>
  <c r="S3293" i="7"/>
  <c r="R3293" i="7"/>
  <c r="Q3293" i="7"/>
  <c r="L3293" i="7"/>
  <c r="J3293" i="7"/>
  <c r="T3292" i="7"/>
  <c r="S3292" i="7"/>
  <c r="R3292" i="7"/>
  <c r="Q3292" i="7"/>
  <c r="L3292" i="7"/>
  <c r="J3292" i="7"/>
  <c r="T3291" i="7"/>
  <c r="S3291" i="7"/>
  <c r="R3291" i="7"/>
  <c r="Q3291" i="7"/>
  <c r="L3291" i="7"/>
  <c r="J3291" i="7"/>
  <c r="T3290" i="7"/>
  <c r="S3290" i="7"/>
  <c r="R3290" i="7"/>
  <c r="Q3290" i="7"/>
  <c r="L3290" i="7"/>
  <c r="J3290" i="7"/>
  <c r="T3289" i="7"/>
  <c r="S3289" i="7"/>
  <c r="R3289" i="7"/>
  <c r="Q3289" i="7"/>
  <c r="L3289" i="7"/>
  <c r="J3289" i="7"/>
  <c r="T3288" i="7"/>
  <c r="S3288" i="7"/>
  <c r="R3288" i="7"/>
  <c r="Q3288" i="7"/>
  <c r="L3288" i="7"/>
  <c r="J3288" i="7"/>
  <c r="T3287" i="7"/>
  <c r="S3287" i="7"/>
  <c r="R3287" i="7"/>
  <c r="Q3287" i="7"/>
  <c r="L3287" i="7"/>
  <c r="J3287" i="7"/>
  <c r="T3286" i="7"/>
  <c r="S3286" i="7"/>
  <c r="R3286" i="7"/>
  <c r="Q3286" i="7"/>
  <c r="L3286" i="7"/>
  <c r="J3286" i="7"/>
  <c r="T3285" i="7"/>
  <c r="S3285" i="7"/>
  <c r="R3285" i="7"/>
  <c r="Q3285" i="7"/>
  <c r="L3285" i="7"/>
  <c r="J3285" i="7"/>
  <c r="T3284" i="7"/>
  <c r="S3284" i="7"/>
  <c r="R3284" i="7"/>
  <c r="Q3284" i="7"/>
  <c r="L3284" i="7"/>
  <c r="J3284" i="7"/>
  <c r="T3283" i="7"/>
  <c r="S3283" i="7"/>
  <c r="R3283" i="7"/>
  <c r="Q3283" i="7"/>
  <c r="L3283" i="7"/>
  <c r="J3283" i="7"/>
  <c r="T3282" i="7"/>
  <c r="S3282" i="7"/>
  <c r="R3282" i="7"/>
  <c r="Q3282" i="7"/>
  <c r="L3282" i="7"/>
  <c r="J3282" i="7"/>
  <c r="T3281" i="7"/>
  <c r="S3281" i="7"/>
  <c r="R3281" i="7"/>
  <c r="Q3281" i="7"/>
  <c r="L3281" i="7"/>
  <c r="J3281" i="7"/>
  <c r="T3280" i="7"/>
  <c r="S3280" i="7"/>
  <c r="R3280" i="7"/>
  <c r="Q3280" i="7"/>
  <c r="L3280" i="7"/>
  <c r="J3280" i="7"/>
  <c r="T3279" i="7"/>
  <c r="S3279" i="7"/>
  <c r="R3279" i="7"/>
  <c r="Q3279" i="7"/>
  <c r="L3279" i="7"/>
  <c r="J3279" i="7"/>
  <c r="T3278" i="7"/>
  <c r="S3278" i="7"/>
  <c r="R3278" i="7"/>
  <c r="Q3278" i="7"/>
  <c r="L3278" i="7"/>
  <c r="J3278" i="7"/>
  <c r="T3277" i="7"/>
  <c r="S3277" i="7"/>
  <c r="R3277" i="7"/>
  <c r="Q3277" i="7"/>
  <c r="L3277" i="7"/>
  <c r="J3277" i="7"/>
  <c r="T3276" i="7"/>
  <c r="S3276" i="7"/>
  <c r="R3276" i="7"/>
  <c r="Q3276" i="7"/>
  <c r="L3276" i="7"/>
  <c r="J3276" i="7"/>
  <c r="T3275" i="7"/>
  <c r="S3275" i="7"/>
  <c r="R3275" i="7"/>
  <c r="Q3275" i="7"/>
  <c r="L3275" i="7"/>
  <c r="J3275" i="7"/>
  <c r="T3274" i="7"/>
  <c r="S3274" i="7"/>
  <c r="R3274" i="7"/>
  <c r="Q3274" i="7"/>
  <c r="L3274" i="7"/>
  <c r="J3274" i="7"/>
  <c r="T3273" i="7"/>
  <c r="S3273" i="7"/>
  <c r="R3273" i="7"/>
  <c r="Q3273" i="7"/>
  <c r="L3273" i="7"/>
  <c r="J3273" i="7"/>
  <c r="T3272" i="7"/>
  <c r="S3272" i="7"/>
  <c r="R3272" i="7"/>
  <c r="Q3272" i="7"/>
  <c r="L3272" i="7"/>
  <c r="J3272" i="7"/>
  <c r="T3271" i="7"/>
  <c r="S3271" i="7"/>
  <c r="R3271" i="7"/>
  <c r="Q3271" i="7"/>
  <c r="L3271" i="7"/>
  <c r="J3271" i="7"/>
  <c r="T3270" i="7"/>
  <c r="S3270" i="7"/>
  <c r="R3270" i="7"/>
  <c r="Q3270" i="7"/>
  <c r="L3270" i="7"/>
  <c r="J3270" i="7"/>
  <c r="T3269" i="7"/>
  <c r="S3269" i="7"/>
  <c r="R3269" i="7"/>
  <c r="Q3269" i="7"/>
  <c r="L3269" i="7"/>
  <c r="J3269" i="7"/>
  <c r="T3268" i="7"/>
  <c r="S3268" i="7"/>
  <c r="R3268" i="7"/>
  <c r="Q3268" i="7"/>
  <c r="L3268" i="7"/>
  <c r="J3268" i="7"/>
  <c r="T3267" i="7"/>
  <c r="S3267" i="7"/>
  <c r="R3267" i="7"/>
  <c r="Q3267" i="7"/>
  <c r="L3267" i="7"/>
  <c r="J3267" i="7"/>
  <c r="T3266" i="7"/>
  <c r="S3266" i="7"/>
  <c r="R3266" i="7"/>
  <c r="Q3266" i="7"/>
  <c r="L3266" i="7"/>
  <c r="J3266" i="7"/>
  <c r="T3265" i="7"/>
  <c r="S3265" i="7"/>
  <c r="R3265" i="7"/>
  <c r="Q3265" i="7"/>
  <c r="L3265" i="7"/>
  <c r="J3265" i="7"/>
  <c r="T3264" i="7"/>
  <c r="S3264" i="7"/>
  <c r="R3264" i="7"/>
  <c r="Q3264" i="7"/>
  <c r="L3264" i="7"/>
  <c r="J3264" i="7"/>
  <c r="T3263" i="7"/>
  <c r="S3263" i="7"/>
  <c r="R3263" i="7"/>
  <c r="Q3263" i="7"/>
  <c r="L3263" i="7"/>
  <c r="J3263" i="7"/>
  <c r="T3262" i="7"/>
  <c r="S3262" i="7"/>
  <c r="R3262" i="7"/>
  <c r="Q3262" i="7"/>
  <c r="L3262" i="7"/>
  <c r="J3262" i="7"/>
  <c r="T3261" i="7"/>
  <c r="S3261" i="7"/>
  <c r="R3261" i="7"/>
  <c r="Q3261" i="7"/>
  <c r="L3261" i="7"/>
  <c r="J3261" i="7"/>
  <c r="T3260" i="7"/>
  <c r="S3260" i="7"/>
  <c r="R3260" i="7"/>
  <c r="Q3260" i="7"/>
  <c r="L3260" i="7"/>
  <c r="J3260" i="7"/>
  <c r="T3259" i="7"/>
  <c r="S3259" i="7"/>
  <c r="R3259" i="7"/>
  <c r="Q3259" i="7"/>
  <c r="L3259" i="7"/>
  <c r="J3259" i="7"/>
  <c r="T3258" i="7"/>
  <c r="S3258" i="7"/>
  <c r="R3258" i="7"/>
  <c r="Q3258" i="7"/>
  <c r="L3258" i="7"/>
  <c r="J3258" i="7"/>
  <c r="T3257" i="7"/>
  <c r="S3257" i="7"/>
  <c r="R3257" i="7"/>
  <c r="Q3257" i="7"/>
  <c r="L3257" i="7"/>
  <c r="J3257" i="7"/>
  <c r="T3256" i="7"/>
  <c r="S3256" i="7"/>
  <c r="R3256" i="7"/>
  <c r="Q3256" i="7"/>
  <c r="L3256" i="7"/>
  <c r="J3256" i="7"/>
  <c r="T3255" i="7"/>
  <c r="S3255" i="7"/>
  <c r="R3255" i="7"/>
  <c r="Q3255" i="7"/>
  <c r="L3255" i="7"/>
  <c r="J3255" i="7"/>
  <c r="T3254" i="7"/>
  <c r="S3254" i="7"/>
  <c r="R3254" i="7"/>
  <c r="Q3254" i="7"/>
  <c r="L3254" i="7"/>
  <c r="J3254" i="7"/>
  <c r="T3253" i="7"/>
  <c r="S3253" i="7"/>
  <c r="R3253" i="7"/>
  <c r="Q3253" i="7"/>
  <c r="L3253" i="7"/>
  <c r="J3253" i="7"/>
  <c r="T3252" i="7"/>
  <c r="S3252" i="7"/>
  <c r="R3252" i="7"/>
  <c r="Q3252" i="7"/>
  <c r="L3252" i="7"/>
  <c r="J3252" i="7"/>
  <c r="T3251" i="7"/>
  <c r="S3251" i="7"/>
  <c r="R3251" i="7"/>
  <c r="Q3251" i="7"/>
  <c r="L3251" i="7"/>
  <c r="J3251" i="7"/>
  <c r="T3250" i="7"/>
  <c r="S3250" i="7"/>
  <c r="R3250" i="7"/>
  <c r="Q3250" i="7"/>
  <c r="L3250" i="7"/>
  <c r="J3250" i="7"/>
  <c r="T3249" i="7"/>
  <c r="S3249" i="7"/>
  <c r="R3249" i="7"/>
  <c r="Q3249" i="7"/>
  <c r="L3249" i="7"/>
  <c r="J3249" i="7"/>
  <c r="T3248" i="7"/>
  <c r="S3248" i="7"/>
  <c r="R3248" i="7"/>
  <c r="Q3248" i="7"/>
  <c r="L3248" i="7"/>
  <c r="J3248" i="7"/>
  <c r="T3247" i="7"/>
  <c r="S3247" i="7"/>
  <c r="R3247" i="7"/>
  <c r="Q3247" i="7"/>
  <c r="L3247" i="7"/>
  <c r="J3247" i="7"/>
  <c r="T3246" i="7"/>
  <c r="S3246" i="7"/>
  <c r="R3246" i="7"/>
  <c r="Q3246" i="7"/>
  <c r="L3246" i="7"/>
  <c r="J3246" i="7"/>
  <c r="T3245" i="7"/>
  <c r="S3245" i="7"/>
  <c r="R3245" i="7"/>
  <c r="Q3245" i="7"/>
  <c r="L3245" i="7"/>
  <c r="J3245" i="7"/>
  <c r="T3244" i="7"/>
  <c r="S3244" i="7"/>
  <c r="R3244" i="7"/>
  <c r="Q3244" i="7"/>
  <c r="L3244" i="7"/>
  <c r="J3244" i="7"/>
  <c r="T3243" i="7"/>
  <c r="S3243" i="7"/>
  <c r="R3243" i="7"/>
  <c r="Q3243" i="7"/>
  <c r="L3243" i="7"/>
  <c r="J3243" i="7"/>
  <c r="T3242" i="7"/>
  <c r="S3242" i="7"/>
  <c r="R3242" i="7"/>
  <c r="Q3242" i="7"/>
  <c r="L3242" i="7"/>
  <c r="J3242" i="7"/>
  <c r="T3241" i="7"/>
  <c r="S3241" i="7"/>
  <c r="R3241" i="7"/>
  <c r="Q3241" i="7"/>
  <c r="L3241" i="7"/>
  <c r="J3241" i="7"/>
  <c r="T3240" i="7"/>
  <c r="S3240" i="7"/>
  <c r="R3240" i="7"/>
  <c r="Q3240" i="7"/>
  <c r="L3240" i="7"/>
  <c r="J3240" i="7"/>
  <c r="T3239" i="7"/>
  <c r="S3239" i="7"/>
  <c r="R3239" i="7"/>
  <c r="Q3239" i="7"/>
  <c r="L3239" i="7"/>
  <c r="J3239" i="7"/>
  <c r="T3238" i="7"/>
  <c r="S3238" i="7"/>
  <c r="R3238" i="7"/>
  <c r="Q3238" i="7"/>
  <c r="L3238" i="7"/>
  <c r="J3238" i="7"/>
  <c r="T3237" i="7"/>
  <c r="S3237" i="7"/>
  <c r="R3237" i="7"/>
  <c r="Q3237" i="7"/>
  <c r="L3237" i="7"/>
  <c r="J3237" i="7"/>
  <c r="T3236" i="7"/>
  <c r="S3236" i="7"/>
  <c r="R3236" i="7"/>
  <c r="Q3236" i="7"/>
  <c r="L3236" i="7"/>
  <c r="J3236" i="7"/>
  <c r="T3235" i="7"/>
  <c r="S3235" i="7"/>
  <c r="R3235" i="7"/>
  <c r="Q3235" i="7"/>
  <c r="L3235" i="7"/>
  <c r="J3235" i="7"/>
  <c r="T3234" i="7"/>
  <c r="S3234" i="7"/>
  <c r="R3234" i="7"/>
  <c r="Q3234" i="7"/>
  <c r="L3234" i="7"/>
  <c r="J3234" i="7"/>
  <c r="T3233" i="7"/>
  <c r="S3233" i="7"/>
  <c r="R3233" i="7"/>
  <c r="Q3233" i="7"/>
  <c r="L3233" i="7"/>
  <c r="J3233" i="7"/>
  <c r="T3232" i="7"/>
  <c r="S3232" i="7"/>
  <c r="R3232" i="7"/>
  <c r="Q3232" i="7"/>
  <c r="L3232" i="7"/>
  <c r="J3232" i="7"/>
  <c r="T3231" i="7"/>
  <c r="S3231" i="7"/>
  <c r="R3231" i="7"/>
  <c r="Q3231" i="7"/>
  <c r="L3231" i="7"/>
  <c r="J3231" i="7"/>
  <c r="T3230" i="7"/>
  <c r="S3230" i="7"/>
  <c r="R3230" i="7"/>
  <c r="Q3230" i="7"/>
  <c r="L3230" i="7"/>
  <c r="J3230" i="7"/>
  <c r="T3229" i="7"/>
  <c r="S3229" i="7"/>
  <c r="R3229" i="7"/>
  <c r="Q3229" i="7"/>
  <c r="L3229" i="7"/>
  <c r="J3229" i="7"/>
  <c r="T3228" i="7"/>
  <c r="S3228" i="7"/>
  <c r="R3228" i="7"/>
  <c r="Q3228" i="7"/>
  <c r="L3228" i="7"/>
  <c r="J3228" i="7"/>
  <c r="T3227" i="7"/>
  <c r="S3227" i="7"/>
  <c r="R3227" i="7"/>
  <c r="Q3227" i="7"/>
  <c r="L3227" i="7"/>
  <c r="J3227" i="7"/>
  <c r="T3226" i="7"/>
  <c r="S3226" i="7"/>
  <c r="R3226" i="7"/>
  <c r="Q3226" i="7"/>
  <c r="L3226" i="7"/>
  <c r="J3226" i="7"/>
  <c r="T3225" i="7"/>
  <c r="S3225" i="7"/>
  <c r="R3225" i="7"/>
  <c r="Q3225" i="7"/>
  <c r="L3225" i="7"/>
  <c r="J3225" i="7"/>
  <c r="T3224" i="7"/>
  <c r="S3224" i="7"/>
  <c r="R3224" i="7"/>
  <c r="Q3224" i="7"/>
  <c r="L3224" i="7"/>
  <c r="J3224" i="7"/>
  <c r="T3223" i="7"/>
  <c r="S3223" i="7"/>
  <c r="R3223" i="7"/>
  <c r="Q3223" i="7"/>
  <c r="L3223" i="7"/>
  <c r="J3223" i="7"/>
  <c r="T3222" i="7"/>
  <c r="S3222" i="7"/>
  <c r="R3222" i="7"/>
  <c r="Q3222" i="7"/>
  <c r="L3222" i="7"/>
  <c r="J3222" i="7"/>
  <c r="T3221" i="7"/>
  <c r="S3221" i="7"/>
  <c r="R3221" i="7"/>
  <c r="Q3221" i="7"/>
  <c r="L3221" i="7"/>
  <c r="J3221" i="7"/>
  <c r="T3220" i="7"/>
  <c r="S3220" i="7"/>
  <c r="R3220" i="7"/>
  <c r="Q3220" i="7"/>
  <c r="L3220" i="7"/>
  <c r="J3220" i="7"/>
  <c r="T3219" i="7"/>
  <c r="S3219" i="7"/>
  <c r="R3219" i="7"/>
  <c r="Q3219" i="7"/>
  <c r="L3219" i="7"/>
  <c r="J3219" i="7"/>
  <c r="T3218" i="7"/>
  <c r="S3218" i="7"/>
  <c r="R3218" i="7"/>
  <c r="Q3218" i="7"/>
  <c r="L3218" i="7"/>
  <c r="J3218" i="7"/>
  <c r="T3217" i="7"/>
  <c r="S3217" i="7"/>
  <c r="R3217" i="7"/>
  <c r="Q3217" i="7"/>
  <c r="L3217" i="7"/>
  <c r="J3217" i="7"/>
  <c r="T3216" i="7"/>
  <c r="S3216" i="7"/>
  <c r="R3216" i="7"/>
  <c r="Q3216" i="7"/>
  <c r="L3216" i="7"/>
  <c r="J3216" i="7"/>
  <c r="T3215" i="7"/>
  <c r="S3215" i="7"/>
  <c r="R3215" i="7"/>
  <c r="Q3215" i="7"/>
  <c r="L3215" i="7"/>
  <c r="J3215" i="7"/>
  <c r="T3214" i="7"/>
  <c r="S3214" i="7"/>
  <c r="R3214" i="7"/>
  <c r="Q3214" i="7"/>
  <c r="L3214" i="7"/>
  <c r="J3214" i="7"/>
  <c r="T3213" i="7"/>
  <c r="S3213" i="7"/>
  <c r="R3213" i="7"/>
  <c r="Q3213" i="7"/>
  <c r="L3213" i="7"/>
  <c r="J3213" i="7"/>
  <c r="T3212" i="7"/>
  <c r="S3212" i="7"/>
  <c r="R3212" i="7"/>
  <c r="Q3212" i="7"/>
  <c r="L3212" i="7"/>
  <c r="J3212" i="7"/>
  <c r="T3211" i="7"/>
  <c r="S3211" i="7"/>
  <c r="R3211" i="7"/>
  <c r="Q3211" i="7"/>
  <c r="L3211" i="7"/>
  <c r="J3211" i="7"/>
  <c r="T3210" i="7"/>
  <c r="S3210" i="7"/>
  <c r="R3210" i="7"/>
  <c r="Q3210" i="7"/>
  <c r="L3210" i="7"/>
  <c r="J3210" i="7"/>
  <c r="T3209" i="7"/>
  <c r="S3209" i="7"/>
  <c r="R3209" i="7"/>
  <c r="Q3209" i="7"/>
  <c r="L3209" i="7"/>
  <c r="J3209" i="7"/>
  <c r="T3208" i="7"/>
  <c r="S3208" i="7"/>
  <c r="R3208" i="7"/>
  <c r="Q3208" i="7"/>
  <c r="L3208" i="7"/>
  <c r="J3208" i="7"/>
  <c r="T3207" i="7"/>
  <c r="S3207" i="7"/>
  <c r="R3207" i="7"/>
  <c r="Q3207" i="7"/>
  <c r="L3207" i="7"/>
  <c r="J3207" i="7"/>
  <c r="T3206" i="7"/>
  <c r="S3206" i="7"/>
  <c r="R3206" i="7"/>
  <c r="Q3206" i="7"/>
  <c r="L3206" i="7"/>
  <c r="J3206" i="7"/>
  <c r="T3205" i="7"/>
  <c r="S3205" i="7"/>
  <c r="R3205" i="7"/>
  <c r="Q3205" i="7"/>
  <c r="L3205" i="7"/>
  <c r="J3205" i="7"/>
  <c r="T3204" i="7"/>
  <c r="S3204" i="7"/>
  <c r="R3204" i="7"/>
  <c r="Q3204" i="7"/>
  <c r="L3204" i="7"/>
  <c r="J3204" i="7"/>
  <c r="T3203" i="7"/>
  <c r="S3203" i="7"/>
  <c r="R3203" i="7"/>
  <c r="Q3203" i="7"/>
  <c r="L3203" i="7"/>
  <c r="J3203" i="7"/>
  <c r="T3202" i="7"/>
  <c r="S3202" i="7"/>
  <c r="R3202" i="7"/>
  <c r="Q3202" i="7"/>
  <c r="L3202" i="7"/>
  <c r="J3202" i="7"/>
  <c r="T3201" i="7"/>
  <c r="S3201" i="7"/>
  <c r="R3201" i="7"/>
  <c r="Q3201" i="7"/>
  <c r="L3201" i="7"/>
  <c r="J3201" i="7"/>
  <c r="T3200" i="7"/>
  <c r="S3200" i="7"/>
  <c r="R3200" i="7"/>
  <c r="Q3200" i="7"/>
  <c r="L3200" i="7"/>
  <c r="J3200" i="7"/>
  <c r="T3199" i="7"/>
  <c r="S3199" i="7"/>
  <c r="R3199" i="7"/>
  <c r="Q3199" i="7"/>
  <c r="L3199" i="7"/>
  <c r="J3199" i="7"/>
  <c r="T3198" i="7"/>
  <c r="S3198" i="7"/>
  <c r="R3198" i="7"/>
  <c r="Q3198" i="7"/>
  <c r="L3198" i="7"/>
  <c r="J3198" i="7"/>
  <c r="T3197" i="7"/>
  <c r="S3197" i="7"/>
  <c r="R3197" i="7"/>
  <c r="Q3197" i="7"/>
  <c r="L3197" i="7"/>
  <c r="J3197" i="7"/>
  <c r="T3196" i="7"/>
  <c r="S3196" i="7"/>
  <c r="R3196" i="7"/>
  <c r="Q3196" i="7"/>
  <c r="L3196" i="7"/>
  <c r="J3196" i="7"/>
  <c r="T3195" i="7"/>
  <c r="S3195" i="7"/>
  <c r="R3195" i="7"/>
  <c r="Q3195" i="7"/>
  <c r="L3195" i="7"/>
  <c r="J3195" i="7"/>
  <c r="T3194" i="7"/>
  <c r="S3194" i="7"/>
  <c r="R3194" i="7"/>
  <c r="Q3194" i="7"/>
  <c r="L3194" i="7"/>
  <c r="J3194" i="7"/>
  <c r="T3193" i="7"/>
  <c r="S3193" i="7"/>
  <c r="R3193" i="7"/>
  <c r="Q3193" i="7"/>
  <c r="L3193" i="7"/>
  <c r="J3193" i="7"/>
  <c r="T3192" i="7"/>
  <c r="S3192" i="7"/>
  <c r="R3192" i="7"/>
  <c r="Q3192" i="7"/>
  <c r="L3192" i="7"/>
  <c r="J3192" i="7"/>
  <c r="T3191" i="7"/>
  <c r="S3191" i="7"/>
  <c r="R3191" i="7"/>
  <c r="Q3191" i="7"/>
  <c r="L3191" i="7"/>
  <c r="J3191" i="7"/>
  <c r="T3190" i="7"/>
  <c r="S3190" i="7"/>
  <c r="R3190" i="7"/>
  <c r="Q3190" i="7"/>
  <c r="L3190" i="7"/>
  <c r="J3190" i="7"/>
  <c r="T3189" i="7"/>
  <c r="S3189" i="7"/>
  <c r="R3189" i="7"/>
  <c r="Q3189" i="7"/>
  <c r="L3189" i="7"/>
  <c r="J3189" i="7"/>
  <c r="T3188" i="7"/>
  <c r="S3188" i="7"/>
  <c r="R3188" i="7"/>
  <c r="Q3188" i="7"/>
  <c r="L3188" i="7"/>
  <c r="J3188" i="7"/>
  <c r="T3187" i="7"/>
  <c r="S3187" i="7"/>
  <c r="R3187" i="7"/>
  <c r="Q3187" i="7"/>
  <c r="L3187" i="7"/>
  <c r="J3187" i="7"/>
  <c r="T3186" i="7"/>
  <c r="S3186" i="7"/>
  <c r="R3186" i="7"/>
  <c r="Q3186" i="7"/>
  <c r="L3186" i="7"/>
  <c r="J3186" i="7"/>
  <c r="T3185" i="7"/>
  <c r="S3185" i="7"/>
  <c r="R3185" i="7"/>
  <c r="Q3185" i="7"/>
  <c r="L3185" i="7"/>
  <c r="J3185" i="7"/>
  <c r="T3184" i="7"/>
  <c r="S3184" i="7"/>
  <c r="R3184" i="7"/>
  <c r="Q3184" i="7"/>
  <c r="L3184" i="7"/>
  <c r="J3184" i="7"/>
  <c r="T3183" i="7"/>
  <c r="S3183" i="7"/>
  <c r="R3183" i="7"/>
  <c r="Q3183" i="7"/>
  <c r="L3183" i="7"/>
  <c r="J3183" i="7"/>
  <c r="T3182" i="7"/>
  <c r="S3182" i="7"/>
  <c r="R3182" i="7"/>
  <c r="Q3182" i="7"/>
  <c r="L3182" i="7"/>
  <c r="J3182" i="7"/>
  <c r="T3181" i="7"/>
  <c r="S3181" i="7"/>
  <c r="R3181" i="7"/>
  <c r="Q3181" i="7"/>
  <c r="L3181" i="7"/>
  <c r="J3181" i="7"/>
  <c r="T3180" i="7"/>
  <c r="S3180" i="7"/>
  <c r="R3180" i="7"/>
  <c r="Q3180" i="7"/>
  <c r="L3180" i="7"/>
  <c r="J3180" i="7"/>
  <c r="T3179" i="7"/>
  <c r="S3179" i="7"/>
  <c r="R3179" i="7"/>
  <c r="Q3179" i="7"/>
  <c r="L3179" i="7"/>
  <c r="J3179" i="7"/>
  <c r="T3178" i="7"/>
  <c r="S3178" i="7"/>
  <c r="R3178" i="7"/>
  <c r="Q3178" i="7"/>
  <c r="L3178" i="7"/>
  <c r="J3178" i="7"/>
  <c r="T3177" i="7"/>
  <c r="S3177" i="7"/>
  <c r="R3177" i="7"/>
  <c r="Q3177" i="7"/>
  <c r="L3177" i="7"/>
  <c r="J3177" i="7"/>
  <c r="T3176" i="7"/>
  <c r="S3176" i="7"/>
  <c r="R3176" i="7"/>
  <c r="Q3176" i="7"/>
  <c r="L3176" i="7"/>
  <c r="J3176" i="7"/>
  <c r="T3175" i="7"/>
  <c r="S3175" i="7"/>
  <c r="R3175" i="7"/>
  <c r="Q3175" i="7"/>
  <c r="L3175" i="7"/>
  <c r="J3175" i="7"/>
  <c r="T3174" i="7"/>
  <c r="S3174" i="7"/>
  <c r="R3174" i="7"/>
  <c r="Q3174" i="7"/>
  <c r="L3174" i="7"/>
  <c r="J3174" i="7"/>
  <c r="T3173" i="7"/>
  <c r="S3173" i="7"/>
  <c r="R3173" i="7"/>
  <c r="Q3173" i="7"/>
  <c r="L3173" i="7"/>
  <c r="J3173" i="7"/>
  <c r="T3172" i="7"/>
  <c r="S3172" i="7"/>
  <c r="R3172" i="7"/>
  <c r="Q3172" i="7"/>
  <c r="L3172" i="7"/>
  <c r="J3172" i="7"/>
  <c r="T3171" i="7"/>
  <c r="S3171" i="7"/>
  <c r="R3171" i="7"/>
  <c r="Q3171" i="7"/>
  <c r="L3171" i="7"/>
  <c r="J3171" i="7"/>
  <c r="T3170" i="7"/>
  <c r="S3170" i="7"/>
  <c r="R3170" i="7"/>
  <c r="Q3170" i="7"/>
  <c r="L3170" i="7"/>
  <c r="J3170" i="7"/>
  <c r="T3169" i="7"/>
  <c r="S3169" i="7"/>
  <c r="R3169" i="7"/>
  <c r="Q3169" i="7"/>
  <c r="L3169" i="7"/>
  <c r="J3169" i="7"/>
  <c r="T3168" i="7"/>
  <c r="S3168" i="7"/>
  <c r="R3168" i="7"/>
  <c r="Q3168" i="7"/>
  <c r="L3168" i="7"/>
  <c r="J3168" i="7"/>
  <c r="T3167" i="7"/>
  <c r="S3167" i="7"/>
  <c r="R3167" i="7"/>
  <c r="Q3167" i="7"/>
  <c r="L3167" i="7"/>
  <c r="J3167" i="7"/>
  <c r="T3166" i="7"/>
  <c r="S3166" i="7"/>
  <c r="R3166" i="7"/>
  <c r="Q3166" i="7"/>
  <c r="L3166" i="7"/>
  <c r="J3166" i="7"/>
  <c r="T3165" i="7"/>
  <c r="S3165" i="7"/>
  <c r="R3165" i="7"/>
  <c r="Q3165" i="7"/>
  <c r="L3165" i="7"/>
  <c r="J3165" i="7"/>
  <c r="T3164" i="7"/>
  <c r="S3164" i="7"/>
  <c r="R3164" i="7"/>
  <c r="Q3164" i="7"/>
  <c r="L3164" i="7"/>
  <c r="J3164" i="7"/>
  <c r="T3163" i="7"/>
  <c r="S3163" i="7"/>
  <c r="R3163" i="7"/>
  <c r="Q3163" i="7"/>
  <c r="L3163" i="7"/>
  <c r="J3163" i="7"/>
  <c r="T3162" i="7"/>
  <c r="S3162" i="7"/>
  <c r="R3162" i="7"/>
  <c r="Q3162" i="7"/>
  <c r="L3162" i="7"/>
  <c r="J3162" i="7"/>
  <c r="T3161" i="7"/>
  <c r="S3161" i="7"/>
  <c r="R3161" i="7"/>
  <c r="Q3161" i="7"/>
  <c r="L3161" i="7"/>
  <c r="J3161" i="7"/>
  <c r="T3160" i="7"/>
  <c r="S3160" i="7"/>
  <c r="R3160" i="7"/>
  <c r="Q3160" i="7"/>
  <c r="L3160" i="7"/>
  <c r="J3160" i="7"/>
  <c r="T3159" i="7"/>
  <c r="S3159" i="7"/>
  <c r="R3159" i="7"/>
  <c r="Q3159" i="7"/>
  <c r="L3159" i="7"/>
  <c r="J3159" i="7"/>
  <c r="T3158" i="7"/>
  <c r="S3158" i="7"/>
  <c r="R3158" i="7"/>
  <c r="Q3158" i="7"/>
  <c r="L3158" i="7"/>
  <c r="J3158" i="7"/>
  <c r="T3157" i="7"/>
  <c r="S3157" i="7"/>
  <c r="R3157" i="7"/>
  <c r="Q3157" i="7"/>
  <c r="L3157" i="7"/>
  <c r="J3157" i="7"/>
  <c r="T3156" i="7"/>
  <c r="S3156" i="7"/>
  <c r="R3156" i="7"/>
  <c r="Q3156" i="7"/>
  <c r="L3156" i="7"/>
  <c r="J3156" i="7"/>
  <c r="T3155" i="7"/>
  <c r="S3155" i="7"/>
  <c r="R3155" i="7"/>
  <c r="Q3155" i="7"/>
  <c r="L3155" i="7"/>
  <c r="J3155" i="7"/>
  <c r="T3154" i="7"/>
  <c r="S3154" i="7"/>
  <c r="R3154" i="7"/>
  <c r="Q3154" i="7"/>
  <c r="L3154" i="7"/>
  <c r="J3154" i="7"/>
  <c r="T3153" i="7"/>
  <c r="S3153" i="7"/>
  <c r="R3153" i="7"/>
  <c r="Q3153" i="7"/>
  <c r="L3153" i="7"/>
  <c r="J3153" i="7"/>
  <c r="T3152" i="7"/>
  <c r="S3152" i="7"/>
  <c r="R3152" i="7"/>
  <c r="Q3152" i="7"/>
  <c r="L3152" i="7"/>
  <c r="J3152" i="7"/>
  <c r="T3151" i="7"/>
  <c r="S3151" i="7"/>
  <c r="R3151" i="7"/>
  <c r="Q3151" i="7"/>
  <c r="L3151" i="7"/>
  <c r="J3151" i="7"/>
  <c r="T3150" i="7"/>
  <c r="S3150" i="7"/>
  <c r="R3150" i="7"/>
  <c r="Q3150" i="7"/>
  <c r="L3150" i="7"/>
  <c r="J3150" i="7"/>
  <c r="T3149" i="7"/>
  <c r="S3149" i="7"/>
  <c r="R3149" i="7"/>
  <c r="Q3149" i="7"/>
  <c r="L3149" i="7"/>
  <c r="J3149" i="7"/>
  <c r="T3148" i="7"/>
  <c r="S3148" i="7"/>
  <c r="R3148" i="7"/>
  <c r="Q3148" i="7"/>
  <c r="L3148" i="7"/>
  <c r="J3148" i="7"/>
  <c r="T3147" i="7"/>
  <c r="S3147" i="7"/>
  <c r="R3147" i="7"/>
  <c r="Q3147" i="7"/>
  <c r="L3147" i="7"/>
  <c r="J3147" i="7"/>
  <c r="T3146" i="7"/>
  <c r="S3146" i="7"/>
  <c r="R3146" i="7"/>
  <c r="Q3146" i="7"/>
  <c r="L3146" i="7"/>
  <c r="J3146" i="7"/>
  <c r="T3145" i="7"/>
  <c r="S3145" i="7"/>
  <c r="R3145" i="7"/>
  <c r="Q3145" i="7"/>
  <c r="L3145" i="7"/>
  <c r="J3145" i="7"/>
  <c r="T3144" i="7"/>
  <c r="S3144" i="7"/>
  <c r="R3144" i="7"/>
  <c r="Q3144" i="7"/>
  <c r="L3144" i="7"/>
  <c r="J3144" i="7"/>
  <c r="T3143" i="7"/>
  <c r="S3143" i="7"/>
  <c r="R3143" i="7"/>
  <c r="Q3143" i="7"/>
  <c r="L3143" i="7"/>
  <c r="J3143" i="7"/>
  <c r="T3142" i="7"/>
  <c r="S3142" i="7"/>
  <c r="R3142" i="7"/>
  <c r="Q3142" i="7"/>
  <c r="L3142" i="7"/>
  <c r="J3142" i="7"/>
  <c r="T3141" i="7"/>
  <c r="S3141" i="7"/>
  <c r="R3141" i="7"/>
  <c r="Q3141" i="7"/>
  <c r="L3141" i="7"/>
  <c r="J3141" i="7"/>
  <c r="T3140" i="7"/>
  <c r="S3140" i="7"/>
  <c r="R3140" i="7"/>
  <c r="Q3140" i="7"/>
  <c r="L3140" i="7"/>
  <c r="J3140" i="7"/>
  <c r="T3139" i="7"/>
  <c r="S3139" i="7"/>
  <c r="R3139" i="7"/>
  <c r="Q3139" i="7"/>
  <c r="L3139" i="7"/>
  <c r="J3139" i="7"/>
  <c r="T3138" i="7"/>
  <c r="S3138" i="7"/>
  <c r="R3138" i="7"/>
  <c r="Q3138" i="7"/>
  <c r="L3138" i="7"/>
  <c r="J3138" i="7"/>
  <c r="T3137" i="7"/>
  <c r="S3137" i="7"/>
  <c r="R3137" i="7"/>
  <c r="Q3137" i="7"/>
  <c r="L3137" i="7"/>
  <c r="J3137" i="7"/>
  <c r="T3136" i="7"/>
  <c r="S3136" i="7"/>
  <c r="R3136" i="7"/>
  <c r="Q3136" i="7"/>
  <c r="L3136" i="7"/>
  <c r="J3136" i="7"/>
  <c r="T3135" i="7"/>
  <c r="S3135" i="7"/>
  <c r="R3135" i="7"/>
  <c r="Q3135" i="7"/>
  <c r="L3135" i="7"/>
  <c r="J3135" i="7"/>
  <c r="T3134" i="7"/>
  <c r="S3134" i="7"/>
  <c r="R3134" i="7"/>
  <c r="Q3134" i="7"/>
  <c r="L3134" i="7"/>
  <c r="J3134" i="7"/>
  <c r="T3133" i="7"/>
  <c r="S3133" i="7"/>
  <c r="R3133" i="7"/>
  <c r="Q3133" i="7"/>
  <c r="L3133" i="7"/>
  <c r="J3133" i="7"/>
  <c r="T3132" i="7"/>
  <c r="S3132" i="7"/>
  <c r="R3132" i="7"/>
  <c r="Q3132" i="7"/>
  <c r="L3132" i="7"/>
  <c r="J3132" i="7"/>
  <c r="T3131" i="7"/>
  <c r="S3131" i="7"/>
  <c r="R3131" i="7"/>
  <c r="Q3131" i="7"/>
  <c r="L3131" i="7"/>
  <c r="J3131" i="7"/>
  <c r="T3130" i="7"/>
  <c r="S3130" i="7"/>
  <c r="R3130" i="7"/>
  <c r="Q3130" i="7"/>
  <c r="L3130" i="7"/>
  <c r="J3130" i="7"/>
  <c r="T3129" i="7"/>
  <c r="S3129" i="7"/>
  <c r="R3129" i="7"/>
  <c r="Q3129" i="7"/>
  <c r="L3129" i="7"/>
  <c r="J3129" i="7"/>
  <c r="T3128" i="7"/>
  <c r="S3128" i="7"/>
  <c r="R3128" i="7"/>
  <c r="Q3128" i="7"/>
  <c r="L3128" i="7"/>
  <c r="J3128" i="7"/>
  <c r="T3127" i="7"/>
  <c r="S3127" i="7"/>
  <c r="R3127" i="7"/>
  <c r="Q3127" i="7"/>
  <c r="L3127" i="7"/>
  <c r="J3127" i="7"/>
  <c r="T3126" i="7"/>
  <c r="S3126" i="7"/>
  <c r="R3126" i="7"/>
  <c r="Q3126" i="7"/>
  <c r="L3126" i="7"/>
  <c r="J3126" i="7"/>
  <c r="T3125" i="7"/>
  <c r="S3125" i="7"/>
  <c r="R3125" i="7"/>
  <c r="Q3125" i="7"/>
  <c r="L3125" i="7"/>
  <c r="J3125" i="7"/>
  <c r="T3124" i="7"/>
  <c r="S3124" i="7"/>
  <c r="R3124" i="7"/>
  <c r="Q3124" i="7"/>
  <c r="L3124" i="7"/>
  <c r="J3124" i="7"/>
  <c r="T3123" i="7"/>
  <c r="S3123" i="7"/>
  <c r="R3123" i="7"/>
  <c r="Q3123" i="7"/>
  <c r="L3123" i="7"/>
  <c r="J3123" i="7"/>
  <c r="T3122" i="7"/>
  <c r="S3122" i="7"/>
  <c r="R3122" i="7"/>
  <c r="Q3122" i="7"/>
  <c r="L3122" i="7"/>
  <c r="J3122" i="7"/>
  <c r="T3121" i="7"/>
  <c r="S3121" i="7"/>
  <c r="R3121" i="7"/>
  <c r="Q3121" i="7"/>
  <c r="L3121" i="7"/>
  <c r="J3121" i="7"/>
  <c r="T3120" i="7"/>
  <c r="S3120" i="7"/>
  <c r="R3120" i="7"/>
  <c r="Q3120" i="7"/>
  <c r="L3120" i="7"/>
  <c r="J3120" i="7"/>
  <c r="T3119" i="7"/>
  <c r="S3119" i="7"/>
  <c r="R3119" i="7"/>
  <c r="Q3119" i="7"/>
  <c r="L3119" i="7"/>
  <c r="J3119" i="7"/>
  <c r="T3118" i="7"/>
  <c r="S3118" i="7"/>
  <c r="R3118" i="7"/>
  <c r="Q3118" i="7"/>
  <c r="L3118" i="7"/>
  <c r="J3118" i="7"/>
  <c r="T3117" i="7"/>
  <c r="S3117" i="7"/>
  <c r="R3117" i="7"/>
  <c r="Q3117" i="7"/>
  <c r="L3117" i="7"/>
  <c r="J3117" i="7"/>
  <c r="T3116" i="7"/>
  <c r="S3116" i="7"/>
  <c r="R3116" i="7"/>
  <c r="Q3116" i="7"/>
  <c r="L3116" i="7"/>
  <c r="J3116" i="7"/>
  <c r="T3115" i="7"/>
  <c r="S3115" i="7"/>
  <c r="R3115" i="7"/>
  <c r="Q3115" i="7"/>
  <c r="L3115" i="7"/>
  <c r="J3115" i="7"/>
  <c r="T3114" i="7"/>
  <c r="S3114" i="7"/>
  <c r="R3114" i="7"/>
  <c r="Q3114" i="7"/>
  <c r="L3114" i="7"/>
  <c r="J3114" i="7"/>
  <c r="T3113" i="7"/>
  <c r="S3113" i="7"/>
  <c r="R3113" i="7"/>
  <c r="Q3113" i="7"/>
  <c r="L3113" i="7"/>
  <c r="J3113" i="7"/>
  <c r="T3112" i="7"/>
  <c r="S3112" i="7"/>
  <c r="R3112" i="7"/>
  <c r="Q3112" i="7"/>
  <c r="L3112" i="7"/>
  <c r="J3112" i="7"/>
  <c r="T3111" i="7"/>
  <c r="S3111" i="7"/>
  <c r="R3111" i="7"/>
  <c r="Q3111" i="7"/>
  <c r="L3111" i="7"/>
  <c r="J3111" i="7"/>
  <c r="T3110" i="7"/>
  <c r="S3110" i="7"/>
  <c r="R3110" i="7"/>
  <c r="Q3110" i="7"/>
  <c r="L3110" i="7"/>
  <c r="J3110" i="7"/>
  <c r="T3109" i="7"/>
  <c r="S3109" i="7"/>
  <c r="R3109" i="7"/>
  <c r="Q3109" i="7"/>
  <c r="L3109" i="7"/>
  <c r="J3109" i="7"/>
  <c r="T3108" i="7"/>
  <c r="S3108" i="7"/>
  <c r="R3108" i="7"/>
  <c r="Q3108" i="7"/>
  <c r="L3108" i="7"/>
  <c r="J3108" i="7"/>
  <c r="T3107" i="7"/>
  <c r="S3107" i="7"/>
  <c r="R3107" i="7"/>
  <c r="Q3107" i="7"/>
  <c r="L3107" i="7"/>
  <c r="J3107" i="7"/>
  <c r="T3106" i="7"/>
  <c r="S3106" i="7"/>
  <c r="R3106" i="7"/>
  <c r="Q3106" i="7"/>
  <c r="L3106" i="7"/>
  <c r="J3106" i="7"/>
  <c r="T3105" i="7"/>
  <c r="S3105" i="7"/>
  <c r="R3105" i="7"/>
  <c r="Q3105" i="7"/>
  <c r="L3105" i="7"/>
  <c r="J3105" i="7"/>
  <c r="T3104" i="7"/>
  <c r="S3104" i="7"/>
  <c r="R3104" i="7"/>
  <c r="Q3104" i="7"/>
  <c r="L3104" i="7"/>
  <c r="J3104" i="7"/>
  <c r="T3103" i="7"/>
  <c r="S3103" i="7"/>
  <c r="R3103" i="7"/>
  <c r="Q3103" i="7"/>
  <c r="L3103" i="7"/>
  <c r="J3103" i="7"/>
  <c r="T3102" i="7"/>
  <c r="S3102" i="7"/>
  <c r="R3102" i="7"/>
  <c r="Q3102" i="7"/>
  <c r="L3102" i="7"/>
  <c r="J3102" i="7"/>
  <c r="T3101" i="7"/>
  <c r="S3101" i="7"/>
  <c r="R3101" i="7"/>
  <c r="Q3101" i="7"/>
  <c r="L3101" i="7"/>
  <c r="J3101" i="7"/>
  <c r="T3100" i="7"/>
  <c r="S3100" i="7"/>
  <c r="R3100" i="7"/>
  <c r="Q3100" i="7"/>
  <c r="L3100" i="7"/>
  <c r="J3100" i="7"/>
  <c r="T3099" i="7"/>
  <c r="S3099" i="7"/>
  <c r="R3099" i="7"/>
  <c r="Q3099" i="7"/>
  <c r="L3099" i="7"/>
  <c r="J3099" i="7"/>
  <c r="T3098" i="7"/>
  <c r="S3098" i="7"/>
  <c r="R3098" i="7"/>
  <c r="Q3098" i="7"/>
  <c r="L3098" i="7"/>
  <c r="J3098" i="7"/>
  <c r="T3097" i="7"/>
  <c r="S3097" i="7"/>
  <c r="R3097" i="7"/>
  <c r="Q3097" i="7"/>
  <c r="L3097" i="7"/>
  <c r="J3097" i="7"/>
  <c r="T3096" i="7"/>
  <c r="S3096" i="7"/>
  <c r="R3096" i="7"/>
  <c r="Q3096" i="7"/>
  <c r="L3096" i="7"/>
  <c r="J3096" i="7"/>
  <c r="T3095" i="7"/>
  <c r="S3095" i="7"/>
  <c r="R3095" i="7"/>
  <c r="Q3095" i="7"/>
  <c r="L3095" i="7"/>
  <c r="J3095" i="7"/>
  <c r="T3094" i="7"/>
  <c r="S3094" i="7"/>
  <c r="R3094" i="7"/>
  <c r="Q3094" i="7"/>
  <c r="L3094" i="7"/>
  <c r="J3094" i="7"/>
  <c r="T3093" i="7"/>
  <c r="S3093" i="7"/>
  <c r="R3093" i="7"/>
  <c r="Q3093" i="7"/>
  <c r="L3093" i="7"/>
  <c r="J3093" i="7"/>
  <c r="T3092" i="7"/>
  <c r="S3092" i="7"/>
  <c r="R3092" i="7"/>
  <c r="Q3092" i="7"/>
  <c r="L3092" i="7"/>
  <c r="J3092" i="7"/>
  <c r="T3091" i="7"/>
  <c r="S3091" i="7"/>
  <c r="R3091" i="7"/>
  <c r="Q3091" i="7"/>
  <c r="L3091" i="7"/>
  <c r="J3091" i="7"/>
  <c r="T3090" i="7"/>
  <c r="S3090" i="7"/>
  <c r="R3090" i="7"/>
  <c r="Q3090" i="7"/>
  <c r="L3090" i="7"/>
  <c r="J3090" i="7"/>
  <c r="T3089" i="7"/>
  <c r="S3089" i="7"/>
  <c r="R3089" i="7"/>
  <c r="Q3089" i="7"/>
  <c r="L3089" i="7"/>
  <c r="J3089" i="7"/>
  <c r="T3088" i="7"/>
  <c r="S3088" i="7"/>
  <c r="R3088" i="7"/>
  <c r="Q3088" i="7"/>
  <c r="L3088" i="7"/>
  <c r="J3088" i="7"/>
  <c r="T3087" i="7"/>
  <c r="S3087" i="7"/>
  <c r="R3087" i="7"/>
  <c r="Q3087" i="7"/>
  <c r="L3087" i="7"/>
  <c r="J3087" i="7"/>
  <c r="T3086" i="7"/>
  <c r="S3086" i="7"/>
  <c r="R3086" i="7"/>
  <c r="Q3086" i="7"/>
  <c r="L3086" i="7"/>
  <c r="J3086" i="7"/>
  <c r="T3085" i="7"/>
  <c r="S3085" i="7"/>
  <c r="R3085" i="7"/>
  <c r="Q3085" i="7"/>
  <c r="L3085" i="7"/>
  <c r="J3085" i="7"/>
  <c r="T3084" i="7"/>
  <c r="S3084" i="7"/>
  <c r="R3084" i="7"/>
  <c r="Q3084" i="7"/>
  <c r="L3084" i="7"/>
  <c r="J3084" i="7"/>
  <c r="T3083" i="7"/>
  <c r="S3083" i="7"/>
  <c r="R3083" i="7"/>
  <c r="Q3083" i="7"/>
  <c r="L3083" i="7"/>
  <c r="J3083" i="7"/>
  <c r="T3082" i="7"/>
  <c r="S3082" i="7"/>
  <c r="R3082" i="7"/>
  <c r="Q3082" i="7"/>
  <c r="L3082" i="7"/>
  <c r="J3082" i="7"/>
  <c r="T3081" i="7"/>
  <c r="S3081" i="7"/>
  <c r="R3081" i="7"/>
  <c r="Q3081" i="7"/>
  <c r="L3081" i="7"/>
  <c r="J3081" i="7"/>
  <c r="T3080" i="7"/>
  <c r="S3080" i="7"/>
  <c r="R3080" i="7"/>
  <c r="Q3080" i="7"/>
  <c r="L3080" i="7"/>
  <c r="J3080" i="7"/>
  <c r="T3079" i="7"/>
  <c r="S3079" i="7"/>
  <c r="R3079" i="7"/>
  <c r="Q3079" i="7"/>
  <c r="L3079" i="7"/>
  <c r="J3079" i="7"/>
  <c r="T3078" i="7"/>
  <c r="S3078" i="7"/>
  <c r="R3078" i="7"/>
  <c r="Q3078" i="7"/>
  <c r="L3078" i="7"/>
  <c r="J3078" i="7"/>
  <c r="T3077" i="7"/>
  <c r="S3077" i="7"/>
  <c r="R3077" i="7"/>
  <c r="Q3077" i="7"/>
  <c r="L3077" i="7"/>
  <c r="J3077" i="7"/>
  <c r="T3076" i="7"/>
  <c r="S3076" i="7"/>
  <c r="R3076" i="7"/>
  <c r="Q3076" i="7"/>
  <c r="L3076" i="7"/>
  <c r="J3076" i="7"/>
  <c r="T3075" i="7"/>
  <c r="S3075" i="7"/>
  <c r="R3075" i="7"/>
  <c r="Q3075" i="7"/>
  <c r="L3075" i="7"/>
  <c r="J3075" i="7"/>
  <c r="T3074" i="7"/>
  <c r="S3074" i="7"/>
  <c r="R3074" i="7"/>
  <c r="Q3074" i="7"/>
  <c r="L3074" i="7"/>
  <c r="J3074" i="7"/>
  <c r="T3073" i="7"/>
  <c r="S3073" i="7"/>
  <c r="R3073" i="7"/>
  <c r="Q3073" i="7"/>
  <c r="L3073" i="7"/>
  <c r="J3073" i="7"/>
  <c r="T3072" i="7"/>
  <c r="S3072" i="7"/>
  <c r="R3072" i="7"/>
  <c r="Q3072" i="7"/>
  <c r="L3072" i="7"/>
  <c r="J3072" i="7"/>
  <c r="T3071" i="7"/>
  <c r="S3071" i="7"/>
  <c r="R3071" i="7"/>
  <c r="Q3071" i="7"/>
  <c r="L3071" i="7"/>
  <c r="J3071" i="7"/>
  <c r="T3070" i="7"/>
  <c r="S3070" i="7"/>
  <c r="R3070" i="7"/>
  <c r="Q3070" i="7"/>
  <c r="L3070" i="7"/>
  <c r="J3070" i="7"/>
  <c r="T3069" i="7"/>
  <c r="S3069" i="7"/>
  <c r="R3069" i="7"/>
  <c r="Q3069" i="7"/>
  <c r="L3069" i="7"/>
  <c r="J3069" i="7"/>
  <c r="T3068" i="7"/>
  <c r="S3068" i="7"/>
  <c r="R3068" i="7"/>
  <c r="Q3068" i="7"/>
  <c r="L3068" i="7"/>
  <c r="J3068" i="7"/>
  <c r="T3067" i="7"/>
  <c r="S3067" i="7"/>
  <c r="R3067" i="7"/>
  <c r="Q3067" i="7"/>
  <c r="L3067" i="7"/>
  <c r="J3067" i="7"/>
  <c r="T3066" i="7"/>
  <c r="S3066" i="7"/>
  <c r="R3066" i="7"/>
  <c r="Q3066" i="7"/>
  <c r="L3066" i="7"/>
  <c r="J3066" i="7"/>
  <c r="T3065" i="7"/>
  <c r="S3065" i="7"/>
  <c r="R3065" i="7"/>
  <c r="Q3065" i="7"/>
  <c r="L3065" i="7"/>
  <c r="J3065" i="7"/>
  <c r="T3064" i="7"/>
  <c r="S3064" i="7"/>
  <c r="R3064" i="7"/>
  <c r="Q3064" i="7"/>
  <c r="L3064" i="7"/>
  <c r="J3064" i="7"/>
  <c r="T3063" i="7"/>
  <c r="S3063" i="7"/>
  <c r="R3063" i="7"/>
  <c r="Q3063" i="7"/>
  <c r="L3063" i="7"/>
  <c r="J3063" i="7"/>
  <c r="T3062" i="7"/>
  <c r="S3062" i="7"/>
  <c r="R3062" i="7"/>
  <c r="Q3062" i="7"/>
  <c r="L3062" i="7"/>
  <c r="J3062" i="7"/>
  <c r="T3061" i="7"/>
  <c r="S3061" i="7"/>
  <c r="R3061" i="7"/>
  <c r="Q3061" i="7"/>
  <c r="L3061" i="7"/>
  <c r="J3061" i="7"/>
  <c r="T3060" i="7"/>
  <c r="S3060" i="7"/>
  <c r="R3060" i="7"/>
  <c r="Q3060" i="7"/>
  <c r="L3060" i="7"/>
  <c r="J3060" i="7"/>
  <c r="T3059" i="7"/>
  <c r="S3059" i="7"/>
  <c r="R3059" i="7"/>
  <c r="Q3059" i="7"/>
  <c r="L3059" i="7"/>
  <c r="J3059" i="7"/>
  <c r="T3058" i="7"/>
  <c r="S3058" i="7"/>
  <c r="R3058" i="7"/>
  <c r="Q3058" i="7"/>
  <c r="L3058" i="7"/>
  <c r="J3058" i="7"/>
  <c r="T3057" i="7"/>
  <c r="S3057" i="7"/>
  <c r="R3057" i="7"/>
  <c r="Q3057" i="7"/>
  <c r="L3057" i="7"/>
  <c r="J3057" i="7"/>
  <c r="T3056" i="7"/>
  <c r="S3056" i="7"/>
  <c r="R3056" i="7"/>
  <c r="Q3056" i="7"/>
  <c r="L3056" i="7"/>
  <c r="J3056" i="7"/>
  <c r="T3055" i="7"/>
  <c r="S3055" i="7"/>
  <c r="R3055" i="7"/>
  <c r="Q3055" i="7"/>
  <c r="L3055" i="7"/>
  <c r="J3055" i="7"/>
  <c r="T3054" i="7"/>
  <c r="S3054" i="7"/>
  <c r="R3054" i="7"/>
  <c r="Q3054" i="7"/>
  <c r="L3054" i="7"/>
  <c r="J3054" i="7"/>
  <c r="T3053" i="7"/>
  <c r="S3053" i="7"/>
  <c r="R3053" i="7"/>
  <c r="Q3053" i="7"/>
  <c r="L3053" i="7"/>
  <c r="J3053" i="7"/>
  <c r="T3052" i="7"/>
  <c r="S3052" i="7"/>
  <c r="R3052" i="7"/>
  <c r="Q3052" i="7"/>
  <c r="L3052" i="7"/>
  <c r="J3052" i="7"/>
  <c r="T3051" i="7"/>
  <c r="S3051" i="7"/>
  <c r="R3051" i="7"/>
  <c r="Q3051" i="7"/>
  <c r="L3051" i="7"/>
  <c r="J3051" i="7"/>
  <c r="T3050" i="7"/>
  <c r="S3050" i="7"/>
  <c r="R3050" i="7"/>
  <c r="Q3050" i="7"/>
  <c r="L3050" i="7"/>
  <c r="J3050" i="7"/>
  <c r="T3049" i="7"/>
  <c r="S3049" i="7"/>
  <c r="R3049" i="7"/>
  <c r="Q3049" i="7"/>
  <c r="L3049" i="7"/>
  <c r="J3049" i="7"/>
  <c r="T3048" i="7"/>
  <c r="S3048" i="7"/>
  <c r="R3048" i="7"/>
  <c r="Q3048" i="7"/>
  <c r="L3048" i="7"/>
  <c r="J3048" i="7"/>
  <c r="T3047" i="7"/>
  <c r="S3047" i="7"/>
  <c r="R3047" i="7"/>
  <c r="Q3047" i="7"/>
  <c r="L3047" i="7"/>
  <c r="J3047" i="7"/>
  <c r="T3046" i="7"/>
  <c r="S3046" i="7"/>
  <c r="R3046" i="7"/>
  <c r="Q3046" i="7"/>
  <c r="L3046" i="7"/>
  <c r="J3046" i="7"/>
  <c r="T3045" i="7"/>
  <c r="S3045" i="7"/>
  <c r="R3045" i="7"/>
  <c r="Q3045" i="7"/>
  <c r="L3045" i="7"/>
  <c r="J3045" i="7"/>
  <c r="T3044" i="7"/>
  <c r="S3044" i="7"/>
  <c r="R3044" i="7"/>
  <c r="Q3044" i="7"/>
  <c r="L3044" i="7"/>
  <c r="J3044" i="7"/>
  <c r="T3043" i="7"/>
  <c r="S3043" i="7"/>
  <c r="R3043" i="7"/>
  <c r="Q3043" i="7"/>
  <c r="L3043" i="7"/>
  <c r="J3043" i="7"/>
  <c r="T3042" i="7"/>
  <c r="S3042" i="7"/>
  <c r="R3042" i="7"/>
  <c r="Q3042" i="7"/>
  <c r="L3042" i="7"/>
  <c r="J3042" i="7"/>
  <c r="T3041" i="7"/>
  <c r="S3041" i="7"/>
  <c r="R3041" i="7"/>
  <c r="Q3041" i="7"/>
  <c r="L3041" i="7"/>
  <c r="J3041" i="7"/>
  <c r="T3040" i="7"/>
  <c r="S3040" i="7"/>
  <c r="R3040" i="7"/>
  <c r="Q3040" i="7"/>
  <c r="L3040" i="7"/>
  <c r="J3040" i="7"/>
  <c r="T3039" i="7"/>
  <c r="S3039" i="7"/>
  <c r="R3039" i="7"/>
  <c r="Q3039" i="7"/>
  <c r="L3039" i="7"/>
  <c r="J3039" i="7"/>
  <c r="T3038" i="7"/>
  <c r="S3038" i="7"/>
  <c r="R3038" i="7"/>
  <c r="Q3038" i="7"/>
  <c r="L3038" i="7"/>
  <c r="J3038" i="7"/>
  <c r="T3037" i="7"/>
  <c r="S3037" i="7"/>
  <c r="R3037" i="7"/>
  <c r="Q3037" i="7"/>
  <c r="L3037" i="7"/>
  <c r="J3037" i="7"/>
  <c r="T3036" i="7"/>
  <c r="S3036" i="7"/>
  <c r="R3036" i="7"/>
  <c r="Q3036" i="7"/>
  <c r="L3036" i="7"/>
  <c r="J3036" i="7"/>
  <c r="T3035" i="7"/>
  <c r="S3035" i="7"/>
  <c r="R3035" i="7"/>
  <c r="Q3035" i="7"/>
  <c r="L3035" i="7"/>
  <c r="J3035" i="7"/>
  <c r="T3034" i="7"/>
  <c r="S3034" i="7"/>
  <c r="R3034" i="7"/>
  <c r="Q3034" i="7"/>
  <c r="L3034" i="7"/>
  <c r="J3034" i="7"/>
  <c r="T3033" i="7"/>
  <c r="S3033" i="7"/>
  <c r="R3033" i="7"/>
  <c r="Q3033" i="7"/>
  <c r="L3033" i="7"/>
  <c r="J3033" i="7"/>
  <c r="T3032" i="7"/>
  <c r="S3032" i="7"/>
  <c r="R3032" i="7"/>
  <c r="Q3032" i="7"/>
  <c r="L3032" i="7"/>
  <c r="J3032" i="7"/>
  <c r="T3031" i="7"/>
  <c r="S3031" i="7"/>
  <c r="R3031" i="7"/>
  <c r="Q3031" i="7"/>
  <c r="L3031" i="7"/>
  <c r="J3031" i="7"/>
  <c r="T3030" i="7"/>
  <c r="S3030" i="7"/>
  <c r="R3030" i="7"/>
  <c r="Q3030" i="7"/>
  <c r="L3030" i="7"/>
  <c r="J3030" i="7"/>
  <c r="T3029" i="7"/>
  <c r="S3029" i="7"/>
  <c r="R3029" i="7"/>
  <c r="Q3029" i="7"/>
  <c r="L3029" i="7"/>
  <c r="J3029" i="7"/>
  <c r="T3028" i="7"/>
  <c r="S3028" i="7"/>
  <c r="R3028" i="7"/>
  <c r="Q3028" i="7"/>
  <c r="L3028" i="7"/>
  <c r="J3028" i="7"/>
  <c r="T3027" i="7"/>
  <c r="S3027" i="7"/>
  <c r="R3027" i="7"/>
  <c r="Q3027" i="7"/>
  <c r="L3027" i="7"/>
  <c r="J3027" i="7"/>
  <c r="T3026" i="7"/>
  <c r="S3026" i="7"/>
  <c r="R3026" i="7"/>
  <c r="Q3026" i="7"/>
  <c r="L3026" i="7"/>
  <c r="J3026" i="7"/>
  <c r="T3025" i="7"/>
  <c r="S3025" i="7"/>
  <c r="R3025" i="7"/>
  <c r="Q3025" i="7"/>
  <c r="L3025" i="7"/>
  <c r="J3025" i="7"/>
  <c r="T3024" i="7"/>
  <c r="S3024" i="7"/>
  <c r="R3024" i="7"/>
  <c r="Q3024" i="7"/>
  <c r="L3024" i="7"/>
  <c r="J3024" i="7"/>
  <c r="T3023" i="7"/>
  <c r="S3023" i="7"/>
  <c r="R3023" i="7"/>
  <c r="Q3023" i="7"/>
  <c r="L3023" i="7"/>
  <c r="J3023" i="7"/>
  <c r="T3022" i="7"/>
  <c r="S3022" i="7"/>
  <c r="R3022" i="7"/>
  <c r="Q3022" i="7"/>
  <c r="L3022" i="7"/>
  <c r="J3022" i="7"/>
  <c r="T3021" i="7"/>
  <c r="S3021" i="7"/>
  <c r="R3021" i="7"/>
  <c r="Q3021" i="7"/>
  <c r="L3021" i="7"/>
  <c r="J3021" i="7"/>
  <c r="T3020" i="7"/>
  <c r="S3020" i="7"/>
  <c r="R3020" i="7"/>
  <c r="Q3020" i="7"/>
  <c r="L3020" i="7"/>
  <c r="J3020" i="7"/>
  <c r="T3019" i="7"/>
  <c r="S3019" i="7"/>
  <c r="R3019" i="7"/>
  <c r="Q3019" i="7"/>
  <c r="L3019" i="7"/>
  <c r="J3019" i="7"/>
  <c r="T3018" i="7"/>
  <c r="S3018" i="7"/>
  <c r="R3018" i="7"/>
  <c r="Q3018" i="7"/>
  <c r="L3018" i="7"/>
  <c r="J3018" i="7"/>
  <c r="T3017" i="7"/>
  <c r="S3017" i="7"/>
  <c r="R3017" i="7"/>
  <c r="Q3017" i="7"/>
  <c r="L3017" i="7"/>
  <c r="J3017" i="7"/>
  <c r="T3016" i="7"/>
  <c r="S3016" i="7"/>
  <c r="R3016" i="7"/>
  <c r="Q3016" i="7"/>
  <c r="L3016" i="7"/>
  <c r="J3016" i="7"/>
  <c r="T3015" i="7"/>
  <c r="S3015" i="7"/>
  <c r="R3015" i="7"/>
  <c r="Q3015" i="7"/>
  <c r="L3015" i="7"/>
  <c r="J3015" i="7"/>
  <c r="T3014" i="7"/>
  <c r="S3014" i="7"/>
  <c r="R3014" i="7"/>
  <c r="Q3014" i="7"/>
  <c r="L3014" i="7"/>
  <c r="J3014" i="7"/>
  <c r="T3013" i="7"/>
  <c r="S3013" i="7"/>
  <c r="R3013" i="7"/>
  <c r="Q3013" i="7"/>
  <c r="L3013" i="7"/>
  <c r="J3013" i="7"/>
  <c r="T3012" i="7"/>
  <c r="S3012" i="7"/>
  <c r="R3012" i="7"/>
  <c r="Q3012" i="7"/>
  <c r="L3012" i="7"/>
  <c r="J3012" i="7"/>
  <c r="T3011" i="7"/>
  <c r="S3011" i="7"/>
  <c r="R3011" i="7"/>
  <c r="Q3011" i="7"/>
  <c r="L3011" i="7"/>
  <c r="J3011" i="7"/>
  <c r="T3010" i="7"/>
  <c r="S3010" i="7"/>
  <c r="R3010" i="7"/>
  <c r="Q3010" i="7"/>
  <c r="L3010" i="7"/>
  <c r="J3010" i="7"/>
  <c r="T3009" i="7"/>
  <c r="S3009" i="7"/>
  <c r="R3009" i="7"/>
  <c r="Q3009" i="7"/>
  <c r="L3009" i="7"/>
  <c r="J3009" i="7"/>
  <c r="T3008" i="7"/>
  <c r="S3008" i="7"/>
  <c r="R3008" i="7"/>
  <c r="Q3008" i="7"/>
  <c r="L3008" i="7"/>
  <c r="J3008" i="7"/>
  <c r="T3007" i="7"/>
  <c r="S3007" i="7"/>
  <c r="R3007" i="7"/>
  <c r="Q3007" i="7"/>
  <c r="L3007" i="7"/>
  <c r="J3007" i="7"/>
  <c r="T3006" i="7"/>
  <c r="S3006" i="7"/>
  <c r="R3006" i="7"/>
  <c r="Q3006" i="7"/>
  <c r="L3006" i="7"/>
  <c r="J3006" i="7"/>
  <c r="T3005" i="7"/>
  <c r="S3005" i="7"/>
  <c r="R3005" i="7"/>
  <c r="Q3005" i="7"/>
  <c r="L3005" i="7"/>
  <c r="J3005" i="7"/>
  <c r="T3004" i="7"/>
  <c r="S3004" i="7"/>
  <c r="R3004" i="7"/>
  <c r="Q3004" i="7"/>
  <c r="L3004" i="7"/>
  <c r="J3004" i="7"/>
  <c r="T3003" i="7"/>
  <c r="S3003" i="7"/>
  <c r="R3003" i="7"/>
  <c r="Q3003" i="7"/>
  <c r="L3003" i="7"/>
  <c r="J3003" i="7"/>
  <c r="T3002" i="7"/>
  <c r="S3002" i="7"/>
  <c r="R3002" i="7"/>
  <c r="Q3002" i="7"/>
  <c r="L3002" i="7"/>
  <c r="J3002" i="7"/>
  <c r="T3001" i="7"/>
  <c r="S3001" i="7"/>
  <c r="R3001" i="7"/>
  <c r="Q3001" i="7"/>
  <c r="L3001" i="7"/>
  <c r="J3001" i="7"/>
  <c r="T3000" i="7"/>
  <c r="S3000" i="7"/>
  <c r="R3000" i="7"/>
  <c r="Q3000" i="7"/>
  <c r="L3000" i="7"/>
  <c r="J3000" i="7"/>
  <c r="T2999" i="7"/>
  <c r="S2999" i="7"/>
  <c r="R2999" i="7"/>
  <c r="Q2999" i="7"/>
  <c r="L2999" i="7"/>
  <c r="J2999" i="7"/>
  <c r="T2998" i="7"/>
  <c r="S2998" i="7"/>
  <c r="R2998" i="7"/>
  <c r="Q2998" i="7"/>
  <c r="L2998" i="7"/>
  <c r="J2998" i="7"/>
  <c r="T2997" i="7"/>
  <c r="S2997" i="7"/>
  <c r="R2997" i="7"/>
  <c r="Q2997" i="7"/>
  <c r="L2997" i="7"/>
  <c r="J2997" i="7"/>
  <c r="T2996" i="7"/>
  <c r="S2996" i="7"/>
  <c r="R2996" i="7"/>
  <c r="Q2996" i="7"/>
  <c r="L2996" i="7"/>
  <c r="J2996" i="7"/>
  <c r="T2995" i="7"/>
  <c r="S2995" i="7"/>
  <c r="R2995" i="7"/>
  <c r="Q2995" i="7"/>
  <c r="L2995" i="7"/>
  <c r="J2995" i="7"/>
  <c r="T2994" i="7"/>
  <c r="S2994" i="7"/>
  <c r="R2994" i="7"/>
  <c r="Q2994" i="7"/>
  <c r="L2994" i="7"/>
  <c r="J2994" i="7"/>
  <c r="T2993" i="7"/>
  <c r="S2993" i="7"/>
  <c r="R2993" i="7"/>
  <c r="Q2993" i="7"/>
  <c r="L2993" i="7"/>
  <c r="J2993" i="7"/>
  <c r="T2992" i="7"/>
  <c r="S2992" i="7"/>
  <c r="R2992" i="7"/>
  <c r="Q2992" i="7"/>
  <c r="L2992" i="7"/>
  <c r="J2992" i="7"/>
  <c r="T2991" i="7"/>
  <c r="S2991" i="7"/>
  <c r="R2991" i="7"/>
  <c r="Q2991" i="7"/>
  <c r="L2991" i="7"/>
  <c r="J2991" i="7"/>
  <c r="T2990" i="7"/>
  <c r="S2990" i="7"/>
  <c r="R2990" i="7"/>
  <c r="Q2990" i="7"/>
  <c r="L2990" i="7"/>
  <c r="J2990" i="7"/>
  <c r="T2989" i="7"/>
  <c r="S2989" i="7"/>
  <c r="R2989" i="7"/>
  <c r="Q2989" i="7"/>
  <c r="L2989" i="7"/>
  <c r="J2989" i="7"/>
  <c r="T2988" i="7"/>
  <c r="S2988" i="7"/>
  <c r="R2988" i="7"/>
  <c r="Q2988" i="7"/>
  <c r="L2988" i="7"/>
  <c r="J2988" i="7"/>
  <c r="T2987" i="7"/>
  <c r="S2987" i="7"/>
  <c r="R2987" i="7"/>
  <c r="Q2987" i="7"/>
  <c r="L2987" i="7"/>
  <c r="J2987" i="7"/>
  <c r="T2986" i="7"/>
  <c r="S2986" i="7"/>
  <c r="R2986" i="7"/>
  <c r="Q2986" i="7"/>
  <c r="L2986" i="7"/>
  <c r="J2986" i="7"/>
  <c r="T2985" i="7"/>
  <c r="S2985" i="7"/>
  <c r="R2985" i="7"/>
  <c r="Q2985" i="7"/>
  <c r="L2985" i="7"/>
  <c r="J2985" i="7"/>
  <c r="T2984" i="7"/>
  <c r="S2984" i="7"/>
  <c r="R2984" i="7"/>
  <c r="Q2984" i="7"/>
  <c r="L2984" i="7"/>
  <c r="J2984" i="7"/>
  <c r="T2983" i="7"/>
  <c r="S2983" i="7"/>
  <c r="R2983" i="7"/>
  <c r="Q2983" i="7"/>
  <c r="L2983" i="7"/>
  <c r="J2983" i="7"/>
  <c r="T2982" i="7"/>
  <c r="S2982" i="7"/>
  <c r="R2982" i="7"/>
  <c r="Q2982" i="7"/>
  <c r="L2982" i="7"/>
  <c r="J2982" i="7"/>
  <c r="T2981" i="7"/>
  <c r="S2981" i="7"/>
  <c r="R2981" i="7"/>
  <c r="Q2981" i="7"/>
  <c r="L2981" i="7"/>
  <c r="J2981" i="7"/>
  <c r="T2980" i="7"/>
  <c r="S2980" i="7"/>
  <c r="R2980" i="7"/>
  <c r="Q2980" i="7"/>
  <c r="L2980" i="7"/>
  <c r="J2980" i="7"/>
  <c r="T2979" i="7"/>
  <c r="S2979" i="7"/>
  <c r="R2979" i="7"/>
  <c r="Q2979" i="7"/>
  <c r="L2979" i="7"/>
  <c r="J2979" i="7"/>
  <c r="T2978" i="7"/>
  <c r="S2978" i="7"/>
  <c r="R2978" i="7"/>
  <c r="Q2978" i="7"/>
  <c r="L2978" i="7"/>
  <c r="J2978" i="7"/>
  <c r="T2977" i="7"/>
  <c r="S2977" i="7"/>
  <c r="R2977" i="7"/>
  <c r="Q2977" i="7"/>
  <c r="L2977" i="7"/>
  <c r="J2977" i="7"/>
  <c r="T2976" i="7"/>
  <c r="S2976" i="7"/>
  <c r="R2976" i="7"/>
  <c r="Q2976" i="7"/>
  <c r="L2976" i="7"/>
  <c r="J2976" i="7"/>
  <c r="T2975" i="7"/>
  <c r="S2975" i="7"/>
  <c r="R2975" i="7"/>
  <c r="Q2975" i="7"/>
  <c r="L2975" i="7"/>
  <c r="J2975" i="7"/>
  <c r="T2974" i="7"/>
  <c r="S2974" i="7"/>
  <c r="R2974" i="7"/>
  <c r="Q2974" i="7"/>
  <c r="L2974" i="7"/>
  <c r="J2974" i="7"/>
  <c r="T2973" i="7"/>
  <c r="S2973" i="7"/>
  <c r="R2973" i="7"/>
  <c r="Q2973" i="7"/>
  <c r="L2973" i="7"/>
  <c r="J2973" i="7"/>
  <c r="T2972" i="7"/>
  <c r="S2972" i="7"/>
  <c r="R2972" i="7"/>
  <c r="Q2972" i="7"/>
  <c r="L2972" i="7"/>
  <c r="J2972" i="7"/>
  <c r="T2971" i="7"/>
  <c r="S2971" i="7"/>
  <c r="R2971" i="7"/>
  <c r="Q2971" i="7"/>
  <c r="L2971" i="7"/>
  <c r="J2971" i="7"/>
  <c r="T2970" i="7"/>
  <c r="S2970" i="7"/>
  <c r="R2970" i="7"/>
  <c r="Q2970" i="7"/>
  <c r="L2970" i="7"/>
  <c r="J2970" i="7"/>
  <c r="T2969" i="7"/>
  <c r="S2969" i="7"/>
  <c r="R2969" i="7"/>
  <c r="Q2969" i="7"/>
  <c r="L2969" i="7"/>
  <c r="J2969" i="7"/>
  <c r="T2968" i="7"/>
  <c r="S2968" i="7"/>
  <c r="R2968" i="7"/>
  <c r="Q2968" i="7"/>
  <c r="L2968" i="7"/>
  <c r="J2968" i="7"/>
  <c r="T2967" i="7"/>
  <c r="S2967" i="7"/>
  <c r="R2967" i="7"/>
  <c r="Q2967" i="7"/>
  <c r="L2967" i="7"/>
  <c r="J2967" i="7"/>
  <c r="T2966" i="7"/>
  <c r="S2966" i="7"/>
  <c r="R2966" i="7"/>
  <c r="Q2966" i="7"/>
  <c r="L2966" i="7"/>
  <c r="J2966" i="7"/>
  <c r="T2965" i="7"/>
  <c r="S2965" i="7"/>
  <c r="R2965" i="7"/>
  <c r="Q2965" i="7"/>
  <c r="L2965" i="7"/>
  <c r="J2965" i="7"/>
  <c r="T2964" i="7"/>
  <c r="S2964" i="7"/>
  <c r="R2964" i="7"/>
  <c r="Q2964" i="7"/>
  <c r="L2964" i="7"/>
  <c r="J2964" i="7"/>
  <c r="T2963" i="7"/>
  <c r="S2963" i="7"/>
  <c r="R2963" i="7"/>
  <c r="Q2963" i="7"/>
  <c r="L2963" i="7"/>
  <c r="J2963" i="7"/>
  <c r="T2962" i="7"/>
  <c r="S2962" i="7"/>
  <c r="R2962" i="7"/>
  <c r="Q2962" i="7"/>
  <c r="L2962" i="7"/>
  <c r="J2962" i="7"/>
  <c r="T2961" i="7"/>
  <c r="S2961" i="7"/>
  <c r="R2961" i="7"/>
  <c r="Q2961" i="7"/>
  <c r="L2961" i="7"/>
  <c r="J2961" i="7"/>
  <c r="T2960" i="7"/>
  <c r="S2960" i="7"/>
  <c r="R2960" i="7"/>
  <c r="Q2960" i="7"/>
  <c r="L2960" i="7"/>
  <c r="J2960" i="7"/>
  <c r="T2959" i="7"/>
  <c r="S2959" i="7"/>
  <c r="R2959" i="7"/>
  <c r="Q2959" i="7"/>
  <c r="L2959" i="7"/>
  <c r="J2959" i="7"/>
  <c r="T2958" i="7"/>
  <c r="S2958" i="7"/>
  <c r="R2958" i="7"/>
  <c r="Q2958" i="7"/>
  <c r="L2958" i="7"/>
  <c r="J2958" i="7"/>
  <c r="T2957" i="7"/>
  <c r="S2957" i="7"/>
  <c r="R2957" i="7"/>
  <c r="Q2957" i="7"/>
  <c r="L2957" i="7"/>
  <c r="J2957" i="7"/>
  <c r="T2956" i="7"/>
  <c r="S2956" i="7"/>
  <c r="R2956" i="7"/>
  <c r="Q2956" i="7"/>
  <c r="L2956" i="7"/>
  <c r="J2956" i="7"/>
  <c r="T2955" i="7"/>
  <c r="S2955" i="7"/>
  <c r="R2955" i="7"/>
  <c r="Q2955" i="7"/>
  <c r="L2955" i="7"/>
  <c r="J2955" i="7"/>
  <c r="T2954" i="7"/>
  <c r="S2954" i="7"/>
  <c r="R2954" i="7"/>
  <c r="Q2954" i="7"/>
  <c r="L2954" i="7"/>
  <c r="J2954" i="7"/>
  <c r="T2953" i="7"/>
  <c r="S2953" i="7"/>
  <c r="R2953" i="7"/>
  <c r="Q2953" i="7"/>
  <c r="L2953" i="7"/>
  <c r="J2953" i="7"/>
  <c r="T2952" i="7"/>
  <c r="S2952" i="7"/>
  <c r="R2952" i="7"/>
  <c r="Q2952" i="7"/>
  <c r="L2952" i="7"/>
  <c r="J2952" i="7"/>
  <c r="T2951" i="7"/>
  <c r="S2951" i="7"/>
  <c r="R2951" i="7"/>
  <c r="Q2951" i="7"/>
  <c r="L2951" i="7"/>
  <c r="J2951" i="7"/>
  <c r="T2950" i="7"/>
  <c r="S2950" i="7"/>
  <c r="R2950" i="7"/>
  <c r="Q2950" i="7"/>
  <c r="L2950" i="7"/>
  <c r="J2950" i="7"/>
  <c r="T2949" i="7"/>
  <c r="S2949" i="7"/>
  <c r="R2949" i="7"/>
  <c r="Q2949" i="7"/>
  <c r="L2949" i="7"/>
  <c r="J2949" i="7"/>
  <c r="T2948" i="7"/>
  <c r="S2948" i="7"/>
  <c r="R2948" i="7"/>
  <c r="Q2948" i="7"/>
  <c r="L2948" i="7"/>
  <c r="J2948" i="7"/>
  <c r="T2947" i="7"/>
  <c r="S2947" i="7"/>
  <c r="R2947" i="7"/>
  <c r="Q2947" i="7"/>
  <c r="L2947" i="7"/>
  <c r="J2947" i="7"/>
  <c r="T2946" i="7"/>
  <c r="S2946" i="7"/>
  <c r="R2946" i="7"/>
  <c r="Q2946" i="7"/>
  <c r="L2946" i="7"/>
  <c r="J2946" i="7"/>
  <c r="T2945" i="7"/>
  <c r="S2945" i="7"/>
  <c r="R2945" i="7"/>
  <c r="Q2945" i="7"/>
  <c r="L2945" i="7"/>
  <c r="J2945" i="7"/>
  <c r="T2944" i="7"/>
  <c r="S2944" i="7"/>
  <c r="R2944" i="7"/>
  <c r="Q2944" i="7"/>
  <c r="L2944" i="7"/>
  <c r="J2944" i="7"/>
  <c r="T2943" i="7"/>
  <c r="S2943" i="7"/>
  <c r="R2943" i="7"/>
  <c r="Q2943" i="7"/>
  <c r="L2943" i="7"/>
  <c r="J2943" i="7"/>
  <c r="T2942" i="7"/>
  <c r="S2942" i="7"/>
  <c r="R2942" i="7"/>
  <c r="Q2942" i="7"/>
  <c r="L2942" i="7"/>
  <c r="J2942" i="7"/>
  <c r="T2941" i="7"/>
  <c r="S2941" i="7"/>
  <c r="R2941" i="7"/>
  <c r="Q2941" i="7"/>
  <c r="L2941" i="7"/>
  <c r="J2941" i="7"/>
  <c r="T2940" i="7"/>
  <c r="S2940" i="7"/>
  <c r="R2940" i="7"/>
  <c r="Q2940" i="7"/>
  <c r="L2940" i="7"/>
  <c r="J2940" i="7"/>
  <c r="T2939" i="7"/>
  <c r="S2939" i="7"/>
  <c r="R2939" i="7"/>
  <c r="Q2939" i="7"/>
  <c r="L2939" i="7"/>
  <c r="J2939" i="7"/>
  <c r="T2938" i="7"/>
  <c r="S2938" i="7"/>
  <c r="R2938" i="7"/>
  <c r="Q2938" i="7"/>
  <c r="L2938" i="7"/>
  <c r="J2938" i="7"/>
  <c r="T2937" i="7"/>
  <c r="S2937" i="7"/>
  <c r="R2937" i="7"/>
  <c r="Q2937" i="7"/>
  <c r="L2937" i="7"/>
  <c r="J2937" i="7"/>
  <c r="T2936" i="7"/>
  <c r="S2936" i="7"/>
  <c r="R2936" i="7"/>
  <c r="Q2936" i="7"/>
  <c r="L2936" i="7"/>
  <c r="J2936" i="7"/>
  <c r="T2935" i="7"/>
  <c r="S2935" i="7"/>
  <c r="R2935" i="7"/>
  <c r="Q2935" i="7"/>
  <c r="L2935" i="7"/>
  <c r="J2935" i="7"/>
  <c r="T2934" i="7"/>
  <c r="S2934" i="7"/>
  <c r="R2934" i="7"/>
  <c r="Q2934" i="7"/>
  <c r="L2934" i="7"/>
  <c r="J2934" i="7"/>
  <c r="T2933" i="7"/>
  <c r="S2933" i="7"/>
  <c r="R2933" i="7"/>
  <c r="Q2933" i="7"/>
  <c r="L2933" i="7"/>
  <c r="J2933" i="7"/>
  <c r="T2932" i="7"/>
  <c r="S2932" i="7"/>
  <c r="R2932" i="7"/>
  <c r="Q2932" i="7"/>
  <c r="L2932" i="7"/>
  <c r="J2932" i="7"/>
  <c r="T2931" i="7"/>
  <c r="S2931" i="7"/>
  <c r="R2931" i="7"/>
  <c r="Q2931" i="7"/>
  <c r="L2931" i="7"/>
  <c r="J2931" i="7"/>
  <c r="T2930" i="7"/>
  <c r="S2930" i="7"/>
  <c r="R2930" i="7"/>
  <c r="Q2930" i="7"/>
  <c r="L2930" i="7"/>
  <c r="J2930" i="7"/>
  <c r="T2929" i="7"/>
  <c r="S2929" i="7"/>
  <c r="R2929" i="7"/>
  <c r="Q2929" i="7"/>
  <c r="L2929" i="7"/>
  <c r="J2929" i="7"/>
  <c r="T2928" i="7"/>
  <c r="S2928" i="7"/>
  <c r="R2928" i="7"/>
  <c r="Q2928" i="7"/>
  <c r="L2928" i="7"/>
  <c r="J2928" i="7"/>
  <c r="T2927" i="7"/>
  <c r="S2927" i="7"/>
  <c r="R2927" i="7"/>
  <c r="Q2927" i="7"/>
  <c r="L2927" i="7"/>
  <c r="J2927" i="7"/>
  <c r="T2926" i="7"/>
  <c r="S2926" i="7"/>
  <c r="R2926" i="7"/>
  <c r="Q2926" i="7"/>
  <c r="L2926" i="7"/>
  <c r="J2926" i="7"/>
  <c r="T2925" i="7"/>
  <c r="S2925" i="7"/>
  <c r="R2925" i="7"/>
  <c r="Q2925" i="7"/>
  <c r="L2925" i="7"/>
  <c r="J2925" i="7"/>
  <c r="T2924" i="7"/>
  <c r="S2924" i="7"/>
  <c r="R2924" i="7"/>
  <c r="Q2924" i="7"/>
  <c r="L2924" i="7"/>
  <c r="J2924" i="7"/>
  <c r="T2923" i="7"/>
  <c r="S2923" i="7"/>
  <c r="R2923" i="7"/>
  <c r="Q2923" i="7"/>
  <c r="L2923" i="7"/>
  <c r="J2923" i="7"/>
  <c r="T2922" i="7"/>
  <c r="S2922" i="7"/>
  <c r="R2922" i="7"/>
  <c r="Q2922" i="7"/>
  <c r="L2922" i="7"/>
  <c r="J2922" i="7"/>
  <c r="T2921" i="7"/>
  <c r="S2921" i="7"/>
  <c r="R2921" i="7"/>
  <c r="Q2921" i="7"/>
  <c r="L2921" i="7"/>
  <c r="J2921" i="7"/>
  <c r="T2920" i="7"/>
  <c r="S2920" i="7"/>
  <c r="R2920" i="7"/>
  <c r="Q2920" i="7"/>
  <c r="L2920" i="7"/>
  <c r="J2920" i="7"/>
  <c r="T2919" i="7"/>
  <c r="S2919" i="7"/>
  <c r="R2919" i="7"/>
  <c r="Q2919" i="7"/>
  <c r="L2919" i="7"/>
  <c r="J2919" i="7"/>
  <c r="T2918" i="7"/>
  <c r="S2918" i="7"/>
  <c r="R2918" i="7"/>
  <c r="Q2918" i="7"/>
  <c r="L2918" i="7"/>
  <c r="J2918" i="7"/>
  <c r="T2917" i="7"/>
  <c r="S2917" i="7"/>
  <c r="R2917" i="7"/>
  <c r="Q2917" i="7"/>
  <c r="L2917" i="7"/>
  <c r="J2917" i="7"/>
  <c r="T2916" i="7"/>
  <c r="S2916" i="7"/>
  <c r="R2916" i="7"/>
  <c r="Q2916" i="7"/>
  <c r="L2916" i="7"/>
  <c r="J2916" i="7"/>
  <c r="T2915" i="7"/>
  <c r="S2915" i="7"/>
  <c r="R2915" i="7"/>
  <c r="Q2915" i="7"/>
  <c r="L2915" i="7"/>
  <c r="J2915" i="7"/>
  <c r="T2914" i="7"/>
  <c r="S2914" i="7"/>
  <c r="R2914" i="7"/>
  <c r="Q2914" i="7"/>
  <c r="L2914" i="7"/>
  <c r="J2914" i="7"/>
  <c r="T2913" i="7"/>
  <c r="S2913" i="7"/>
  <c r="R2913" i="7"/>
  <c r="Q2913" i="7"/>
  <c r="L2913" i="7"/>
  <c r="J2913" i="7"/>
  <c r="T2912" i="7"/>
  <c r="S2912" i="7"/>
  <c r="R2912" i="7"/>
  <c r="Q2912" i="7"/>
  <c r="L2912" i="7"/>
  <c r="J2912" i="7"/>
  <c r="T2911" i="7"/>
  <c r="S2911" i="7"/>
  <c r="R2911" i="7"/>
  <c r="Q2911" i="7"/>
  <c r="L2911" i="7"/>
  <c r="J2911" i="7"/>
  <c r="T2910" i="7"/>
  <c r="S2910" i="7"/>
  <c r="R2910" i="7"/>
  <c r="Q2910" i="7"/>
  <c r="L2910" i="7"/>
  <c r="J2910" i="7"/>
  <c r="T2909" i="7"/>
  <c r="S2909" i="7"/>
  <c r="R2909" i="7"/>
  <c r="Q2909" i="7"/>
  <c r="L2909" i="7"/>
  <c r="J2909" i="7"/>
  <c r="T2908" i="7"/>
  <c r="S2908" i="7"/>
  <c r="R2908" i="7"/>
  <c r="Q2908" i="7"/>
  <c r="L2908" i="7"/>
  <c r="J2908" i="7"/>
  <c r="T2907" i="7"/>
  <c r="S2907" i="7"/>
  <c r="R2907" i="7"/>
  <c r="Q2907" i="7"/>
  <c r="L2907" i="7"/>
  <c r="J2907" i="7"/>
  <c r="T2906" i="7"/>
  <c r="S2906" i="7"/>
  <c r="R2906" i="7"/>
  <c r="Q2906" i="7"/>
  <c r="L2906" i="7"/>
  <c r="J2906" i="7"/>
  <c r="T2905" i="7"/>
  <c r="S2905" i="7"/>
  <c r="R2905" i="7"/>
  <c r="Q2905" i="7"/>
  <c r="L2905" i="7"/>
  <c r="J2905" i="7"/>
  <c r="T2904" i="7"/>
  <c r="S2904" i="7"/>
  <c r="R2904" i="7"/>
  <c r="Q2904" i="7"/>
  <c r="L2904" i="7"/>
  <c r="J2904" i="7"/>
  <c r="T2903" i="7"/>
  <c r="S2903" i="7"/>
  <c r="R2903" i="7"/>
  <c r="Q2903" i="7"/>
  <c r="L2903" i="7"/>
  <c r="J2903" i="7"/>
  <c r="T2902" i="7"/>
  <c r="S2902" i="7"/>
  <c r="R2902" i="7"/>
  <c r="Q2902" i="7"/>
  <c r="L2902" i="7"/>
  <c r="J2902" i="7"/>
  <c r="T2901" i="7"/>
  <c r="S2901" i="7"/>
  <c r="R2901" i="7"/>
  <c r="Q2901" i="7"/>
  <c r="L2901" i="7"/>
  <c r="J2901" i="7"/>
  <c r="T2900" i="7"/>
  <c r="S2900" i="7"/>
  <c r="R2900" i="7"/>
  <c r="Q2900" i="7"/>
  <c r="L2900" i="7"/>
  <c r="J2900" i="7"/>
  <c r="T2899" i="7"/>
  <c r="S2899" i="7"/>
  <c r="R2899" i="7"/>
  <c r="Q2899" i="7"/>
  <c r="L2899" i="7"/>
  <c r="J2899" i="7"/>
  <c r="T2898" i="7"/>
  <c r="S2898" i="7"/>
  <c r="R2898" i="7"/>
  <c r="Q2898" i="7"/>
  <c r="L2898" i="7"/>
  <c r="J2898" i="7"/>
  <c r="T2897" i="7"/>
  <c r="S2897" i="7"/>
  <c r="R2897" i="7"/>
  <c r="Q2897" i="7"/>
  <c r="L2897" i="7"/>
  <c r="J2897" i="7"/>
  <c r="T2896" i="7"/>
  <c r="S2896" i="7"/>
  <c r="R2896" i="7"/>
  <c r="Q2896" i="7"/>
  <c r="L2896" i="7"/>
  <c r="J2896" i="7"/>
  <c r="T2895" i="7"/>
  <c r="S2895" i="7"/>
  <c r="R2895" i="7"/>
  <c r="Q2895" i="7"/>
  <c r="L2895" i="7"/>
  <c r="J2895" i="7"/>
  <c r="T2894" i="7"/>
  <c r="S2894" i="7"/>
  <c r="R2894" i="7"/>
  <c r="Q2894" i="7"/>
  <c r="L2894" i="7"/>
  <c r="J2894" i="7"/>
  <c r="T2893" i="7"/>
  <c r="S2893" i="7"/>
  <c r="R2893" i="7"/>
  <c r="Q2893" i="7"/>
  <c r="L2893" i="7"/>
  <c r="J2893" i="7"/>
  <c r="T2892" i="7"/>
  <c r="S2892" i="7"/>
  <c r="R2892" i="7"/>
  <c r="Q2892" i="7"/>
  <c r="L2892" i="7"/>
  <c r="J2892" i="7"/>
  <c r="T2891" i="7"/>
  <c r="S2891" i="7"/>
  <c r="R2891" i="7"/>
  <c r="Q2891" i="7"/>
  <c r="L2891" i="7"/>
  <c r="J2891" i="7"/>
  <c r="T2890" i="7"/>
  <c r="S2890" i="7"/>
  <c r="R2890" i="7"/>
  <c r="Q2890" i="7"/>
  <c r="L2890" i="7"/>
  <c r="J2890" i="7"/>
  <c r="T2889" i="7"/>
  <c r="S2889" i="7"/>
  <c r="R2889" i="7"/>
  <c r="Q2889" i="7"/>
  <c r="L2889" i="7"/>
  <c r="J2889" i="7"/>
  <c r="T2888" i="7"/>
  <c r="S2888" i="7"/>
  <c r="R2888" i="7"/>
  <c r="Q2888" i="7"/>
  <c r="L2888" i="7"/>
  <c r="J2888" i="7"/>
  <c r="T2887" i="7"/>
  <c r="S2887" i="7"/>
  <c r="R2887" i="7"/>
  <c r="Q2887" i="7"/>
  <c r="L2887" i="7"/>
  <c r="J2887" i="7"/>
  <c r="T2886" i="7"/>
  <c r="S2886" i="7"/>
  <c r="R2886" i="7"/>
  <c r="Q2886" i="7"/>
  <c r="L2886" i="7"/>
  <c r="J2886" i="7"/>
  <c r="T2885" i="7"/>
  <c r="S2885" i="7"/>
  <c r="R2885" i="7"/>
  <c r="Q2885" i="7"/>
  <c r="L2885" i="7"/>
  <c r="J2885" i="7"/>
  <c r="T2884" i="7"/>
  <c r="S2884" i="7"/>
  <c r="R2884" i="7"/>
  <c r="Q2884" i="7"/>
  <c r="L2884" i="7"/>
  <c r="J2884" i="7"/>
  <c r="T2883" i="7"/>
  <c r="S2883" i="7"/>
  <c r="R2883" i="7"/>
  <c r="Q2883" i="7"/>
  <c r="L2883" i="7"/>
  <c r="J2883" i="7"/>
  <c r="T2882" i="7"/>
  <c r="S2882" i="7"/>
  <c r="R2882" i="7"/>
  <c r="Q2882" i="7"/>
  <c r="L2882" i="7"/>
  <c r="J2882" i="7"/>
  <c r="T2881" i="7"/>
  <c r="S2881" i="7"/>
  <c r="R2881" i="7"/>
  <c r="Q2881" i="7"/>
  <c r="L2881" i="7"/>
  <c r="J2881" i="7"/>
  <c r="T2880" i="7"/>
  <c r="S2880" i="7"/>
  <c r="R2880" i="7"/>
  <c r="Q2880" i="7"/>
  <c r="L2880" i="7"/>
  <c r="J2880" i="7"/>
  <c r="T2879" i="7"/>
  <c r="S2879" i="7"/>
  <c r="R2879" i="7"/>
  <c r="Q2879" i="7"/>
  <c r="L2879" i="7"/>
  <c r="J2879" i="7"/>
  <c r="T2878" i="7"/>
  <c r="S2878" i="7"/>
  <c r="R2878" i="7"/>
  <c r="Q2878" i="7"/>
  <c r="L2878" i="7"/>
  <c r="J2878" i="7"/>
  <c r="T2877" i="7"/>
  <c r="S2877" i="7"/>
  <c r="R2877" i="7"/>
  <c r="Q2877" i="7"/>
  <c r="L2877" i="7"/>
  <c r="J2877" i="7"/>
  <c r="T2876" i="7"/>
  <c r="S2876" i="7"/>
  <c r="R2876" i="7"/>
  <c r="Q2876" i="7"/>
  <c r="L2876" i="7"/>
  <c r="J2876" i="7"/>
  <c r="T2875" i="7"/>
  <c r="S2875" i="7"/>
  <c r="R2875" i="7"/>
  <c r="Q2875" i="7"/>
  <c r="L2875" i="7"/>
  <c r="J2875" i="7"/>
  <c r="T2874" i="7"/>
  <c r="S2874" i="7"/>
  <c r="R2874" i="7"/>
  <c r="Q2874" i="7"/>
  <c r="L2874" i="7"/>
  <c r="J2874" i="7"/>
  <c r="T2873" i="7"/>
  <c r="S2873" i="7"/>
  <c r="R2873" i="7"/>
  <c r="Q2873" i="7"/>
  <c r="L2873" i="7"/>
  <c r="J2873" i="7"/>
  <c r="T2872" i="7"/>
  <c r="S2872" i="7"/>
  <c r="R2872" i="7"/>
  <c r="Q2872" i="7"/>
  <c r="L2872" i="7"/>
  <c r="J2872" i="7"/>
  <c r="T2871" i="7"/>
  <c r="S2871" i="7"/>
  <c r="R2871" i="7"/>
  <c r="Q2871" i="7"/>
  <c r="L2871" i="7"/>
  <c r="J2871" i="7"/>
  <c r="T2870" i="7"/>
  <c r="S2870" i="7"/>
  <c r="R2870" i="7"/>
  <c r="Q2870" i="7"/>
  <c r="L2870" i="7"/>
  <c r="J2870" i="7"/>
  <c r="T2869" i="7"/>
  <c r="S2869" i="7"/>
  <c r="R2869" i="7"/>
  <c r="Q2869" i="7"/>
  <c r="L2869" i="7"/>
  <c r="J2869" i="7"/>
  <c r="T2868" i="7"/>
  <c r="S2868" i="7"/>
  <c r="R2868" i="7"/>
  <c r="Q2868" i="7"/>
  <c r="L2868" i="7"/>
  <c r="J2868" i="7"/>
  <c r="T2867" i="7"/>
  <c r="S2867" i="7"/>
  <c r="R2867" i="7"/>
  <c r="Q2867" i="7"/>
  <c r="L2867" i="7"/>
  <c r="J2867" i="7"/>
  <c r="T2866" i="7"/>
  <c r="S2866" i="7"/>
  <c r="R2866" i="7"/>
  <c r="Q2866" i="7"/>
  <c r="L2866" i="7"/>
  <c r="J2866" i="7"/>
  <c r="T2865" i="7"/>
  <c r="S2865" i="7"/>
  <c r="R2865" i="7"/>
  <c r="Q2865" i="7"/>
  <c r="L2865" i="7"/>
  <c r="J2865" i="7"/>
  <c r="T2864" i="7"/>
  <c r="S2864" i="7"/>
  <c r="R2864" i="7"/>
  <c r="Q2864" i="7"/>
  <c r="L2864" i="7"/>
  <c r="J2864" i="7"/>
  <c r="T2863" i="7"/>
  <c r="S2863" i="7"/>
  <c r="R2863" i="7"/>
  <c r="Q2863" i="7"/>
  <c r="L2863" i="7"/>
  <c r="J2863" i="7"/>
  <c r="T2862" i="7"/>
  <c r="S2862" i="7"/>
  <c r="R2862" i="7"/>
  <c r="Q2862" i="7"/>
  <c r="L2862" i="7"/>
  <c r="J2862" i="7"/>
  <c r="T2861" i="7"/>
  <c r="S2861" i="7"/>
  <c r="R2861" i="7"/>
  <c r="Q2861" i="7"/>
  <c r="L2861" i="7"/>
  <c r="J2861" i="7"/>
  <c r="T2860" i="7"/>
  <c r="S2860" i="7"/>
  <c r="R2860" i="7"/>
  <c r="Q2860" i="7"/>
  <c r="L2860" i="7"/>
  <c r="J2860" i="7"/>
  <c r="T2859" i="7"/>
  <c r="S2859" i="7"/>
  <c r="R2859" i="7"/>
  <c r="Q2859" i="7"/>
  <c r="L2859" i="7"/>
  <c r="J2859" i="7"/>
  <c r="T2858" i="7"/>
  <c r="S2858" i="7"/>
  <c r="R2858" i="7"/>
  <c r="Q2858" i="7"/>
  <c r="L2858" i="7"/>
  <c r="J2858" i="7"/>
  <c r="T2857" i="7"/>
  <c r="S2857" i="7"/>
  <c r="R2857" i="7"/>
  <c r="Q2857" i="7"/>
  <c r="L2857" i="7"/>
  <c r="J2857" i="7"/>
  <c r="T2856" i="7"/>
  <c r="S2856" i="7"/>
  <c r="R2856" i="7"/>
  <c r="Q2856" i="7"/>
  <c r="L2856" i="7"/>
  <c r="J2856" i="7"/>
  <c r="T2855" i="7"/>
  <c r="S2855" i="7"/>
  <c r="R2855" i="7"/>
  <c r="Q2855" i="7"/>
  <c r="L2855" i="7"/>
  <c r="J2855" i="7"/>
  <c r="T2854" i="7"/>
  <c r="S2854" i="7"/>
  <c r="R2854" i="7"/>
  <c r="Q2854" i="7"/>
  <c r="L2854" i="7"/>
  <c r="J2854" i="7"/>
  <c r="T2853" i="7"/>
  <c r="S2853" i="7"/>
  <c r="R2853" i="7"/>
  <c r="Q2853" i="7"/>
  <c r="L2853" i="7"/>
  <c r="J2853" i="7"/>
  <c r="T2852" i="7"/>
  <c r="S2852" i="7"/>
  <c r="R2852" i="7"/>
  <c r="Q2852" i="7"/>
  <c r="L2852" i="7"/>
  <c r="J2852" i="7"/>
  <c r="T2851" i="7"/>
  <c r="S2851" i="7"/>
  <c r="R2851" i="7"/>
  <c r="Q2851" i="7"/>
  <c r="L2851" i="7"/>
  <c r="J2851" i="7"/>
  <c r="T2850" i="7"/>
  <c r="S2850" i="7"/>
  <c r="R2850" i="7"/>
  <c r="Q2850" i="7"/>
  <c r="L2850" i="7"/>
  <c r="J2850" i="7"/>
  <c r="T2849" i="7"/>
  <c r="S2849" i="7"/>
  <c r="R2849" i="7"/>
  <c r="Q2849" i="7"/>
  <c r="L2849" i="7"/>
  <c r="J2849" i="7"/>
  <c r="T2848" i="7"/>
  <c r="S2848" i="7"/>
  <c r="R2848" i="7"/>
  <c r="Q2848" i="7"/>
  <c r="L2848" i="7"/>
  <c r="J2848" i="7"/>
  <c r="T2847" i="7"/>
  <c r="S2847" i="7"/>
  <c r="R2847" i="7"/>
  <c r="Q2847" i="7"/>
  <c r="L2847" i="7"/>
  <c r="J2847" i="7"/>
  <c r="T2846" i="7"/>
  <c r="S2846" i="7"/>
  <c r="R2846" i="7"/>
  <c r="Q2846" i="7"/>
  <c r="L2846" i="7"/>
  <c r="J2846" i="7"/>
  <c r="T2845" i="7"/>
  <c r="S2845" i="7"/>
  <c r="R2845" i="7"/>
  <c r="Q2845" i="7"/>
  <c r="L2845" i="7"/>
  <c r="J2845" i="7"/>
  <c r="T2844" i="7"/>
  <c r="S2844" i="7"/>
  <c r="R2844" i="7"/>
  <c r="Q2844" i="7"/>
  <c r="L2844" i="7"/>
  <c r="J2844" i="7"/>
  <c r="T2843" i="7"/>
  <c r="S2843" i="7"/>
  <c r="R2843" i="7"/>
  <c r="Q2843" i="7"/>
  <c r="L2843" i="7"/>
  <c r="J2843" i="7"/>
  <c r="T2842" i="7"/>
  <c r="S2842" i="7"/>
  <c r="R2842" i="7"/>
  <c r="Q2842" i="7"/>
  <c r="L2842" i="7"/>
  <c r="J2842" i="7"/>
  <c r="T2841" i="7"/>
  <c r="S2841" i="7"/>
  <c r="R2841" i="7"/>
  <c r="Q2841" i="7"/>
  <c r="L2841" i="7"/>
  <c r="J2841" i="7"/>
  <c r="T2840" i="7"/>
  <c r="S2840" i="7"/>
  <c r="R2840" i="7"/>
  <c r="Q2840" i="7"/>
  <c r="L2840" i="7"/>
  <c r="J2840" i="7"/>
  <c r="T2839" i="7"/>
  <c r="S2839" i="7"/>
  <c r="R2839" i="7"/>
  <c r="Q2839" i="7"/>
  <c r="L2839" i="7"/>
  <c r="J2839" i="7"/>
  <c r="T2838" i="7"/>
  <c r="S2838" i="7"/>
  <c r="R2838" i="7"/>
  <c r="Q2838" i="7"/>
  <c r="L2838" i="7"/>
  <c r="J2838" i="7"/>
  <c r="T2837" i="7"/>
  <c r="S2837" i="7"/>
  <c r="R2837" i="7"/>
  <c r="Q2837" i="7"/>
  <c r="L2837" i="7"/>
  <c r="J2837" i="7"/>
  <c r="T2836" i="7"/>
  <c r="S2836" i="7"/>
  <c r="R2836" i="7"/>
  <c r="Q2836" i="7"/>
  <c r="L2836" i="7"/>
  <c r="J2836" i="7"/>
  <c r="T2835" i="7"/>
  <c r="S2835" i="7"/>
  <c r="R2835" i="7"/>
  <c r="Q2835" i="7"/>
  <c r="L2835" i="7"/>
  <c r="J2835" i="7"/>
  <c r="T2834" i="7"/>
  <c r="S2834" i="7"/>
  <c r="R2834" i="7"/>
  <c r="Q2834" i="7"/>
  <c r="L2834" i="7"/>
  <c r="J2834" i="7"/>
  <c r="T2833" i="7"/>
  <c r="S2833" i="7"/>
  <c r="R2833" i="7"/>
  <c r="Q2833" i="7"/>
  <c r="L2833" i="7"/>
  <c r="J2833" i="7"/>
  <c r="T2832" i="7"/>
  <c r="S2832" i="7"/>
  <c r="R2832" i="7"/>
  <c r="Q2832" i="7"/>
  <c r="L2832" i="7"/>
  <c r="J2832" i="7"/>
  <c r="T2831" i="7"/>
  <c r="S2831" i="7"/>
  <c r="R2831" i="7"/>
  <c r="Q2831" i="7"/>
  <c r="L2831" i="7"/>
  <c r="J2831" i="7"/>
  <c r="T2830" i="7"/>
  <c r="S2830" i="7"/>
  <c r="R2830" i="7"/>
  <c r="Q2830" i="7"/>
  <c r="L2830" i="7"/>
  <c r="J2830" i="7"/>
  <c r="T2829" i="7"/>
  <c r="S2829" i="7"/>
  <c r="R2829" i="7"/>
  <c r="Q2829" i="7"/>
  <c r="L2829" i="7"/>
  <c r="J2829" i="7"/>
  <c r="T2828" i="7"/>
  <c r="S2828" i="7"/>
  <c r="R2828" i="7"/>
  <c r="Q2828" i="7"/>
  <c r="L2828" i="7"/>
  <c r="J2828" i="7"/>
  <c r="T2827" i="7"/>
  <c r="S2827" i="7"/>
  <c r="R2827" i="7"/>
  <c r="Q2827" i="7"/>
  <c r="L2827" i="7"/>
  <c r="J2827" i="7"/>
  <c r="T2826" i="7"/>
  <c r="S2826" i="7"/>
  <c r="R2826" i="7"/>
  <c r="Q2826" i="7"/>
  <c r="L2826" i="7"/>
  <c r="J2826" i="7"/>
  <c r="T2825" i="7"/>
  <c r="S2825" i="7"/>
  <c r="R2825" i="7"/>
  <c r="Q2825" i="7"/>
  <c r="L2825" i="7"/>
  <c r="J2825" i="7"/>
  <c r="T2824" i="7"/>
  <c r="S2824" i="7"/>
  <c r="R2824" i="7"/>
  <c r="Q2824" i="7"/>
  <c r="L2824" i="7"/>
  <c r="J2824" i="7"/>
  <c r="T2823" i="7"/>
  <c r="S2823" i="7"/>
  <c r="R2823" i="7"/>
  <c r="Q2823" i="7"/>
  <c r="L2823" i="7"/>
  <c r="J2823" i="7"/>
  <c r="T2822" i="7"/>
  <c r="S2822" i="7"/>
  <c r="R2822" i="7"/>
  <c r="Q2822" i="7"/>
  <c r="L2822" i="7"/>
  <c r="J2822" i="7"/>
  <c r="T2821" i="7"/>
  <c r="S2821" i="7"/>
  <c r="R2821" i="7"/>
  <c r="Q2821" i="7"/>
  <c r="L2821" i="7"/>
  <c r="J2821" i="7"/>
  <c r="T2820" i="7"/>
  <c r="S2820" i="7"/>
  <c r="R2820" i="7"/>
  <c r="Q2820" i="7"/>
  <c r="L2820" i="7"/>
  <c r="J2820" i="7"/>
  <c r="T2819" i="7"/>
  <c r="S2819" i="7"/>
  <c r="R2819" i="7"/>
  <c r="Q2819" i="7"/>
  <c r="L2819" i="7"/>
  <c r="J2819" i="7"/>
  <c r="T2818" i="7"/>
  <c r="S2818" i="7"/>
  <c r="R2818" i="7"/>
  <c r="Q2818" i="7"/>
  <c r="L2818" i="7"/>
  <c r="J2818" i="7"/>
  <c r="T2817" i="7"/>
  <c r="S2817" i="7"/>
  <c r="R2817" i="7"/>
  <c r="Q2817" i="7"/>
  <c r="L2817" i="7"/>
  <c r="J2817" i="7"/>
  <c r="T2816" i="7"/>
  <c r="S2816" i="7"/>
  <c r="R2816" i="7"/>
  <c r="Q2816" i="7"/>
  <c r="L2816" i="7"/>
  <c r="J2816" i="7"/>
  <c r="T2815" i="7"/>
  <c r="S2815" i="7"/>
  <c r="R2815" i="7"/>
  <c r="Q2815" i="7"/>
  <c r="L2815" i="7"/>
  <c r="J2815" i="7"/>
  <c r="T2814" i="7"/>
  <c r="S2814" i="7"/>
  <c r="R2814" i="7"/>
  <c r="Q2814" i="7"/>
  <c r="L2814" i="7"/>
  <c r="J2814" i="7"/>
  <c r="T2813" i="7"/>
  <c r="S2813" i="7"/>
  <c r="R2813" i="7"/>
  <c r="Q2813" i="7"/>
  <c r="L2813" i="7"/>
  <c r="J2813" i="7"/>
  <c r="T2812" i="7"/>
  <c r="S2812" i="7"/>
  <c r="R2812" i="7"/>
  <c r="Q2812" i="7"/>
  <c r="L2812" i="7"/>
  <c r="J2812" i="7"/>
  <c r="T2811" i="7"/>
  <c r="S2811" i="7"/>
  <c r="R2811" i="7"/>
  <c r="Q2811" i="7"/>
  <c r="L2811" i="7"/>
  <c r="J2811" i="7"/>
  <c r="T2810" i="7"/>
  <c r="S2810" i="7"/>
  <c r="R2810" i="7"/>
  <c r="Q2810" i="7"/>
  <c r="L2810" i="7"/>
  <c r="J2810" i="7"/>
  <c r="T2809" i="7"/>
  <c r="S2809" i="7"/>
  <c r="R2809" i="7"/>
  <c r="Q2809" i="7"/>
  <c r="L2809" i="7"/>
  <c r="J2809" i="7"/>
  <c r="T2808" i="7"/>
  <c r="S2808" i="7"/>
  <c r="R2808" i="7"/>
  <c r="Q2808" i="7"/>
  <c r="L2808" i="7"/>
  <c r="J2808" i="7"/>
  <c r="T2807" i="7"/>
  <c r="S2807" i="7"/>
  <c r="R2807" i="7"/>
  <c r="Q2807" i="7"/>
  <c r="L2807" i="7"/>
  <c r="J2807" i="7"/>
  <c r="T2806" i="7"/>
  <c r="S2806" i="7"/>
  <c r="R2806" i="7"/>
  <c r="Q2806" i="7"/>
  <c r="L2806" i="7"/>
  <c r="J2806" i="7"/>
  <c r="T2805" i="7"/>
  <c r="S2805" i="7"/>
  <c r="R2805" i="7"/>
  <c r="Q2805" i="7"/>
  <c r="L2805" i="7"/>
  <c r="J2805" i="7"/>
  <c r="T2804" i="7"/>
  <c r="S2804" i="7"/>
  <c r="R2804" i="7"/>
  <c r="Q2804" i="7"/>
  <c r="L2804" i="7"/>
  <c r="J2804" i="7"/>
  <c r="T2803" i="7"/>
  <c r="S2803" i="7"/>
  <c r="R2803" i="7"/>
  <c r="Q2803" i="7"/>
  <c r="L2803" i="7"/>
  <c r="J2803" i="7"/>
  <c r="T2802" i="7"/>
  <c r="S2802" i="7"/>
  <c r="R2802" i="7"/>
  <c r="Q2802" i="7"/>
  <c r="L2802" i="7"/>
  <c r="J2802" i="7"/>
  <c r="T2801" i="7"/>
  <c r="S2801" i="7"/>
  <c r="R2801" i="7"/>
  <c r="Q2801" i="7"/>
  <c r="L2801" i="7"/>
  <c r="J2801" i="7"/>
  <c r="T2800" i="7"/>
  <c r="S2800" i="7"/>
  <c r="R2800" i="7"/>
  <c r="Q2800" i="7"/>
  <c r="L2800" i="7"/>
  <c r="J2800" i="7"/>
  <c r="T2799" i="7"/>
  <c r="S2799" i="7"/>
  <c r="R2799" i="7"/>
  <c r="Q2799" i="7"/>
  <c r="L2799" i="7"/>
  <c r="J2799" i="7"/>
  <c r="T2798" i="7"/>
  <c r="S2798" i="7"/>
  <c r="R2798" i="7"/>
  <c r="Q2798" i="7"/>
  <c r="L2798" i="7"/>
  <c r="J2798" i="7"/>
  <c r="T2797" i="7"/>
  <c r="S2797" i="7"/>
  <c r="R2797" i="7"/>
  <c r="Q2797" i="7"/>
  <c r="L2797" i="7"/>
  <c r="J2797" i="7"/>
  <c r="T2796" i="7"/>
  <c r="S2796" i="7"/>
  <c r="R2796" i="7"/>
  <c r="Q2796" i="7"/>
  <c r="L2796" i="7"/>
  <c r="J2796" i="7"/>
  <c r="T2795" i="7"/>
  <c r="S2795" i="7"/>
  <c r="R2795" i="7"/>
  <c r="Q2795" i="7"/>
  <c r="L2795" i="7"/>
  <c r="J2795" i="7"/>
  <c r="T2794" i="7"/>
  <c r="S2794" i="7"/>
  <c r="R2794" i="7"/>
  <c r="Q2794" i="7"/>
  <c r="L2794" i="7"/>
  <c r="J2794" i="7"/>
  <c r="T2793" i="7"/>
  <c r="S2793" i="7"/>
  <c r="R2793" i="7"/>
  <c r="Q2793" i="7"/>
  <c r="L2793" i="7"/>
  <c r="J2793" i="7"/>
  <c r="T2792" i="7"/>
  <c r="S2792" i="7"/>
  <c r="R2792" i="7"/>
  <c r="Q2792" i="7"/>
  <c r="L2792" i="7"/>
  <c r="J2792" i="7"/>
  <c r="T2791" i="7"/>
  <c r="S2791" i="7"/>
  <c r="R2791" i="7"/>
  <c r="Q2791" i="7"/>
  <c r="L2791" i="7"/>
  <c r="J2791" i="7"/>
  <c r="T2790" i="7"/>
  <c r="S2790" i="7"/>
  <c r="R2790" i="7"/>
  <c r="Q2790" i="7"/>
  <c r="L2790" i="7"/>
  <c r="J2790" i="7"/>
  <c r="T2789" i="7"/>
  <c r="S2789" i="7"/>
  <c r="R2789" i="7"/>
  <c r="Q2789" i="7"/>
  <c r="L2789" i="7"/>
  <c r="J2789" i="7"/>
  <c r="T2788" i="7"/>
  <c r="S2788" i="7"/>
  <c r="R2788" i="7"/>
  <c r="Q2788" i="7"/>
  <c r="L2788" i="7"/>
  <c r="J2788" i="7"/>
  <c r="T2787" i="7"/>
  <c r="S2787" i="7"/>
  <c r="R2787" i="7"/>
  <c r="Q2787" i="7"/>
  <c r="L2787" i="7"/>
  <c r="J2787" i="7"/>
  <c r="T2786" i="7"/>
  <c r="S2786" i="7"/>
  <c r="R2786" i="7"/>
  <c r="Q2786" i="7"/>
  <c r="L2786" i="7"/>
  <c r="J2786" i="7"/>
  <c r="T2785" i="7"/>
  <c r="S2785" i="7"/>
  <c r="R2785" i="7"/>
  <c r="Q2785" i="7"/>
  <c r="L2785" i="7"/>
  <c r="J2785" i="7"/>
  <c r="T2784" i="7"/>
  <c r="S2784" i="7"/>
  <c r="R2784" i="7"/>
  <c r="Q2784" i="7"/>
  <c r="L2784" i="7"/>
  <c r="J2784" i="7"/>
  <c r="T2783" i="7"/>
  <c r="S2783" i="7"/>
  <c r="R2783" i="7"/>
  <c r="Q2783" i="7"/>
  <c r="L2783" i="7"/>
  <c r="J2783" i="7"/>
  <c r="T2782" i="7"/>
  <c r="S2782" i="7"/>
  <c r="R2782" i="7"/>
  <c r="Q2782" i="7"/>
  <c r="L2782" i="7"/>
  <c r="J2782" i="7"/>
  <c r="T2781" i="7"/>
  <c r="S2781" i="7"/>
  <c r="R2781" i="7"/>
  <c r="Q2781" i="7"/>
  <c r="L2781" i="7"/>
  <c r="J2781" i="7"/>
  <c r="T2780" i="7"/>
  <c r="S2780" i="7"/>
  <c r="R2780" i="7"/>
  <c r="Q2780" i="7"/>
  <c r="L2780" i="7"/>
  <c r="J2780" i="7"/>
  <c r="T2779" i="7"/>
  <c r="S2779" i="7"/>
  <c r="R2779" i="7"/>
  <c r="Q2779" i="7"/>
  <c r="L2779" i="7"/>
  <c r="J2779" i="7"/>
  <c r="T2778" i="7"/>
  <c r="S2778" i="7"/>
  <c r="R2778" i="7"/>
  <c r="Q2778" i="7"/>
  <c r="L2778" i="7"/>
  <c r="J2778" i="7"/>
  <c r="T2777" i="7"/>
  <c r="S2777" i="7"/>
  <c r="R2777" i="7"/>
  <c r="Q2777" i="7"/>
  <c r="L2777" i="7"/>
  <c r="J2777" i="7"/>
  <c r="T2776" i="7"/>
  <c r="S2776" i="7"/>
  <c r="R2776" i="7"/>
  <c r="Q2776" i="7"/>
  <c r="L2776" i="7"/>
  <c r="J2776" i="7"/>
  <c r="T2775" i="7"/>
  <c r="S2775" i="7"/>
  <c r="R2775" i="7"/>
  <c r="Q2775" i="7"/>
  <c r="L2775" i="7"/>
  <c r="J2775" i="7"/>
  <c r="T2774" i="7"/>
  <c r="S2774" i="7"/>
  <c r="R2774" i="7"/>
  <c r="Q2774" i="7"/>
  <c r="L2774" i="7"/>
  <c r="J2774" i="7"/>
  <c r="T2773" i="7"/>
  <c r="S2773" i="7"/>
  <c r="R2773" i="7"/>
  <c r="Q2773" i="7"/>
  <c r="L2773" i="7"/>
  <c r="J2773" i="7"/>
  <c r="T2772" i="7"/>
  <c r="S2772" i="7"/>
  <c r="R2772" i="7"/>
  <c r="Q2772" i="7"/>
  <c r="L2772" i="7"/>
  <c r="J2772" i="7"/>
  <c r="T2771" i="7"/>
  <c r="S2771" i="7"/>
  <c r="R2771" i="7"/>
  <c r="Q2771" i="7"/>
  <c r="L2771" i="7"/>
  <c r="J2771" i="7"/>
  <c r="T2770" i="7"/>
  <c r="S2770" i="7"/>
  <c r="R2770" i="7"/>
  <c r="Q2770" i="7"/>
  <c r="L2770" i="7"/>
  <c r="J2770" i="7"/>
  <c r="T2769" i="7"/>
  <c r="S2769" i="7"/>
  <c r="R2769" i="7"/>
  <c r="Q2769" i="7"/>
  <c r="L2769" i="7"/>
  <c r="J2769" i="7"/>
  <c r="T2768" i="7"/>
  <c r="S2768" i="7"/>
  <c r="R2768" i="7"/>
  <c r="Q2768" i="7"/>
  <c r="L2768" i="7"/>
  <c r="J2768" i="7"/>
  <c r="T2767" i="7"/>
  <c r="S2767" i="7"/>
  <c r="R2767" i="7"/>
  <c r="Q2767" i="7"/>
  <c r="L2767" i="7"/>
  <c r="J2767" i="7"/>
  <c r="T2766" i="7"/>
  <c r="S2766" i="7"/>
  <c r="R2766" i="7"/>
  <c r="Q2766" i="7"/>
  <c r="L2766" i="7"/>
  <c r="J2766" i="7"/>
  <c r="T2765" i="7"/>
  <c r="S2765" i="7"/>
  <c r="R2765" i="7"/>
  <c r="Q2765" i="7"/>
  <c r="L2765" i="7"/>
  <c r="J2765" i="7"/>
  <c r="T2764" i="7"/>
  <c r="S2764" i="7"/>
  <c r="R2764" i="7"/>
  <c r="Q2764" i="7"/>
  <c r="L2764" i="7"/>
  <c r="J2764" i="7"/>
  <c r="T2763" i="7"/>
  <c r="S2763" i="7"/>
  <c r="R2763" i="7"/>
  <c r="Q2763" i="7"/>
  <c r="L2763" i="7"/>
  <c r="J2763" i="7"/>
  <c r="T2762" i="7"/>
  <c r="S2762" i="7"/>
  <c r="R2762" i="7"/>
  <c r="Q2762" i="7"/>
  <c r="L2762" i="7"/>
  <c r="J2762" i="7"/>
  <c r="T2761" i="7"/>
  <c r="S2761" i="7"/>
  <c r="R2761" i="7"/>
  <c r="Q2761" i="7"/>
  <c r="L2761" i="7"/>
  <c r="J2761" i="7"/>
  <c r="T2760" i="7"/>
  <c r="S2760" i="7"/>
  <c r="R2760" i="7"/>
  <c r="Q2760" i="7"/>
  <c r="L2760" i="7"/>
  <c r="J2760" i="7"/>
  <c r="T2759" i="7"/>
  <c r="S2759" i="7"/>
  <c r="R2759" i="7"/>
  <c r="Q2759" i="7"/>
  <c r="L2759" i="7"/>
  <c r="J2759" i="7"/>
  <c r="T2758" i="7"/>
  <c r="S2758" i="7"/>
  <c r="R2758" i="7"/>
  <c r="Q2758" i="7"/>
  <c r="L2758" i="7"/>
  <c r="J2758" i="7"/>
  <c r="T2757" i="7"/>
  <c r="S2757" i="7"/>
  <c r="R2757" i="7"/>
  <c r="Q2757" i="7"/>
  <c r="L2757" i="7"/>
  <c r="J2757" i="7"/>
  <c r="T2756" i="7"/>
  <c r="S2756" i="7"/>
  <c r="R2756" i="7"/>
  <c r="Q2756" i="7"/>
  <c r="L2756" i="7"/>
  <c r="J2756" i="7"/>
  <c r="T2755" i="7"/>
  <c r="S2755" i="7"/>
  <c r="R2755" i="7"/>
  <c r="Q2755" i="7"/>
  <c r="L2755" i="7"/>
  <c r="J2755" i="7"/>
  <c r="T2754" i="7"/>
  <c r="S2754" i="7"/>
  <c r="R2754" i="7"/>
  <c r="Q2754" i="7"/>
  <c r="L2754" i="7"/>
  <c r="J2754" i="7"/>
  <c r="T2753" i="7"/>
  <c r="S2753" i="7"/>
  <c r="R2753" i="7"/>
  <c r="Q2753" i="7"/>
  <c r="L2753" i="7"/>
  <c r="J2753" i="7"/>
  <c r="T2752" i="7"/>
  <c r="S2752" i="7"/>
  <c r="R2752" i="7"/>
  <c r="Q2752" i="7"/>
  <c r="L2752" i="7"/>
  <c r="J2752" i="7"/>
  <c r="T2751" i="7"/>
  <c r="S2751" i="7"/>
  <c r="R2751" i="7"/>
  <c r="Q2751" i="7"/>
  <c r="L2751" i="7"/>
  <c r="J2751" i="7"/>
  <c r="T2750" i="7"/>
  <c r="S2750" i="7"/>
  <c r="R2750" i="7"/>
  <c r="Q2750" i="7"/>
  <c r="L2750" i="7"/>
  <c r="J2750" i="7"/>
  <c r="T2749" i="7"/>
  <c r="S2749" i="7"/>
  <c r="R2749" i="7"/>
  <c r="Q2749" i="7"/>
  <c r="L2749" i="7"/>
  <c r="J2749" i="7"/>
  <c r="T2748" i="7"/>
  <c r="S2748" i="7"/>
  <c r="R2748" i="7"/>
  <c r="Q2748" i="7"/>
  <c r="L2748" i="7"/>
  <c r="J2748" i="7"/>
  <c r="T2747" i="7"/>
  <c r="S2747" i="7"/>
  <c r="R2747" i="7"/>
  <c r="Q2747" i="7"/>
  <c r="L2747" i="7"/>
  <c r="J2747" i="7"/>
  <c r="T2746" i="7"/>
  <c r="S2746" i="7"/>
  <c r="R2746" i="7"/>
  <c r="Q2746" i="7"/>
  <c r="L2746" i="7"/>
  <c r="J2746" i="7"/>
  <c r="T2745" i="7"/>
  <c r="S2745" i="7"/>
  <c r="R2745" i="7"/>
  <c r="Q2745" i="7"/>
  <c r="L2745" i="7"/>
  <c r="J2745" i="7"/>
  <c r="T2744" i="7"/>
  <c r="S2744" i="7"/>
  <c r="R2744" i="7"/>
  <c r="Q2744" i="7"/>
  <c r="L2744" i="7"/>
  <c r="J2744" i="7"/>
  <c r="T2743" i="7"/>
  <c r="S2743" i="7"/>
  <c r="R2743" i="7"/>
  <c r="Q2743" i="7"/>
  <c r="L2743" i="7"/>
  <c r="J2743" i="7"/>
  <c r="T2742" i="7"/>
  <c r="S2742" i="7"/>
  <c r="R2742" i="7"/>
  <c r="Q2742" i="7"/>
  <c r="L2742" i="7"/>
  <c r="J2742" i="7"/>
  <c r="T2741" i="7"/>
  <c r="S2741" i="7"/>
  <c r="R2741" i="7"/>
  <c r="Q2741" i="7"/>
  <c r="L2741" i="7"/>
  <c r="J2741" i="7"/>
  <c r="T2740" i="7"/>
  <c r="S2740" i="7"/>
  <c r="R2740" i="7"/>
  <c r="Q2740" i="7"/>
  <c r="L2740" i="7"/>
  <c r="J2740" i="7"/>
  <c r="T2739" i="7"/>
  <c r="S2739" i="7"/>
  <c r="R2739" i="7"/>
  <c r="Q2739" i="7"/>
  <c r="L2739" i="7"/>
  <c r="J2739" i="7"/>
  <c r="T2738" i="7"/>
  <c r="S2738" i="7"/>
  <c r="R2738" i="7"/>
  <c r="Q2738" i="7"/>
  <c r="L2738" i="7"/>
  <c r="J2738" i="7"/>
  <c r="T2737" i="7"/>
  <c r="S2737" i="7"/>
  <c r="R2737" i="7"/>
  <c r="Q2737" i="7"/>
  <c r="L2737" i="7"/>
  <c r="J2737" i="7"/>
  <c r="T2736" i="7"/>
  <c r="S2736" i="7"/>
  <c r="R2736" i="7"/>
  <c r="Q2736" i="7"/>
  <c r="L2736" i="7"/>
  <c r="J2736" i="7"/>
  <c r="T2735" i="7"/>
  <c r="S2735" i="7"/>
  <c r="R2735" i="7"/>
  <c r="Q2735" i="7"/>
  <c r="L2735" i="7"/>
  <c r="J2735" i="7"/>
  <c r="T2734" i="7"/>
  <c r="S2734" i="7"/>
  <c r="R2734" i="7"/>
  <c r="Q2734" i="7"/>
  <c r="L2734" i="7"/>
  <c r="J2734" i="7"/>
  <c r="T2733" i="7"/>
  <c r="S2733" i="7"/>
  <c r="R2733" i="7"/>
  <c r="Q2733" i="7"/>
  <c r="L2733" i="7"/>
  <c r="J2733" i="7"/>
  <c r="T2732" i="7"/>
  <c r="S2732" i="7"/>
  <c r="R2732" i="7"/>
  <c r="Q2732" i="7"/>
  <c r="L2732" i="7"/>
  <c r="J2732" i="7"/>
  <c r="T2731" i="7"/>
  <c r="S2731" i="7"/>
  <c r="R2731" i="7"/>
  <c r="Q2731" i="7"/>
  <c r="L2731" i="7"/>
  <c r="J2731" i="7"/>
  <c r="T2730" i="7"/>
  <c r="S2730" i="7"/>
  <c r="R2730" i="7"/>
  <c r="Q2730" i="7"/>
  <c r="L2730" i="7"/>
  <c r="J2730" i="7"/>
  <c r="T2729" i="7"/>
  <c r="S2729" i="7"/>
  <c r="R2729" i="7"/>
  <c r="Q2729" i="7"/>
  <c r="L2729" i="7"/>
  <c r="J2729" i="7"/>
  <c r="T2728" i="7"/>
  <c r="S2728" i="7"/>
  <c r="R2728" i="7"/>
  <c r="Q2728" i="7"/>
  <c r="L2728" i="7"/>
  <c r="J2728" i="7"/>
  <c r="T2727" i="7"/>
  <c r="S2727" i="7"/>
  <c r="R2727" i="7"/>
  <c r="Q2727" i="7"/>
  <c r="L2727" i="7"/>
  <c r="J2727" i="7"/>
  <c r="T2726" i="7"/>
  <c r="S2726" i="7"/>
  <c r="R2726" i="7"/>
  <c r="Q2726" i="7"/>
  <c r="L2726" i="7"/>
  <c r="J2726" i="7"/>
  <c r="T2725" i="7"/>
  <c r="S2725" i="7"/>
  <c r="R2725" i="7"/>
  <c r="Q2725" i="7"/>
  <c r="L2725" i="7"/>
  <c r="J2725" i="7"/>
  <c r="T2724" i="7"/>
  <c r="S2724" i="7"/>
  <c r="R2724" i="7"/>
  <c r="Q2724" i="7"/>
  <c r="L2724" i="7"/>
  <c r="J2724" i="7"/>
  <c r="T2723" i="7"/>
  <c r="S2723" i="7"/>
  <c r="R2723" i="7"/>
  <c r="Q2723" i="7"/>
  <c r="L2723" i="7"/>
  <c r="J2723" i="7"/>
  <c r="T2722" i="7"/>
  <c r="S2722" i="7"/>
  <c r="R2722" i="7"/>
  <c r="Q2722" i="7"/>
  <c r="L2722" i="7"/>
  <c r="J2722" i="7"/>
  <c r="T2721" i="7"/>
  <c r="S2721" i="7"/>
  <c r="R2721" i="7"/>
  <c r="Q2721" i="7"/>
  <c r="L2721" i="7"/>
  <c r="J2721" i="7"/>
  <c r="T2720" i="7"/>
  <c r="S2720" i="7"/>
  <c r="R2720" i="7"/>
  <c r="Q2720" i="7"/>
  <c r="L2720" i="7"/>
  <c r="J2720" i="7"/>
  <c r="T2719" i="7"/>
  <c r="S2719" i="7"/>
  <c r="R2719" i="7"/>
  <c r="Q2719" i="7"/>
  <c r="L2719" i="7"/>
  <c r="J2719" i="7"/>
  <c r="T2718" i="7"/>
  <c r="S2718" i="7"/>
  <c r="R2718" i="7"/>
  <c r="Q2718" i="7"/>
  <c r="L2718" i="7"/>
  <c r="J2718" i="7"/>
  <c r="T2717" i="7"/>
  <c r="S2717" i="7"/>
  <c r="R2717" i="7"/>
  <c r="Q2717" i="7"/>
  <c r="L2717" i="7"/>
  <c r="J2717" i="7"/>
  <c r="T2716" i="7"/>
  <c r="S2716" i="7"/>
  <c r="R2716" i="7"/>
  <c r="Q2716" i="7"/>
  <c r="L2716" i="7"/>
  <c r="J2716" i="7"/>
  <c r="T2715" i="7"/>
  <c r="S2715" i="7"/>
  <c r="R2715" i="7"/>
  <c r="Q2715" i="7"/>
  <c r="L2715" i="7"/>
  <c r="J2715" i="7"/>
  <c r="T2714" i="7"/>
  <c r="S2714" i="7"/>
  <c r="R2714" i="7"/>
  <c r="Q2714" i="7"/>
  <c r="L2714" i="7"/>
  <c r="J2714" i="7"/>
  <c r="T2713" i="7"/>
  <c r="S2713" i="7"/>
  <c r="R2713" i="7"/>
  <c r="Q2713" i="7"/>
  <c r="L2713" i="7"/>
  <c r="J2713" i="7"/>
  <c r="T2712" i="7"/>
  <c r="S2712" i="7"/>
  <c r="R2712" i="7"/>
  <c r="Q2712" i="7"/>
  <c r="L2712" i="7"/>
  <c r="J2712" i="7"/>
  <c r="T2711" i="7"/>
  <c r="S2711" i="7"/>
  <c r="R2711" i="7"/>
  <c r="Q2711" i="7"/>
  <c r="L2711" i="7"/>
  <c r="J2711" i="7"/>
  <c r="T2710" i="7"/>
  <c r="S2710" i="7"/>
  <c r="R2710" i="7"/>
  <c r="Q2710" i="7"/>
  <c r="L2710" i="7"/>
  <c r="J2710" i="7"/>
  <c r="T2709" i="7"/>
  <c r="S2709" i="7"/>
  <c r="R2709" i="7"/>
  <c r="Q2709" i="7"/>
  <c r="L2709" i="7"/>
  <c r="J2709" i="7"/>
  <c r="T2708" i="7"/>
  <c r="S2708" i="7"/>
  <c r="R2708" i="7"/>
  <c r="Q2708" i="7"/>
  <c r="L2708" i="7"/>
  <c r="J2708" i="7"/>
  <c r="T2707" i="7"/>
  <c r="S2707" i="7"/>
  <c r="R2707" i="7"/>
  <c r="Q2707" i="7"/>
  <c r="L2707" i="7"/>
  <c r="J2707" i="7"/>
  <c r="T2706" i="7"/>
  <c r="S2706" i="7"/>
  <c r="R2706" i="7"/>
  <c r="Q2706" i="7"/>
  <c r="L2706" i="7"/>
  <c r="J2706" i="7"/>
  <c r="T2705" i="7"/>
  <c r="S2705" i="7"/>
  <c r="R2705" i="7"/>
  <c r="Q2705" i="7"/>
  <c r="L2705" i="7"/>
  <c r="J2705" i="7"/>
  <c r="T2704" i="7"/>
  <c r="S2704" i="7"/>
  <c r="R2704" i="7"/>
  <c r="Q2704" i="7"/>
  <c r="L2704" i="7"/>
  <c r="J2704" i="7"/>
  <c r="T2703" i="7"/>
  <c r="S2703" i="7"/>
  <c r="R2703" i="7"/>
  <c r="Q2703" i="7"/>
  <c r="L2703" i="7"/>
  <c r="J2703" i="7"/>
  <c r="T2702" i="7"/>
  <c r="S2702" i="7"/>
  <c r="R2702" i="7"/>
  <c r="Q2702" i="7"/>
  <c r="L2702" i="7"/>
  <c r="J2702" i="7"/>
  <c r="T2701" i="7"/>
  <c r="S2701" i="7"/>
  <c r="R2701" i="7"/>
  <c r="Q2701" i="7"/>
  <c r="L2701" i="7"/>
  <c r="J2701" i="7"/>
  <c r="T2700" i="7"/>
  <c r="S2700" i="7"/>
  <c r="R2700" i="7"/>
  <c r="Q2700" i="7"/>
  <c r="L2700" i="7"/>
  <c r="J2700" i="7"/>
  <c r="T2699" i="7"/>
  <c r="S2699" i="7"/>
  <c r="R2699" i="7"/>
  <c r="Q2699" i="7"/>
  <c r="L2699" i="7"/>
  <c r="J2699" i="7"/>
  <c r="T2698" i="7"/>
  <c r="S2698" i="7"/>
  <c r="R2698" i="7"/>
  <c r="Q2698" i="7"/>
  <c r="L2698" i="7"/>
  <c r="J2698" i="7"/>
  <c r="T2697" i="7"/>
  <c r="S2697" i="7"/>
  <c r="R2697" i="7"/>
  <c r="Q2697" i="7"/>
  <c r="L2697" i="7"/>
  <c r="J2697" i="7"/>
  <c r="T2696" i="7"/>
  <c r="S2696" i="7"/>
  <c r="R2696" i="7"/>
  <c r="Q2696" i="7"/>
  <c r="L2696" i="7"/>
  <c r="J2696" i="7"/>
  <c r="T2695" i="7"/>
  <c r="S2695" i="7"/>
  <c r="R2695" i="7"/>
  <c r="Q2695" i="7"/>
  <c r="L2695" i="7"/>
  <c r="J2695" i="7"/>
  <c r="T2694" i="7"/>
  <c r="S2694" i="7"/>
  <c r="R2694" i="7"/>
  <c r="Q2694" i="7"/>
  <c r="L2694" i="7"/>
  <c r="J2694" i="7"/>
  <c r="T2693" i="7"/>
  <c r="S2693" i="7"/>
  <c r="R2693" i="7"/>
  <c r="Q2693" i="7"/>
  <c r="L2693" i="7"/>
  <c r="J2693" i="7"/>
  <c r="T2692" i="7"/>
  <c r="S2692" i="7"/>
  <c r="R2692" i="7"/>
  <c r="Q2692" i="7"/>
  <c r="L2692" i="7"/>
  <c r="J2692" i="7"/>
  <c r="T2691" i="7"/>
  <c r="S2691" i="7"/>
  <c r="R2691" i="7"/>
  <c r="Q2691" i="7"/>
  <c r="L2691" i="7"/>
  <c r="J2691" i="7"/>
  <c r="T2690" i="7"/>
  <c r="S2690" i="7"/>
  <c r="R2690" i="7"/>
  <c r="Q2690" i="7"/>
  <c r="L2690" i="7"/>
  <c r="J2690" i="7"/>
  <c r="T2689" i="7"/>
  <c r="S2689" i="7"/>
  <c r="R2689" i="7"/>
  <c r="Q2689" i="7"/>
  <c r="L2689" i="7"/>
  <c r="J2689" i="7"/>
  <c r="T2688" i="7"/>
  <c r="S2688" i="7"/>
  <c r="R2688" i="7"/>
  <c r="Q2688" i="7"/>
  <c r="L2688" i="7"/>
  <c r="J2688" i="7"/>
  <c r="T2687" i="7"/>
  <c r="S2687" i="7"/>
  <c r="R2687" i="7"/>
  <c r="Q2687" i="7"/>
  <c r="L2687" i="7"/>
  <c r="J2687" i="7"/>
  <c r="T2686" i="7"/>
  <c r="S2686" i="7"/>
  <c r="R2686" i="7"/>
  <c r="Q2686" i="7"/>
  <c r="L2686" i="7"/>
  <c r="J2686" i="7"/>
  <c r="T2685" i="7"/>
  <c r="S2685" i="7"/>
  <c r="R2685" i="7"/>
  <c r="Q2685" i="7"/>
  <c r="L2685" i="7"/>
  <c r="J2685" i="7"/>
  <c r="T2684" i="7"/>
  <c r="S2684" i="7"/>
  <c r="R2684" i="7"/>
  <c r="Q2684" i="7"/>
  <c r="L2684" i="7"/>
  <c r="J2684" i="7"/>
  <c r="T2683" i="7"/>
  <c r="S2683" i="7"/>
  <c r="R2683" i="7"/>
  <c r="Q2683" i="7"/>
  <c r="L2683" i="7"/>
  <c r="J2683" i="7"/>
  <c r="T2682" i="7"/>
  <c r="S2682" i="7"/>
  <c r="R2682" i="7"/>
  <c r="Q2682" i="7"/>
  <c r="L2682" i="7"/>
  <c r="J2682" i="7"/>
  <c r="T2681" i="7"/>
  <c r="S2681" i="7"/>
  <c r="R2681" i="7"/>
  <c r="Q2681" i="7"/>
  <c r="L2681" i="7"/>
  <c r="J2681" i="7"/>
  <c r="T2680" i="7"/>
  <c r="S2680" i="7"/>
  <c r="R2680" i="7"/>
  <c r="Q2680" i="7"/>
  <c r="L2680" i="7"/>
  <c r="J2680" i="7"/>
  <c r="T2679" i="7"/>
  <c r="S2679" i="7"/>
  <c r="R2679" i="7"/>
  <c r="Q2679" i="7"/>
  <c r="L2679" i="7"/>
  <c r="J2679" i="7"/>
  <c r="T2678" i="7"/>
  <c r="S2678" i="7"/>
  <c r="R2678" i="7"/>
  <c r="Q2678" i="7"/>
  <c r="L2678" i="7"/>
  <c r="J2678" i="7"/>
  <c r="T2677" i="7"/>
  <c r="S2677" i="7"/>
  <c r="R2677" i="7"/>
  <c r="Q2677" i="7"/>
  <c r="L2677" i="7"/>
  <c r="J2677" i="7"/>
  <c r="T2676" i="7"/>
  <c r="S2676" i="7"/>
  <c r="R2676" i="7"/>
  <c r="Q2676" i="7"/>
  <c r="L2676" i="7"/>
  <c r="J2676" i="7"/>
  <c r="T2675" i="7"/>
  <c r="S2675" i="7"/>
  <c r="R2675" i="7"/>
  <c r="Q2675" i="7"/>
  <c r="L2675" i="7"/>
  <c r="J2675" i="7"/>
  <c r="T2674" i="7"/>
  <c r="S2674" i="7"/>
  <c r="R2674" i="7"/>
  <c r="Q2674" i="7"/>
  <c r="L2674" i="7"/>
  <c r="J2674" i="7"/>
  <c r="T2673" i="7"/>
  <c r="S2673" i="7"/>
  <c r="R2673" i="7"/>
  <c r="Q2673" i="7"/>
  <c r="L2673" i="7"/>
  <c r="J2673" i="7"/>
  <c r="T2672" i="7"/>
  <c r="S2672" i="7"/>
  <c r="R2672" i="7"/>
  <c r="Q2672" i="7"/>
  <c r="L2672" i="7"/>
  <c r="J2672" i="7"/>
  <c r="T2671" i="7"/>
  <c r="S2671" i="7"/>
  <c r="R2671" i="7"/>
  <c r="Q2671" i="7"/>
  <c r="L2671" i="7"/>
  <c r="J2671" i="7"/>
  <c r="T2670" i="7"/>
  <c r="S2670" i="7"/>
  <c r="R2670" i="7"/>
  <c r="Q2670" i="7"/>
  <c r="L2670" i="7"/>
  <c r="J2670" i="7"/>
  <c r="T2669" i="7"/>
  <c r="S2669" i="7"/>
  <c r="R2669" i="7"/>
  <c r="Q2669" i="7"/>
  <c r="L2669" i="7"/>
  <c r="J2669" i="7"/>
  <c r="T2668" i="7"/>
  <c r="S2668" i="7"/>
  <c r="R2668" i="7"/>
  <c r="Q2668" i="7"/>
  <c r="L2668" i="7"/>
  <c r="J2668" i="7"/>
  <c r="T2667" i="7"/>
  <c r="S2667" i="7"/>
  <c r="R2667" i="7"/>
  <c r="Q2667" i="7"/>
  <c r="L2667" i="7"/>
  <c r="J2667" i="7"/>
  <c r="T2666" i="7"/>
  <c r="S2666" i="7"/>
  <c r="R2666" i="7"/>
  <c r="Q2666" i="7"/>
  <c r="L2666" i="7"/>
  <c r="J2666" i="7"/>
  <c r="T2665" i="7"/>
  <c r="S2665" i="7"/>
  <c r="R2665" i="7"/>
  <c r="Q2665" i="7"/>
  <c r="L2665" i="7"/>
  <c r="J2665" i="7"/>
  <c r="T2664" i="7"/>
  <c r="S2664" i="7"/>
  <c r="R2664" i="7"/>
  <c r="Q2664" i="7"/>
  <c r="L2664" i="7"/>
  <c r="J2664" i="7"/>
  <c r="T2663" i="7"/>
  <c r="S2663" i="7"/>
  <c r="R2663" i="7"/>
  <c r="Q2663" i="7"/>
  <c r="L2663" i="7"/>
  <c r="J2663" i="7"/>
  <c r="T2662" i="7"/>
  <c r="S2662" i="7"/>
  <c r="R2662" i="7"/>
  <c r="Q2662" i="7"/>
  <c r="L2662" i="7"/>
  <c r="J2662" i="7"/>
  <c r="T2661" i="7"/>
  <c r="S2661" i="7"/>
  <c r="R2661" i="7"/>
  <c r="Q2661" i="7"/>
  <c r="L2661" i="7"/>
  <c r="J2661" i="7"/>
  <c r="T2660" i="7"/>
  <c r="S2660" i="7"/>
  <c r="R2660" i="7"/>
  <c r="Q2660" i="7"/>
  <c r="L2660" i="7"/>
  <c r="J2660" i="7"/>
  <c r="T2659" i="7"/>
  <c r="S2659" i="7"/>
  <c r="R2659" i="7"/>
  <c r="Q2659" i="7"/>
  <c r="L2659" i="7"/>
  <c r="J2659" i="7"/>
  <c r="T2658" i="7"/>
  <c r="S2658" i="7"/>
  <c r="R2658" i="7"/>
  <c r="Q2658" i="7"/>
  <c r="L2658" i="7"/>
  <c r="J2658" i="7"/>
  <c r="T2657" i="7"/>
  <c r="S2657" i="7"/>
  <c r="R2657" i="7"/>
  <c r="Q2657" i="7"/>
  <c r="L2657" i="7"/>
  <c r="J2657" i="7"/>
  <c r="T2656" i="7"/>
  <c r="S2656" i="7"/>
  <c r="R2656" i="7"/>
  <c r="Q2656" i="7"/>
  <c r="L2656" i="7"/>
  <c r="J2656" i="7"/>
  <c r="T2655" i="7"/>
  <c r="S2655" i="7"/>
  <c r="R2655" i="7"/>
  <c r="Q2655" i="7"/>
  <c r="L2655" i="7"/>
  <c r="J2655" i="7"/>
  <c r="T2654" i="7"/>
  <c r="S2654" i="7"/>
  <c r="R2654" i="7"/>
  <c r="Q2654" i="7"/>
  <c r="L2654" i="7"/>
  <c r="J2654" i="7"/>
  <c r="T2653" i="7"/>
  <c r="S2653" i="7"/>
  <c r="R2653" i="7"/>
  <c r="Q2653" i="7"/>
  <c r="L2653" i="7"/>
  <c r="J2653" i="7"/>
  <c r="T2652" i="7"/>
  <c r="S2652" i="7"/>
  <c r="R2652" i="7"/>
  <c r="Q2652" i="7"/>
  <c r="L2652" i="7"/>
  <c r="J2652" i="7"/>
  <c r="T2651" i="7"/>
  <c r="S2651" i="7"/>
  <c r="R2651" i="7"/>
  <c r="Q2651" i="7"/>
  <c r="L2651" i="7"/>
  <c r="J2651" i="7"/>
  <c r="T2650" i="7"/>
  <c r="S2650" i="7"/>
  <c r="R2650" i="7"/>
  <c r="Q2650" i="7"/>
  <c r="L2650" i="7"/>
  <c r="J2650" i="7"/>
  <c r="T2649" i="7"/>
  <c r="S2649" i="7"/>
  <c r="R2649" i="7"/>
  <c r="Q2649" i="7"/>
  <c r="L2649" i="7"/>
  <c r="J2649" i="7"/>
  <c r="T2648" i="7"/>
  <c r="S2648" i="7"/>
  <c r="R2648" i="7"/>
  <c r="Q2648" i="7"/>
  <c r="L2648" i="7"/>
  <c r="J2648" i="7"/>
  <c r="T2647" i="7"/>
  <c r="S2647" i="7"/>
  <c r="R2647" i="7"/>
  <c r="Q2647" i="7"/>
  <c r="L2647" i="7"/>
  <c r="J2647" i="7"/>
  <c r="T2646" i="7"/>
  <c r="S2646" i="7"/>
  <c r="R2646" i="7"/>
  <c r="Q2646" i="7"/>
  <c r="L2646" i="7"/>
  <c r="J2646" i="7"/>
  <c r="T2645" i="7"/>
  <c r="S2645" i="7"/>
  <c r="R2645" i="7"/>
  <c r="Q2645" i="7"/>
  <c r="L2645" i="7"/>
  <c r="J2645" i="7"/>
  <c r="T2644" i="7"/>
  <c r="S2644" i="7"/>
  <c r="R2644" i="7"/>
  <c r="Q2644" i="7"/>
  <c r="L2644" i="7"/>
  <c r="J2644" i="7"/>
  <c r="T2643" i="7"/>
  <c r="S2643" i="7"/>
  <c r="R2643" i="7"/>
  <c r="Q2643" i="7"/>
  <c r="L2643" i="7"/>
  <c r="J2643" i="7"/>
  <c r="T2642" i="7"/>
  <c r="S2642" i="7"/>
  <c r="R2642" i="7"/>
  <c r="Q2642" i="7"/>
  <c r="L2642" i="7"/>
  <c r="J2642" i="7"/>
  <c r="T2641" i="7"/>
  <c r="S2641" i="7"/>
  <c r="R2641" i="7"/>
  <c r="Q2641" i="7"/>
  <c r="L2641" i="7"/>
  <c r="J2641" i="7"/>
  <c r="T2640" i="7"/>
  <c r="S2640" i="7"/>
  <c r="R2640" i="7"/>
  <c r="Q2640" i="7"/>
  <c r="L2640" i="7"/>
  <c r="J2640" i="7"/>
  <c r="T2639" i="7"/>
  <c r="S2639" i="7"/>
  <c r="R2639" i="7"/>
  <c r="Q2639" i="7"/>
  <c r="L2639" i="7"/>
  <c r="J2639" i="7"/>
  <c r="T2638" i="7"/>
  <c r="S2638" i="7"/>
  <c r="R2638" i="7"/>
  <c r="Q2638" i="7"/>
  <c r="L2638" i="7"/>
  <c r="J2638" i="7"/>
  <c r="T2637" i="7"/>
  <c r="S2637" i="7"/>
  <c r="R2637" i="7"/>
  <c r="Q2637" i="7"/>
  <c r="L2637" i="7"/>
  <c r="J2637" i="7"/>
  <c r="T2636" i="7"/>
  <c r="S2636" i="7"/>
  <c r="R2636" i="7"/>
  <c r="Q2636" i="7"/>
  <c r="L2636" i="7"/>
  <c r="J2636" i="7"/>
  <c r="T2635" i="7"/>
  <c r="S2635" i="7"/>
  <c r="R2635" i="7"/>
  <c r="Q2635" i="7"/>
  <c r="L2635" i="7"/>
  <c r="J2635" i="7"/>
  <c r="T2634" i="7"/>
  <c r="S2634" i="7"/>
  <c r="R2634" i="7"/>
  <c r="Q2634" i="7"/>
  <c r="L2634" i="7"/>
  <c r="J2634" i="7"/>
  <c r="T2633" i="7"/>
  <c r="S2633" i="7"/>
  <c r="R2633" i="7"/>
  <c r="Q2633" i="7"/>
  <c r="L2633" i="7"/>
  <c r="J2633" i="7"/>
  <c r="T2632" i="7"/>
  <c r="S2632" i="7"/>
  <c r="R2632" i="7"/>
  <c r="Q2632" i="7"/>
  <c r="L2632" i="7"/>
  <c r="J2632" i="7"/>
  <c r="T2631" i="7"/>
  <c r="S2631" i="7"/>
  <c r="R2631" i="7"/>
  <c r="Q2631" i="7"/>
  <c r="L2631" i="7"/>
  <c r="J2631" i="7"/>
  <c r="T2630" i="7"/>
  <c r="S2630" i="7"/>
  <c r="R2630" i="7"/>
  <c r="Q2630" i="7"/>
  <c r="L2630" i="7"/>
  <c r="J2630" i="7"/>
  <c r="T2629" i="7"/>
  <c r="S2629" i="7"/>
  <c r="R2629" i="7"/>
  <c r="Q2629" i="7"/>
  <c r="L2629" i="7"/>
  <c r="J2629" i="7"/>
  <c r="T2628" i="7"/>
  <c r="S2628" i="7"/>
  <c r="R2628" i="7"/>
  <c r="Q2628" i="7"/>
  <c r="L2628" i="7"/>
  <c r="J2628" i="7"/>
  <c r="T2627" i="7"/>
  <c r="S2627" i="7"/>
  <c r="R2627" i="7"/>
  <c r="Q2627" i="7"/>
  <c r="L2627" i="7"/>
  <c r="J2627" i="7"/>
  <c r="T2626" i="7"/>
  <c r="S2626" i="7"/>
  <c r="R2626" i="7"/>
  <c r="Q2626" i="7"/>
  <c r="L2626" i="7"/>
  <c r="J2626" i="7"/>
  <c r="T2625" i="7"/>
  <c r="S2625" i="7"/>
  <c r="R2625" i="7"/>
  <c r="Q2625" i="7"/>
  <c r="L2625" i="7"/>
  <c r="J2625" i="7"/>
  <c r="T2624" i="7"/>
  <c r="S2624" i="7"/>
  <c r="R2624" i="7"/>
  <c r="Q2624" i="7"/>
  <c r="L2624" i="7"/>
  <c r="J2624" i="7"/>
  <c r="T2623" i="7"/>
  <c r="S2623" i="7"/>
  <c r="R2623" i="7"/>
  <c r="Q2623" i="7"/>
  <c r="L2623" i="7"/>
  <c r="J2623" i="7"/>
  <c r="T2622" i="7"/>
  <c r="S2622" i="7"/>
  <c r="R2622" i="7"/>
  <c r="Q2622" i="7"/>
  <c r="L2622" i="7"/>
  <c r="J2622" i="7"/>
  <c r="T2621" i="7"/>
  <c r="S2621" i="7"/>
  <c r="R2621" i="7"/>
  <c r="Q2621" i="7"/>
  <c r="L2621" i="7"/>
  <c r="J2621" i="7"/>
  <c r="T2620" i="7"/>
  <c r="S2620" i="7"/>
  <c r="R2620" i="7"/>
  <c r="Q2620" i="7"/>
  <c r="L2620" i="7"/>
  <c r="J2620" i="7"/>
  <c r="T2619" i="7"/>
  <c r="S2619" i="7"/>
  <c r="R2619" i="7"/>
  <c r="Q2619" i="7"/>
  <c r="L2619" i="7"/>
  <c r="J2619" i="7"/>
  <c r="T2618" i="7"/>
  <c r="S2618" i="7"/>
  <c r="R2618" i="7"/>
  <c r="Q2618" i="7"/>
  <c r="L2618" i="7"/>
  <c r="J2618" i="7"/>
  <c r="T2617" i="7"/>
  <c r="S2617" i="7"/>
  <c r="R2617" i="7"/>
  <c r="Q2617" i="7"/>
  <c r="L2617" i="7"/>
  <c r="J2617" i="7"/>
  <c r="T2616" i="7"/>
  <c r="S2616" i="7"/>
  <c r="R2616" i="7"/>
  <c r="Q2616" i="7"/>
  <c r="L2616" i="7"/>
  <c r="J2616" i="7"/>
  <c r="T2615" i="7"/>
  <c r="S2615" i="7"/>
  <c r="R2615" i="7"/>
  <c r="Q2615" i="7"/>
  <c r="L2615" i="7"/>
  <c r="J2615" i="7"/>
  <c r="T2614" i="7"/>
  <c r="S2614" i="7"/>
  <c r="R2614" i="7"/>
  <c r="Q2614" i="7"/>
  <c r="L2614" i="7"/>
  <c r="J2614" i="7"/>
  <c r="T2613" i="7"/>
  <c r="S2613" i="7"/>
  <c r="R2613" i="7"/>
  <c r="Q2613" i="7"/>
  <c r="L2613" i="7"/>
  <c r="J2613" i="7"/>
  <c r="T2612" i="7"/>
  <c r="S2612" i="7"/>
  <c r="R2612" i="7"/>
  <c r="Q2612" i="7"/>
  <c r="L2612" i="7"/>
  <c r="J2612" i="7"/>
  <c r="T2611" i="7"/>
  <c r="S2611" i="7"/>
  <c r="R2611" i="7"/>
  <c r="Q2611" i="7"/>
  <c r="L2611" i="7"/>
  <c r="J2611" i="7"/>
  <c r="T2610" i="7"/>
  <c r="S2610" i="7"/>
  <c r="R2610" i="7"/>
  <c r="Q2610" i="7"/>
  <c r="L2610" i="7"/>
  <c r="J2610" i="7"/>
  <c r="T2609" i="7"/>
  <c r="S2609" i="7"/>
  <c r="R2609" i="7"/>
  <c r="Q2609" i="7"/>
  <c r="L2609" i="7"/>
  <c r="J2609" i="7"/>
  <c r="T2608" i="7"/>
  <c r="S2608" i="7"/>
  <c r="R2608" i="7"/>
  <c r="Q2608" i="7"/>
  <c r="L2608" i="7"/>
  <c r="J2608" i="7"/>
  <c r="T2607" i="7"/>
  <c r="S2607" i="7"/>
  <c r="R2607" i="7"/>
  <c r="Q2607" i="7"/>
  <c r="L2607" i="7"/>
  <c r="J2607" i="7"/>
  <c r="T2606" i="7"/>
  <c r="S2606" i="7"/>
  <c r="R2606" i="7"/>
  <c r="Q2606" i="7"/>
  <c r="L2606" i="7"/>
  <c r="J2606" i="7"/>
  <c r="T2605" i="7"/>
  <c r="S2605" i="7"/>
  <c r="R2605" i="7"/>
  <c r="Q2605" i="7"/>
  <c r="L2605" i="7"/>
  <c r="J2605" i="7"/>
  <c r="T2604" i="7"/>
  <c r="S2604" i="7"/>
  <c r="R2604" i="7"/>
  <c r="Q2604" i="7"/>
  <c r="L2604" i="7"/>
  <c r="J2604" i="7"/>
  <c r="T2603" i="7"/>
  <c r="S2603" i="7"/>
  <c r="R2603" i="7"/>
  <c r="Q2603" i="7"/>
  <c r="L2603" i="7"/>
  <c r="J2603" i="7"/>
  <c r="T2602" i="7"/>
  <c r="S2602" i="7"/>
  <c r="R2602" i="7"/>
  <c r="Q2602" i="7"/>
  <c r="L2602" i="7"/>
  <c r="J2602" i="7"/>
  <c r="T2601" i="7"/>
  <c r="S2601" i="7"/>
  <c r="R2601" i="7"/>
  <c r="Q2601" i="7"/>
  <c r="L2601" i="7"/>
  <c r="J2601" i="7"/>
  <c r="T2600" i="7"/>
  <c r="S2600" i="7"/>
  <c r="R2600" i="7"/>
  <c r="Q2600" i="7"/>
  <c r="L2600" i="7"/>
  <c r="J2600" i="7"/>
  <c r="T2599" i="7"/>
  <c r="S2599" i="7"/>
  <c r="R2599" i="7"/>
  <c r="Q2599" i="7"/>
  <c r="L2599" i="7"/>
  <c r="J2599" i="7"/>
  <c r="T2598" i="7"/>
  <c r="S2598" i="7"/>
  <c r="R2598" i="7"/>
  <c r="Q2598" i="7"/>
  <c r="L2598" i="7"/>
  <c r="J2598" i="7"/>
  <c r="T2597" i="7"/>
  <c r="S2597" i="7"/>
  <c r="R2597" i="7"/>
  <c r="Q2597" i="7"/>
  <c r="L2597" i="7"/>
  <c r="J2597" i="7"/>
  <c r="T2596" i="7"/>
  <c r="S2596" i="7"/>
  <c r="R2596" i="7"/>
  <c r="Q2596" i="7"/>
  <c r="L2596" i="7"/>
  <c r="J2596" i="7"/>
  <c r="T2595" i="7"/>
  <c r="S2595" i="7"/>
  <c r="R2595" i="7"/>
  <c r="Q2595" i="7"/>
  <c r="L2595" i="7"/>
  <c r="J2595" i="7"/>
  <c r="T2594" i="7"/>
  <c r="S2594" i="7"/>
  <c r="R2594" i="7"/>
  <c r="Q2594" i="7"/>
  <c r="L2594" i="7"/>
  <c r="J2594" i="7"/>
  <c r="T2593" i="7"/>
  <c r="S2593" i="7"/>
  <c r="R2593" i="7"/>
  <c r="Q2593" i="7"/>
  <c r="L2593" i="7"/>
  <c r="J2593" i="7"/>
  <c r="T2592" i="7"/>
  <c r="S2592" i="7"/>
  <c r="R2592" i="7"/>
  <c r="Q2592" i="7"/>
  <c r="L2592" i="7"/>
  <c r="J2592" i="7"/>
  <c r="T2591" i="7"/>
  <c r="S2591" i="7"/>
  <c r="R2591" i="7"/>
  <c r="Q2591" i="7"/>
  <c r="L2591" i="7"/>
  <c r="J2591" i="7"/>
  <c r="T2590" i="7"/>
  <c r="S2590" i="7"/>
  <c r="R2590" i="7"/>
  <c r="Q2590" i="7"/>
  <c r="L2590" i="7"/>
  <c r="J2590" i="7"/>
  <c r="T2589" i="7"/>
  <c r="S2589" i="7"/>
  <c r="R2589" i="7"/>
  <c r="Q2589" i="7"/>
  <c r="L2589" i="7"/>
  <c r="J2589" i="7"/>
  <c r="T2588" i="7"/>
  <c r="S2588" i="7"/>
  <c r="R2588" i="7"/>
  <c r="Q2588" i="7"/>
  <c r="L2588" i="7"/>
  <c r="J2588" i="7"/>
  <c r="T2587" i="7"/>
  <c r="S2587" i="7"/>
  <c r="R2587" i="7"/>
  <c r="Q2587" i="7"/>
  <c r="L2587" i="7"/>
  <c r="J2587" i="7"/>
  <c r="T2586" i="7"/>
  <c r="S2586" i="7"/>
  <c r="R2586" i="7"/>
  <c r="Q2586" i="7"/>
  <c r="L2586" i="7"/>
  <c r="J2586" i="7"/>
  <c r="T2585" i="7"/>
  <c r="S2585" i="7"/>
  <c r="R2585" i="7"/>
  <c r="Q2585" i="7"/>
  <c r="L2585" i="7"/>
  <c r="J2585" i="7"/>
  <c r="T2584" i="7"/>
  <c r="S2584" i="7"/>
  <c r="R2584" i="7"/>
  <c r="Q2584" i="7"/>
  <c r="L2584" i="7"/>
  <c r="J2584" i="7"/>
  <c r="T2583" i="7"/>
  <c r="S2583" i="7"/>
  <c r="R2583" i="7"/>
  <c r="Q2583" i="7"/>
  <c r="L2583" i="7"/>
  <c r="J2583" i="7"/>
  <c r="T2582" i="7"/>
  <c r="S2582" i="7"/>
  <c r="R2582" i="7"/>
  <c r="Q2582" i="7"/>
  <c r="L2582" i="7"/>
  <c r="J2582" i="7"/>
  <c r="T2581" i="7"/>
  <c r="S2581" i="7"/>
  <c r="R2581" i="7"/>
  <c r="Q2581" i="7"/>
  <c r="L2581" i="7"/>
  <c r="J2581" i="7"/>
  <c r="T2580" i="7"/>
  <c r="S2580" i="7"/>
  <c r="R2580" i="7"/>
  <c r="Q2580" i="7"/>
  <c r="L2580" i="7"/>
  <c r="J2580" i="7"/>
  <c r="T2579" i="7"/>
  <c r="S2579" i="7"/>
  <c r="R2579" i="7"/>
  <c r="Q2579" i="7"/>
  <c r="L2579" i="7"/>
  <c r="J2579" i="7"/>
  <c r="T2578" i="7"/>
  <c r="S2578" i="7"/>
  <c r="R2578" i="7"/>
  <c r="Q2578" i="7"/>
  <c r="L2578" i="7"/>
  <c r="J2578" i="7"/>
  <c r="T2577" i="7"/>
  <c r="S2577" i="7"/>
  <c r="R2577" i="7"/>
  <c r="Q2577" i="7"/>
  <c r="L2577" i="7"/>
  <c r="J2577" i="7"/>
  <c r="T2576" i="7"/>
  <c r="S2576" i="7"/>
  <c r="R2576" i="7"/>
  <c r="Q2576" i="7"/>
  <c r="L2576" i="7"/>
  <c r="J2576" i="7"/>
  <c r="T2575" i="7"/>
  <c r="S2575" i="7"/>
  <c r="R2575" i="7"/>
  <c r="Q2575" i="7"/>
  <c r="L2575" i="7"/>
  <c r="J2575" i="7"/>
  <c r="T2574" i="7"/>
  <c r="S2574" i="7"/>
  <c r="R2574" i="7"/>
  <c r="Q2574" i="7"/>
  <c r="L2574" i="7"/>
  <c r="J2574" i="7"/>
  <c r="T2573" i="7"/>
  <c r="S2573" i="7"/>
  <c r="R2573" i="7"/>
  <c r="Q2573" i="7"/>
  <c r="L2573" i="7"/>
  <c r="J2573" i="7"/>
  <c r="T2572" i="7"/>
  <c r="S2572" i="7"/>
  <c r="R2572" i="7"/>
  <c r="Q2572" i="7"/>
  <c r="L2572" i="7"/>
  <c r="J2572" i="7"/>
  <c r="T2571" i="7"/>
  <c r="S2571" i="7"/>
  <c r="R2571" i="7"/>
  <c r="Q2571" i="7"/>
  <c r="L2571" i="7"/>
  <c r="J2571" i="7"/>
  <c r="T2570" i="7"/>
  <c r="S2570" i="7"/>
  <c r="R2570" i="7"/>
  <c r="Q2570" i="7"/>
  <c r="L2570" i="7"/>
  <c r="J2570" i="7"/>
  <c r="T2569" i="7"/>
  <c r="S2569" i="7"/>
  <c r="R2569" i="7"/>
  <c r="Q2569" i="7"/>
  <c r="L2569" i="7"/>
  <c r="J2569" i="7"/>
  <c r="T2568" i="7"/>
  <c r="S2568" i="7"/>
  <c r="R2568" i="7"/>
  <c r="Q2568" i="7"/>
  <c r="L2568" i="7"/>
  <c r="J2568" i="7"/>
  <c r="T2567" i="7"/>
  <c r="S2567" i="7"/>
  <c r="R2567" i="7"/>
  <c r="Q2567" i="7"/>
  <c r="L2567" i="7"/>
  <c r="J2567" i="7"/>
  <c r="T2566" i="7"/>
  <c r="S2566" i="7"/>
  <c r="R2566" i="7"/>
  <c r="Q2566" i="7"/>
  <c r="L2566" i="7"/>
  <c r="J2566" i="7"/>
  <c r="T2565" i="7"/>
  <c r="S2565" i="7"/>
  <c r="R2565" i="7"/>
  <c r="Q2565" i="7"/>
  <c r="L2565" i="7"/>
  <c r="J2565" i="7"/>
  <c r="T2564" i="7"/>
  <c r="S2564" i="7"/>
  <c r="R2564" i="7"/>
  <c r="Q2564" i="7"/>
  <c r="L2564" i="7"/>
  <c r="J2564" i="7"/>
  <c r="T2563" i="7"/>
  <c r="S2563" i="7"/>
  <c r="R2563" i="7"/>
  <c r="Q2563" i="7"/>
  <c r="L2563" i="7"/>
  <c r="J2563" i="7"/>
  <c r="T2562" i="7"/>
  <c r="S2562" i="7"/>
  <c r="R2562" i="7"/>
  <c r="Q2562" i="7"/>
  <c r="L2562" i="7"/>
  <c r="J2562" i="7"/>
  <c r="T2561" i="7"/>
  <c r="S2561" i="7"/>
  <c r="R2561" i="7"/>
  <c r="Q2561" i="7"/>
  <c r="L2561" i="7"/>
  <c r="J2561" i="7"/>
  <c r="T2560" i="7"/>
  <c r="S2560" i="7"/>
  <c r="R2560" i="7"/>
  <c r="Q2560" i="7"/>
  <c r="L2560" i="7"/>
  <c r="J2560" i="7"/>
  <c r="T2559" i="7"/>
  <c r="S2559" i="7"/>
  <c r="R2559" i="7"/>
  <c r="Q2559" i="7"/>
  <c r="L2559" i="7"/>
  <c r="J2559" i="7"/>
  <c r="T2558" i="7"/>
  <c r="S2558" i="7"/>
  <c r="R2558" i="7"/>
  <c r="Q2558" i="7"/>
  <c r="L2558" i="7"/>
  <c r="J2558" i="7"/>
  <c r="T2557" i="7"/>
  <c r="S2557" i="7"/>
  <c r="R2557" i="7"/>
  <c r="Q2557" i="7"/>
  <c r="L2557" i="7"/>
  <c r="J2557" i="7"/>
  <c r="T2556" i="7"/>
  <c r="S2556" i="7"/>
  <c r="R2556" i="7"/>
  <c r="Q2556" i="7"/>
  <c r="L2556" i="7"/>
  <c r="J2556" i="7"/>
  <c r="T2555" i="7"/>
  <c r="S2555" i="7"/>
  <c r="R2555" i="7"/>
  <c r="Q2555" i="7"/>
  <c r="L2555" i="7"/>
  <c r="J2555" i="7"/>
  <c r="T2554" i="7"/>
  <c r="S2554" i="7"/>
  <c r="R2554" i="7"/>
  <c r="Q2554" i="7"/>
  <c r="L2554" i="7"/>
  <c r="J2554" i="7"/>
  <c r="T2553" i="7"/>
  <c r="S2553" i="7"/>
  <c r="R2553" i="7"/>
  <c r="Q2553" i="7"/>
  <c r="L2553" i="7"/>
  <c r="J2553" i="7"/>
  <c r="T2552" i="7"/>
  <c r="S2552" i="7"/>
  <c r="R2552" i="7"/>
  <c r="Q2552" i="7"/>
  <c r="L2552" i="7"/>
  <c r="J2552" i="7"/>
  <c r="T2551" i="7"/>
  <c r="S2551" i="7"/>
  <c r="R2551" i="7"/>
  <c r="Q2551" i="7"/>
  <c r="L2551" i="7"/>
  <c r="J2551" i="7"/>
  <c r="T2550" i="7"/>
  <c r="S2550" i="7"/>
  <c r="R2550" i="7"/>
  <c r="Q2550" i="7"/>
  <c r="L2550" i="7"/>
  <c r="J2550" i="7"/>
  <c r="T2549" i="7"/>
  <c r="S2549" i="7"/>
  <c r="R2549" i="7"/>
  <c r="Q2549" i="7"/>
  <c r="L2549" i="7"/>
  <c r="J2549" i="7"/>
  <c r="T2548" i="7"/>
  <c r="S2548" i="7"/>
  <c r="R2548" i="7"/>
  <c r="Q2548" i="7"/>
  <c r="L2548" i="7"/>
  <c r="J2548" i="7"/>
  <c r="T2547" i="7"/>
  <c r="S2547" i="7"/>
  <c r="R2547" i="7"/>
  <c r="Q2547" i="7"/>
  <c r="L2547" i="7"/>
  <c r="J2547" i="7"/>
  <c r="T2546" i="7"/>
  <c r="S2546" i="7"/>
  <c r="R2546" i="7"/>
  <c r="Q2546" i="7"/>
  <c r="L2546" i="7"/>
  <c r="J2546" i="7"/>
  <c r="T2545" i="7"/>
  <c r="S2545" i="7"/>
  <c r="R2545" i="7"/>
  <c r="Q2545" i="7"/>
  <c r="L2545" i="7"/>
  <c r="J2545" i="7"/>
  <c r="T2544" i="7"/>
  <c r="S2544" i="7"/>
  <c r="R2544" i="7"/>
  <c r="Q2544" i="7"/>
  <c r="L2544" i="7"/>
  <c r="J2544" i="7"/>
  <c r="T2543" i="7"/>
  <c r="S2543" i="7"/>
  <c r="R2543" i="7"/>
  <c r="Q2543" i="7"/>
  <c r="L2543" i="7"/>
  <c r="J2543" i="7"/>
  <c r="T2542" i="7"/>
  <c r="S2542" i="7"/>
  <c r="R2542" i="7"/>
  <c r="Q2542" i="7"/>
  <c r="L2542" i="7"/>
  <c r="J2542" i="7"/>
  <c r="T2541" i="7"/>
  <c r="S2541" i="7"/>
  <c r="R2541" i="7"/>
  <c r="Q2541" i="7"/>
  <c r="L2541" i="7"/>
  <c r="J2541" i="7"/>
  <c r="T2540" i="7"/>
  <c r="S2540" i="7"/>
  <c r="R2540" i="7"/>
  <c r="Q2540" i="7"/>
  <c r="L2540" i="7"/>
  <c r="J2540" i="7"/>
  <c r="T2539" i="7"/>
  <c r="S2539" i="7"/>
  <c r="R2539" i="7"/>
  <c r="Q2539" i="7"/>
  <c r="L2539" i="7"/>
  <c r="J2539" i="7"/>
  <c r="T2538" i="7"/>
  <c r="S2538" i="7"/>
  <c r="R2538" i="7"/>
  <c r="Q2538" i="7"/>
  <c r="L2538" i="7"/>
  <c r="J2538" i="7"/>
  <c r="T2537" i="7"/>
  <c r="S2537" i="7"/>
  <c r="R2537" i="7"/>
  <c r="Q2537" i="7"/>
  <c r="L2537" i="7"/>
  <c r="J2537" i="7"/>
  <c r="T2536" i="7"/>
  <c r="S2536" i="7"/>
  <c r="R2536" i="7"/>
  <c r="Q2536" i="7"/>
  <c r="L2536" i="7"/>
  <c r="J2536" i="7"/>
  <c r="T2535" i="7"/>
  <c r="S2535" i="7"/>
  <c r="R2535" i="7"/>
  <c r="Q2535" i="7"/>
  <c r="L2535" i="7"/>
  <c r="J2535" i="7"/>
  <c r="T2534" i="7"/>
  <c r="S2534" i="7"/>
  <c r="R2534" i="7"/>
  <c r="Q2534" i="7"/>
  <c r="L2534" i="7"/>
  <c r="J2534" i="7"/>
  <c r="T2533" i="7"/>
  <c r="S2533" i="7"/>
  <c r="R2533" i="7"/>
  <c r="Q2533" i="7"/>
  <c r="L2533" i="7"/>
  <c r="J2533" i="7"/>
  <c r="T2532" i="7"/>
  <c r="S2532" i="7"/>
  <c r="R2532" i="7"/>
  <c r="Q2532" i="7"/>
  <c r="L2532" i="7"/>
  <c r="J2532" i="7"/>
  <c r="T2531" i="7"/>
  <c r="S2531" i="7"/>
  <c r="R2531" i="7"/>
  <c r="Q2531" i="7"/>
  <c r="L2531" i="7"/>
  <c r="J2531" i="7"/>
  <c r="T2530" i="7"/>
  <c r="S2530" i="7"/>
  <c r="R2530" i="7"/>
  <c r="Q2530" i="7"/>
  <c r="L2530" i="7"/>
  <c r="J2530" i="7"/>
  <c r="T2529" i="7"/>
  <c r="S2529" i="7"/>
  <c r="R2529" i="7"/>
  <c r="Q2529" i="7"/>
  <c r="L2529" i="7"/>
  <c r="J2529" i="7"/>
  <c r="T2528" i="7"/>
  <c r="S2528" i="7"/>
  <c r="R2528" i="7"/>
  <c r="Q2528" i="7"/>
  <c r="L2528" i="7"/>
  <c r="J2528" i="7"/>
  <c r="T2527" i="7"/>
  <c r="S2527" i="7"/>
  <c r="R2527" i="7"/>
  <c r="Q2527" i="7"/>
  <c r="L2527" i="7"/>
  <c r="J2527" i="7"/>
  <c r="T2526" i="7"/>
  <c r="S2526" i="7"/>
  <c r="R2526" i="7"/>
  <c r="Q2526" i="7"/>
  <c r="L2526" i="7"/>
  <c r="J2526" i="7"/>
  <c r="T2525" i="7"/>
  <c r="S2525" i="7"/>
  <c r="R2525" i="7"/>
  <c r="Q2525" i="7"/>
  <c r="L2525" i="7"/>
  <c r="J2525" i="7"/>
  <c r="T2524" i="7"/>
  <c r="S2524" i="7"/>
  <c r="R2524" i="7"/>
  <c r="Q2524" i="7"/>
  <c r="L2524" i="7"/>
  <c r="J2524" i="7"/>
  <c r="T2523" i="7"/>
  <c r="S2523" i="7"/>
  <c r="R2523" i="7"/>
  <c r="Q2523" i="7"/>
  <c r="L2523" i="7"/>
  <c r="J2523" i="7"/>
  <c r="T2522" i="7"/>
  <c r="S2522" i="7"/>
  <c r="R2522" i="7"/>
  <c r="Q2522" i="7"/>
  <c r="L2522" i="7"/>
  <c r="J2522" i="7"/>
  <c r="T2521" i="7"/>
  <c r="S2521" i="7"/>
  <c r="R2521" i="7"/>
  <c r="Q2521" i="7"/>
  <c r="L2521" i="7"/>
  <c r="J2521" i="7"/>
  <c r="T2520" i="7"/>
  <c r="S2520" i="7"/>
  <c r="R2520" i="7"/>
  <c r="Q2520" i="7"/>
  <c r="L2520" i="7"/>
  <c r="J2520" i="7"/>
  <c r="T2519" i="7"/>
  <c r="S2519" i="7"/>
  <c r="R2519" i="7"/>
  <c r="Q2519" i="7"/>
  <c r="L2519" i="7"/>
  <c r="J2519" i="7"/>
  <c r="T2518" i="7"/>
  <c r="S2518" i="7"/>
  <c r="R2518" i="7"/>
  <c r="Q2518" i="7"/>
  <c r="L2518" i="7"/>
  <c r="J2518" i="7"/>
  <c r="T2517" i="7"/>
  <c r="S2517" i="7"/>
  <c r="R2517" i="7"/>
  <c r="Q2517" i="7"/>
  <c r="L2517" i="7"/>
  <c r="J2517" i="7"/>
  <c r="T2516" i="7"/>
  <c r="S2516" i="7"/>
  <c r="R2516" i="7"/>
  <c r="Q2516" i="7"/>
  <c r="L2516" i="7"/>
  <c r="J2516" i="7"/>
  <c r="T2515" i="7"/>
  <c r="S2515" i="7"/>
  <c r="R2515" i="7"/>
  <c r="Q2515" i="7"/>
  <c r="L2515" i="7"/>
  <c r="J2515" i="7"/>
  <c r="T2514" i="7"/>
  <c r="S2514" i="7"/>
  <c r="R2514" i="7"/>
  <c r="Q2514" i="7"/>
  <c r="L2514" i="7"/>
  <c r="J2514" i="7"/>
  <c r="T2513" i="7"/>
  <c r="S2513" i="7"/>
  <c r="R2513" i="7"/>
  <c r="Q2513" i="7"/>
  <c r="L2513" i="7"/>
  <c r="J2513" i="7"/>
  <c r="T2512" i="7"/>
  <c r="S2512" i="7"/>
  <c r="R2512" i="7"/>
  <c r="Q2512" i="7"/>
  <c r="L2512" i="7"/>
  <c r="J2512" i="7"/>
  <c r="T2511" i="7"/>
  <c r="S2511" i="7"/>
  <c r="R2511" i="7"/>
  <c r="Q2511" i="7"/>
  <c r="L2511" i="7"/>
  <c r="J2511" i="7"/>
  <c r="T2510" i="7"/>
  <c r="S2510" i="7"/>
  <c r="R2510" i="7"/>
  <c r="Q2510" i="7"/>
  <c r="L2510" i="7"/>
  <c r="J2510" i="7"/>
  <c r="T2509" i="7"/>
  <c r="S2509" i="7"/>
  <c r="R2509" i="7"/>
  <c r="Q2509" i="7"/>
  <c r="L2509" i="7"/>
  <c r="J2509" i="7"/>
  <c r="T2508" i="7"/>
  <c r="S2508" i="7"/>
  <c r="R2508" i="7"/>
  <c r="Q2508" i="7"/>
  <c r="L2508" i="7"/>
  <c r="J2508" i="7"/>
  <c r="T2507" i="7"/>
  <c r="S2507" i="7"/>
  <c r="R2507" i="7"/>
  <c r="Q2507" i="7"/>
  <c r="L2507" i="7"/>
  <c r="J2507" i="7"/>
  <c r="T2506" i="7"/>
  <c r="S2506" i="7"/>
  <c r="R2506" i="7"/>
  <c r="Q2506" i="7"/>
  <c r="L2506" i="7"/>
  <c r="J2506" i="7"/>
  <c r="T2505" i="7"/>
  <c r="S2505" i="7"/>
  <c r="R2505" i="7"/>
  <c r="Q2505" i="7"/>
  <c r="L2505" i="7"/>
  <c r="J2505" i="7"/>
  <c r="T2504" i="7"/>
  <c r="S2504" i="7"/>
  <c r="R2504" i="7"/>
  <c r="Q2504" i="7"/>
  <c r="L2504" i="7"/>
  <c r="J2504" i="7"/>
  <c r="T2503" i="7"/>
  <c r="S2503" i="7"/>
  <c r="R2503" i="7"/>
  <c r="Q2503" i="7"/>
  <c r="L2503" i="7"/>
  <c r="J2503" i="7"/>
  <c r="T2502" i="7"/>
  <c r="S2502" i="7"/>
  <c r="R2502" i="7"/>
  <c r="Q2502" i="7"/>
  <c r="L2502" i="7"/>
  <c r="J2502" i="7"/>
  <c r="T2501" i="7"/>
  <c r="S2501" i="7"/>
  <c r="R2501" i="7"/>
  <c r="Q2501" i="7"/>
  <c r="L2501" i="7"/>
  <c r="J2501" i="7"/>
  <c r="T2500" i="7"/>
  <c r="S2500" i="7"/>
  <c r="R2500" i="7"/>
  <c r="Q2500" i="7"/>
  <c r="L2500" i="7"/>
  <c r="J2500" i="7"/>
  <c r="T2499" i="7"/>
  <c r="S2499" i="7"/>
  <c r="R2499" i="7"/>
  <c r="Q2499" i="7"/>
  <c r="L2499" i="7"/>
  <c r="J2499" i="7"/>
  <c r="T2498" i="7"/>
  <c r="S2498" i="7"/>
  <c r="R2498" i="7"/>
  <c r="Q2498" i="7"/>
  <c r="L2498" i="7"/>
  <c r="J2498" i="7"/>
  <c r="T2497" i="7"/>
  <c r="S2497" i="7"/>
  <c r="R2497" i="7"/>
  <c r="Q2497" i="7"/>
  <c r="L2497" i="7"/>
  <c r="J2497" i="7"/>
  <c r="T2496" i="7"/>
  <c r="S2496" i="7"/>
  <c r="R2496" i="7"/>
  <c r="Q2496" i="7"/>
  <c r="L2496" i="7"/>
  <c r="J2496" i="7"/>
  <c r="T2495" i="7"/>
  <c r="S2495" i="7"/>
  <c r="R2495" i="7"/>
  <c r="Q2495" i="7"/>
  <c r="L2495" i="7"/>
  <c r="J2495" i="7"/>
  <c r="T2494" i="7"/>
  <c r="S2494" i="7"/>
  <c r="R2494" i="7"/>
  <c r="Q2494" i="7"/>
  <c r="L2494" i="7"/>
  <c r="J2494" i="7"/>
  <c r="T2493" i="7"/>
  <c r="S2493" i="7"/>
  <c r="R2493" i="7"/>
  <c r="Q2493" i="7"/>
  <c r="L2493" i="7"/>
  <c r="J2493" i="7"/>
  <c r="T2492" i="7"/>
  <c r="S2492" i="7"/>
  <c r="R2492" i="7"/>
  <c r="Q2492" i="7"/>
  <c r="L2492" i="7"/>
  <c r="J2492" i="7"/>
  <c r="T2491" i="7"/>
  <c r="S2491" i="7"/>
  <c r="R2491" i="7"/>
  <c r="Q2491" i="7"/>
  <c r="L2491" i="7"/>
  <c r="J2491" i="7"/>
  <c r="T2490" i="7"/>
  <c r="S2490" i="7"/>
  <c r="R2490" i="7"/>
  <c r="Q2490" i="7"/>
  <c r="L2490" i="7"/>
  <c r="J2490" i="7"/>
  <c r="T2489" i="7"/>
  <c r="S2489" i="7"/>
  <c r="R2489" i="7"/>
  <c r="Q2489" i="7"/>
  <c r="L2489" i="7"/>
  <c r="J2489" i="7"/>
  <c r="T2488" i="7"/>
  <c r="S2488" i="7"/>
  <c r="R2488" i="7"/>
  <c r="Q2488" i="7"/>
  <c r="L2488" i="7"/>
  <c r="J2488" i="7"/>
  <c r="T2487" i="7"/>
  <c r="S2487" i="7"/>
  <c r="R2487" i="7"/>
  <c r="Q2487" i="7"/>
  <c r="L2487" i="7"/>
  <c r="J2487" i="7"/>
  <c r="T2486" i="7"/>
  <c r="S2486" i="7"/>
  <c r="R2486" i="7"/>
  <c r="Q2486" i="7"/>
  <c r="L2486" i="7"/>
  <c r="J2486" i="7"/>
  <c r="T2485" i="7"/>
  <c r="S2485" i="7"/>
  <c r="R2485" i="7"/>
  <c r="Q2485" i="7"/>
  <c r="L2485" i="7"/>
  <c r="J2485" i="7"/>
  <c r="T2484" i="7"/>
  <c r="S2484" i="7"/>
  <c r="R2484" i="7"/>
  <c r="Q2484" i="7"/>
  <c r="L2484" i="7"/>
  <c r="J2484" i="7"/>
  <c r="T2483" i="7"/>
  <c r="S2483" i="7"/>
  <c r="R2483" i="7"/>
  <c r="Q2483" i="7"/>
  <c r="L2483" i="7"/>
  <c r="J2483" i="7"/>
  <c r="T2482" i="7"/>
  <c r="S2482" i="7"/>
  <c r="R2482" i="7"/>
  <c r="Q2482" i="7"/>
  <c r="L2482" i="7"/>
  <c r="J2482" i="7"/>
  <c r="T2481" i="7"/>
  <c r="S2481" i="7"/>
  <c r="R2481" i="7"/>
  <c r="Q2481" i="7"/>
  <c r="L2481" i="7"/>
  <c r="J2481" i="7"/>
  <c r="T2480" i="7"/>
  <c r="S2480" i="7"/>
  <c r="R2480" i="7"/>
  <c r="Q2480" i="7"/>
  <c r="L2480" i="7"/>
  <c r="J2480" i="7"/>
  <c r="T2479" i="7"/>
  <c r="S2479" i="7"/>
  <c r="R2479" i="7"/>
  <c r="Q2479" i="7"/>
  <c r="L2479" i="7"/>
  <c r="J2479" i="7"/>
  <c r="T2478" i="7"/>
  <c r="S2478" i="7"/>
  <c r="R2478" i="7"/>
  <c r="Q2478" i="7"/>
  <c r="L2478" i="7"/>
  <c r="J2478" i="7"/>
  <c r="T2477" i="7"/>
  <c r="S2477" i="7"/>
  <c r="R2477" i="7"/>
  <c r="Q2477" i="7"/>
  <c r="L2477" i="7"/>
  <c r="J2477" i="7"/>
  <c r="T2476" i="7"/>
  <c r="S2476" i="7"/>
  <c r="R2476" i="7"/>
  <c r="Q2476" i="7"/>
  <c r="L2476" i="7"/>
  <c r="J2476" i="7"/>
  <c r="T2475" i="7"/>
  <c r="S2475" i="7"/>
  <c r="R2475" i="7"/>
  <c r="Q2475" i="7"/>
  <c r="L2475" i="7"/>
  <c r="J2475" i="7"/>
  <c r="T2474" i="7"/>
  <c r="S2474" i="7"/>
  <c r="R2474" i="7"/>
  <c r="Q2474" i="7"/>
  <c r="L2474" i="7"/>
  <c r="J2474" i="7"/>
  <c r="T2473" i="7"/>
  <c r="S2473" i="7"/>
  <c r="R2473" i="7"/>
  <c r="Q2473" i="7"/>
  <c r="L2473" i="7"/>
  <c r="J2473" i="7"/>
  <c r="T2472" i="7"/>
  <c r="S2472" i="7"/>
  <c r="R2472" i="7"/>
  <c r="Q2472" i="7"/>
  <c r="L2472" i="7"/>
  <c r="J2472" i="7"/>
  <c r="T2471" i="7"/>
  <c r="S2471" i="7"/>
  <c r="R2471" i="7"/>
  <c r="Q2471" i="7"/>
  <c r="L2471" i="7"/>
  <c r="J2471" i="7"/>
  <c r="T2470" i="7"/>
  <c r="S2470" i="7"/>
  <c r="R2470" i="7"/>
  <c r="Q2470" i="7"/>
  <c r="L2470" i="7"/>
  <c r="J2470" i="7"/>
  <c r="T2469" i="7"/>
  <c r="S2469" i="7"/>
  <c r="R2469" i="7"/>
  <c r="Q2469" i="7"/>
  <c r="L2469" i="7"/>
  <c r="J2469" i="7"/>
  <c r="T2468" i="7"/>
  <c r="S2468" i="7"/>
  <c r="R2468" i="7"/>
  <c r="Q2468" i="7"/>
  <c r="L2468" i="7"/>
  <c r="J2468" i="7"/>
  <c r="T2467" i="7"/>
  <c r="S2467" i="7"/>
  <c r="R2467" i="7"/>
  <c r="Q2467" i="7"/>
  <c r="L2467" i="7"/>
  <c r="J2467" i="7"/>
  <c r="T2466" i="7"/>
  <c r="S2466" i="7"/>
  <c r="R2466" i="7"/>
  <c r="Q2466" i="7"/>
  <c r="L2466" i="7"/>
  <c r="J2466" i="7"/>
  <c r="T2465" i="7"/>
  <c r="S2465" i="7"/>
  <c r="R2465" i="7"/>
  <c r="Q2465" i="7"/>
  <c r="L2465" i="7"/>
  <c r="J2465" i="7"/>
  <c r="T2464" i="7"/>
  <c r="S2464" i="7"/>
  <c r="R2464" i="7"/>
  <c r="Q2464" i="7"/>
  <c r="L2464" i="7"/>
  <c r="J2464" i="7"/>
  <c r="T2463" i="7"/>
  <c r="S2463" i="7"/>
  <c r="R2463" i="7"/>
  <c r="Q2463" i="7"/>
  <c r="L2463" i="7"/>
  <c r="J2463" i="7"/>
  <c r="T2462" i="7"/>
  <c r="S2462" i="7"/>
  <c r="R2462" i="7"/>
  <c r="Q2462" i="7"/>
  <c r="L2462" i="7"/>
  <c r="J2462" i="7"/>
  <c r="T2461" i="7"/>
  <c r="S2461" i="7"/>
  <c r="R2461" i="7"/>
  <c r="Q2461" i="7"/>
  <c r="L2461" i="7"/>
  <c r="J2461" i="7"/>
  <c r="T2460" i="7"/>
  <c r="S2460" i="7"/>
  <c r="R2460" i="7"/>
  <c r="Q2460" i="7"/>
  <c r="L2460" i="7"/>
  <c r="J2460" i="7"/>
  <c r="T2459" i="7"/>
  <c r="S2459" i="7"/>
  <c r="R2459" i="7"/>
  <c r="Q2459" i="7"/>
  <c r="L2459" i="7"/>
  <c r="J2459" i="7"/>
  <c r="T2458" i="7"/>
  <c r="S2458" i="7"/>
  <c r="R2458" i="7"/>
  <c r="Q2458" i="7"/>
  <c r="L2458" i="7"/>
  <c r="J2458" i="7"/>
  <c r="T2457" i="7"/>
  <c r="S2457" i="7"/>
  <c r="R2457" i="7"/>
  <c r="Q2457" i="7"/>
  <c r="L2457" i="7"/>
  <c r="J2457" i="7"/>
  <c r="T2456" i="7"/>
  <c r="S2456" i="7"/>
  <c r="R2456" i="7"/>
  <c r="Q2456" i="7"/>
  <c r="L2456" i="7"/>
  <c r="J2456" i="7"/>
  <c r="T2455" i="7"/>
  <c r="S2455" i="7"/>
  <c r="R2455" i="7"/>
  <c r="Q2455" i="7"/>
  <c r="L2455" i="7"/>
  <c r="J2455" i="7"/>
  <c r="T2454" i="7"/>
  <c r="S2454" i="7"/>
  <c r="R2454" i="7"/>
  <c r="Q2454" i="7"/>
  <c r="L2454" i="7"/>
  <c r="J2454" i="7"/>
  <c r="T2453" i="7"/>
  <c r="S2453" i="7"/>
  <c r="R2453" i="7"/>
  <c r="Q2453" i="7"/>
  <c r="L2453" i="7"/>
  <c r="J2453" i="7"/>
  <c r="T2452" i="7"/>
  <c r="S2452" i="7"/>
  <c r="R2452" i="7"/>
  <c r="Q2452" i="7"/>
  <c r="L2452" i="7"/>
  <c r="J2452" i="7"/>
  <c r="T2451" i="7"/>
  <c r="S2451" i="7"/>
  <c r="R2451" i="7"/>
  <c r="Q2451" i="7"/>
  <c r="L2451" i="7"/>
  <c r="J2451" i="7"/>
  <c r="T2450" i="7"/>
  <c r="S2450" i="7"/>
  <c r="R2450" i="7"/>
  <c r="Q2450" i="7"/>
  <c r="L2450" i="7"/>
  <c r="J2450" i="7"/>
  <c r="T2449" i="7"/>
  <c r="S2449" i="7"/>
  <c r="R2449" i="7"/>
  <c r="Q2449" i="7"/>
  <c r="L2449" i="7"/>
  <c r="J2449" i="7"/>
  <c r="T2448" i="7"/>
  <c r="S2448" i="7"/>
  <c r="R2448" i="7"/>
  <c r="Q2448" i="7"/>
  <c r="L2448" i="7"/>
  <c r="J2448" i="7"/>
  <c r="T2447" i="7"/>
  <c r="S2447" i="7"/>
  <c r="R2447" i="7"/>
  <c r="Q2447" i="7"/>
  <c r="L2447" i="7"/>
  <c r="J2447" i="7"/>
  <c r="T2446" i="7"/>
  <c r="S2446" i="7"/>
  <c r="R2446" i="7"/>
  <c r="Q2446" i="7"/>
  <c r="L2446" i="7"/>
  <c r="J2446" i="7"/>
  <c r="T2445" i="7"/>
  <c r="S2445" i="7"/>
  <c r="R2445" i="7"/>
  <c r="Q2445" i="7"/>
  <c r="L2445" i="7"/>
  <c r="J2445" i="7"/>
  <c r="T2444" i="7"/>
  <c r="S2444" i="7"/>
  <c r="R2444" i="7"/>
  <c r="Q2444" i="7"/>
  <c r="L2444" i="7"/>
  <c r="J2444" i="7"/>
  <c r="T2443" i="7"/>
  <c r="S2443" i="7"/>
  <c r="R2443" i="7"/>
  <c r="Q2443" i="7"/>
  <c r="L2443" i="7"/>
  <c r="J2443" i="7"/>
  <c r="T2442" i="7"/>
  <c r="S2442" i="7"/>
  <c r="R2442" i="7"/>
  <c r="Q2442" i="7"/>
  <c r="L2442" i="7"/>
  <c r="J2442" i="7"/>
  <c r="T2441" i="7"/>
  <c r="S2441" i="7"/>
  <c r="R2441" i="7"/>
  <c r="Q2441" i="7"/>
  <c r="L2441" i="7"/>
  <c r="J2441" i="7"/>
  <c r="T2440" i="7"/>
  <c r="S2440" i="7"/>
  <c r="R2440" i="7"/>
  <c r="Q2440" i="7"/>
  <c r="L2440" i="7"/>
  <c r="J2440" i="7"/>
  <c r="T2439" i="7"/>
  <c r="S2439" i="7"/>
  <c r="R2439" i="7"/>
  <c r="Q2439" i="7"/>
  <c r="L2439" i="7"/>
  <c r="J2439" i="7"/>
  <c r="T2438" i="7"/>
  <c r="S2438" i="7"/>
  <c r="R2438" i="7"/>
  <c r="Q2438" i="7"/>
  <c r="L2438" i="7"/>
  <c r="J2438" i="7"/>
  <c r="T2437" i="7"/>
  <c r="S2437" i="7"/>
  <c r="R2437" i="7"/>
  <c r="Q2437" i="7"/>
  <c r="L2437" i="7"/>
  <c r="J2437" i="7"/>
  <c r="T2436" i="7"/>
  <c r="S2436" i="7"/>
  <c r="R2436" i="7"/>
  <c r="Q2436" i="7"/>
  <c r="L2436" i="7"/>
  <c r="J2436" i="7"/>
  <c r="T2435" i="7"/>
  <c r="S2435" i="7"/>
  <c r="R2435" i="7"/>
  <c r="Q2435" i="7"/>
  <c r="L2435" i="7"/>
  <c r="J2435" i="7"/>
  <c r="T2434" i="7"/>
  <c r="S2434" i="7"/>
  <c r="R2434" i="7"/>
  <c r="Q2434" i="7"/>
  <c r="L2434" i="7"/>
  <c r="J2434" i="7"/>
  <c r="T2433" i="7"/>
  <c r="S2433" i="7"/>
  <c r="R2433" i="7"/>
  <c r="Q2433" i="7"/>
  <c r="L2433" i="7"/>
  <c r="J2433" i="7"/>
  <c r="T2432" i="7"/>
  <c r="S2432" i="7"/>
  <c r="R2432" i="7"/>
  <c r="Q2432" i="7"/>
  <c r="L2432" i="7"/>
  <c r="J2432" i="7"/>
  <c r="T2431" i="7"/>
  <c r="S2431" i="7"/>
  <c r="R2431" i="7"/>
  <c r="Q2431" i="7"/>
  <c r="L2431" i="7"/>
  <c r="J2431" i="7"/>
  <c r="T2430" i="7"/>
  <c r="S2430" i="7"/>
  <c r="R2430" i="7"/>
  <c r="Q2430" i="7"/>
  <c r="L2430" i="7"/>
  <c r="J2430" i="7"/>
  <c r="T2429" i="7"/>
  <c r="S2429" i="7"/>
  <c r="R2429" i="7"/>
  <c r="Q2429" i="7"/>
  <c r="L2429" i="7"/>
  <c r="J2429" i="7"/>
  <c r="T2428" i="7"/>
  <c r="S2428" i="7"/>
  <c r="R2428" i="7"/>
  <c r="Q2428" i="7"/>
  <c r="L2428" i="7"/>
  <c r="J2428" i="7"/>
  <c r="T2427" i="7"/>
  <c r="S2427" i="7"/>
  <c r="R2427" i="7"/>
  <c r="Q2427" i="7"/>
  <c r="L2427" i="7"/>
  <c r="J2427" i="7"/>
  <c r="T2426" i="7"/>
  <c r="S2426" i="7"/>
  <c r="R2426" i="7"/>
  <c r="Q2426" i="7"/>
  <c r="L2426" i="7"/>
  <c r="J2426" i="7"/>
  <c r="T2425" i="7"/>
  <c r="S2425" i="7"/>
  <c r="R2425" i="7"/>
  <c r="Q2425" i="7"/>
  <c r="L2425" i="7"/>
  <c r="J2425" i="7"/>
  <c r="T2424" i="7"/>
  <c r="S2424" i="7"/>
  <c r="R2424" i="7"/>
  <c r="Q2424" i="7"/>
  <c r="L2424" i="7"/>
  <c r="J2424" i="7"/>
  <c r="T2423" i="7"/>
  <c r="S2423" i="7"/>
  <c r="R2423" i="7"/>
  <c r="Q2423" i="7"/>
  <c r="L2423" i="7"/>
  <c r="J2423" i="7"/>
  <c r="T2422" i="7"/>
  <c r="S2422" i="7"/>
  <c r="R2422" i="7"/>
  <c r="Q2422" i="7"/>
  <c r="L2422" i="7"/>
  <c r="J2422" i="7"/>
  <c r="T2421" i="7"/>
  <c r="S2421" i="7"/>
  <c r="R2421" i="7"/>
  <c r="Q2421" i="7"/>
  <c r="L2421" i="7"/>
  <c r="J2421" i="7"/>
  <c r="T2420" i="7"/>
  <c r="S2420" i="7"/>
  <c r="R2420" i="7"/>
  <c r="Q2420" i="7"/>
  <c r="L2420" i="7"/>
  <c r="J2420" i="7"/>
  <c r="T2419" i="7"/>
  <c r="S2419" i="7"/>
  <c r="R2419" i="7"/>
  <c r="Q2419" i="7"/>
  <c r="L2419" i="7"/>
  <c r="J2419" i="7"/>
  <c r="T2418" i="7"/>
  <c r="S2418" i="7"/>
  <c r="R2418" i="7"/>
  <c r="Q2418" i="7"/>
  <c r="L2418" i="7"/>
  <c r="J2418" i="7"/>
  <c r="T2417" i="7"/>
  <c r="S2417" i="7"/>
  <c r="R2417" i="7"/>
  <c r="Q2417" i="7"/>
  <c r="L2417" i="7"/>
  <c r="J2417" i="7"/>
  <c r="T2416" i="7"/>
  <c r="S2416" i="7"/>
  <c r="R2416" i="7"/>
  <c r="Q2416" i="7"/>
  <c r="L2416" i="7"/>
  <c r="J2416" i="7"/>
  <c r="T2415" i="7"/>
  <c r="S2415" i="7"/>
  <c r="R2415" i="7"/>
  <c r="Q2415" i="7"/>
  <c r="L2415" i="7"/>
  <c r="J2415" i="7"/>
  <c r="T2414" i="7"/>
  <c r="S2414" i="7"/>
  <c r="R2414" i="7"/>
  <c r="Q2414" i="7"/>
  <c r="L2414" i="7"/>
  <c r="J2414" i="7"/>
  <c r="T2413" i="7"/>
  <c r="S2413" i="7"/>
  <c r="R2413" i="7"/>
  <c r="Q2413" i="7"/>
  <c r="L2413" i="7"/>
  <c r="J2413" i="7"/>
  <c r="T2412" i="7"/>
  <c r="S2412" i="7"/>
  <c r="R2412" i="7"/>
  <c r="Q2412" i="7"/>
  <c r="L2412" i="7"/>
  <c r="J2412" i="7"/>
  <c r="T2411" i="7"/>
  <c r="S2411" i="7"/>
  <c r="R2411" i="7"/>
  <c r="Q2411" i="7"/>
  <c r="L2411" i="7"/>
  <c r="J2411" i="7"/>
  <c r="T2410" i="7"/>
  <c r="S2410" i="7"/>
  <c r="R2410" i="7"/>
  <c r="Q2410" i="7"/>
  <c r="L2410" i="7"/>
  <c r="J2410" i="7"/>
  <c r="T2409" i="7"/>
  <c r="S2409" i="7"/>
  <c r="R2409" i="7"/>
  <c r="Q2409" i="7"/>
  <c r="L2409" i="7"/>
  <c r="J2409" i="7"/>
  <c r="T2408" i="7"/>
  <c r="S2408" i="7"/>
  <c r="R2408" i="7"/>
  <c r="Q2408" i="7"/>
  <c r="L2408" i="7"/>
  <c r="J2408" i="7"/>
  <c r="T2407" i="7"/>
  <c r="S2407" i="7"/>
  <c r="R2407" i="7"/>
  <c r="Q2407" i="7"/>
  <c r="L2407" i="7"/>
  <c r="J2407" i="7"/>
  <c r="T2406" i="7"/>
  <c r="S2406" i="7"/>
  <c r="R2406" i="7"/>
  <c r="Q2406" i="7"/>
  <c r="L2406" i="7"/>
  <c r="J2406" i="7"/>
  <c r="T2405" i="7"/>
  <c r="S2405" i="7"/>
  <c r="R2405" i="7"/>
  <c r="Q2405" i="7"/>
  <c r="L2405" i="7"/>
  <c r="J2405" i="7"/>
  <c r="T2404" i="7"/>
  <c r="S2404" i="7"/>
  <c r="R2404" i="7"/>
  <c r="Q2404" i="7"/>
  <c r="L2404" i="7"/>
  <c r="J2404" i="7"/>
  <c r="T2403" i="7"/>
  <c r="S2403" i="7"/>
  <c r="R2403" i="7"/>
  <c r="Q2403" i="7"/>
  <c r="L2403" i="7"/>
  <c r="J2403" i="7"/>
  <c r="T2402" i="7"/>
  <c r="S2402" i="7"/>
  <c r="R2402" i="7"/>
  <c r="Q2402" i="7"/>
  <c r="L2402" i="7"/>
  <c r="J2402" i="7"/>
  <c r="T2401" i="7"/>
  <c r="S2401" i="7"/>
  <c r="R2401" i="7"/>
  <c r="Q2401" i="7"/>
  <c r="L2401" i="7"/>
  <c r="J2401" i="7"/>
  <c r="T2400" i="7"/>
  <c r="S2400" i="7"/>
  <c r="R2400" i="7"/>
  <c r="Q2400" i="7"/>
  <c r="L2400" i="7"/>
  <c r="J2400" i="7"/>
  <c r="T2399" i="7"/>
  <c r="S2399" i="7"/>
  <c r="R2399" i="7"/>
  <c r="Q2399" i="7"/>
  <c r="L2399" i="7"/>
  <c r="J2399" i="7"/>
  <c r="T2398" i="7"/>
  <c r="S2398" i="7"/>
  <c r="R2398" i="7"/>
  <c r="Q2398" i="7"/>
  <c r="L2398" i="7"/>
  <c r="J2398" i="7"/>
  <c r="T2397" i="7"/>
  <c r="S2397" i="7"/>
  <c r="R2397" i="7"/>
  <c r="Q2397" i="7"/>
  <c r="L2397" i="7"/>
  <c r="J2397" i="7"/>
  <c r="T2396" i="7"/>
  <c r="S2396" i="7"/>
  <c r="R2396" i="7"/>
  <c r="Q2396" i="7"/>
  <c r="L2396" i="7"/>
  <c r="J2396" i="7"/>
  <c r="T2395" i="7"/>
  <c r="S2395" i="7"/>
  <c r="R2395" i="7"/>
  <c r="Q2395" i="7"/>
  <c r="L2395" i="7"/>
  <c r="J2395" i="7"/>
  <c r="T2394" i="7"/>
  <c r="S2394" i="7"/>
  <c r="R2394" i="7"/>
  <c r="Q2394" i="7"/>
  <c r="L2394" i="7"/>
  <c r="J2394" i="7"/>
  <c r="T2393" i="7"/>
  <c r="S2393" i="7"/>
  <c r="R2393" i="7"/>
  <c r="Q2393" i="7"/>
  <c r="L2393" i="7"/>
  <c r="J2393" i="7"/>
  <c r="T2392" i="7"/>
  <c r="S2392" i="7"/>
  <c r="R2392" i="7"/>
  <c r="Q2392" i="7"/>
  <c r="L2392" i="7"/>
  <c r="J2392" i="7"/>
  <c r="T2391" i="7"/>
  <c r="S2391" i="7"/>
  <c r="R2391" i="7"/>
  <c r="Q2391" i="7"/>
  <c r="L2391" i="7"/>
  <c r="J2391" i="7"/>
  <c r="T2390" i="7"/>
  <c r="S2390" i="7"/>
  <c r="R2390" i="7"/>
  <c r="Q2390" i="7"/>
  <c r="L2390" i="7"/>
  <c r="J2390" i="7"/>
  <c r="T2389" i="7"/>
  <c r="S2389" i="7"/>
  <c r="R2389" i="7"/>
  <c r="Q2389" i="7"/>
  <c r="L2389" i="7"/>
  <c r="J2389" i="7"/>
  <c r="T2388" i="7"/>
  <c r="S2388" i="7"/>
  <c r="R2388" i="7"/>
  <c r="Q2388" i="7"/>
  <c r="L2388" i="7"/>
  <c r="J2388" i="7"/>
  <c r="T2387" i="7"/>
  <c r="S2387" i="7"/>
  <c r="R2387" i="7"/>
  <c r="Q2387" i="7"/>
  <c r="L2387" i="7"/>
  <c r="J2387" i="7"/>
  <c r="T2386" i="7"/>
  <c r="S2386" i="7"/>
  <c r="R2386" i="7"/>
  <c r="Q2386" i="7"/>
  <c r="L2386" i="7"/>
  <c r="J2386" i="7"/>
  <c r="T2385" i="7"/>
  <c r="S2385" i="7"/>
  <c r="R2385" i="7"/>
  <c r="Q2385" i="7"/>
  <c r="L2385" i="7"/>
  <c r="J2385" i="7"/>
  <c r="T2384" i="7"/>
  <c r="S2384" i="7"/>
  <c r="R2384" i="7"/>
  <c r="Q2384" i="7"/>
  <c r="L2384" i="7"/>
  <c r="J2384" i="7"/>
  <c r="T2383" i="7"/>
  <c r="S2383" i="7"/>
  <c r="R2383" i="7"/>
  <c r="Q2383" i="7"/>
  <c r="L2383" i="7"/>
  <c r="J2383" i="7"/>
  <c r="T2382" i="7"/>
  <c r="S2382" i="7"/>
  <c r="R2382" i="7"/>
  <c r="Q2382" i="7"/>
  <c r="L2382" i="7"/>
  <c r="J2382" i="7"/>
  <c r="T2381" i="7"/>
  <c r="S2381" i="7"/>
  <c r="R2381" i="7"/>
  <c r="Q2381" i="7"/>
  <c r="L2381" i="7"/>
  <c r="J2381" i="7"/>
  <c r="T2380" i="7"/>
  <c r="S2380" i="7"/>
  <c r="R2380" i="7"/>
  <c r="Q2380" i="7"/>
  <c r="L2380" i="7"/>
  <c r="J2380" i="7"/>
  <c r="T2379" i="7"/>
  <c r="S2379" i="7"/>
  <c r="R2379" i="7"/>
  <c r="Q2379" i="7"/>
  <c r="L2379" i="7"/>
  <c r="J2379" i="7"/>
  <c r="T2378" i="7"/>
  <c r="S2378" i="7"/>
  <c r="R2378" i="7"/>
  <c r="Q2378" i="7"/>
  <c r="L2378" i="7"/>
  <c r="J2378" i="7"/>
  <c r="T2377" i="7"/>
  <c r="S2377" i="7"/>
  <c r="R2377" i="7"/>
  <c r="Q2377" i="7"/>
  <c r="L2377" i="7"/>
  <c r="J2377" i="7"/>
  <c r="T2376" i="7"/>
  <c r="S2376" i="7"/>
  <c r="R2376" i="7"/>
  <c r="Q2376" i="7"/>
  <c r="L2376" i="7"/>
  <c r="J2376" i="7"/>
  <c r="T2375" i="7"/>
  <c r="S2375" i="7"/>
  <c r="R2375" i="7"/>
  <c r="Q2375" i="7"/>
  <c r="L2375" i="7"/>
  <c r="J2375" i="7"/>
  <c r="T2374" i="7"/>
  <c r="S2374" i="7"/>
  <c r="R2374" i="7"/>
  <c r="Q2374" i="7"/>
  <c r="L2374" i="7"/>
  <c r="J2374" i="7"/>
  <c r="T2373" i="7"/>
  <c r="S2373" i="7"/>
  <c r="R2373" i="7"/>
  <c r="Q2373" i="7"/>
  <c r="L2373" i="7"/>
  <c r="J2373" i="7"/>
  <c r="T2372" i="7"/>
  <c r="S2372" i="7"/>
  <c r="R2372" i="7"/>
  <c r="Q2372" i="7"/>
  <c r="L2372" i="7"/>
  <c r="J2372" i="7"/>
  <c r="T2371" i="7"/>
  <c r="S2371" i="7"/>
  <c r="R2371" i="7"/>
  <c r="Q2371" i="7"/>
  <c r="L2371" i="7"/>
  <c r="J2371" i="7"/>
  <c r="T2370" i="7"/>
  <c r="S2370" i="7"/>
  <c r="R2370" i="7"/>
  <c r="Q2370" i="7"/>
  <c r="L2370" i="7"/>
  <c r="J2370" i="7"/>
  <c r="T2369" i="7"/>
  <c r="S2369" i="7"/>
  <c r="R2369" i="7"/>
  <c r="Q2369" i="7"/>
  <c r="L2369" i="7"/>
  <c r="J2369" i="7"/>
  <c r="T2368" i="7"/>
  <c r="S2368" i="7"/>
  <c r="R2368" i="7"/>
  <c r="Q2368" i="7"/>
  <c r="L2368" i="7"/>
  <c r="J2368" i="7"/>
  <c r="T2367" i="7"/>
  <c r="S2367" i="7"/>
  <c r="R2367" i="7"/>
  <c r="Q2367" i="7"/>
  <c r="L2367" i="7"/>
  <c r="J2367" i="7"/>
  <c r="T2366" i="7"/>
  <c r="S2366" i="7"/>
  <c r="R2366" i="7"/>
  <c r="Q2366" i="7"/>
  <c r="L2366" i="7"/>
  <c r="J2366" i="7"/>
  <c r="T2365" i="7"/>
  <c r="S2365" i="7"/>
  <c r="R2365" i="7"/>
  <c r="Q2365" i="7"/>
  <c r="L2365" i="7"/>
  <c r="J2365" i="7"/>
  <c r="T2364" i="7"/>
  <c r="S2364" i="7"/>
  <c r="R2364" i="7"/>
  <c r="Q2364" i="7"/>
  <c r="L2364" i="7"/>
  <c r="J2364" i="7"/>
  <c r="T2363" i="7"/>
  <c r="S2363" i="7"/>
  <c r="R2363" i="7"/>
  <c r="Q2363" i="7"/>
  <c r="L2363" i="7"/>
  <c r="J2363" i="7"/>
  <c r="T2362" i="7"/>
  <c r="S2362" i="7"/>
  <c r="R2362" i="7"/>
  <c r="Q2362" i="7"/>
  <c r="L2362" i="7"/>
  <c r="J2362" i="7"/>
  <c r="T2361" i="7"/>
  <c r="S2361" i="7"/>
  <c r="R2361" i="7"/>
  <c r="Q2361" i="7"/>
  <c r="L2361" i="7"/>
  <c r="J2361" i="7"/>
  <c r="T2360" i="7"/>
  <c r="S2360" i="7"/>
  <c r="R2360" i="7"/>
  <c r="Q2360" i="7"/>
  <c r="L2360" i="7"/>
  <c r="J2360" i="7"/>
  <c r="T2359" i="7"/>
  <c r="S2359" i="7"/>
  <c r="R2359" i="7"/>
  <c r="Q2359" i="7"/>
  <c r="L2359" i="7"/>
  <c r="J2359" i="7"/>
  <c r="T2358" i="7"/>
  <c r="S2358" i="7"/>
  <c r="R2358" i="7"/>
  <c r="Q2358" i="7"/>
  <c r="L2358" i="7"/>
  <c r="J2358" i="7"/>
  <c r="T2357" i="7"/>
  <c r="S2357" i="7"/>
  <c r="R2357" i="7"/>
  <c r="Q2357" i="7"/>
  <c r="L2357" i="7"/>
  <c r="J2357" i="7"/>
  <c r="T2356" i="7"/>
  <c r="S2356" i="7"/>
  <c r="R2356" i="7"/>
  <c r="Q2356" i="7"/>
  <c r="L2356" i="7"/>
  <c r="J2356" i="7"/>
  <c r="T2355" i="7"/>
  <c r="S2355" i="7"/>
  <c r="R2355" i="7"/>
  <c r="Q2355" i="7"/>
  <c r="L2355" i="7"/>
  <c r="J2355" i="7"/>
  <c r="T2354" i="7"/>
  <c r="S2354" i="7"/>
  <c r="R2354" i="7"/>
  <c r="Q2354" i="7"/>
  <c r="L2354" i="7"/>
  <c r="J2354" i="7"/>
  <c r="T2353" i="7"/>
  <c r="S2353" i="7"/>
  <c r="R2353" i="7"/>
  <c r="Q2353" i="7"/>
  <c r="L2353" i="7"/>
  <c r="J2353" i="7"/>
  <c r="T2352" i="7"/>
  <c r="S2352" i="7"/>
  <c r="R2352" i="7"/>
  <c r="Q2352" i="7"/>
  <c r="L2352" i="7"/>
  <c r="J2352" i="7"/>
  <c r="T2351" i="7"/>
  <c r="S2351" i="7"/>
  <c r="R2351" i="7"/>
  <c r="Q2351" i="7"/>
  <c r="L2351" i="7"/>
  <c r="J2351" i="7"/>
  <c r="T2350" i="7"/>
  <c r="S2350" i="7"/>
  <c r="R2350" i="7"/>
  <c r="Q2350" i="7"/>
  <c r="L2350" i="7"/>
  <c r="J2350" i="7"/>
  <c r="T2349" i="7"/>
  <c r="S2349" i="7"/>
  <c r="R2349" i="7"/>
  <c r="Q2349" i="7"/>
  <c r="L2349" i="7"/>
  <c r="J2349" i="7"/>
  <c r="T2348" i="7"/>
  <c r="S2348" i="7"/>
  <c r="R2348" i="7"/>
  <c r="Q2348" i="7"/>
  <c r="L2348" i="7"/>
  <c r="J2348" i="7"/>
  <c r="T2347" i="7"/>
  <c r="S2347" i="7"/>
  <c r="R2347" i="7"/>
  <c r="Q2347" i="7"/>
  <c r="L2347" i="7"/>
  <c r="J2347" i="7"/>
  <c r="T2346" i="7"/>
  <c r="S2346" i="7"/>
  <c r="R2346" i="7"/>
  <c r="Q2346" i="7"/>
  <c r="L2346" i="7"/>
  <c r="J2346" i="7"/>
  <c r="T2345" i="7"/>
  <c r="S2345" i="7"/>
  <c r="R2345" i="7"/>
  <c r="Q2345" i="7"/>
  <c r="L2345" i="7"/>
  <c r="J2345" i="7"/>
  <c r="T2344" i="7"/>
  <c r="S2344" i="7"/>
  <c r="R2344" i="7"/>
  <c r="Q2344" i="7"/>
  <c r="L2344" i="7"/>
  <c r="J2344" i="7"/>
  <c r="T2343" i="7"/>
  <c r="S2343" i="7"/>
  <c r="R2343" i="7"/>
  <c r="Q2343" i="7"/>
  <c r="L2343" i="7"/>
  <c r="J2343" i="7"/>
  <c r="T2342" i="7"/>
  <c r="S2342" i="7"/>
  <c r="R2342" i="7"/>
  <c r="Q2342" i="7"/>
  <c r="L2342" i="7"/>
  <c r="J2342" i="7"/>
  <c r="T2341" i="7"/>
  <c r="S2341" i="7"/>
  <c r="R2341" i="7"/>
  <c r="Q2341" i="7"/>
  <c r="L2341" i="7"/>
  <c r="J2341" i="7"/>
  <c r="T2340" i="7"/>
  <c r="S2340" i="7"/>
  <c r="R2340" i="7"/>
  <c r="Q2340" i="7"/>
  <c r="L2340" i="7"/>
  <c r="J2340" i="7"/>
  <c r="T2339" i="7"/>
  <c r="S2339" i="7"/>
  <c r="R2339" i="7"/>
  <c r="Q2339" i="7"/>
  <c r="L2339" i="7"/>
  <c r="J2339" i="7"/>
  <c r="T2338" i="7"/>
  <c r="S2338" i="7"/>
  <c r="R2338" i="7"/>
  <c r="Q2338" i="7"/>
  <c r="L2338" i="7"/>
  <c r="J2338" i="7"/>
  <c r="T2337" i="7"/>
  <c r="S2337" i="7"/>
  <c r="R2337" i="7"/>
  <c r="Q2337" i="7"/>
  <c r="L2337" i="7"/>
  <c r="J2337" i="7"/>
  <c r="T2336" i="7"/>
  <c r="S2336" i="7"/>
  <c r="R2336" i="7"/>
  <c r="Q2336" i="7"/>
  <c r="L2336" i="7"/>
  <c r="J2336" i="7"/>
  <c r="T2335" i="7"/>
  <c r="S2335" i="7"/>
  <c r="R2335" i="7"/>
  <c r="Q2335" i="7"/>
  <c r="L2335" i="7"/>
  <c r="J2335" i="7"/>
  <c r="T2334" i="7"/>
  <c r="S2334" i="7"/>
  <c r="R2334" i="7"/>
  <c r="Q2334" i="7"/>
  <c r="L2334" i="7"/>
  <c r="J2334" i="7"/>
  <c r="T2333" i="7"/>
  <c r="S2333" i="7"/>
  <c r="R2333" i="7"/>
  <c r="Q2333" i="7"/>
  <c r="L2333" i="7"/>
  <c r="J2333" i="7"/>
  <c r="T2332" i="7"/>
  <c r="S2332" i="7"/>
  <c r="R2332" i="7"/>
  <c r="Q2332" i="7"/>
  <c r="L2332" i="7"/>
  <c r="J2332" i="7"/>
  <c r="T2331" i="7"/>
  <c r="S2331" i="7"/>
  <c r="R2331" i="7"/>
  <c r="Q2331" i="7"/>
  <c r="L2331" i="7"/>
  <c r="J2331" i="7"/>
  <c r="T2330" i="7"/>
  <c r="S2330" i="7"/>
  <c r="R2330" i="7"/>
  <c r="Q2330" i="7"/>
  <c r="L2330" i="7"/>
  <c r="J2330" i="7"/>
  <c r="T2329" i="7"/>
  <c r="S2329" i="7"/>
  <c r="R2329" i="7"/>
  <c r="Q2329" i="7"/>
  <c r="L2329" i="7"/>
  <c r="J2329" i="7"/>
  <c r="T2328" i="7"/>
  <c r="S2328" i="7"/>
  <c r="R2328" i="7"/>
  <c r="Q2328" i="7"/>
  <c r="L2328" i="7"/>
  <c r="J2328" i="7"/>
  <c r="T2327" i="7"/>
  <c r="S2327" i="7"/>
  <c r="R2327" i="7"/>
  <c r="Q2327" i="7"/>
  <c r="L2327" i="7"/>
  <c r="J2327" i="7"/>
  <c r="T2326" i="7"/>
  <c r="S2326" i="7"/>
  <c r="R2326" i="7"/>
  <c r="Q2326" i="7"/>
  <c r="L2326" i="7"/>
  <c r="J2326" i="7"/>
  <c r="T2325" i="7"/>
  <c r="S2325" i="7"/>
  <c r="R2325" i="7"/>
  <c r="Q2325" i="7"/>
  <c r="L2325" i="7"/>
  <c r="J2325" i="7"/>
  <c r="T2324" i="7"/>
  <c r="S2324" i="7"/>
  <c r="R2324" i="7"/>
  <c r="Q2324" i="7"/>
  <c r="L2324" i="7"/>
  <c r="J2324" i="7"/>
  <c r="T2323" i="7"/>
  <c r="S2323" i="7"/>
  <c r="R2323" i="7"/>
  <c r="Q2323" i="7"/>
  <c r="L2323" i="7"/>
  <c r="J2323" i="7"/>
  <c r="T2322" i="7"/>
  <c r="S2322" i="7"/>
  <c r="R2322" i="7"/>
  <c r="Q2322" i="7"/>
  <c r="L2322" i="7"/>
  <c r="J2322" i="7"/>
  <c r="T2321" i="7"/>
  <c r="S2321" i="7"/>
  <c r="R2321" i="7"/>
  <c r="Q2321" i="7"/>
  <c r="L2321" i="7"/>
  <c r="J2321" i="7"/>
  <c r="T2320" i="7"/>
  <c r="S2320" i="7"/>
  <c r="R2320" i="7"/>
  <c r="Q2320" i="7"/>
  <c r="L2320" i="7"/>
  <c r="J2320" i="7"/>
  <c r="T2319" i="7"/>
  <c r="S2319" i="7"/>
  <c r="R2319" i="7"/>
  <c r="Q2319" i="7"/>
  <c r="L2319" i="7"/>
  <c r="J2319" i="7"/>
  <c r="T2318" i="7"/>
  <c r="S2318" i="7"/>
  <c r="R2318" i="7"/>
  <c r="Q2318" i="7"/>
  <c r="L2318" i="7"/>
  <c r="J2318" i="7"/>
  <c r="T2317" i="7"/>
  <c r="S2317" i="7"/>
  <c r="R2317" i="7"/>
  <c r="Q2317" i="7"/>
  <c r="L2317" i="7"/>
  <c r="J2317" i="7"/>
  <c r="T2316" i="7"/>
  <c r="S2316" i="7"/>
  <c r="R2316" i="7"/>
  <c r="Q2316" i="7"/>
  <c r="L2316" i="7"/>
  <c r="J2316" i="7"/>
  <c r="T2315" i="7"/>
  <c r="S2315" i="7"/>
  <c r="R2315" i="7"/>
  <c r="Q2315" i="7"/>
  <c r="L2315" i="7"/>
  <c r="J2315" i="7"/>
  <c r="T2314" i="7"/>
  <c r="S2314" i="7"/>
  <c r="R2314" i="7"/>
  <c r="Q2314" i="7"/>
  <c r="L2314" i="7"/>
  <c r="J2314" i="7"/>
  <c r="T2313" i="7"/>
  <c r="S2313" i="7"/>
  <c r="R2313" i="7"/>
  <c r="Q2313" i="7"/>
  <c r="L2313" i="7"/>
  <c r="J2313" i="7"/>
  <c r="T2312" i="7"/>
  <c r="S2312" i="7"/>
  <c r="R2312" i="7"/>
  <c r="Q2312" i="7"/>
  <c r="L2312" i="7"/>
  <c r="J2312" i="7"/>
  <c r="T2311" i="7"/>
  <c r="S2311" i="7"/>
  <c r="R2311" i="7"/>
  <c r="Q2311" i="7"/>
  <c r="L2311" i="7"/>
  <c r="J2311" i="7"/>
  <c r="T2310" i="7"/>
  <c r="S2310" i="7"/>
  <c r="R2310" i="7"/>
  <c r="Q2310" i="7"/>
  <c r="L2310" i="7"/>
  <c r="J2310" i="7"/>
  <c r="T2309" i="7"/>
  <c r="S2309" i="7"/>
  <c r="R2309" i="7"/>
  <c r="Q2309" i="7"/>
  <c r="L2309" i="7"/>
  <c r="J2309" i="7"/>
  <c r="T2308" i="7"/>
  <c r="S2308" i="7"/>
  <c r="R2308" i="7"/>
  <c r="Q2308" i="7"/>
  <c r="L2308" i="7"/>
  <c r="J2308" i="7"/>
  <c r="T2307" i="7"/>
  <c r="S2307" i="7"/>
  <c r="R2307" i="7"/>
  <c r="Q2307" i="7"/>
  <c r="L2307" i="7"/>
  <c r="J2307" i="7"/>
  <c r="T2306" i="7"/>
  <c r="S2306" i="7"/>
  <c r="R2306" i="7"/>
  <c r="Q2306" i="7"/>
  <c r="L2306" i="7"/>
  <c r="J2306" i="7"/>
  <c r="T2305" i="7"/>
  <c r="S2305" i="7"/>
  <c r="R2305" i="7"/>
  <c r="Q2305" i="7"/>
  <c r="L2305" i="7"/>
  <c r="J2305" i="7"/>
  <c r="T2304" i="7"/>
  <c r="S2304" i="7"/>
  <c r="R2304" i="7"/>
  <c r="Q2304" i="7"/>
  <c r="L2304" i="7"/>
  <c r="J2304" i="7"/>
  <c r="T2303" i="7"/>
  <c r="S2303" i="7"/>
  <c r="R2303" i="7"/>
  <c r="Q2303" i="7"/>
  <c r="L2303" i="7"/>
  <c r="J2303" i="7"/>
  <c r="T2302" i="7"/>
  <c r="S2302" i="7"/>
  <c r="R2302" i="7"/>
  <c r="Q2302" i="7"/>
  <c r="L2302" i="7"/>
  <c r="J2302" i="7"/>
  <c r="T2301" i="7"/>
  <c r="S2301" i="7"/>
  <c r="R2301" i="7"/>
  <c r="Q2301" i="7"/>
  <c r="L2301" i="7"/>
  <c r="J2301" i="7"/>
  <c r="T2300" i="7"/>
  <c r="S2300" i="7"/>
  <c r="R2300" i="7"/>
  <c r="Q2300" i="7"/>
  <c r="L2300" i="7"/>
  <c r="J2300" i="7"/>
  <c r="T2299" i="7"/>
  <c r="S2299" i="7"/>
  <c r="R2299" i="7"/>
  <c r="Q2299" i="7"/>
  <c r="L2299" i="7"/>
  <c r="J2299" i="7"/>
  <c r="T2298" i="7"/>
  <c r="S2298" i="7"/>
  <c r="R2298" i="7"/>
  <c r="Q2298" i="7"/>
  <c r="L2298" i="7"/>
  <c r="J2298" i="7"/>
  <c r="T2297" i="7"/>
  <c r="S2297" i="7"/>
  <c r="R2297" i="7"/>
  <c r="Q2297" i="7"/>
  <c r="L2297" i="7"/>
  <c r="J2297" i="7"/>
  <c r="T2296" i="7"/>
  <c r="S2296" i="7"/>
  <c r="R2296" i="7"/>
  <c r="Q2296" i="7"/>
  <c r="L2296" i="7"/>
  <c r="J2296" i="7"/>
  <c r="T2295" i="7"/>
  <c r="S2295" i="7"/>
  <c r="R2295" i="7"/>
  <c r="Q2295" i="7"/>
  <c r="L2295" i="7"/>
  <c r="J2295" i="7"/>
  <c r="T2294" i="7"/>
  <c r="S2294" i="7"/>
  <c r="R2294" i="7"/>
  <c r="Q2294" i="7"/>
  <c r="L2294" i="7"/>
  <c r="J2294" i="7"/>
  <c r="T2293" i="7"/>
  <c r="S2293" i="7"/>
  <c r="R2293" i="7"/>
  <c r="Q2293" i="7"/>
  <c r="L2293" i="7"/>
  <c r="J2293" i="7"/>
  <c r="T2292" i="7"/>
  <c r="S2292" i="7"/>
  <c r="R2292" i="7"/>
  <c r="Q2292" i="7"/>
  <c r="L2292" i="7"/>
  <c r="J2292" i="7"/>
  <c r="T2291" i="7"/>
  <c r="S2291" i="7"/>
  <c r="R2291" i="7"/>
  <c r="Q2291" i="7"/>
  <c r="L2291" i="7"/>
  <c r="J2291" i="7"/>
  <c r="T2290" i="7"/>
  <c r="S2290" i="7"/>
  <c r="R2290" i="7"/>
  <c r="Q2290" i="7"/>
  <c r="L2290" i="7"/>
  <c r="J2290" i="7"/>
  <c r="T2289" i="7"/>
  <c r="S2289" i="7"/>
  <c r="R2289" i="7"/>
  <c r="Q2289" i="7"/>
  <c r="L2289" i="7"/>
  <c r="J2289" i="7"/>
  <c r="T2288" i="7"/>
  <c r="S2288" i="7"/>
  <c r="R2288" i="7"/>
  <c r="Q2288" i="7"/>
  <c r="L2288" i="7"/>
  <c r="J2288" i="7"/>
  <c r="T2287" i="7"/>
  <c r="S2287" i="7"/>
  <c r="R2287" i="7"/>
  <c r="Q2287" i="7"/>
  <c r="L2287" i="7"/>
  <c r="J2287" i="7"/>
  <c r="T2286" i="7"/>
  <c r="S2286" i="7"/>
  <c r="R2286" i="7"/>
  <c r="Q2286" i="7"/>
  <c r="L2286" i="7"/>
  <c r="J2286" i="7"/>
  <c r="T2285" i="7"/>
  <c r="S2285" i="7"/>
  <c r="R2285" i="7"/>
  <c r="Q2285" i="7"/>
  <c r="L2285" i="7"/>
  <c r="J2285" i="7"/>
  <c r="T2284" i="7"/>
  <c r="S2284" i="7"/>
  <c r="R2284" i="7"/>
  <c r="Q2284" i="7"/>
  <c r="L2284" i="7"/>
  <c r="J2284" i="7"/>
  <c r="T2283" i="7"/>
  <c r="S2283" i="7"/>
  <c r="R2283" i="7"/>
  <c r="Q2283" i="7"/>
  <c r="L2283" i="7"/>
  <c r="J2283" i="7"/>
  <c r="T2282" i="7"/>
  <c r="S2282" i="7"/>
  <c r="R2282" i="7"/>
  <c r="Q2282" i="7"/>
  <c r="L2282" i="7"/>
  <c r="J2282" i="7"/>
  <c r="T2281" i="7"/>
  <c r="S2281" i="7"/>
  <c r="R2281" i="7"/>
  <c r="Q2281" i="7"/>
  <c r="L2281" i="7"/>
  <c r="J2281" i="7"/>
  <c r="T2280" i="7"/>
  <c r="S2280" i="7"/>
  <c r="R2280" i="7"/>
  <c r="Q2280" i="7"/>
  <c r="L2280" i="7"/>
  <c r="J2280" i="7"/>
  <c r="T2279" i="7"/>
  <c r="S2279" i="7"/>
  <c r="R2279" i="7"/>
  <c r="Q2279" i="7"/>
  <c r="L2279" i="7"/>
  <c r="J2279" i="7"/>
  <c r="T2278" i="7"/>
  <c r="S2278" i="7"/>
  <c r="R2278" i="7"/>
  <c r="Q2278" i="7"/>
  <c r="L2278" i="7"/>
  <c r="J2278" i="7"/>
  <c r="T2277" i="7"/>
  <c r="S2277" i="7"/>
  <c r="R2277" i="7"/>
  <c r="Q2277" i="7"/>
  <c r="L2277" i="7"/>
  <c r="J2277" i="7"/>
  <c r="T2276" i="7"/>
  <c r="S2276" i="7"/>
  <c r="R2276" i="7"/>
  <c r="Q2276" i="7"/>
  <c r="L2276" i="7"/>
  <c r="J2276" i="7"/>
  <c r="T2275" i="7"/>
  <c r="S2275" i="7"/>
  <c r="R2275" i="7"/>
  <c r="Q2275" i="7"/>
  <c r="L2275" i="7"/>
  <c r="J2275" i="7"/>
  <c r="T2274" i="7"/>
  <c r="S2274" i="7"/>
  <c r="R2274" i="7"/>
  <c r="Q2274" i="7"/>
  <c r="L2274" i="7"/>
  <c r="J2274" i="7"/>
  <c r="T2273" i="7"/>
  <c r="S2273" i="7"/>
  <c r="R2273" i="7"/>
  <c r="Q2273" i="7"/>
  <c r="L2273" i="7"/>
  <c r="J2273" i="7"/>
  <c r="T2272" i="7"/>
  <c r="S2272" i="7"/>
  <c r="R2272" i="7"/>
  <c r="Q2272" i="7"/>
  <c r="L2272" i="7"/>
  <c r="J2272" i="7"/>
  <c r="T2271" i="7"/>
  <c r="S2271" i="7"/>
  <c r="R2271" i="7"/>
  <c r="Q2271" i="7"/>
  <c r="L2271" i="7"/>
  <c r="J2271" i="7"/>
  <c r="T2270" i="7"/>
  <c r="S2270" i="7"/>
  <c r="R2270" i="7"/>
  <c r="Q2270" i="7"/>
  <c r="L2270" i="7"/>
  <c r="J2270" i="7"/>
  <c r="T2269" i="7"/>
  <c r="S2269" i="7"/>
  <c r="R2269" i="7"/>
  <c r="Q2269" i="7"/>
  <c r="L2269" i="7"/>
  <c r="J2269" i="7"/>
  <c r="T2268" i="7"/>
  <c r="S2268" i="7"/>
  <c r="R2268" i="7"/>
  <c r="Q2268" i="7"/>
  <c r="L2268" i="7"/>
  <c r="J2268" i="7"/>
  <c r="T2267" i="7"/>
  <c r="S2267" i="7"/>
  <c r="R2267" i="7"/>
  <c r="Q2267" i="7"/>
  <c r="L2267" i="7"/>
  <c r="J2267" i="7"/>
  <c r="T2266" i="7"/>
  <c r="S2266" i="7"/>
  <c r="R2266" i="7"/>
  <c r="Q2266" i="7"/>
  <c r="L2266" i="7"/>
  <c r="J2266" i="7"/>
  <c r="T2265" i="7"/>
  <c r="S2265" i="7"/>
  <c r="R2265" i="7"/>
  <c r="Q2265" i="7"/>
  <c r="L2265" i="7"/>
  <c r="J2265" i="7"/>
  <c r="T2264" i="7"/>
  <c r="S2264" i="7"/>
  <c r="R2264" i="7"/>
  <c r="Q2264" i="7"/>
  <c r="L2264" i="7"/>
  <c r="J2264" i="7"/>
  <c r="T2263" i="7"/>
  <c r="S2263" i="7"/>
  <c r="R2263" i="7"/>
  <c r="Q2263" i="7"/>
  <c r="L2263" i="7"/>
  <c r="J2263" i="7"/>
  <c r="T2262" i="7"/>
  <c r="S2262" i="7"/>
  <c r="R2262" i="7"/>
  <c r="Q2262" i="7"/>
  <c r="L2262" i="7"/>
  <c r="J2262" i="7"/>
  <c r="T2261" i="7"/>
  <c r="S2261" i="7"/>
  <c r="R2261" i="7"/>
  <c r="Q2261" i="7"/>
  <c r="L2261" i="7"/>
  <c r="J2261" i="7"/>
  <c r="T2260" i="7"/>
  <c r="S2260" i="7"/>
  <c r="R2260" i="7"/>
  <c r="Q2260" i="7"/>
  <c r="L2260" i="7"/>
  <c r="J2260" i="7"/>
  <c r="T2259" i="7"/>
  <c r="S2259" i="7"/>
  <c r="R2259" i="7"/>
  <c r="Q2259" i="7"/>
  <c r="L2259" i="7"/>
  <c r="J2259" i="7"/>
  <c r="T2258" i="7"/>
  <c r="S2258" i="7"/>
  <c r="R2258" i="7"/>
  <c r="Q2258" i="7"/>
  <c r="L2258" i="7"/>
  <c r="J2258" i="7"/>
  <c r="T2257" i="7"/>
  <c r="S2257" i="7"/>
  <c r="R2257" i="7"/>
  <c r="Q2257" i="7"/>
  <c r="L2257" i="7"/>
  <c r="J2257" i="7"/>
  <c r="T2256" i="7"/>
  <c r="S2256" i="7"/>
  <c r="R2256" i="7"/>
  <c r="Q2256" i="7"/>
  <c r="L2256" i="7"/>
  <c r="J2256" i="7"/>
  <c r="T2255" i="7"/>
  <c r="S2255" i="7"/>
  <c r="R2255" i="7"/>
  <c r="Q2255" i="7"/>
  <c r="L2255" i="7"/>
  <c r="J2255" i="7"/>
  <c r="T2254" i="7"/>
  <c r="S2254" i="7"/>
  <c r="R2254" i="7"/>
  <c r="Q2254" i="7"/>
  <c r="L2254" i="7"/>
  <c r="J2254" i="7"/>
  <c r="T2253" i="7"/>
  <c r="S2253" i="7"/>
  <c r="R2253" i="7"/>
  <c r="Q2253" i="7"/>
  <c r="L2253" i="7"/>
  <c r="J2253" i="7"/>
  <c r="T2252" i="7"/>
  <c r="S2252" i="7"/>
  <c r="R2252" i="7"/>
  <c r="Q2252" i="7"/>
  <c r="L2252" i="7"/>
  <c r="J2252" i="7"/>
  <c r="T2251" i="7"/>
  <c r="S2251" i="7"/>
  <c r="R2251" i="7"/>
  <c r="Q2251" i="7"/>
  <c r="L2251" i="7"/>
  <c r="J2251" i="7"/>
  <c r="T2250" i="7"/>
  <c r="S2250" i="7"/>
  <c r="R2250" i="7"/>
  <c r="Q2250" i="7"/>
  <c r="L2250" i="7"/>
  <c r="J2250" i="7"/>
  <c r="T2249" i="7"/>
  <c r="S2249" i="7"/>
  <c r="R2249" i="7"/>
  <c r="Q2249" i="7"/>
  <c r="L2249" i="7"/>
  <c r="J2249" i="7"/>
  <c r="T2248" i="7"/>
  <c r="S2248" i="7"/>
  <c r="R2248" i="7"/>
  <c r="Q2248" i="7"/>
  <c r="L2248" i="7"/>
  <c r="J2248" i="7"/>
  <c r="T2247" i="7"/>
  <c r="S2247" i="7"/>
  <c r="R2247" i="7"/>
  <c r="Q2247" i="7"/>
  <c r="L2247" i="7"/>
  <c r="J2247" i="7"/>
  <c r="T2246" i="7"/>
  <c r="S2246" i="7"/>
  <c r="R2246" i="7"/>
  <c r="Q2246" i="7"/>
  <c r="L2246" i="7"/>
  <c r="J2246" i="7"/>
  <c r="T2245" i="7"/>
  <c r="S2245" i="7"/>
  <c r="R2245" i="7"/>
  <c r="Q2245" i="7"/>
  <c r="L2245" i="7"/>
  <c r="J2245" i="7"/>
  <c r="T2244" i="7"/>
  <c r="S2244" i="7"/>
  <c r="R2244" i="7"/>
  <c r="Q2244" i="7"/>
  <c r="L2244" i="7"/>
  <c r="J2244" i="7"/>
  <c r="T2243" i="7"/>
  <c r="S2243" i="7"/>
  <c r="R2243" i="7"/>
  <c r="Q2243" i="7"/>
  <c r="L2243" i="7"/>
  <c r="J2243" i="7"/>
  <c r="T2242" i="7"/>
  <c r="S2242" i="7"/>
  <c r="R2242" i="7"/>
  <c r="Q2242" i="7"/>
  <c r="L2242" i="7"/>
  <c r="J2242" i="7"/>
  <c r="T2241" i="7"/>
  <c r="S2241" i="7"/>
  <c r="R2241" i="7"/>
  <c r="Q2241" i="7"/>
  <c r="L2241" i="7"/>
  <c r="J2241" i="7"/>
  <c r="T2240" i="7"/>
  <c r="S2240" i="7"/>
  <c r="R2240" i="7"/>
  <c r="Q2240" i="7"/>
  <c r="L2240" i="7"/>
  <c r="J2240" i="7"/>
  <c r="T2239" i="7"/>
  <c r="S2239" i="7"/>
  <c r="R2239" i="7"/>
  <c r="Q2239" i="7"/>
  <c r="L2239" i="7"/>
  <c r="J2239" i="7"/>
  <c r="T2238" i="7"/>
  <c r="S2238" i="7"/>
  <c r="R2238" i="7"/>
  <c r="Q2238" i="7"/>
  <c r="L2238" i="7"/>
  <c r="J2238" i="7"/>
  <c r="T2237" i="7"/>
  <c r="S2237" i="7"/>
  <c r="R2237" i="7"/>
  <c r="Q2237" i="7"/>
  <c r="L2237" i="7"/>
  <c r="J2237" i="7"/>
  <c r="T2236" i="7"/>
  <c r="S2236" i="7"/>
  <c r="R2236" i="7"/>
  <c r="Q2236" i="7"/>
  <c r="L2236" i="7"/>
  <c r="J2236" i="7"/>
  <c r="T2235" i="7"/>
  <c r="S2235" i="7"/>
  <c r="R2235" i="7"/>
  <c r="Q2235" i="7"/>
  <c r="L2235" i="7"/>
  <c r="J2235" i="7"/>
  <c r="T2234" i="7"/>
  <c r="S2234" i="7"/>
  <c r="R2234" i="7"/>
  <c r="Q2234" i="7"/>
  <c r="L2234" i="7"/>
  <c r="J2234" i="7"/>
  <c r="T2233" i="7"/>
  <c r="S2233" i="7"/>
  <c r="R2233" i="7"/>
  <c r="Q2233" i="7"/>
  <c r="L2233" i="7"/>
  <c r="J2233" i="7"/>
  <c r="T2232" i="7"/>
  <c r="S2232" i="7"/>
  <c r="R2232" i="7"/>
  <c r="Q2232" i="7"/>
  <c r="L2232" i="7"/>
  <c r="J2232" i="7"/>
  <c r="T2231" i="7"/>
  <c r="S2231" i="7"/>
  <c r="R2231" i="7"/>
  <c r="Q2231" i="7"/>
  <c r="L2231" i="7"/>
  <c r="J2231" i="7"/>
  <c r="T2230" i="7"/>
  <c r="S2230" i="7"/>
  <c r="R2230" i="7"/>
  <c r="Q2230" i="7"/>
  <c r="L2230" i="7"/>
  <c r="J2230" i="7"/>
  <c r="T2229" i="7"/>
  <c r="S2229" i="7"/>
  <c r="R2229" i="7"/>
  <c r="Q2229" i="7"/>
  <c r="L2229" i="7"/>
  <c r="J2229" i="7"/>
  <c r="T2228" i="7"/>
  <c r="S2228" i="7"/>
  <c r="R2228" i="7"/>
  <c r="Q2228" i="7"/>
  <c r="L2228" i="7"/>
  <c r="J2228" i="7"/>
  <c r="T2227" i="7"/>
  <c r="S2227" i="7"/>
  <c r="R2227" i="7"/>
  <c r="Q2227" i="7"/>
  <c r="L2227" i="7"/>
  <c r="J2227" i="7"/>
  <c r="T2226" i="7"/>
  <c r="S2226" i="7"/>
  <c r="R2226" i="7"/>
  <c r="Q2226" i="7"/>
  <c r="L2226" i="7"/>
  <c r="J2226" i="7"/>
  <c r="T2225" i="7"/>
  <c r="S2225" i="7"/>
  <c r="R2225" i="7"/>
  <c r="Q2225" i="7"/>
  <c r="L2225" i="7"/>
  <c r="J2225" i="7"/>
  <c r="T2224" i="7"/>
  <c r="S2224" i="7"/>
  <c r="R2224" i="7"/>
  <c r="Q2224" i="7"/>
  <c r="L2224" i="7"/>
  <c r="J2224" i="7"/>
  <c r="T2223" i="7"/>
  <c r="S2223" i="7"/>
  <c r="R2223" i="7"/>
  <c r="Q2223" i="7"/>
  <c r="L2223" i="7"/>
  <c r="J2223" i="7"/>
  <c r="T2222" i="7"/>
  <c r="S2222" i="7"/>
  <c r="R2222" i="7"/>
  <c r="Q2222" i="7"/>
  <c r="L2222" i="7"/>
  <c r="J2222" i="7"/>
  <c r="T2221" i="7"/>
  <c r="S2221" i="7"/>
  <c r="R2221" i="7"/>
  <c r="Q2221" i="7"/>
  <c r="L2221" i="7"/>
  <c r="J2221" i="7"/>
  <c r="T2220" i="7"/>
  <c r="S2220" i="7"/>
  <c r="R2220" i="7"/>
  <c r="Q2220" i="7"/>
  <c r="L2220" i="7"/>
  <c r="J2220" i="7"/>
  <c r="T2219" i="7"/>
  <c r="S2219" i="7"/>
  <c r="R2219" i="7"/>
  <c r="Q2219" i="7"/>
  <c r="L2219" i="7"/>
  <c r="J2219" i="7"/>
  <c r="T2218" i="7"/>
  <c r="S2218" i="7"/>
  <c r="R2218" i="7"/>
  <c r="Q2218" i="7"/>
  <c r="L2218" i="7"/>
  <c r="J2218" i="7"/>
  <c r="T2217" i="7"/>
  <c r="S2217" i="7"/>
  <c r="R2217" i="7"/>
  <c r="Q2217" i="7"/>
  <c r="L2217" i="7"/>
  <c r="J2217" i="7"/>
  <c r="T2216" i="7"/>
  <c r="S2216" i="7"/>
  <c r="R2216" i="7"/>
  <c r="Q2216" i="7"/>
  <c r="L2216" i="7"/>
  <c r="J2216" i="7"/>
  <c r="T2215" i="7"/>
  <c r="S2215" i="7"/>
  <c r="R2215" i="7"/>
  <c r="Q2215" i="7"/>
  <c r="L2215" i="7"/>
  <c r="J2215" i="7"/>
  <c r="T2214" i="7"/>
  <c r="S2214" i="7"/>
  <c r="R2214" i="7"/>
  <c r="Q2214" i="7"/>
  <c r="L2214" i="7"/>
  <c r="J2214" i="7"/>
  <c r="T2213" i="7"/>
  <c r="S2213" i="7"/>
  <c r="R2213" i="7"/>
  <c r="Q2213" i="7"/>
  <c r="L2213" i="7"/>
  <c r="J2213" i="7"/>
  <c r="T2212" i="7"/>
  <c r="S2212" i="7"/>
  <c r="R2212" i="7"/>
  <c r="Q2212" i="7"/>
  <c r="L2212" i="7"/>
  <c r="J2212" i="7"/>
  <c r="T2211" i="7"/>
  <c r="S2211" i="7"/>
  <c r="R2211" i="7"/>
  <c r="Q2211" i="7"/>
  <c r="L2211" i="7"/>
  <c r="J2211" i="7"/>
  <c r="T2210" i="7"/>
  <c r="S2210" i="7"/>
  <c r="R2210" i="7"/>
  <c r="Q2210" i="7"/>
  <c r="L2210" i="7"/>
  <c r="J2210" i="7"/>
  <c r="T2209" i="7"/>
  <c r="S2209" i="7"/>
  <c r="R2209" i="7"/>
  <c r="Q2209" i="7"/>
  <c r="L2209" i="7"/>
  <c r="J2209" i="7"/>
  <c r="T2208" i="7"/>
  <c r="S2208" i="7"/>
  <c r="R2208" i="7"/>
  <c r="Q2208" i="7"/>
  <c r="L2208" i="7"/>
  <c r="J2208" i="7"/>
  <c r="T2207" i="7"/>
  <c r="S2207" i="7"/>
  <c r="R2207" i="7"/>
  <c r="Q2207" i="7"/>
  <c r="L2207" i="7"/>
  <c r="J2207" i="7"/>
  <c r="T2206" i="7"/>
  <c r="S2206" i="7"/>
  <c r="R2206" i="7"/>
  <c r="Q2206" i="7"/>
  <c r="L2206" i="7"/>
  <c r="J2206" i="7"/>
  <c r="T2205" i="7"/>
  <c r="S2205" i="7"/>
  <c r="R2205" i="7"/>
  <c r="Q2205" i="7"/>
  <c r="L2205" i="7"/>
  <c r="J2205" i="7"/>
  <c r="T2204" i="7"/>
  <c r="S2204" i="7"/>
  <c r="R2204" i="7"/>
  <c r="Q2204" i="7"/>
  <c r="L2204" i="7"/>
  <c r="J2204" i="7"/>
  <c r="T2203" i="7"/>
  <c r="S2203" i="7"/>
  <c r="R2203" i="7"/>
  <c r="Q2203" i="7"/>
  <c r="L2203" i="7"/>
  <c r="J2203" i="7"/>
  <c r="T2202" i="7"/>
  <c r="S2202" i="7"/>
  <c r="R2202" i="7"/>
  <c r="Q2202" i="7"/>
  <c r="L2202" i="7"/>
  <c r="J2202" i="7"/>
  <c r="T2201" i="7"/>
  <c r="S2201" i="7"/>
  <c r="R2201" i="7"/>
  <c r="Q2201" i="7"/>
  <c r="L2201" i="7"/>
  <c r="J2201" i="7"/>
  <c r="T2200" i="7"/>
  <c r="S2200" i="7"/>
  <c r="R2200" i="7"/>
  <c r="Q2200" i="7"/>
  <c r="L2200" i="7"/>
  <c r="J2200" i="7"/>
  <c r="T2199" i="7"/>
  <c r="S2199" i="7"/>
  <c r="R2199" i="7"/>
  <c r="Q2199" i="7"/>
  <c r="L2199" i="7"/>
  <c r="J2199" i="7"/>
  <c r="T2198" i="7"/>
  <c r="S2198" i="7"/>
  <c r="R2198" i="7"/>
  <c r="Q2198" i="7"/>
  <c r="L2198" i="7"/>
  <c r="J2198" i="7"/>
  <c r="T2197" i="7"/>
  <c r="S2197" i="7"/>
  <c r="R2197" i="7"/>
  <c r="Q2197" i="7"/>
  <c r="L2197" i="7"/>
  <c r="J2197" i="7"/>
  <c r="T2196" i="7"/>
  <c r="S2196" i="7"/>
  <c r="R2196" i="7"/>
  <c r="Q2196" i="7"/>
  <c r="L2196" i="7"/>
  <c r="J2196" i="7"/>
  <c r="T2195" i="7"/>
  <c r="S2195" i="7"/>
  <c r="R2195" i="7"/>
  <c r="Q2195" i="7"/>
  <c r="L2195" i="7"/>
  <c r="J2195" i="7"/>
  <c r="T2194" i="7"/>
  <c r="S2194" i="7"/>
  <c r="R2194" i="7"/>
  <c r="Q2194" i="7"/>
  <c r="L2194" i="7"/>
  <c r="J2194" i="7"/>
  <c r="T2193" i="7"/>
  <c r="S2193" i="7"/>
  <c r="R2193" i="7"/>
  <c r="Q2193" i="7"/>
  <c r="L2193" i="7"/>
  <c r="J2193" i="7"/>
  <c r="T2192" i="7"/>
  <c r="S2192" i="7"/>
  <c r="R2192" i="7"/>
  <c r="Q2192" i="7"/>
  <c r="L2192" i="7"/>
  <c r="J2192" i="7"/>
  <c r="T2191" i="7"/>
  <c r="S2191" i="7"/>
  <c r="R2191" i="7"/>
  <c r="Q2191" i="7"/>
  <c r="L2191" i="7"/>
  <c r="J2191" i="7"/>
  <c r="T2190" i="7"/>
  <c r="S2190" i="7"/>
  <c r="R2190" i="7"/>
  <c r="Q2190" i="7"/>
  <c r="L2190" i="7"/>
  <c r="J2190" i="7"/>
  <c r="T2189" i="7"/>
  <c r="S2189" i="7"/>
  <c r="R2189" i="7"/>
  <c r="Q2189" i="7"/>
  <c r="L2189" i="7"/>
  <c r="J2189" i="7"/>
  <c r="T2188" i="7"/>
  <c r="S2188" i="7"/>
  <c r="R2188" i="7"/>
  <c r="Q2188" i="7"/>
  <c r="L2188" i="7"/>
  <c r="J2188" i="7"/>
  <c r="T2187" i="7"/>
  <c r="S2187" i="7"/>
  <c r="R2187" i="7"/>
  <c r="Q2187" i="7"/>
  <c r="L2187" i="7"/>
  <c r="J2187" i="7"/>
  <c r="T2186" i="7"/>
  <c r="S2186" i="7"/>
  <c r="R2186" i="7"/>
  <c r="Q2186" i="7"/>
  <c r="L2186" i="7"/>
  <c r="J2186" i="7"/>
  <c r="T2185" i="7"/>
  <c r="S2185" i="7"/>
  <c r="R2185" i="7"/>
  <c r="Q2185" i="7"/>
  <c r="L2185" i="7"/>
  <c r="J2185" i="7"/>
  <c r="T2184" i="7"/>
  <c r="S2184" i="7"/>
  <c r="R2184" i="7"/>
  <c r="Q2184" i="7"/>
  <c r="L2184" i="7"/>
  <c r="J2184" i="7"/>
  <c r="T2183" i="7"/>
  <c r="S2183" i="7"/>
  <c r="R2183" i="7"/>
  <c r="Q2183" i="7"/>
  <c r="L2183" i="7"/>
  <c r="J2183" i="7"/>
  <c r="T2182" i="7"/>
  <c r="S2182" i="7"/>
  <c r="R2182" i="7"/>
  <c r="Q2182" i="7"/>
  <c r="L2182" i="7"/>
  <c r="J2182" i="7"/>
  <c r="T2181" i="7"/>
  <c r="S2181" i="7"/>
  <c r="R2181" i="7"/>
  <c r="Q2181" i="7"/>
  <c r="L2181" i="7"/>
  <c r="J2181" i="7"/>
  <c r="T2180" i="7"/>
  <c r="S2180" i="7"/>
  <c r="R2180" i="7"/>
  <c r="Q2180" i="7"/>
  <c r="L2180" i="7"/>
  <c r="J2180" i="7"/>
  <c r="T2179" i="7"/>
  <c r="S2179" i="7"/>
  <c r="R2179" i="7"/>
  <c r="Q2179" i="7"/>
  <c r="L2179" i="7"/>
  <c r="J2179" i="7"/>
  <c r="T2178" i="7"/>
  <c r="S2178" i="7"/>
  <c r="R2178" i="7"/>
  <c r="Q2178" i="7"/>
  <c r="L2178" i="7"/>
  <c r="J2178" i="7"/>
  <c r="T2177" i="7"/>
  <c r="S2177" i="7"/>
  <c r="R2177" i="7"/>
  <c r="Q2177" i="7"/>
  <c r="L2177" i="7"/>
  <c r="J2177" i="7"/>
  <c r="T2176" i="7"/>
  <c r="S2176" i="7"/>
  <c r="R2176" i="7"/>
  <c r="Q2176" i="7"/>
  <c r="L2176" i="7"/>
  <c r="J2176" i="7"/>
  <c r="T2175" i="7"/>
  <c r="S2175" i="7"/>
  <c r="R2175" i="7"/>
  <c r="Q2175" i="7"/>
  <c r="L2175" i="7"/>
  <c r="J2175" i="7"/>
  <c r="T2174" i="7"/>
  <c r="S2174" i="7"/>
  <c r="R2174" i="7"/>
  <c r="Q2174" i="7"/>
  <c r="L2174" i="7"/>
  <c r="J2174" i="7"/>
  <c r="T2173" i="7"/>
  <c r="S2173" i="7"/>
  <c r="R2173" i="7"/>
  <c r="Q2173" i="7"/>
  <c r="L2173" i="7"/>
  <c r="J2173" i="7"/>
  <c r="T2172" i="7"/>
  <c r="S2172" i="7"/>
  <c r="R2172" i="7"/>
  <c r="Q2172" i="7"/>
  <c r="L2172" i="7"/>
  <c r="J2172" i="7"/>
  <c r="T2171" i="7"/>
  <c r="S2171" i="7"/>
  <c r="R2171" i="7"/>
  <c r="Q2171" i="7"/>
  <c r="L2171" i="7"/>
  <c r="J2171" i="7"/>
  <c r="T2170" i="7"/>
  <c r="S2170" i="7"/>
  <c r="R2170" i="7"/>
  <c r="Q2170" i="7"/>
  <c r="L2170" i="7"/>
  <c r="J2170" i="7"/>
  <c r="T2169" i="7"/>
  <c r="S2169" i="7"/>
  <c r="R2169" i="7"/>
  <c r="Q2169" i="7"/>
  <c r="L2169" i="7"/>
  <c r="J2169" i="7"/>
  <c r="T2168" i="7"/>
  <c r="S2168" i="7"/>
  <c r="R2168" i="7"/>
  <c r="Q2168" i="7"/>
  <c r="L2168" i="7"/>
  <c r="J2168" i="7"/>
  <c r="T2167" i="7"/>
  <c r="S2167" i="7"/>
  <c r="R2167" i="7"/>
  <c r="Q2167" i="7"/>
  <c r="L2167" i="7"/>
  <c r="J2167" i="7"/>
  <c r="T2166" i="7"/>
  <c r="S2166" i="7"/>
  <c r="R2166" i="7"/>
  <c r="Q2166" i="7"/>
  <c r="L2166" i="7"/>
  <c r="J2166" i="7"/>
  <c r="T2165" i="7"/>
  <c r="S2165" i="7"/>
  <c r="R2165" i="7"/>
  <c r="Q2165" i="7"/>
  <c r="L2165" i="7"/>
  <c r="J2165" i="7"/>
  <c r="T2164" i="7"/>
  <c r="S2164" i="7"/>
  <c r="R2164" i="7"/>
  <c r="Q2164" i="7"/>
  <c r="L2164" i="7"/>
  <c r="J2164" i="7"/>
  <c r="T2163" i="7"/>
  <c r="S2163" i="7"/>
  <c r="R2163" i="7"/>
  <c r="Q2163" i="7"/>
  <c r="L2163" i="7"/>
  <c r="J2163" i="7"/>
  <c r="T2162" i="7"/>
  <c r="S2162" i="7"/>
  <c r="R2162" i="7"/>
  <c r="Q2162" i="7"/>
  <c r="L2162" i="7"/>
  <c r="J2162" i="7"/>
  <c r="T2161" i="7"/>
  <c r="S2161" i="7"/>
  <c r="R2161" i="7"/>
  <c r="Q2161" i="7"/>
  <c r="L2161" i="7"/>
  <c r="J2161" i="7"/>
  <c r="T2160" i="7"/>
  <c r="S2160" i="7"/>
  <c r="R2160" i="7"/>
  <c r="Q2160" i="7"/>
  <c r="L2160" i="7"/>
  <c r="J2160" i="7"/>
  <c r="T2159" i="7"/>
  <c r="S2159" i="7"/>
  <c r="R2159" i="7"/>
  <c r="Q2159" i="7"/>
  <c r="L2159" i="7"/>
  <c r="J2159" i="7"/>
  <c r="T2158" i="7"/>
  <c r="S2158" i="7"/>
  <c r="R2158" i="7"/>
  <c r="Q2158" i="7"/>
  <c r="L2158" i="7"/>
  <c r="J2158" i="7"/>
  <c r="T2157" i="7"/>
  <c r="S2157" i="7"/>
  <c r="R2157" i="7"/>
  <c r="Q2157" i="7"/>
  <c r="L2157" i="7"/>
  <c r="J2157" i="7"/>
  <c r="T2156" i="7"/>
  <c r="S2156" i="7"/>
  <c r="R2156" i="7"/>
  <c r="Q2156" i="7"/>
  <c r="L2156" i="7"/>
  <c r="J2156" i="7"/>
  <c r="T2155" i="7"/>
  <c r="S2155" i="7"/>
  <c r="R2155" i="7"/>
  <c r="Q2155" i="7"/>
  <c r="L2155" i="7"/>
  <c r="J2155" i="7"/>
  <c r="T2154" i="7"/>
  <c r="S2154" i="7"/>
  <c r="R2154" i="7"/>
  <c r="Q2154" i="7"/>
  <c r="L2154" i="7"/>
  <c r="J2154" i="7"/>
  <c r="T2153" i="7"/>
  <c r="S2153" i="7"/>
  <c r="R2153" i="7"/>
  <c r="Q2153" i="7"/>
  <c r="L2153" i="7"/>
  <c r="J2153" i="7"/>
  <c r="T2152" i="7"/>
  <c r="S2152" i="7"/>
  <c r="R2152" i="7"/>
  <c r="Q2152" i="7"/>
  <c r="L2152" i="7"/>
  <c r="J2152" i="7"/>
  <c r="T2151" i="7"/>
  <c r="S2151" i="7"/>
  <c r="R2151" i="7"/>
  <c r="Q2151" i="7"/>
  <c r="L2151" i="7"/>
  <c r="J2151" i="7"/>
  <c r="T2150" i="7"/>
  <c r="S2150" i="7"/>
  <c r="R2150" i="7"/>
  <c r="Q2150" i="7"/>
  <c r="L2150" i="7"/>
  <c r="J2150" i="7"/>
  <c r="T2149" i="7"/>
  <c r="S2149" i="7"/>
  <c r="R2149" i="7"/>
  <c r="Q2149" i="7"/>
  <c r="L2149" i="7"/>
  <c r="J2149" i="7"/>
  <c r="T2148" i="7"/>
  <c r="S2148" i="7"/>
  <c r="R2148" i="7"/>
  <c r="Q2148" i="7"/>
  <c r="L2148" i="7"/>
  <c r="J2148" i="7"/>
  <c r="T2147" i="7"/>
  <c r="S2147" i="7"/>
  <c r="R2147" i="7"/>
  <c r="Q2147" i="7"/>
  <c r="L2147" i="7"/>
  <c r="J2147" i="7"/>
  <c r="T2146" i="7"/>
  <c r="S2146" i="7"/>
  <c r="R2146" i="7"/>
  <c r="Q2146" i="7"/>
  <c r="L2146" i="7"/>
  <c r="J2146" i="7"/>
  <c r="T2145" i="7"/>
  <c r="S2145" i="7"/>
  <c r="R2145" i="7"/>
  <c r="Q2145" i="7"/>
  <c r="L2145" i="7"/>
  <c r="J2145" i="7"/>
  <c r="T2144" i="7"/>
  <c r="S2144" i="7"/>
  <c r="R2144" i="7"/>
  <c r="Q2144" i="7"/>
  <c r="L2144" i="7"/>
  <c r="J2144" i="7"/>
  <c r="T2143" i="7"/>
  <c r="S2143" i="7"/>
  <c r="R2143" i="7"/>
  <c r="Q2143" i="7"/>
  <c r="L2143" i="7"/>
  <c r="J2143" i="7"/>
  <c r="T2142" i="7"/>
  <c r="S2142" i="7"/>
  <c r="R2142" i="7"/>
  <c r="Q2142" i="7"/>
  <c r="L2142" i="7"/>
  <c r="J2142" i="7"/>
  <c r="T2141" i="7"/>
  <c r="S2141" i="7"/>
  <c r="R2141" i="7"/>
  <c r="Q2141" i="7"/>
  <c r="L2141" i="7"/>
  <c r="J2141" i="7"/>
  <c r="T2140" i="7"/>
  <c r="S2140" i="7"/>
  <c r="R2140" i="7"/>
  <c r="Q2140" i="7"/>
  <c r="L2140" i="7"/>
  <c r="J2140" i="7"/>
  <c r="T2139" i="7"/>
  <c r="S2139" i="7"/>
  <c r="R2139" i="7"/>
  <c r="Q2139" i="7"/>
  <c r="L2139" i="7"/>
  <c r="J2139" i="7"/>
  <c r="T2138" i="7"/>
  <c r="S2138" i="7"/>
  <c r="R2138" i="7"/>
  <c r="Q2138" i="7"/>
  <c r="L2138" i="7"/>
  <c r="J2138" i="7"/>
  <c r="T2137" i="7"/>
  <c r="S2137" i="7"/>
  <c r="R2137" i="7"/>
  <c r="Q2137" i="7"/>
  <c r="L2137" i="7"/>
  <c r="J2137" i="7"/>
  <c r="T2136" i="7"/>
  <c r="S2136" i="7"/>
  <c r="R2136" i="7"/>
  <c r="Q2136" i="7"/>
  <c r="L2136" i="7"/>
  <c r="J2136" i="7"/>
  <c r="T2135" i="7"/>
  <c r="S2135" i="7"/>
  <c r="R2135" i="7"/>
  <c r="Q2135" i="7"/>
  <c r="L2135" i="7"/>
  <c r="J2135" i="7"/>
  <c r="T2134" i="7"/>
  <c r="S2134" i="7"/>
  <c r="R2134" i="7"/>
  <c r="Q2134" i="7"/>
  <c r="L2134" i="7"/>
  <c r="J2134" i="7"/>
  <c r="T2133" i="7"/>
  <c r="S2133" i="7"/>
  <c r="R2133" i="7"/>
  <c r="Q2133" i="7"/>
  <c r="L2133" i="7"/>
  <c r="J2133" i="7"/>
  <c r="T2132" i="7"/>
  <c r="S2132" i="7"/>
  <c r="R2132" i="7"/>
  <c r="Q2132" i="7"/>
  <c r="L2132" i="7"/>
  <c r="J2132" i="7"/>
  <c r="T2131" i="7"/>
  <c r="S2131" i="7"/>
  <c r="R2131" i="7"/>
  <c r="Q2131" i="7"/>
  <c r="L2131" i="7"/>
  <c r="J2131" i="7"/>
  <c r="T2130" i="7"/>
  <c r="S2130" i="7"/>
  <c r="R2130" i="7"/>
  <c r="Q2130" i="7"/>
  <c r="L2130" i="7"/>
  <c r="J2130" i="7"/>
  <c r="T2129" i="7"/>
  <c r="S2129" i="7"/>
  <c r="R2129" i="7"/>
  <c r="Q2129" i="7"/>
  <c r="L2129" i="7"/>
  <c r="J2129" i="7"/>
  <c r="T2128" i="7"/>
  <c r="S2128" i="7"/>
  <c r="R2128" i="7"/>
  <c r="Q2128" i="7"/>
  <c r="L2128" i="7"/>
  <c r="J2128" i="7"/>
  <c r="T2127" i="7"/>
  <c r="S2127" i="7"/>
  <c r="R2127" i="7"/>
  <c r="Q2127" i="7"/>
  <c r="L2127" i="7"/>
  <c r="J2127" i="7"/>
  <c r="T2126" i="7"/>
  <c r="S2126" i="7"/>
  <c r="R2126" i="7"/>
  <c r="Q2126" i="7"/>
  <c r="L2126" i="7"/>
  <c r="J2126" i="7"/>
  <c r="T2125" i="7"/>
  <c r="S2125" i="7"/>
  <c r="R2125" i="7"/>
  <c r="Q2125" i="7"/>
  <c r="L2125" i="7"/>
  <c r="J2125" i="7"/>
  <c r="T2124" i="7"/>
  <c r="S2124" i="7"/>
  <c r="R2124" i="7"/>
  <c r="Q2124" i="7"/>
  <c r="L2124" i="7"/>
  <c r="J2124" i="7"/>
  <c r="T2123" i="7"/>
  <c r="S2123" i="7"/>
  <c r="R2123" i="7"/>
  <c r="Q2123" i="7"/>
  <c r="L2123" i="7"/>
  <c r="J2123" i="7"/>
  <c r="T2122" i="7"/>
  <c r="S2122" i="7"/>
  <c r="R2122" i="7"/>
  <c r="Q2122" i="7"/>
  <c r="L2122" i="7"/>
  <c r="J2122" i="7"/>
  <c r="T2121" i="7"/>
  <c r="S2121" i="7"/>
  <c r="R2121" i="7"/>
  <c r="Q2121" i="7"/>
  <c r="L2121" i="7"/>
  <c r="J2121" i="7"/>
  <c r="T2120" i="7"/>
  <c r="S2120" i="7"/>
  <c r="R2120" i="7"/>
  <c r="Q2120" i="7"/>
  <c r="L2120" i="7"/>
  <c r="J2120" i="7"/>
  <c r="T2119" i="7"/>
  <c r="S2119" i="7"/>
  <c r="R2119" i="7"/>
  <c r="Q2119" i="7"/>
  <c r="L2119" i="7"/>
  <c r="J2119" i="7"/>
  <c r="T2118" i="7"/>
  <c r="S2118" i="7"/>
  <c r="R2118" i="7"/>
  <c r="Q2118" i="7"/>
  <c r="L2118" i="7"/>
  <c r="J2118" i="7"/>
  <c r="T2117" i="7"/>
  <c r="S2117" i="7"/>
  <c r="R2117" i="7"/>
  <c r="Q2117" i="7"/>
  <c r="L2117" i="7"/>
  <c r="J2117" i="7"/>
  <c r="T2116" i="7"/>
  <c r="S2116" i="7"/>
  <c r="R2116" i="7"/>
  <c r="Q2116" i="7"/>
  <c r="L2116" i="7"/>
  <c r="J2116" i="7"/>
  <c r="T2115" i="7"/>
  <c r="S2115" i="7"/>
  <c r="R2115" i="7"/>
  <c r="Q2115" i="7"/>
  <c r="L2115" i="7"/>
  <c r="J2115" i="7"/>
  <c r="T2114" i="7"/>
  <c r="S2114" i="7"/>
  <c r="R2114" i="7"/>
  <c r="Q2114" i="7"/>
  <c r="L2114" i="7"/>
  <c r="J2114" i="7"/>
  <c r="T2113" i="7"/>
  <c r="S2113" i="7"/>
  <c r="R2113" i="7"/>
  <c r="Q2113" i="7"/>
  <c r="L2113" i="7"/>
  <c r="J2113" i="7"/>
  <c r="T2112" i="7"/>
  <c r="S2112" i="7"/>
  <c r="R2112" i="7"/>
  <c r="Q2112" i="7"/>
  <c r="L2112" i="7"/>
  <c r="J2112" i="7"/>
  <c r="T2111" i="7"/>
  <c r="S2111" i="7"/>
  <c r="R2111" i="7"/>
  <c r="Q2111" i="7"/>
  <c r="L2111" i="7"/>
  <c r="J2111" i="7"/>
  <c r="T2110" i="7"/>
  <c r="S2110" i="7"/>
  <c r="R2110" i="7"/>
  <c r="Q2110" i="7"/>
  <c r="L2110" i="7"/>
  <c r="J2110" i="7"/>
  <c r="T2109" i="7"/>
  <c r="S2109" i="7"/>
  <c r="R2109" i="7"/>
  <c r="Q2109" i="7"/>
  <c r="L2109" i="7"/>
  <c r="J2109" i="7"/>
  <c r="T2108" i="7"/>
  <c r="S2108" i="7"/>
  <c r="R2108" i="7"/>
  <c r="Q2108" i="7"/>
  <c r="L2108" i="7"/>
  <c r="J2108" i="7"/>
  <c r="T2107" i="7"/>
  <c r="S2107" i="7"/>
  <c r="R2107" i="7"/>
  <c r="Q2107" i="7"/>
  <c r="L2107" i="7"/>
  <c r="J2107" i="7"/>
  <c r="T2106" i="7"/>
  <c r="S2106" i="7"/>
  <c r="R2106" i="7"/>
  <c r="Q2106" i="7"/>
  <c r="L2106" i="7"/>
  <c r="J2106" i="7"/>
  <c r="T2105" i="7"/>
  <c r="S2105" i="7"/>
  <c r="R2105" i="7"/>
  <c r="Q2105" i="7"/>
  <c r="L2105" i="7"/>
  <c r="J2105" i="7"/>
  <c r="T2104" i="7"/>
  <c r="S2104" i="7"/>
  <c r="R2104" i="7"/>
  <c r="Q2104" i="7"/>
  <c r="L2104" i="7"/>
  <c r="J2104" i="7"/>
  <c r="T2103" i="7"/>
  <c r="S2103" i="7"/>
  <c r="R2103" i="7"/>
  <c r="Q2103" i="7"/>
  <c r="L2103" i="7"/>
  <c r="J2103" i="7"/>
  <c r="T2102" i="7"/>
  <c r="S2102" i="7"/>
  <c r="R2102" i="7"/>
  <c r="Q2102" i="7"/>
  <c r="L2102" i="7"/>
  <c r="J2102" i="7"/>
  <c r="T2101" i="7"/>
  <c r="S2101" i="7"/>
  <c r="R2101" i="7"/>
  <c r="Q2101" i="7"/>
  <c r="L2101" i="7"/>
  <c r="J2101" i="7"/>
  <c r="T2100" i="7"/>
  <c r="S2100" i="7"/>
  <c r="R2100" i="7"/>
  <c r="Q2100" i="7"/>
  <c r="L2100" i="7"/>
  <c r="J2100" i="7"/>
  <c r="T2099" i="7"/>
  <c r="S2099" i="7"/>
  <c r="R2099" i="7"/>
  <c r="Q2099" i="7"/>
  <c r="L2099" i="7"/>
  <c r="J2099" i="7"/>
  <c r="T2098" i="7"/>
  <c r="S2098" i="7"/>
  <c r="R2098" i="7"/>
  <c r="Q2098" i="7"/>
  <c r="L2098" i="7"/>
  <c r="J2098" i="7"/>
  <c r="T2097" i="7"/>
  <c r="S2097" i="7"/>
  <c r="R2097" i="7"/>
  <c r="Q2097" i="7"/>
  <c r="L2097" i="7"/>
  <c r="J2097" i="7"/>
  <c r="T2096" i="7"/>
  <c r="S2096" i="7"/>
  <c r="R2096" i="7"/>
  <c r="Q2096" i="7"/>
  <c r="L2096" i="7"/>
  <c r="J2096" i="7"/>
  <c r="T2095" i="7"/>
  <c r="S2095" i="7"/>
  <c r="R2095" i="7"/>
  <c r="Q2095" i="7"/>
  <c r="L2095" i="7"/>
  <c r="J2095" i="7"/>
  <c r="T2094" i="7"/>
  <c r="S2094" i="7"/>
  <c r="R2094" i="7"/>
  <c r="Q2094" i="7"/>
  <c r="L2094" i="7"/>
  <c r="J2094" i="7"/>
  <c r="T2093" i="7"/>
  <c r="S2093" i="7"/>
  <c r="R2093" i="7"/>
  <c r="Q2093" i="7"/>
  <c r="L2093" i="7"/>
  <c r="J2093" i="7"/>
  <c r="T2092" i="7"/>
  <c r="S2092" i="7"/>
  <c r="R2092" i="7"/>
  <c r="Q2092" i="7"/>
  <c r="L2092" i="7"/>
  <c r="J2092" i="7"/>
  <c r="T2091" i="7"/>
  <c r="S2091" i="7"/>
  <c r="R2091" i="7"/>
  <c r="Q2091" i="7"/>
  <c r="L2091" i="7"/>
  <c r="J2091" i="7"/>
  <c r="T2090" i="7"/>
  <c r="S2090" i="7"/>
  <c r="R2090" i="7"/>
  <c r="Q2090" i="7"/>
  <c r="L2090" i="7"/>
  <c r="J2090" i="7"/>
  <c r="T2089" i="7"/>
  <c r="S2089" i="7"/>
  <c r="R2089" i="7"/>
  <c r="Q2089" i="7"/>
  <c r="L2089" i="7"/>
  <c r="J2089" i="7"/>
  <c r="T2088" i="7"/>
  <c r="S2088" i="7"/>
  <c r="R2088" i="7"/>
  <c r="Q2088" i="7"/>
  <c r="L2088" i="7"/>
  <c r="J2088" i="7"/>
  <c r="T2087" i="7"/>
  <c r="S2087" i="7"/>
  <c r="R2087" i="7"/>
  <c r="Q2087" i="7"/>
  <c r="L2087" i="7"/>
  <c r="J2087" i="7"/>
  <c r="T2086" i="7"/>
  <c r="S2086" i="7"/>
  <c r="R2086" i="7"/>
  <c r="Q2086" i="7"/>
  <c r="L2086" i="7"/>
  <c r="J2086" i="7"/>
  <c r="T2085" i="7"/>
  <c r="S2085" i="7"/>
  <c r="R2085" i="7"/>
  <c r="Q2085" i="7"/>
  <c r="L2085" i="7"/>
  <c r="J2085" i="7"/>
  <c r="T2084" i="7"/>
  <c r="S2084" i="7"/>
  <c r="R2084" i="7"/>
  <c r="Q2084" i="7"/>
  <c r="L2084" i="7"/>
  <c r="J2084" i="7"/>
  <c r="T2083" i="7"/>
  <c r="S2083" i="7"/>
  <c r="R2083" i="7"/>
  <c r="Q2083" i="7"/>
  <c r="L2083" i="7"/>
  <c r="J2083" i="7"/>
  <c r="T2082" i="7"/>
  <c r="S2082" i="7"/>
  <c r="R2082" i="7"/>
  <c r="Q2082" i="7"/>
  <c r="L2082" i="7"/>
  <c r="J2082" i="7"/>
  <c r="T2081" i="7"/>
  <c r="S2081" i="7"/>
  <c r="R2081" i="7"/>
  <c r="Q2081" i="7"/>
  <c r="L2081" i="7"/>
  <c r="J2081" i="7"/>
  <c r="T2080" i="7"/>
  <c r="S2080" i="7"/>
  <c r="R2080" i="7"/>
  <c r="Q2080" i="7"/>
  <c r="L2080" i="7"/>
  <c r="J2080" i="7"/>
  <c r="T2079" i="7"/>
  <c r="S2079" i="7"/>
  <c r="R2079" i="7"/>
  <c r="Q2079" i="7"/>
  <c r="L2079" i="7"/>
  <c r="J2079" i="7"/>
  <c r="T2078" i="7"/>
  <c r="S2078" i="7"/>
  <c r="R2078" i="7"/>
  <c r="Q2078" i="7"/>
  <c r="L2078" i="7"/>
  <c r="J2078" i="7"/>
  <c r="T2077" i="7"/>
  <c r="S2077" i="7"/>
  <c r="R2077" i="7"/>
  <c r="Q2077" i="7"/>
  <c r="L2077" i="7"/>
  <c r="J2077" i="7"/>
  <c r="T2076" i="7"/>
  <c r="S2076" i="7"/>
  <c r="R2076" i="7"/>
  <c r="Q2076" i="7"/>
  <c r="L2076" i="7"/>
  <c r="J2076" i="7"/>
  <c r="T2075" i="7"/>
  <c r="S2075" i="7"/>
  <c r="R2075" i="7"/>
  <c r="Q2075" i="7"/>
  <c r="L2075" i="7"/>
  <c r="J2075" i="7"/>
  <c r="T2074" i="7"/>
  <c r="S2074" i="7"/>
  <c r="R2074" i="7"/>
  <c r="Q2074" i="7"/>
  <c r="L2074" i="7"/>
  <c r="J2074" i="7"/>
  <c r="T2073" i="7"/>
  <c r="S2073" i="7"/>
  <c r="R2073" i="7"/>
  <c r="Q2073" i="7"/>
  <c r="L2073" i="7"/>
  <c r="J2073" i="7"/>
  <c r="T2072" i="7"/>
  <c r="S2072" i="7"/>
  <c r="R2072" i="7"/>
  <c r="Q2072" i="7"/>
  <c r="L2072" i="7"/>
  <c r="J2072" i="7"/>
  <c r="T2071" i="7"/>
  <c r="S2071" i="7"/>
  <c r="R2071" i="7"/>
  <c r="Q2071" i="7"/>
  <c r="L2071" i="7"/>
  <c r="J2071" i="7"/>
  <c r="T2070" i="7"/>
  <c r="S2070" i="7"/>
  <c r="R2070" i="7"/>
  <c r="Q2070" i="7"/>
  <c r="L2070" i="7"/>
  <c r="J2070" i="7"/>
  <c r="T2069" i="7"/>
  <c r="S2069" i="7"/>
  <c r="R2069" i="7"/>
  <c r="Q2069" i="7"/>
  <c r="L2069" i="7"/>
  <c r="J2069" i="7"/>
  <c r="T2068" i="7"/>
  <c r="S2068" i="7"/>
  <c r="R2068" i="7"/>
  <c r="Q2068" i="7"/>
  <c r="L2068" i="7"/>
  <c r="J2068" i="7"/>
  <c r="T2067" i="7"/>
  <c r="S2067" i="7"/>
  <c r="R2067" i="7"/>
  <c r="Q2067" i="7"/>
  <c r="L2067" i="7"/>
  <c r="J2067" i="7"/>
  <c r="T2066" i="7"/>
  <c r="S2066" i="7"/>
  <c r="R2066" i="7"/>
  <c r="Q2066" i="7"/>
  <c r="L2066" i="7"/>
  <c r="J2066" i="7"/>
  <c r="T2065" i="7"/>
  <c r="S2065" i="7"/>
  <c r="R2065" i="7"/>
  <c r="Q2065" i="7"/>
  <c r="L2065" i="7"/>
  <c r="J2065" i="7"/>
  <c r="T2064" i="7"/>
  <c r="S2064" i="7"/>
  <c r="R2064" i="7"/>
  <c r="Q2064" i="7"/>
  <c r="L2064" i="7"/>
  <c r="J2064" i="7"/>
  <c r="T2063" i="7"/>
  <c r="S2063" i="7"/>
  <c r="R2063" i="7"/>
  <c r="Q2063" i="7"/>
  <c r="L2063" i="7"/>
  <c r="J2063" i="7"/>
  <c r="T2062" i="7"/>
  <c r="S2062" i="7"/>
  <c r="R2062" i="7"/>
  <c r="Q2062" i="7"/>
  <c r="L2062" i="7"/>
  <c r="J2062" i="7"/>
  <c r="T2061" i="7"/>
  <c r="S2061" i="7"/>
  <c r="R2061" i="7"/>
  <c r="Q2061" i="7"/>
  <c r="L2061" i="7"/>
  <c r="J2061" i="7"/>
  <c r="T2060" i="7"/>
  <c r="S2060" i="7"/>
  <c r="R2060" i="7"/>
  <c r="Q2060" i="7"/>
  <c r="L2060" i="7"/>
  <c r="J2060" i="7"/>
  <c r="T2059" i="7"/>
  <c r="S2059" i="7"/>
  <c r="R2059" i="7"/>
  <c r="Q2059" i="7"/>
  <c r="L2059" i="7"/>
  <c r="J2059" i="7"/>
  <c r="T2058" i="7"/>
  <c r="S2058" i="7"/>
  <c r="R2058" i="7"/>
  <c r="Q2058" i="7"/>
  <c r="L2058" i="7"/>
  <c r="J2058" i="7"/>
  <c r="T2057" i="7"/>
  <c r="S2057" i="7"/>
  <c r="R2057" i="7"/>
  <c r="Q2057" i="7"/>
  <c r="L2057" i="7"/>
  <c r="J2057" i="7"/>
  <c r="T2056" i="7"/>
  <c r="S2056" i="7"/>
  <c r="R2056" i="7"/>
  <c r="Q2056" i="7"/>
  <c r="L2056" i="7"/>
  <c r="J2056" i="7"/>
  <c r="T2055" i="7"/>
  <c r="S2055" i="7"/>
  <c r="R2055" i="7"/>
  <c r="Q2055" i="7"/>
  <c r="L2055" i="7"/>
  <c r="J2055" i="7"/>
  <c r="T2054" i="7"/>
  <c r="S2054" i="7"/>
  <c r="R2054" i="7"/>
  <c r="Q2054" i="7"/>
  <c r="L2054" i="7"/>
  <c r="J2054" i="7"/>
  <c r="T2053" i="7"/>
  <c r="S2053" i="7"/>
  <c r="R2053" i="7"/>
  <c r="Q2053" i="7"/>
  <c r="L2053" i="7"/>
  <c r="J2053" i="7"/>
  <c r="T2052" i="7"/>
  <c r="S2052" i="7"/>
  <c r="R2052" i="7"/>
  <c r="Q2052" i="7"/>
  <c r="L2052" i="7"/>
  <c r="J2052" i="7"/>
  <c r="T2051" i="7"/>
  <c r="S2051" i="7"/>
  <c r="R2051" i="7"/>
  <c r="Q2051" i="7"/>
  <c r="L2051" i="7"/>
  <c r="J2051" i="7"/>
  <c r="T2050" i="7"/>
  <c r="S2050" i="7"/>
  <c r="R2050" i="7"/>
  <c r="Q2050" i="7"/>
  <c r="L2050" i="7"/>
  <c r="J2050" i="7"/>
  <c r="T2049" i="7"/>
  <c r="S2049" i="7"/>
  <c r="R2049" i="7"/>
  <c r="Q2049" i="7"/>
  <c r="L2049" i="7"/>
  <c r="J2049" i="7"/>
  <c r="T2048" i="7"/>
  <c r="S2048" i="7"/>
  <c r="R2048" i="7"/>
  <c r="Q2048" i="7"/>
  <c r="L2048" i="7"/>
  <c r="J2048" i="7"/>
  <c r="T2047" i="7"/>
  <c r="S2047" i="7"/>
  <c r="R2047" i="7"/>
  <c r="Q2047" i="7"/>
  <c r="L2047" i="7"/>
  <c r="J2047" i="7"/>
  <c r="T2046" i="7"/>
  <c r="S2046" i="7"/>
  <c r="R2046" i="7"/>
  <c r="Q2046" i="7"/>
  <c r="L2046" i="7"/>
  <c r="J2046" i="7"/>
  <c r="T2045" i="7"/>
  <c r="S2045" i="7"/>
  <c r="R2045" i="7"/>
  <c r="Q2045" i="7"/>
  <c r="L2045" i="7"/>
  <c r="J2045" i="7"/>
  <c r="T2044" i="7"/>
  <c r="S2044" i="7"/>
  <c r="R2044" i="7"/>
  <c r="Q2044" i="7"/>
  <c r="L2044" i="7"/>
  <c r="J2044" i="7"/>
  <c r="T2043" i="7"/>
  <c r="S2043" i="7"/>
  <c r="R2043" i="7"/>
  <c r="Q2043" i="7"/>
  <c r="L2043" i="7"/>
  <c r="J2043" i="7"/>
  <c r="T2042" i="7"/>
  <c r="S2042" i="7"/>
  <c r="R2042" i="7"/>
  <c r="Q2042" i="7"/>
  <c r="L2042" i="7"/>
  <c r="J2042" i="7"/>
  <c r="T2041" i="7"/>
  <c r="S2041" i="7"/>
  <c r="R2041" i="7"/>
  <c r="Q2041" i="7"/>
  <c r="L2041" i="7"/>
  <c r="J2041" i="7"/>
  <c r="T2040" i="7"/>
  <c r="S2040" i="7"/>
  <c r="R2040" i="7"/>
  <c r="Q2040" i="7"/>
  <c r="L2040" i="7"/>
  <c r="J2040" i="7"/>
  <c r="T2039" i="7"/>
  <c r="S2039" i="7"/>
  <c r="R2039" i="7"/>
  <c r="Q2039" i="7"/>
  <c r="L2039" i="7"/>
  <c r="J2039" i="7"/>
  <c r="T2038" i="7"/>
  <c r="S2038" i="7"/>
  <c r="R2038" i="7"/>
  <c r="Q2038" i="7"/>
  <c r="L2038" i="7"/>
  <c r="J2038" i="7"/>
  <c r="T2037" i="7"/>
  <c r="S2037" i="7"/>
  <c r="R2037" i="7"/>
  <c r="Q2037" i="7"/>
  <c r="L2037" i="7"/>
  <c r="J2037" i="7"/>
  <c r="T2036" i="7"/>
  <c r="S2036" i="7"/>
  <c r="R2036" i="7"/>
  <c r="Q2036" i="7"/>
  <c r="L2036" i="7"/>
  <c r="J2036" i="7"/>
  <c r="T2035" i="7"/>
  <c r="S2035" i="7"/>
  <c r="R2035" i="7"/>
  <c r="Q2035" i="7"/>
  <c r="L2035" i="7"/>
  <c r="J2035" i="7"/>
  <c r="T2034" i="7"/>
  <c r="S2034" i="7"/>
  <c r="R2034" i="7"/>
  <c r="Q2034" i="7"/>
  <c r="L2034" i="7"/>
  <c r="J2034" i="7"/>
  <c r="T2033" i="7"/>
  <c r="S2033" i="7"/>
  <c r="R2033" i="7"/>
  <c r="Q2033" i="7"/>
  <c r="L2033" i="7"/>
  <c r="J2033" i="7"/>
  <c r="T2032" i="7"/>
  <c r="S2032" i="7"/>
  <c r="R2032" i="7"/>
  <c r="Q2032" i="7"/>
  <c r="L2032" i="7"/>
  <c r="J2032" i="7"/>
  <c r="T2031" i="7"/>
  <c r="S2031" i="7"/>
  <c r="R2031" i="7"/>
  <c r="Q2031" i="7"/>
  <c r="L2031" i="7"/>
  <c r="J2031" i="7"/>
  <c r="T2030" i="7"/>
  <c r="S2030" i="7"/>
  <c r="R2030" i="7"/>
  <c r="Q2030" i="7"/>
  <c r="L2030" i="7"/>
  <c r="J2030" i="7"/>
  <c r="T2029" i="7"/>
  <c r="S2029" i="7"/>
  <c r="R2029" i="7"/>
  <c r="Q2029" i="7"/>
  <c r="L2029" i="7"/>
  <c r="J2029" i="7"/>
  <c r="T2028" i="7"/>
  <c r="S2028" i="7"/>
  <c r="R2028" i="7"/>
  <c r="Q2028" i="7"/>
  <c r="L2028" i="7"/>
  <c r="J2028" i="7"/>
  <c r="T2027" i="7"/>
  <c r="S2027" i="7"/>
  <c r="R2027" i="7"/>
  <c r="Q2027" i="7"/>
  <c r="L2027" i="7"/>
  <c r="J2027" i="7"/>
  <c r="T2026" i="7"/>
  <c r="S2026" i="7"/>
  <c r="R2026" i="7"/>
  <c r="Q2026" i="7"/>
  <c r="L2026" i="7"/>
  <c r="J2026" i="7"/>
  <c r="T2025" i="7"/>
  <c r="S2025" i="7"/>
  <c r="R2025" i="7"/>
  <c r="Q2025" i="7"/>
  <c r="L2025" i="7"/>
  <c r="J2025" i="7"/>
  <c r="T2024" i="7"/>
  <c r="S2024" i="7"/>
  <c r="R2024" i="7"/>
  <c r="Q2024" i="7"/>
  <c r="L2024" i="7"/>
  <c r="J2024" i="7"/>
  <c r="T2023" i="7"/>
  <c r="S2023" i="7"/>
  <c r="R2023" i="7"/>
  <c r="Q2023" i="7"/>
  <c r="L2023" i="7"/>
  <c r="J2023" i="7"/>
  <c r="T2022" i="7"/>
  <c r="S2022" i="7"/>
  <c r="R2022" i="7"/>
  <c r="Q2022" i="7"/>
  <c r="L2022" i="7"/>
  <c r="J2022" i="7"/>
  <c r="T2021" i="7"/>
  <c r="S2021" i="7"/>
  <c r="R2021" i="7"/>
  <c r="Q2021" i="7"/>
  <c r="L2021" i="7"/>
  <c r="J2021" i="7"/>
  <c r="T2020" i="7"/>
  <c r="S2020" i="7"/>
  <c r="R2020" i="7"/>
  <c r="Q2020" i="7"/>
  <c r="L2020" i="7"/>
  <c r="J2020" i="7"/>
  <c r="T2019" i="7"/>
  <c r="S2019" i="7"/>
  <c r="R2019" i="7"/>
  <c r="Q2019" i="7"/>
  <c r="L2019" i="7"/>
  <c r="J2019" i="7"/>
  <c r="T2018" i="7"/>
  <c r="S2018" i="7"/>
  <c r="R2018" i="7"/>
  <c r="Q2018" i="7"/>
  <c r="L2018" i="7"/>
  <c r="J2018" i="7"/>
  <c r="T2017" i="7"/>
  <c r="S2017" i="7"/>
  <c r="R2017" i="7"/>
  <c r="Q2017" i="7"/>
  <c r="L2017" i="7"/>
  <c r="J2017" i="7"/>
  <c r="T2016" i="7"/>
  <c r="S2016" i="7"/>
  <c r="R2016" i="7"/>
  <c r="Q2016" i="7"/>
  <c r="L2016" i="7"/>
  <c r="J2016" i="7"/>
  <c r="T2015" i="7"/>
  <c r="S2015" i="7"/>
  <c r="R2015" i="7"/>
  <c r="Q2015" i="7"/>
  <c r="L2015" i="7"/>
  <c r="J2015" i="7"/>
  <c r="T2014" i="7"/>
  <c r="S2014" i="7"/>
  <c r="R2014" i="7"/>
  <c r="Q2014" i="7"/>
  <c r="L2014" i="7"/>
  <c r="J2014" i="7"/>
  <c r="T2013" i="7"/>
  <c r="S2013" i="7"/>
  <c r="R2013" i="7"/>
  <c r="Q2013" i="7"/>
  <c r="L2013" i="7"/>
  <c r="J2013" i="7"/>
  <c r="T2012" i="7"/>
  <c r="S2012" i="7"/>
  <c r="R2012" i="7"/>
  <c r="Q2012" i="7"/>
  <c r="L2012" i="7"/>
  <c r="J2012" i="7"/>
  <c r="T2011" i="7"/>
  <c r="S2011" i="7"/>
  <c r="R2011" i="7"/>
  <c r="Q2011" i="7"/>
  <c r="L2011" i="7"/>
  <c r="J2011" i="7"/>
  <c r="T2010" i="7"/>
  <c r="S2010" i="7"/>
  <c r="R2010" i="7"/>
  <c r="Q2010" i="7"/>
  <c r="L2010" i="7"/>
  <c r="J2010" i="7"/>
  <c r="T2009" i="7"/>
  <c r="S2009" i="7"/>
  <c r="R2009" i="7"/>
  <c r="Q2009" i="7"/>
  <c r="L2009" i="7"/>
  <c r="J2009" i="7"/>
  <c r="T2008" i="7"/>
  <c r="S2008" i="7"/>
  <c r="R2008" i="7"/>
  <c r="Q2008" i="7"/>
  <c r="L2008" i="7"/>
  <c r="J2008" i="7"/>
  <c r="T2007" i="7"/>
  <c r="S2007" i="7"/>
  <c r="R2007" i="7"/>
  <c r="Q2007" i="7"/>
  <c r="L2007" i="7"/>
  <c r="J2007" i="7"/>
  <c r="T2006" i="7"/>
  <c r="S2006" i="7"/>
  <c r="R2006" i="7"/>
  <c r="Q2006" i="7"/>
  <c r="L2006" i="7"/>
  <c r="J2006" i="7"/>
  <c r="T2005" i="7"/>
  <c r="S2005" i="7"/>
  <c r="R2005" i="7"/>
  <c r="Q2005" i="7"/>
  <c r="L2005" i="7"/>
  <c r="J2005" i="7"/>
  <c r="T2004" i="7"/>
  <c r="S2004" i="7"/>
  <c r="R2004" i="7"/>
  <c r="Q2004" i="7"/>
  <c r="L2004" i="7"/>
  <c r="J2004" i="7"/>
  <c r="T2003" i="7"/>
  <c r="S2003" i="7"/>
  <c r="R2003" i="7"/>
  <c r="Q2003" i="7"/>
  <c r="L2003" i="7"/>
  <c r="J2003" i="7"/>
  <c r="T2002" i="7"/>
  <c r="S2002" i="7"/>
  <c r="R2002" i="7"/>
  <c r="Q2002" i="7"/>
  <c r="L2002" i="7"/>
  <c r="J2002" i="7"/>
  <c r="T2001" i="7"/>
  <c r="S2001" i="7"/>
  <c r="R2001" i="7"/>
  <c r="Q2001" i="7"/>
  <c r="L2001" i="7"/>
  <c r="J2001" i="7"/>
  <c r="T2000" i="7"/>
  <c r="S2000" i="7"/>
  <c r="R2000" i="7"/>
  <c r="Q2000" i="7"/>
  <c r="L2000" i="7"/>
  <c r="J2000" i="7"/>
  <c r="T1999" i="7"/>
  <c r="S1999" i="7"/>
  <c r="R1999" i="7"/>
  <c r="Q1999" i="7"/>
  <c r="L1999" i="7"/>
  <c r="J1999" i="7"/>
  <c r="T1998" i="7"/>
  <c r="S1998" i="7"/>
  <c r="R1998" i="7"/>
  <c r="Q1998" i="7"/>
  <c r="L1998" i="7"/>
  <c r="J1998" i="7"/>
  <c r="T1997" i="7"/>
  <c r="S1997" i="7"/>
  <c r="R1997" i="7"/>
  <c r="Q1997" i="7"/>
  <c r="L1997" i="7"/>
  <c r="J1997" i="7"/>
  <c r="T1996" i="7"/>
  <c r="S1996" i="7"/>
  <c r="R1996" i="7"/>
  <c r="Q1996" i="7"/>
  <c r="L1996" i="7"/>
  <c r="J1996" i="7"/>
  <c r="T1995" i="7"/>
  <c r="S1995" i="7"/>
  <c r="R1995" i="7"/>
  <c r="Q1995" i="7"/>
  <c r="L1995" i="7"/>
  <c r="J1995" i="7"/>
  <c r="T1994" i="7"/>
  <c r="S1994" i="7"/>
  <c r="R1994" i="7"/>
  <c r="Q1994" i="7"/>
  <c r="L1994" i="7"/>
  <c r="J1994" i="7"/>
  <c r="T1993" i="7"/>
  <c r="S1993" i="7"/>
  <c r="R1993" i="7"/>
  <c r="Q1993" i="7"/>
  <c r="L1993" i="7"/>
  <c r="J1993" i="7"/>
  <c r="T1992" i="7"/>
  <c r="S1992" i="7"/>
  <c r="R1992" i="7"/>
  <c r="Q1992" i="7"/>
  <c r="L1992" i="7"/>
  <c r="J1992" i="7"/>
  <c r="T1991" i="7"/>
  <c r="S1991" i="7"/>
  <c r="R1991" i="7"/>
  <c r="Q1991" i="7"/>
  <c r="L1991" i="7"/>
  <c r="J1991" i="7"/>
  <c r="T1990" i="7"/>
  <c r="S1990" i="7"/>
  <c r="R1990" i="7"/>
  <c r="Q1990" i="7"/>
  <c r="L1990" i="7"/>
  <c r="J1990" i="7"/>
  <c r="T1989" i="7"/>
  <c r="S1989" i="7"/>
  <c r="R1989" i="7"/>
  <c r="Q1989" i="7"/>
  <c r="L1989" i="7"/>
  <c r="J1989" i="7"/>
  <c r="T1988" i="7"/>
  <c r="S1988" i="7"/>
  <c r="R1988" i="7"/>
  <c r="Q1988" i="7"/>
  <c r="L1988" i="7"/>
  <c r="J1988" i="7"/>
  <c r="T1987" i="7"/>
  <c r="S1987" i="7"/>
  <c r="R1987" i="7"/>
  <c r="Q1987" i="7"/>
  <c r="L1987" i="7"/>
  <c r="J1987" i="7"/>
  <c r="T1986" i="7"/>
  <c r="S1986" i="7"/>
  <c r="R1986" i="7"/>
  <c r="Q1986" i="7"/>
  <c r="L1986" i="7"/>
  <c r="J1986" i="7"/>
  <c r="T1985" i="7"/>
  <c r="S1985" i="7"/>
  <c r="R1985" i="7"/>
  <c r="Q1985" i="7"/>
  <c r="L1985" i="7"/>
  <c r="J1985" i="7"/>
  <c r="T1984" i="7"/>
  <c r="S1984" i="7"/>
  <c r="R1984" i="7"/>
  <c r="Q1984" i="7"/>
  <c r="L1984" i="7"/>
  <c r="J1984" i="7"/>
  <c r="T1983" i="7"/>
  <c r="S1983" i="7"/>
  <c r="R1983" i="7"/>
  <c r="Q1983" i="7"/>
  <c r="L1983" i="7"/>
  <c r="J1983" i="7"/>
  <c r="T1982" i="7"/>
  <c r="S1982" i="7"/>
  <c r="R1982" i="7"/>
  <c r="Q1982" i="7"/>
  <c r="L1982" i="7"/>
  <c r="J1982" i="7"/>
  <c r="T1981" i="7"/>
  <c r="S1981" i="7"/>
  <c r="R1981" i="7"/>
  <c r="Q1981" i="7"/>
  <c r="L1981" i="7"/>
  <c r="J1981" i="7"/>
  <c r="T1980" i="7"/>
  <c r="S1980" i="7"/>
  <c r="R1980" i="7"/>
  <c r="Q1980" i="7"/>
  <c r="L1980" i="7"/>
  <c r="J1980" i="7"/>
  <c r="T1979" i="7"/>
  <c r="S1979" i="7"/>
  <c r="R1979" i="7"/>
  <c r="Q1979" i="7"/>
  <c r="L1979" i="7"/>
  <c r="J1979" i="7"/>
  <c r="T1978" i="7"/>
  <c r="S1978" i="7"/>
  <c r="R1978" i="7"/>
  <c r="Q1978" i="7"/>
  <c r="L1978" i="7"/>
  <c r="J1978" i="7"/>
  <c r="T1977" i="7"/>
  <c r="S1977" i="7"/>
  <c r="R1977" i="7"/>
  <c r="Q1977" i="7"/>
  <c r="L1977" i="7"/>
  <c r="J1977" i="7"/>
  <c r="T1976" i="7"/>
  <c r="S1976" i="7"/>
  <c r="R1976" i="7"/>
  <c r="Q1976" i="7"/>
  <c r="L1976" i="7"/>
  <c r="J1976" i="7"/>
  <c r="T1975" i="7"/>
  <c r="S1975" i="7"/>
  <c r="R1975" i="7"/>
  <c r="Q1975" i="7"/>
  <c r="L1975" i="7"/>
  <c r="J1975" i="7"/>
  <c r="T1974" i="7"/>
  <c r="S1974" i="7"/>
  <c r="R1974" i="7"/>
  <c r="Q1974" i="7"/>
  <c r="L1974" i="7"/>
  <c r="J1974" i="7"/>
  <c r="T1973" i="7"/>
  <c r="S1973" i="7"/>
  <c r="R1973" i="7"/>
  <c r="Q1973" i="7"/>
  <c r="L1973" i="7"/>
  <c r="J1973" i="7"/>
  <c r="T1972" i="7"/>
  <c r="S1972" i="7"/>
  <c r="R1972" i="7"/>
  <c r="Q1972" i="7"/>
  <c r="L1972" i="7"/>
  <c r="J1972" i="7"/>
  <c r="T1971" i="7"/>
  <c r="S1971" i="7"/>
  <c r="R1971" i="7"/>
  <c r="Q1971" i="7"/>
  <c r="L1971" i="7"/>
  <c r="J1971" i="7"/>
  <c r="T1970" i="7"/>
  <c r="S1970" i="7"/>
  <c r="R1970" i="7"/>
  <c r="Q1970" i="7"/>
  <c r="L1970" i="7"/>
  <c r="J1970" i="7"/>
  <c r="T1969" i="7"/>
  <c r="S1969" i="7"/>
  <c r="R1969" i="7"/>
  <c r="Q1969" i="7"/>
  <c r="L1969" i="7"/>
  <c r="J1969" i="7"/>
  <c r="T1968" i="7"/>
  <c r="S1968" i="7"/>
  <c r="R1968" i="7"/>
  <c r="Q1968" i="7"/>
  <c r="L1968" i="7"/>
  <c r="J1968" i="7"/>
  <c r="T1967" i="7"/>
  <c r="S1967" i="7"/>
  <c r="R1967" i="7"/>
  <c r="Q1967" i="7"/>
  <c r="L1967" i="7"/>
  <c r="J1967" i="7"/>
  <c r="T1966" i="7"/>
  <c r="S1966" i="7"/>
  <c r="R1966" i="7"/>
  <c r="Q1966" i="7"/>
  <c r="L1966" i="7"/>
  <c r="J1966" i="7"/>
  <c r="T1965" i="7"/>
  <c r="S1965" i="7"/>
  <c r="R1965" i="7"/>
  <c r="Q1965" i="7"/>
  <c r="L1965" i="7"/>
  <c r="J1965" i="7"/>
  <c r="T1964" i="7"/>
  <c r="S1964" i="7"/>
  <c r="R1964" i="7"/>
  <c r="Q1964" i="7"/>
  <c r="L1964" i="7"/>
  <c r="J1964" i="7"/>
  <c r="T1963" i="7"/>
  <c r="S1963" i="7"/>
  <c r="R1963" i="7"/>
  <c r="Q1963" i="7"/>
  <c r="L1963" i="7"/>
  <c r="J1963" i="7"/>
  <c r="T1962" i="7"/>
  <c r="S1962" i="7"/>
  <c r="R1962" i="7"/>
  <c r="Q1962" i="7"/>
  <c r="L1962" i="7"/>
  <c r="J1962" i="7"/>
  <c r="T1961" i="7"/>
  <c r="S1961" i="7"/>
  <c r="R1961" i="7"/>
  <c r="Q1961" i="7"/>
  <c r="L1961" i="7"/>
  <c r="J1961" i="7"/>
  <c r="T1960" i="7"/>
  <c r="S1960" i="7"/>
  <c r="R1960" i="7"/>
  <c r="Q1960" i="7"/>
  <c r="L1960" i="7"/>
  <c r="J1960" i="7"/>
  <c r="T1959" i="7"/>
  <c r="S1959" i="7"/>
  <c r="R1959" i="7"/>
  <c r="Q1959" i="7"/>
  <c r="L1959" i="7"/>
  <c r="J1959" i="7"/>
  <c r="T1958" i="7"/>
  <c r="S1958" i="7"/>
  <c r="R1958" i="7"/>
  <c r="Q1958" i="7"/>
  <c r="L1958" i="7"/>
  <c r="J1958" i="7"/>
  <c r="T1957" i="7"/>
  <c r="S1957" i="7"/>
  <c r="R1957" i="7"/>
  <c r="Q1957" i="7"/>
  <c r="L1957" i="7"/>
  <c r="J1957" i="7"/>
  <c r="T1956" i="7"/>
  <c r="S1956" i="7"/>
  <c r="R1956" i="7"/>
  <c r="Q1956" i="7"/>
  <c r="L1956" i="7"/>
  <c r="J1956" i="7"/>
  <c r="T1955" i="7"/>
  <c r="S1955" i="7"/>
  <c r="R1955" i="7"/>
  <c r="Q1955" i="7"/>
  <c r="L1955" i="7"/>
  <c r="J1955" i="7"/>
  <c r="T1954" i="7"/>
  <c r="S1954" i="7"/>
  <c r="R1954" i="7"/>
  <c r="Q1954" i="7"/>
  <c r="L1954" i="7"/>
  <c r="J1954" i="7"/>
  <c r="T1953" i="7"/>
  <c r="S1953" i="7"/>
  <c r="R1953" i="7"/>
  <c r="Q1953" i="7"/>
  <c r="L1953" i="7"/>
  <c r="J1953" i="7"/>
  <c r="T1952" i="7"/>
  <c r="S1952" i="7"/>
  <c r="R1952" i="7"/>
  <c r="Q1952" i="7"/>
  <c r="L1952" i="7"/>
  <c r="J1952" i="7"/>
  <c r="T1951" i="7"/>
  <c r="S1951" i="7"/>
  <c r="R1951" i="7"/>
  <c r="Q1951" i="7"/>
  <c r="L1951" i="7"/>
  <c r="J1951" i="7"/>
  <c r="T1950" i="7"/>
  <c r="S1950" i="7"/>
  <c r="R1950" i="7"/>
  <c r="Q1950" i="7"/>
  <c r="L1950" i="7"/>
  <c r="J1950" i="7"/>
  <c r="T1949" i="7"/>
  <c r="S1949" i="7"/>
  <c r="R1949" i="7"/>
  <c r="Q1949" i="7"/>
  <c r="L1949" i="7"/>
  <c r="J1949" i="7"/>
  <c r="T1948" i="7"/>
  <c r="S1948" i="7"/>
  <c r="R1948" i="7"/>
  <c r="Q1948" i="7"/>
  <c r="L1948" i="7"/>
  <c r="J1948" i="7"/>
  <c r="T1947" i="7"/>
  <c r="S1947" i="7"/>
  <c r="R1947" i="7"/>
  <c r="Q1947" i="7"/>
  <c r="L1947" i="7"/>
  <c r="J1947" i="7"/>
  <c r="T1946" i="7"/>
  <c r="S1946" i="7"/>
  <c r="R1946" i="7"/>
  <c r="Q1946" i="7"/>
  <c r="L1946" i="7"/>
  <c r="J1946" i="7"/>
  <c r="T1945" i="7"/>
  <c r="S1945" i="7"/>
  <c r="R1945" i="7"/>
  <c r="Q1945" i="7"/>
  <c r="L1945" i="7"/>
  <c r="J1945" i="7"/>
  <c r="T1944" i="7"/>
  <c r="S1944" i="7"/>
  <c r="R1944" i="7"/>
  <c r="Q1944" i="7"/>
  <c r="L1944" i="7"/>
  <c r="J1944" i="7"/>
  <c r="T1943" i="7"/>
  <c r="S1943" i="7"/>
  <c r="R1943" i="7"/>
  <c r="Q1943" i="7"/>
  <c r="L1943" i="7"/>
  <c r="J1943" i="7"/>
  <c r="T1942" i="7"/>
  <c r="S1942" i="7"/>
  <c r="R1942" i="7"/>
  <c r="Q1942" i="7"/>
  <c r="L1942" i="7"/>
  <c r="J1942" i="7"/>
  <c r="T1941" i="7"/>
  <c r="S1941" i="7"/>
  <c r="R1941" i="7"/>
  <c r="Q1941" i="7"/>
  <c r="L1941" i="7"/>
  <c r="J1941" i="7"/>
  <c r="T1940" i="7"/>
  <c r="S1940" i="7"/>
  <c r="R1940" i="7"/>
  <c r="Q1940" i="7"/>
  <c r="L1940" i="7"/>
  <c r="J1940" i="7"/>
  <c r="T1939" i="7"/>
  <c r="S1939" i="7"/>
  <c r="R1939" i="7"/>
  <c r="Q1939" i="7"/>
  <c r="L1939" i="7"/>
  <c r="J1939" i="7"/>
  <c r="T1938" i="7"/>
  <c r="S1938" i="7"/>
  <c r="R1938" i="7"/>
  <c r="Q1938" i="7"/>
  <c r="L1938" i="7"/>
  <c r="J1938" i="7"/>
  <c r="T1937" i="7"/>
  <c r="S1937" i="7"/>
  <c r="R1937" i="7"/>
  <c r="Q1937" i="7"/>
  <c r="L1937" i="7"/>
  <c r="J1937" i="7"/>
  <c r="T1936" i="7"/>
  <c r="S1936" i="7"/>
  <c r="R1936" i="7"/>
  <c r="Q1936" i="7"/>
  <c r="L1936" i="7"/>
  <c r="J1936" i="7"/>
  <c r="T1935" i="7"/>
  <c r="S1935" i="7"/>
  <c r="R1935" i="7"/>
  <c r="Q1935" i="7"/>
  <c r="L1935" i="7"/>
  <c r="J1935" i="7"/>
  <c r="T1934" i="7"/>
  <c r="S1934" i="7"/>
  <c r="R1934" i="7"/>
  <c r="Q1934" i="7"/>
  <c r="L1934" i="7"/>
  <c r="J1934" i="7"/>
  <c r="T1933" i="7"/>
  <c r="S1933" i="7"/>
  <c r="R1933" i="7"/>
  <c r="Q1933" i="7"/>
  <c r="L1933" i="7"/>
  <c r="J1933" i="7"/>
  <c r="T1932" i="7"/>
  <c r="S1932" i="7"/>
  <c r="R1932" i="7"/>
  <c r="Q1932" i="7"/>
  <c r="L1932" i="7"/>
  <c r="J1932" i="7"/>
  <c r="T1931" i="7"/>
  <c r="S1931" i="7"/>
  <c r="R1931" i="7"/>
  <c r="Q1931" i="7"/>
  <c r="L1931" i="7"/>
  <c r="J1931" i="7"/>
  <c r="T1930" i="7"/>
  <c r="S1930" i="7"/>
  <c r="R1930" i="7"/>
  <c r="Q1930" i="7"/>
  <c r="L1930" i="7"/>
  <c r="J1930" i="7"/>
  <c r="T1929" i="7"/>
  <c r="S1929" i="7"/>
  <c r="R1929" i="7"/>
  <c r="Q1929" i="7"/>
  <c r="L1929" i="7"/>
  <c r="J1929" i="7"/>
  <c r="T1928" i="7"/>
  <c r="S1928" i="7"/>
  <c r="R1928" i="7"/>
  <c r="Q1928" i="7"/>
  <c r="L1928" i="7"/>
  <c r="J1928" i="7"/>
  <c r="T1927" i="7"/>
  <c r="S1927" i="7"/>
  <c r="R1927" i="7"/>
  <c r="Q1927" i="7"/>
  <c r="L1927" i="7"/>
  <c r="J1927" i="7"/>
  <c r="T1926" i="7"/>
  <c r="S1926" i="7"/>
  <c r="R1926" i="7"/>
  <c r="Q1926" i="7"/>
  <c r="L1926" i="7"/>
  <c r="J1926" i="7"/>
  <c r="T1925" i="7"/>
  <c r="S1925" i="7"/>
  <c r="R1925" i="7"/>
  <c r="Q1925" i="7"/>
  <c r="L1925" i="7"/>
  <c r="J1925" i="7"/>
  <c r="T1924" i="7"/>
  <c r="S1924" i="7"/>
  <c r="R1924" i="7"/>
  <c r="Q1924" i="7"/>
  <c r="L1924" i="7"/>
  <c r="J1924" i="7"/>
  <c r="T1923" i="7"/>
  <c r="S1923" i="7"/>
  <c r="R1923" i="7"/>
  <c r="Q1923" i="7"/>
  <c r="L1923" i="7"/>
  <c r="J1923" i="7"/>
  <c r="T1922" i="7"/>
  <c r="S1922" i="7"/>
  <c r="R1922" i="7"/>
  <c r="Q1922" i="7"/>
  <c r="L1922" i="7"/>
  <c r="J1922" i="7"/>
  <c r="T1921" i="7"/>
  <c r="S1921" i="7"/>
  <c r="R1921" i="7"/>
  <c r="Q1921" i="7"/>
  <c r="L1921" i="7"/>
  <c r="J1921" i="7"/>
  <c r="T1920" i="7"/>
  <c r="S1920" i="7"/>
  <c r="R1920" i="7"/>
  <c r="Q1920" i="7"/>
  <c r="L1920" i="7"/>
  <c r="J1920" i="7"/>
  <c r="T1919" i="7"/>
  <c r="S1919" i="7"/>
  <c r="R1919" i="7"/>
  <c r="Q1919" i="7"/>
  <c r="L1919" i="7"/>
  <c r="J1919" i="7"/>
  <c r="T1918" i="7"/>
  <c r="S1918" i="7"/>
  <c r="R1918" i="7"/>
  <c r="Q1918" i="7"/>
  <c r="L1918" i="7"/>
  <c r="J1918" i="7"/>
  <c r="T1917" i="7"/>
  <c r="S1917" i="7"/>
  <c r="R1917" i="7"/>
  <c r="Q1917" i="7"/>
  <c r="L1917" i="7"/>
  <c r="J1917" i="7"/>
  <c r="T1916" i="7"/>
  <c r="S1916" i="7"/>
  <c r="R1916" i="7"/>
  <c r="Q1916" i="7"/>
  <c r="L1916" i="7"/>
  <c r="J1916" i="7"/>
  <c r="T1915" i="7"/>
  <c r="S1915" i="7"/>
  <c r="R1915" i="7"/>
  <c r="Q1915" i="7"/>
  <c r="L1915" i="7"/>
  <c r="J1915" i="7"/>
  <c r="T1914" i="7"/>
  <c r="S1914" i="7"/>
  <c r="R1914" i="7"/>
  <c r="Q1914" i="7"/>
  <c r="L1914" i="7"/>
  <c r="J1914" i="7"/>
  <c r="T1913" i="7"/>
  <c r="S1913" i="7"/>
  <c r="R1913" i="7"/>
  <c r="Q1913" i="7"/>
  <c r="L1913" i="7"/>
  <c r="J1913" i="7"/>
  <c r="T1912" i="7"/>
  <c r="S1912" i="7"/>
  <c r="R1912" i="7"/>
  <c r="Q1912" i="7"/>
  <c r="L1912" i="7"/>
  <c r="J1912" i="7"/>
  <c r="T1911" i="7"/>
  <c r="S1911" i="7"/>
  <c r="R1911" i="7"/>
  <c r="Q1911" i="7"/>
  <c r="L1911" i="7"/>
  <c r="J1911" i="7"/>
  <c r="T1910" i="7"/>
  <c r="S1910" i="7"/>
  <c r="R1910" i="7"/>
  <c r="Q1910" i="7"/>
  <c r="L1910" i="7"/>
  <c r="J1910" i="7"/>
  <c r="T1909" i="7"/>
  <c r="S1909" i="7"/>
  <c r="R1909" i="7"/>
  <c r="Q1909" i="7"/>
  <c r="L1909" i="7"/>
  <c r="J1909" i="7"/>
  <c r="T1908" i="7"/>
  <c r="S1908" i="7"/>
  <c r="R1908" i="7"/>
  <c r="Q1908" i="7"/>
  <c r="L1908" i="7"/>
  <c r="J1908" i="7"/>
  <c r="T1907" i="7"/>
  <c r="S1907" i="7"/>
  <c r="R1907" i="7"/>
  <c r="Q1907" i="7"/>
  <c r="L1907" i="7"/>
  <c r="J1907" i="7"/>
  <c r="T1906" i="7"/>
  <c r="S1906" i="7"/>
  <c r="R1906" i="7"/>
  <c r="Q1906" i="7"/>
  <c r="L1906" i="7"/>
  <c r="J1906" i="7"/>
  <c r="T1905" i="7"/>
  <c r="S1905" i="7"/>
  <c r="R1905" i="7"/>
  <c r="Q1905" i="7"/>
  <c r="L1905" i="7"/>
  <c r="J1905" i="7"/>
  <c r="T1904" i="7"/>
  <c r="S1904" i="7"/>
  <c r="R1904" i="7"/>
  <c r="Q1904" i="7"/>
  <c r="L1904" i="7"/>
  <c r="J1904" i="7"/>
  <c r="T1903" i="7"/>
  <c r="S1903" i="7"/>
  <c r="R1903" i="7"/>
  <c r="Q1903" i="7"/>
  <c r="L1903" i="7"/>
  <c r="J1903" i="7"/>
  <c r="T1902" i="7"/>
  <c r="S1902" i="7"/>
  <c r="R1902" i="7"/>
  <c r="Q1902" i="7"/>
  <c r="L1902" i="7"/>
  <c r="J1902" i="7"/>
  <c r="T1901" i="7"/>
  <c r="S1901" i="7"/>
  <c r="R1901" i="7"/>
  <c r="Q1901" i="7"/>
  <c r="L1901" i="7"/>
  <c r="J1901" i="7"/>
  <c r="T1900" i="7"/>
  <c r="S1900" i="7"/>
  <c r="R1900" i="7"/>
  <c r="Q1900" i="7"/>
  <c r="L1900" i="7"/>
  <c r="J1900" i="7"/>
  <c r="T1899" i="7"/>
  <c r="S1899" i="7"/>
  <c r="R1899" i="7"/>
  <c r="Q1899" i="7"/>
  <c r="L1899" i="7"/>
  <c r="J1899" i="7"/>
  <c r="T1898" i="7"/>
  <c r="S1898" i="7"/>
  <c r="R1898" i="7"/>
  <c r="Q1898" i="7"/>
  <c r="L1898" i="7"/>
  <c r="J1898" i="7"/>
  <c r="T1897" i="7"/>
  <c r="S1897" i="7"/>
  <c r="R1897" i="7"/>
  <c r="Q1897" i="7"/>
  <c r="L1897" i="7"/>
  <c r="J1897" i="7"/>
  <c r="T1896" i="7"/>
  <c r="S1896" i="7"/>
  <c r="R1896" i="7"/>
  <c r="Q1896" i="7"/>
  <c r="L1896" i="7"/>
  <c r="J1896" i="7"/>
  <c r="T1895" i="7"/>
  <c r="S1895" i="7"/>
  <c r="R1895" i="7"/>
  <c r="Q1895" i="7"/>
  <c r="L1895" i="7"/>
  <c r="J1895" i="7"/>
  <c r="T1894" i="7"/>
  <c r="S1894" i="7"/>
  <c r="R1894" i="7"/>
  <c r="Q1894" i="7"/>
  <c r="L1894" i="7"/>
  <c r="J1894" i="7"/>
  <c r="T1893" i="7"/>
  <c r="S1893" i="7"/>
  <c r="R1893" i="7"/>
  <c r="Q1893" i="7"/>
  <c r="L1893" i="7"/>
  <c r="J1893" i="7"/>
  <c r="T1892" i="7"/>
  <c r="S1892" i="7"/>
  <c r="R1892" i="7"/>
  <c r="Q1892" i="7"/>
  <c r="L1892" i="7"/>
  <c r="J1892" i="7"/>
  <c r="T1891" i="7"/>
  <c r="S1891" i="7"/>
  <c r="R1891" i="7"/>
  <c r="Q1891" i="7"/>
  <c r="L1891" i="7"/>
  <c r="J1891" i="7"/>
  <c r="T1890" i="7"/>
  <c r="S1890" i="7"/>
  <c r="R1890" i="7"/>
  <c r="Q1890" i="7"/>
  <c r="L1890" i="7"/>
  <c r="J1890" i="7"/>
  <c r="T1889" i="7"/>
  <c r="S1889" i="7"/>
  <c r="R1889" i="7"/>
  <c r="Q1889" i="7"/>
  <c r="L1889" i="7"/>
  <c r="J1889" i="7"/>
  <c r="T1888" i="7"/>
  <c r="S1888" i="7"/>
  <c r="R1888" i="7"/>
  <c r="Q1888" i="7"/>
  <c r="L1888" i="7"/>
  <c r="J1888" i="7"/>
  <c r="T1887" i="7"/>
  <c r="S1887" i="7"/>
  <c r="R1887" i="7"/>
  <c r="Q1887" i="7"/>
  <c r="L1887" i="7"/>
  <c r="J1887" i="7"/>
  <c r="T1886" i="7"/>
  <c r="S1886" i="7"/>
  <c r="R1886" i="7"/>
  <c r="Q1886" i="7"/>
  <c r="L1886" i="7"/>
  <c r="J1886" i="7"/>
  <c r="T1885" i="7"/>
  <c r="S1885" i="7"/>
  <c r="R1885" i="7"/>
  <c r="Q1885" i="7"/>
  <c r="L1885" i="7"/>
  <c r="J1885" i="7"/>
  <c r="T1884" i="7"/>
  <c r="S1884" i="7"/>
  <c r="R1884" i="7"/>
  <c r="Q1884" i="7"/>
  <c r="L1884" i="7"/>
  <c r="J1884" i="7"/>
  <c r="T1883" i="7"/>
  <c r="S1883" i="7"/>
  <c r="R1883" i="7"/>
  <c r="Q1883" i="7"/>
  <c r="L1883" i="7"/>
  <c r="J1883" i="7"/>
  <c r="T1882" i="7"/>
  <c r="S1882" i="7"/>
  <c r="R1882" i="7"/>
  <c r="Q1882" i="7"/>
  <c r="L1882" i="7"/>
  <c r="J1882" i="7"/>
  <c r="T1881" i="7"/>
  <c r="S1881" i="7"/>
  <c r="R1881" i="7"/>
  <c r="Q1881" i="7"/>
  <c r="L1881" i="7"/>
  <c r="J1881" i="7"/>
  <c r="T1880" i="7"/>
  <c r="S1880" i="7"/>
  <c r="R1880" i="7"/>
  <c r="Q1880" i="7"/>
  <c r="L1880" i="7"/>
  <c r="J1880" i="7"/>
  <c r="T1879" i="7"/>
  <c r="S1879" i="7"/>
  <c r="R1879" i="7"/>
  <c r="Q1879" i="7"/>
  <c r="L1879" i="7"/>
  <c r="J1879" i="7"/>
  <c r="T1878" i="7"/>
  <c r="S1878" i="7"/>
  <c r="R1878" i="7"/>
  <c r="Q1878" i="7"/>
  <c r="L1878" i="7"/>
  <c r="J1878" i="7"/>
  <c r="T1877" i="7"/>
  <c r="S1877" i="7"/>
  <c r="R1877" i="7"/>
  <c r="Q1877" i="7"/>
  <c r="L1877" i="7"/>
  <c r="J1877" i="7"/>
  <c r="T1876" i="7"/>
  <c r="S1876" i="7"/>
  <c r="R1876" i="7"/>
  <c r="Q1876" i="7"/>
  <c r="L1876" i="7"/>
  <c r="J1876" i="7"/>
  <c r="T1875" i="7"/>
  <c r="S1875" i="7"/>
  <c r="R1875" i="7"/>
  <c r="Q1875" i="7"/>
  <c r="L1875" i="7"/>
  <c r="J1875" i="7"/>
  <c r="T1874" i="7"/>
  <c r="S1874" i="7"/>
  <c r="R1874" i="7"/>
  <c r="Q1874" i="7"/>
  <c r="L1874" i="7"/>
  <c r="J1874" i="7"/>
  <c r="T1873" i="7"/>
  <c r="S1873" i="7"/>
  <c r="R1873" i="7"/>
  <c r="Q1873" i="7"/>
  <c r="L1873" i="7"/>
  <c r="J1873" i="7"/>
  <c r="T1872" i="7"/>
  <c r="S1872" i="7"/>
  <c r="R1872" i="7"/>
  <c r="Q1872" i="7"/>
  <c r="L1872" i="7"/>
  <c r="J1872" i="7"/>
  <c r="T1871" i="7"/>
  <c r="S1871" i="7"/>
  <c r="R1871" i="7"/>
  <c r="Q1871" i="7"/>
  <c r="L1871" i="7"/>
  <c r="J1871" i="7"/>
  <c r="T1870" i="7"/>
  <c r="S1870" i="7"/>
  <c r="R1870" i="7"/>
  <c r="Q1870" i="7"/>
  <c r="L1870" i="7"/>
  <c r="J1870" i="7"/>
  <c r="T1869" i="7"/>
  <c r="S1869" i="7"/>
  <c r="R1869" i="7"/>
  <c r="Q1869" i="7"/>
  <c r="L1869" i="7"/>
  <c r="J1869" i="7"/>
  <c r="T1868" i="7"/>
  <c r="S1868" i="7"/>
  <c r="R1868" i="7"/>
  <c r="Q1868" i="7"/>
  <c r="L1868" i="7"/>
  <c r="J1868" i="7"/>
  <c r="T1867" i="7"/>
  <c r="S1867" i="7"/>
  <c r="R1867" i="7"/>
  <c r="Q1867" i="7"/>
  <c r="L1867" i="7"/>
  <c r="J1867" i="7"/>
  <c r="T1866" i="7"/>
  <c r="S1866" i="7"/>
  <c r="R1866" i="7"/>
  <c r="Q1866" i="7"/>
  <c r="L1866" i="7"/>
  <c r="J1866" i="7"/>
  <c r="T1865" i="7"/>
  <c r="S1865" i="7"/>
  <c r="R1865" i="7"/>
  <c r="Q1865" i="7"/>
  <c r="L1865" i="7"/>
  <c r="J1865" i="7"/>
  <c r="T1864" i="7"/>
  <c r="S1864" i="7"/>
  <c r="R1864" i="7"/>
  <c r="Q1864" i="7"/>
  <c r="L1864" i="7"/>
  <c r="J1864" i="7"/>
  <c r="T1863" i="7"/>
  <c r="S1863" i="7"/>
  <c r="R1863" i="7"/>
  <c r="Q1863" i="7"/>
  <c r="L1863" i="7"/>
  <c r="J1863" i="7"/>
  <c r="T1862" i="7"/>
  <c r="S1862" i="7"/>
  <c r="R1862" i="7"/>
  <c r="Q1862" i="7"/>
  <c r="L1862" i="7"/>
  <c r="J1862" i="7"/>
  <c r="T1861" i="7"/>
  <c r="S1861" i="7"/>
  <c r="R1861" i="7"/>
  <c r="Q1861" i="7"/>
  <c r="L1861" i="7"/>
  <c r="J1861" i="7"/>
  <c r="T1860" i="7"/>
  <c r="S1860" i="7"/>
  <c r="R1860" i="7"/>
  <c r="Q1860" i="7"/>
  <c r="L1860" i="7"/>
  <c r="J1860" i="7"/>
  <c r="T1859" i="7"/>
  <c r="S1859" i="7"/>
  <c r="R1859" i="7"/>
  <c r="Q1859" i="7"/>
  <c r="L1859" i="7"/>
  <c r="J1859" i="7"/>
  <c r="T1858" i="7"/>
  <c r="S1858" i="7"/>
  <c r="R1858" i="7"/>
  <c r="Q1858" i="7"/>
  <c r="L1858" i="7"/>
  <c r="J1858" i="7"/>
  <c r="T1857" i="7"/>
  <c r="S1857" i="7"/>
  <c r="R1857" i="7"/>
  <c r="Q1857" i="7"/>
  <c r="L1857" i="7"/>
  <c r="J1857" i="7"/>
  <c r="T1856" i="7"/>
  <c r="S1856" i="7"/>
  <c r="R1856" i="7"/>
  <c r="Q1856" i="7"/>
  <c r="L1856" i="7"/>
  <c r="J1856" i="7"/>
  <c r="T1855" i="7"/>
  <c r="S1855" i="7"/>
  <c r="R1855" i="7"/>
  <c r="Q1855" i="7"/>
  <c r="L1855" i="7"/>
  <c r="J1855" i="7"/>
  <c r="T1854" i="7"/>
  <c r="S1854" i="7"/>
  <c r="R1854" i="7"/>
  <c r="Q1854" i="7"/>
  <c r="L1854" i="7"/>
  <c r="J1854" i="7"/>
  <c r="T1853" i="7"/>
  <c r="S1853" i="7"/>
  <c r="R1853" i="7"/>
  <c r="Q1853" i="7"/>
  <c r="L1853" i="7"/>
  <c r="J1853" i="7"/>
  <c r="T1852" i="7"/>
  <c r="S1852" i="7"/>
  <c r="R1852" i="7"/>
  <c r="Q1852" i="7"/>
  <c r="L1852" i="7"/>
  <c r="J1852" i="7"/>
  <c r="T1851" i="7"/>
  <c r="S1851" i="7"/>
  <c r="R1851" i="7"/>
  <c r="Q1851" i="7"/>
  <c r="L1851" i="7"/>
  <c r="J1851" i="7"/>
  <c r="T1850" i="7"/>
  <c r="S1850" i="7"/>
  <c r="R1850" i="7"/>
  <c r="Q1850" i="7"/>
  <c r="L1850" i="7"/>
  <c r="J1850" i="7"/>
  <c r="T1849" i="7"/>
  <c r="S1849" i="7"/>
  <c r="R1849" i="7"/>
  <c r="Q1849" i="7"/>
  <c r="L1849" i="7"/>
  <c r="J1849" i="7"/>
  <c r="T1848" i="7"/>
  <c r="S1848" i="7"/>
  <c r="R1848" i="7"/>
  <c r="Q1848" i="7"/>
  <c r="L1848" i="7"/>
  <c r="J1848" i="7"/>
  <c r="T1847" i="7"/>
  <c r="S1847" i="7"/>
  <c r="R1847" i="7"/>
  <c r="Q1847" i="7"/>
  <c r="L1847" i="7"/>
  <c r="J1847" i="7"/>
  <c r="T1846" i="7"/>
  <c r="S1846" i="7"/>
  <c r="R1846" i="7"/>
  <c r="Q1846" i="7"/>
  <c r="L1846" i="7"/>
  <c r="J1846" i="7"/>
  <c r="T1845" i="7"/>
  <c r="S1845" i="7"/>
  <c r="R1845" i="7"/>
  <c r="Q1845" i="7"/>
  <c r="L1845" i="7"/>
  <c r="J1845" i="7"/>
  <c r="T1844" i="7"/>
  <c r="S1844" i="7"/>
  <c r="R1844" i="7"/>
  <c r="Q1844" i="7"/>
  <c r="L1844" i="7"/>
  <c r="J1844" i="7"/>
  <c r="T1843" i="7"/>
  <c r="S1843" i="7"/>
  <c r="R1843" i="7"/>
  <c r="Q1843" i="7"/>
  <c r="L1843" i="7"/>
  <c r="J1843" i="7"/>
  <c r="T1842" i="7"/>
  <c r="S1842" i="7"/>
  <c r="R1842" i="7"/>
  <c r="Q1842" i="7"/>
  <c r="L1842" i="7"/>
  <c r="J1842" i="7"/>
  <c r="T1841" i="7"/>
  <c r="S1841" i="7"/>
  <c r="R1841" i="7"/>
  <c r="Q1841" i="7"/>
  <c r="L1841" i="7"/>
  <c r="J1841" i="7"/>
  <c r="T1840" i="7"/>
  <c r="S1840" i="7"/>
  <c r="R1840" i="7"/>
  <c r="Q1840" i="7"/>
  <c r="L1840" i="7"/>
  <c r="J1840" i="7"/>
  <c r="T1839" i="7"/>
  <c r="S1839" i="7"/>
  <c r="R1839" i="7"/>
  <c r="Q1839" i="7"/>
  <c r="L1839" i="7"/>
  <c r="J1839" i="7"/>
  <c r="T1838" i="7"/>
  <c r="S1838" i="7"/>
  <c r="R1838" i="7"/>
  <c r="Q1838" i="7"/>
  <c r="L1838" i="7"/>
  <c r="J1838" i="7"/>
  <c r="T1837" i="7"/>
  <c r="S1837" i="7"/>
  <c r="R1837" i="7"/>
  <c r="Q1837" i="7"/>
  <c r="L1837" i="7"/>
  <c r="J1837" i="7"/>
  <c r="T1836" i="7"/>
  <c r="S1836" i="7"/>
  <c r="R1836" i="7"/>
  <c r="Q1836" i="7"/>
  <c r="L1836" i="7"/>
  <c r="J1836" i="7"/>
  <c r="T1835" i="7"/>
  <c r="S1835" i="7"/>
  <c r="R1835" i="7"/>
  <c r="Q1835" i="7"/>
  <c r="L1835" i="7"/>
  <c r="J1835" i="7"/>
  <c r="T1834" i="7"/>
  <c r="S1834" i="7"/>
  <c r="R1834" i="7"/>
  <c r="Q1834" i="7"/>
  <c r="L1834" i="7"/>
  <c r="J1834" i="7"/>
  <c r="T1833" i="7"/>
  <c r="S1833" i="7"/>
  <c r="R1833" i="7"/>
  <c r="Q1833" i="7"/>
  <c r="L1833" i="7"/>
  <c r="J1833" i="7"/>
  <c r="T1832" i="7"/>
  <c r="S1832" i="7"/>
  <c r="R1832" i="7"/>
  <c r="Q1832" i="7"/>
  <c r="L1832" i="7"/>
  <c r="J1832" i="7"/>
  <c r="T1831" i="7"/>
  <c r="S1831" i="7"/>
  <c r="R1831" i="7"/>
  <c r="Q1831" i="7"/>
  <c r="L1831" i="7"/>
  <c r="J1831" i="7"/>
  <c r="T1830" i="7"/>
  <c r="S1830" i="7"/>
  <c r="R1830" i="7"/>
  <c r="Q1830" i="7"/>
  <c r="L1830" i="7"/>
  <c r="J1830" i="7"/>
  <c r="T1829" i="7"/>
  <c r="S1829" i="7"/>
  <c r="R1829" i="7"/>
  <c r="Q1829" i="7"/>
  <c r="L1829" i="7"/>
  <c r="J1829" i="7"/>
  <c r="T1828" i="7"/>
  <c r="S1828" i="7"/>
  <c r="R1828" i="7"/>
  <c r="Q1828" i="7"/>
  <c r="L1828" i="7"/>
  <c r="J1828" i="7"/>
  <c r="T1827" i="7"/>
  <c r="S1827" i="7"/>
  <c r="R1827" i="7"/>
  <c r="Q1827" i="7"/>
  <c r="L1827" i="7"/>
  <c r="J1827" i="7"/>
  <c r="T1826" i="7"/>
  <c r="S1826" i="7"/>
  <c r="R1826" i="7"/>
  <c r="Q1826" i="7"/>
  <c r="L1826" i="7"/>
  <c r="J1826" i="7"/>
  <c r="T1825" i="7"/>
  <c r="S1825" i="7"/>
  <c r="R1825" i="7"/>
  <c r="Q1825" i="7"/>
  <c r="L1825" i="7"/>
  <c r="J1825" i="7"/>
  <c r="T1824" i="7"/>
  <c r="S1824" i="7"/>
  <c r="R1824" i="7"/>
  <c r="Q1824" i="7"/>
  <c r="L1824" i="7"/>
  <c r="J1824" i="7"/>
  <c r="T1823" i="7"/>
  <c r="S1823" i="7"/>
  <c r="R1823" i="7"/>
  <c r="Q1823" i="7"/>
  <c r="L1823" i="7"/>
  <c r="J1823" i="7"/>
  <c r="T1822" i="7"/>
  <c r="S1822" i="7"/>
  <c r="R1822" i="7"/>
  <c r="Q1822" i="7"/>
  <c r="L1822" i="7"/>
  <c r="J1822" i="7"/>
  <c r="T1821" i="7"/>
  <c r="S1821" i="7"/>
  <c r="R1821" i="7"/>
  <c r="Q1821" i="7"/>
  <c r="L1821" i="7"/>
  <c r="J1821" i="7"/>
  <c r="T1820" i="7"/>
  <c r="S1820" i="7"/>
  <c r="R1820" i="7"/>
  <c r="Q1820" i="7"/>
  <c r="L1820" i="7"/>
  <c r="J1820" i="7"/>
  <c r="T1819" i="7"/>
  <c r="S1819" i="7"/>
  <c r="R1819" i="7"/>
  <c r="Q1819" i="7"/>
  <c r="L1819" i="7"/>
  <c r="J1819" i="7"/>
  <c r="T1818" i="7"/>
  <c r="S1818" i="7"/>
  <c r="R1818" i="7"/>
  <c r="Q1818" i="7"/>
  <c r="L1818" i="7"/>
  <c r="J1818" i="7"/>
  <c r="T1817" i="7"/>
  <c r="S1817" i="7"/>
  <c r="R1817" i="7"/>
  <c r="Q1817" i="7"/>
  <c r="L1817" i="7"/>
  <c r="J1817" i="7"/>
  <c r="T1816" i="7"/>
  <c r="S1816" i="7"/>
  <c r="R1816" i="7"/>
  <c r="Q1816" i="7"/>
  <c r="L1816" i="7"/>
  <c r="J1816" i="7"/>
  <c r="T1815" i="7"/>
  <c r="S1815" i="7"/>
  <c r="R1815" i="7"/>
  <c r="Q1815" i="7"/>
  <c r="L1815" i="7"/>
  <c r="J1815" i="7"/>
  <c r="T1814" i="7"/>
  <c r="S1814" i="7"/>
  <c r="R1814" i="7"/>
  <c r="Q1814" i="7"/>
  <c r="L1814" i="7"/>
  <c r="J1814" i="7"/>
  <c r="T1813" i="7"/>
  <c r="S1813" i="7"/>
  <c r="R1813" i="7"/>
  <c r="Q1813" i="7"/>
  <c r="L1813" i="7"/>
  <c r="J1813" i="7"/>
  <c r="T1812" i="7"/>
  <c r="S1812" i="7"/>
  <c r="R1812" i="7"/>
  <c r="Q1812" i="7"/>
  <c r="L1812" i="7"/>
  <c r="J1812" i="7"/>
  <c r="T1811" i="7"/>
  <c r="S1811" i="7"/>
  <c r="R1811" i="7"/>
  <c r="Q1811" i="7"/>
  <c r="L1811" i="7"/>
  <c r="J1811" i="7"/>
  <c r="T1810" i="7"/>
  <c r="S1810" i="7"/>
  <c r="R1810" i="7"/>
  <c r="Q1810" i="7"/>
  <c r="L1810" i="7"/>
  <c r="J1810" i="7"/>
  <c r="T1809" i="7"/>
  <c r="S1809" i="7"/>
  <c r="R1809" i="7"/>
  <c r="Q1809" i="7"/>
  <c r="L1809" i="7"/>
  <c r="J1809" i="7"/>
  <c r="T1808" i="7"/>
  <c r="S1808" i="7"/>
  <c r="R1808" i="7"/>
  <c r="Q1808" i="7"/>
  <c r="L1808" i="7"/>
  <c r="J1808" i="7"/>
  <c r="T1807" i="7"/>
  <c r="S1807" i="7"/>
  <c r="R1807" i="7"/>
  <c r="Q1807" i="7"/>
  <c r="L1807" i="7"/>
  <c r="J1807" i="7"/>
  <c r="T1806" i="7"/>
  <c r="S1806" i="7"/>
  <c r="R1806" i="7"/>
  <c r="Q1806" i="7"/>
  <c r="L1806" i="7"/>
  <c r="J1806" i="7"/>
  <c r="T1805" i="7"/>
  <c r="S1805" i="7"/>
  <c r="R1805" i="7"/>
  <c r="Q1805" i="7"/>
  <c r="L1805" i="7"/>
  <c r="J1805" i="7"/>
  <c r="T1804" i="7"/>
  <c r="S1804" i="7"/>
  <c r="R1804" i="7"/>
  <c r="Q1804" i="7"/>
  <c r="L1804" i="7"/>
  <c r="J1804" i="7"/>
  <c r="T1803" i="7"/>
  <c r="S1803" i="7"/>
  <c r="R1803" i="7"/>
  <c r="Q1803" i="7"/>
  <c r="L1803" i="7"/>
  <c r="J1803" i="7"/>
  <c r="T1802" i="7"/>
  <c r="S1802" i="7"/>
  <c r="R1802" i="7"/>
  <c r="Q1802" i="7"/>
  <c r="L1802" i="7"/>
  <c r="J1802" i="7"/>
  <c r="T1801" i="7"/>
  <c r="S1801" i="7"/>
  <c r="R1801" i="7"/>
  <c r="Q1801" i="7"/>
  <c r="L1801" i="7"/>
  <c r="J1801" i="7"/>
  <c r="T1800" i="7"/>
  <c r="S1800" i="7"/>
  <c r="R1800" i="7"/>
  <c r="Q1800" i="7"/>
  <c r="L1800" i="7"/>
  <c r="J1800" i="7"/>
  <c r="T1799" i="7"/>
  <c r="S1799" i="7"/>
  <c r="R1799" i="7"/>
  <c r="Q1799" i="7"/>
  <c r="L1799" i="7"/>
  <c r="J1799" i="7"/>
  <c r="T1798" i="7"/>
  <c r="S1798" i="7"/>
  <c r="R1798" i="7"/>
  <c r="Q1798" i="7"/>
  <c r="L1798" i="7"/>
  <c r="J1798" i="7"/>
  <c r="T1797" i="7"/>
  <c r="S1797" i="7"/>
  <c r="R1797" i="7"/>
  <c r="Q1797" i="7"/>
  <c r="L1797" i="7"/>
  <c r="J1797" i="7"/>
  <c r="T1796" i="7"/>
  <c r="S1796" i="7"/>
  <c r="R1796" i="7"/>
  <c r="Q1796" i="7"/>
  <c r="L1796" i="7"/>
  <c r="J1796" i="7"/>
  <c r="T1795" i="7"/>
  <c r="S1795" i="7"/>
  <c r="R1795" i="7"/>
  <c r="Q1795" i="7"/>
  <c r="L1795" i="7"/>
  <c r="J1795" i="7"/>
  <c r="T1794" i="7"/>
  <c r="S1794" i="7"/>
  <c r="R1794" i="7"/>
  <c r="Q1794" i="7"/>
  <c r="L1794" i="7"/>
  <c r="J1794" i="7"/>
  <c r="T1793" i="7"/>
  <c r="S1793" i="7"/>
  <c r="R1793" i="7"/>
  <c r="Q1793" i="7"/>
  <c r="L1793" i="7"/>
  <c r="J1793" i="7"/>
  <c r="T1792" i="7"/>
  <c r="S1792" i="7"/>
  <c r="R1792" i="7"/>
  <c r="Q1792" i="7"/>
  <c r="L1792" i="7"/>
  <c r="J1792" i="7"/>
  <c r="T1791" i="7"/>
  <c r="S1791" i="7"/>
  <c r="R1791" i="7"/>
  <c r="Q1791" i="7"/>
  <c r="L1791" i="7"/>
  <c r="J1791" i="7"/>
  <c r="T1790" i="7"/>
  <c r="S1790" i="7"/>
  <c r="R1790" i="7"/>
  <c r="Q1790" i="7"/>
  <c r="L1790" i="7"/>
  <c r="J1790" i="7"/>
  <c r="T1789" i="7"/>
  <c r="S1789" i="7"/>
  <c r="R1789" i="7"/>
  <c r="Q1789" i="7"/>
  <c r="L1789" i="7"/>
  <c r="J1789" i="7"/>
  <c r="T1788" i="7"/>
  <c r="S1788" i="7"/>
  <c r="R1788" i="7"/>
  <c r="Q1788" i="7"/>
  <c r="L1788" i="7"/>
  <c r="J1788" i="7"/>
  <c r="T1787" i="7"/>
  <c r="S1787" i="7"/>
  <c r="R1787" i="7"/>
  <c r="Q1787" i="7"/>
  <c r="L1787" i="7"/>
  <c r="J1787" i="7"/>
  <c r="T1786" i="7"/>
  <c r="S1786" i="7"/>
  <c r="R1786" i="7"/>
  <c r="Q1786" i="7"/>
  <c r="L1786" i="7"/>
  <c r="J1786" i="7"/>
  <c r="T1785" i="7"/>
  <c r="S1785" i="7"/>
  <c r="R1785" i="7"/>
  <c r="Q1785" i="7"/>
  <c r="L1785" i="7"/>
  <c r="J1785" i="7"/>
  <c r="T1784" i="7"/>
  <c r="S1784" i="7"/>
  <c r="R1784" i="7"/>
  <c r="Q1784" i="7"/>
  <c r="L1784" i="7"/>
  <c r="J1784" i="7"/>
  <c r="T1783" i="7"/>
  <c r="S1783" i="7"/>
  <c r="R1783" i="7"/>
  <c r="Q1783" i="7"/>
  <c r="L1783" i="7"/>
  <c r="J1783" i="7"/>
  <c r="T1782" i="7"/>
  <c r="S1782" i="7"/>
  <c r="R1782" i="7"/>
  <c r="Q1782" i="7"/>
  <c r="L1782" i="7"/>
  <c r="J1782" i="7"/>
  <c r="T1781" i="7"/>
  <c r="S1781" i="7"/>
  <c r="R1781" i="7"/>
  <c r="Q1781" i="7"/>
  <c r="L1781" i="7"/>
  <c r="J1781" i="7"/>
  <c r="T1780" i="7"/>
  <c r="S1780" i="7"/>
  <c r="R1780" i="7"/>
  <c r="Q1780" i="7"/>
  <c r="L1780" i="7"/>
  <c r="J1780" i="7"/>
  <c r="T1779" i="7"/>
  <c r="S1779" i="7"/>
  <c r="R1779" i="7"/>
  <c r="Q1779" i="7"/>
  <c r="L1779" i="7"/>
  <c r="J1779" i="7"/>
  <c r="T1778" i="7"/>
  <c r="S1778" i="7"/>
  <c r="R1778" i="7"/>
  <c r="Q1778" i="7"/>
  <c r="L1778" i="7"/>
  <c r="J1778" i="7"/>
  <c r="T1777" i="7"/>
  <c r="S1777" i="7"/>
  <c r="R1777" i="7"/>
  <c r="Q1777" i="7"/>
  <c r="L1777" i="7"/>
  <c r="J1777" i="7"/>
  <c r="T1776" i="7"/>
  <c r="S1776" i="7"/>
  <c r="R1776" i="7"/>
  <c r="Q1776" i="7"/>
  <c r="L1776" i="7"/>
  <c r="J1776" i="7"/>
  <c r="T1775" i="7"/>
  <c r="S1775" i="7"/>
  <c r="R1775" i="7"/>
  <c r="Q1775" i="7"/>
  <c r="L1775" i="7"/>
  <c r="J1775" i="7"/>
  <c r="T1774" i="7"/>
  <c r="S1774" i="7"/>
  <c r="R1774" i="7"/>
  <c r="Q1774" i="7"/>
  <c r="L1774" i="7"/>
  <c r="J1774" i="7"/>
  <c r="T1773" i="7"/>
  <c r="S1773" i="7"/>
  <c r="R1773" i="7"/>
  <c r="Q1773" i="7"/>
  <c r="L1773" i="7"/>
  <c r="J1773" i="7"/>
  <c r="T1772" i="7"/>
  <c r="S1772" i="7"/>
  <c r="R1772" i="7"/>
  <c r="Q1772" i="7"/>
  <c r="L1772" i="7"/>
  <c r="J1772" i="7"/>
  <c r="T1771" i="7"/>
  <c r="S1771" i="7"/>
  <c r="R1771" i="7"/>
  <c r="Q1771" i="7"/>
  <c r="L1771" i="7"/>
  <c r="J1771" i="7"/>
  <c r="T1770" i="7"/>
  <c r="S1770" i="7"/>
  <c r="R1770" i="7"/>
  <c r="Q1770" i="7"/>
  <c r="L1770" i="7"/>
  <c r="J1770" i="7"/>
  <c r="T1769" i="7"/>
  <c r="S1769" i="7"/>
  <c r="R1769" i="7"/>
  <c r="Q1769" i="7"/>
  <c r="L1769" i="7"/>
  <c r="J1769" i="7"/>
  <c r="T1768" i="7"/>
  <c r="S1768" i="7"/>
  <c r="R1768" i="7"/>
  <c r="Q1768" i="7"/>
  <c r="L1768" i="7"/>
  <c r="J1768" i="7"/>
  <c r="T1767" i="7"/>
  <c r="S1767" i="7"/>
  <c r="R1767" i="7"/>
  <c r="Q1767" i="7"/>
  <c r="L1767" i="7"/>
  <c r="J1767" i="7"/>
  <c r="T1766" i="7"/>
  <c r="S1766" i="7"/>
  <c r="R1766" i="7"/>
  <c r="Q1766" i="7"/>
  <c r="L1766" i="7"/>
  <c r="J1766" i="7"/>
  <c r="T1765" i="7"/>
  <c r="S1765" i="7"/>
  <c r="R1765" i="7"/>
  <c r="Q1765" i="7"/>
  <c r="L1765" i="7"/>
  <c r="J1765" i="7"/>
  <c r="T1764" i="7"/>
  <c r="S1764" i="7"/>
  <c r="R1764" i="7"/>
  <c r="Q1764" i="7"/>
  <c r="L1764" i="7"/>
  <c r="J1764" i="7"/>
  <c r="T1763" i="7"/>
  <c r="S1763" i="7"/>
  <c r="R1763" i="7"/>
  <c r="Q1763" i="7"/>
  <c r="L1763" i="7"/>
  <c r="J1763" i="7"/>
  <c r="T1762" i="7"/>
  <c r="S1762" i="7"/>
  <c r="R1762" i="7"/>
  <c r="Q1762" i="7"/>
  <c r="L1762" i="7"/>
  <c r="J1762" i="7"/>
  <c r="T1761" i="7"/>
  <c r="S1761" i="7"/>
  <c r="R1761" i="7"/>
  <c r="Q1761" i="7"/>
  <c r="L1761" i="7"/>
  <c r="J1761" i="7"/>
  <c r="T1760" i="7"/>
  <c r="S1760" i="7"/>
  <c r="R1760" i="7"/>
  <c r="Q1760" i="7"/>
  <c r="L1760" i="7"/>
  <c r="J1760" i="7"/>
  <c r="T1759" i="7"/>
  <c r="S1759" i="7"/>
  <c r="R1759" i="7"/>
  <c r="Q1759" i="7"/>
  <c r="L1759" i="7"/>
  <c r="J1759" i="7"/>
  <c r="T1758" i="7"/>
  <c r="S1758" i="7"/>
  <c r="R1758" i="7"/>
  <c r="Q1758" i="7"/>
  <c r="L1758" i="7"/>
  <c r="J1758" i="7"/>
  <c r="T1757" i="7"/>
  <c r="S1757" i="7"/>
  <c r="R1757" i="7"/>
  <c r="Q1757" i="7"/>
  <c r="L1757" i="7"/>
  <c r="J1757" i="7"/>
  <c r="T1756" i="7"/>
  <c r="S1756" i="7"/>
  <c r="R1756" i="7"/>
  <c r="Q1756" i="7"/>
  <c r="L1756" i="7"/>
  <c r="J1756" i="7"/>
  <c r="T1755" i="7"/>
  <c r="S1755" i="7"/>
  <c r="R1755" i="7"/>
  <c r="Q1755" i="7"/>
  <c r="L1755" i="7"/>
  <c r="J1755" i="7"/>
  <c r="T1754" i="7"/>
  <c r="S1754" i="7"/>
  <c r="R1754" i="7"/>
  <c r="Q1754" i="7"/>
  <c r="L1754" i="7"/>
  <c r="J1754" i="7"/>
  <c r="T1753" i="7"/>
  <c r="S1753" i="7"/>
  <c r="R1753" i="7"/>
  <c r="Q1753" i="7"/>
  <c r="L1753" i="7"/>
  <c r="J1753" i="7"/>
  <c r="T1752" i="7"/>
  <c r="S1752" i="7"/>
  <c r="R1752" i="7"/>
  <c r="Q1752" i="7"/>
  <c r="L1752" i="7"/>
  <c r="J1752" i="7"/>
  <c r="T1751" i="7"/>
  <c r="S1751" i="7"/>
  <c r="R1751" i="7"/>
  <c r="Q1751" i="7"/>
  <c r="L1751" i="7"/>
  <c r="J1751" i="7"/>
  <c r="T1750" i="7"/>
  <c r="S1750" i="7"/>
  <c r="R1750" i="7"/>
  <c r="Q1750" i="7"/>
  <c r="L1750" i="7"/>
  <c r="J1750" i="7"/>
  <c r="T1749" i="7"/>
  <c r="S1749" i="7"/>
  <c r="R1749" i="7"/>
  <c r="Q1749" i="7"/>
  <c r="L1749" i="7"/>
  <c r="J1749" i="7"/>
  <c r="T1748" i="7"/>
  <c r="S1748" i="7"/>
  <c r="R1748" i="7"/>
  <c r="Q1748" i="7"/>
  <c r="L1748" i="7"/>
  <c r="J1748" i="7"/>
  <c r="T1747" i="7"/>
  <c r="S1747" i="7"/>
  <c r="R1747" i="7"/>
  <c r="Q1747" i="7"/>
  <c r="L1747" i="7"/>
  <c r="J1747" i="7"/>
  <c r="T1746" i="7"/>
  <c r="S1746" i="7"/>
  <c r="R1746" i="7"/>
  <c r="Q1746" i="7"/>
  <c r="L1746" i="7"/>
  <c r="J1746" i="7"/>
  <c r="T1745" i="7"/>
  <c r="S1745" i="7"/>
  <c r="R1745" i="7"/>
  <c r="Q1745" i="7"/>
  <c r="L1745" i="7"/>
  <c r="J1745" i="7"/>
  <c r="T1744" i="7"/>
  <c r="S1744" i="7"/>
  <c r="R1744" i="7"/>
  <c r="Q1744" i="7"/>
  <c r="L1744" i="7"/>
  <c r="J1744" i="7"/>
  <c r="T1743" i="7"/>
  <c r="S1743" i="7"/>
  <c r="R1743" i="7"/>
  <c r="Q1743" i="7"/>
  <c r="L1743" i="7"/>
  <c r="J1743" i="7"/>
  <c r="T1742" i="7"/>
  <c r="S1742" i="7"/>
  <c r="R1742" i="7"/>
  <c r="Q1742" i="7"/>
  <c r="L1742" i="7"/>
  <c r="J1742" i="7"/>
  <c r="T1741" i="7"/>
  <c r="S1741" i="7"/>
  <c r="R1741" i="7"/>
  <c r="Q1741" i="7"/>
  <c r="L1741" i="7"/>
  <c r="J1741" i="7"/>
  <c r="T1740" i="7"/>
  <c r="S1740" i="7"/>
  <c r="R1740" i="7"/>
  <c r="Q1740" i="7"/>
  <c r="L1740" i="7"/>
  <c r="J1740" i="7"/>
  <c r="T1739" i="7"/>
  <c r="S1739" i="7"/>
  <c r="R1739" i="7"/>
  <c r="Q1739" i="7"/>
  <c r="L1739" i="7"/>
  <c r="J1739" i="7"/>
  <c r="T1738" i="7"/>
  <c r="S1738" i="7"/>
  <c r="R1738" i="7"/>
  <c r="Q1738" i="7"/>
  <c r="L1738" i="7"/>
  <c r="J1738" i="7"/>
  <c r="T1737" i="7"/>
  <c r="S1737" i="7"/>
  <c r="R1737" i="7"/>
  <c r="Q1737" i="7"/>
  <c r="L1737" i="7"/>
  <c r="J1737" i="7"/>
  <c r="T1736" i="7"/>
  <c r="S1736" i="7"/>
  <c r="R1736" i="7"/>
  <c r="Q1736" i="7"/>
  <c r="L1736" i="7"/>
  <c r="J1736" i="7"/>
  <c r="T1735" i="7"/>
  <c r="S1735" i="7"/>
  <c r="R1735" i="7"/>
  <c r="Q1735" i="7"/>
  <c r="L1735" i="7"/>
  <c r="J1735" i="7"/>
  <c r="T1734" i="7"/>
  <c r="S1734" i="7"/>
  <c r="R1734" i="7"/>
  <c r="Q1734" i="7"/>
  <c r="L1734" i="7"/>
  <c r="J1734" i="7"/>
  <c r="T1733" i="7"/>
  <c r="S1733" i="7"/>
  <c r="R1733" i="7"/>
  <c r="Q1733" i="7"/>
  <c r="L1733" i="7"/>
  <c r="J1733" i="7"/>
  <c r="T1732" i="7"/>
  <c r="S1732" i="7"/>
  <c r="R1732" i="7"/>
  <c r="Q1732" i="7"/>
  <c r="L1732" i="7"/>
  <c r="J1732" i="7"/>
  <c r="T1731" i="7"/>
  <c r="S1731" i="7"/>
  <c r="R1731" i="7"/>
  <c r="Q1731" i="7"/>
  <c r="L1731" i="7"/>
  <c r="J1731" i="7"/>
  <c r="T1730" i="7"/>
  <c r="S1730" i="7"/>
  <c r="R1730" i="7"/>
  <c r="Q1730" i="7"/>
  <c r="L1730" i="7"/>
  <c r="J1730" i="7"/>
  <c r="T1729" i="7"/>
  <c r="S1729" i="7"/>
  <c r="R1729" i="7"/>
  <c r="Q1729" i="7"/>
  <c r="L1729" i="7"/>
  <c r="J1729" i="7"/>
  <c r="T1728" i="7"/>
  <c r="S1728" i="7"/>
  <c r="R1728" i="7"/>
  <c r="Q1728" i="7"/>
  <c r="L1728" i="7"/>
  <c r="J1728" i="7"/>
  <c r="T1727" i="7"/>
  <c r="S1727" i="7"/>
  <c r="R1727" i="7"/>
  <c r="Q1727" i="7"/>
  <c r="L1727" i="7"/>
  <c r="J1727" i="7"/>
  <c r="T1726" i="7"/>
  <c r="S1726" i="7"/>
  <c r="R1726" i="7"/>
  <c r="Q1726" i="7"/>
  <c r="L1726" i="7"/>
  <c r="J1726" i="7"/>
  <c r="T1725" i="7"/>
  <c r="S1725" i="7"/>
  <c r="R1725" i="7"/>
  <c r="Q1725" i="7"/>
  <c r="L1725" i="7"/>
  <c r="J1725" i="7"/>
  <c r="T1724" i="7"/>
  <c r="S1724" i="7"/>
  <c r="R1724" i="7"/>
  <c r="Q1724" i="7"/>
  <c r="L1724" i="7"/>
  <c r="J1724" i="7"/>
  <c r="T1723" i="7"/>
  <c r="S1723" i="7"/>
  <c r="R1723" i="7"/>
  <c r="Q1723" i="7"/>
  <c r="L1723" i="7"/>
  <c r="J1723" i="7"/>
  <c r="T1722" i="7"/>
  <c r="S1722" i="7"/>
  <c r="R1722" i="7"/>
  <c r="Q1722" i="7"/>
  <c r="L1722" i="7"/>
  <c r="J1722" i="7"/>
  <c r="T1721" i="7"/>
  <c r="S1721" i="7"/>
  <c r="R1721" i="7"/>
  <c r="Q1721" i="7"/>
  <c r="L1721" i="7"/>
  <c r="J1721" i="7"/>
  <c r="T1720" i="7"/>
  <c r="S1720" i="7"/>
  <c r="R1720" i="7"/>
  <c r="Q1720" i="7"/>
  <c r="L1720" i="7"/>
  <c r="J1720" i="7"/>
  <c r="T1719" i="7"/>
  <c r="S1719" i="7"/>
  <c r="R1719" i="7"/>
  <c r="Q1719" i="7"/>
  <c r="L1719" i="7"/>
  <c r="J1719" i="7"/>
  <c r="T1718" i="7"/>
  <c r="S1718" i="7"/>
  <c r="R1718" i="7"/>
  <c r="Q1718" i="7"/>
  <c r="L1718" i="7"/>
  <c r="J1718" i="7"/>
  <c r="T1717" i="7"/>
  <c r="S1717" i="7"/>
  <c r="R1717" i="7"/>
  <c r="Q1717" i="7"/>
  <c r="L1717" i="7"/>
  <c r="J1717" i="7"/>
  <c r="T1716" i="7"/>
  <c r="S1716" i="7"/>
  <c r="R1716" i="7"/>
  <c r="Q1716" i="7"/>
  <c r="L1716" i="7"/>
  <c r="J1716" i="7"/>
  <c r="T1715" i="7"/>
  <c r="S1715" i="7"/>
  <c r="R1715" i="7"/>
  <c r="Q1715" i="7"/>
  <c r="L1715" i="7"/>
  <c r="J1715" i="7"/>
  <c r="T1714" i="7"/>
  <c r="S1714" i="7"/>
  <c r="R1714" i="7"/>
  <c r="Q1714" i="7"/>
  <c r="L1714" i="7"/>
  <c r="J1714" i="7"/>
  <c r="T1713" i="7"/>
  <c r="S1713" i="7"/>
  <c r="R1713" i="7"/>
  <c r="Q1713" i="7"/>
  <c r="L1713" i="7"/>
  <c r="J1713" i="7"/>
  <c r="T1712" i="7"/>
  <c r="S1712" i="7"/>
  <c r="R1712" i="7"/>
  <c r="Q1712" i="7"/>
  <c r="L1712" i="7"/>
  <c r="J1712" i="7"/>
  <c r="T1711" i="7"/>
  <c r="S1711" i="7"/>
  <c r="R1711" i="7"/>
  <c r="Q1711" i="7"/>
  <c r="L1711" i="7"/>
  <c r="J1711" i="7"/>
  <c r="T1710" i="7"/>
  <c r="S1710" i="7"/>
  <c r="R1710" i="7"/>
  <c r="Q1710" i="7"/>
  <c r="L1710" i="7"/>
  <c r="J1710" i="7"/>
  <c r="T1709" i="7"/>
  <c r="S1709" i="7"/>
  <c r="R1709" i="7"/>
  <c r="Q1709" i="7"/>
  <c r="L1709" i="7"/>
  <c r="J1709" i="7"/>
  <c r="T1708" i="7"/>
  <c r="S1708" i="7"/>
  <c r="R1708" i="7"/>
  <c r="Q1708" i="7"/>
  <c r="L1708" i="7"/>
  <c r="J1708" i="7"/>
  <c r="T1707" i="7"/>
  <c r="S1707" i="7"/>
  <c r="R1707" i="7"/>
  <c r="Q1707" i="7"/>
  <c r="L1707" i="7"/>
  <c r="J1707" i="7"/>
  <c r="T1706" i="7"/>
  <c r="S1706" i="7"/>
  <c r="R1706" i="7"/>
  <c r="Q1706" i="7"/>
  <c r="L1706" i="7"/>
  <c r="J1706" i="7"/>
  <c r="T1705" i="7"/>
  <c r="S1705" i="7"/>
  <c r="R1705" i="7"/>
  <c r="Q1705" i="7"/>
  <c r="L1705" i="7"/>
  <c r="J1705" i="7"/>
  <c r="T1704" i="7"/>
  <c r="S1704" i="7"/>
  <c r="R1704" i="7"/>
  <c r="Q1704" i="7"/>
  <c r="L1704" i="7"/>
  <c r="J1704" i="7"/>
  <c r="T1703" i="7"/>
  <c r="S1703" i="7"/>
  <c r="R1703" i="7"/>
  <c r="Q1703" i="7"/>
  <c r="L1703" i="7"/>
  <c r="J1703" i="7"/>
  <c r="T1702" i="7"/>
  <c r="S1702" i="7"/>
  <c r="R1702" i="7"/>
  <c r="Q1702" i="7"/>
  <c r="L1702" i="7"/>
  <c r="J1702" i="7"/>
  <c r="T1701" i="7"/>
  <c r="S1701" i="7"/>
  <c r="R1701" i="7"/>
  <c r="Q1701" i="7"/>
  <c r="L1701" i="7"/>
  <c r="J1701" i="7"/>
  <c r="T1700" i="7"/>
  <c r="S1700" i="7"/>
  <c r="R1700" i="7"/>
  <c r="Q1700" i="7"/>
  <c r="L1700" i="7"/>
  <c r="J1700" i="7"/>
  <c r="T1699" i="7"/>
  <c r="S1699" i="7"/>
  <c r="R1699" i="7"/>
  <c r="Q1699" i="7"/>
  <c r="L1699" i="7"/>
  <c r="J1699" i="7"/>
  <c r="T1698" i="7"/>
  <c r="S1698" i="7"/>
  <c r="R1698" i="7"/>
  <c r="Q1698" i="7"/>
  <c r="L1698" i="7"/>
  <c r="J1698" i="7"/>
  <c r="T1697" i="7"/>
  <c r="S1697" i="7"/>
  <c r="R1697" i="7"/>
  <c r="Q1697" i="7"/>
  <c r="L1697" i="7"/>
  <c r="J1697" i="7"/>
  <c r="T1696" i="7"/>
  <c r="S1696" i="7"/>
  <c r="R1696" i="7"/>
  <c r="Q1696" i="7"/>
  <c r="L1696" i="7"/>
  <c r="J1696" i="7"/>
  <c r="T1695" i="7"/>
  <c r="S1695" i="7"/>
  <c r="R1695" i="7"/>
  <c r="Q1695" i="7"/>
  <c r="L1695" i="7"/>
  <c r="J1695" i="7"/>
  <c r="T1694" i="7"/>
  <c r="S1694" i="7"/>
  <c r="R1694" i="7"/>
  <c r="Q1694" i="7"/>
  <c r="L1694" i="7"/>
  <c r="J1694" i="7"/>
  <c r="T1693" i="7"/>
  <c r="S1693" i="7"/>
  <c r="R1693" i="7"/>
  <c r="Q1693" i="7"/>
  <c r="L1693" i="7"/>
  <c r="J1693" i="7"/>
  <c r="T1692" i="7"/>
  <c r="S1692" i="7"/>
  <c r="R1692" i="7"/>
  <c r="Q1692" i="7"/>
  <c r="L1692" i="7"/>
  <c r="J1692" i="7"/>
  <c r="T1691" i="7"/>
  <c r="S1691" i="7"/>
  <c r="R1691" i="7"/>
  <c r="Q1691" i="7"/>
  <c r="L1691" i="7"/>
  <c r="J1691" i="7"/>
  <c r="T1690" i="7"/>
  <c r="S1690" i="7"/>
  <c r="R1690" i="7"/>
  <c r="Q1690" i="7"/>
  <c r="L1690" i="7"/>
  <c r="J1690" i="7"/>
  <c r="T1689" i="7"/>
  <c r="S1689" i="7"/>
  <c r="R1689" i="7"/>
  <c r="Q1689" i="7"/>
  <c r="L1689" i="7"/>
  <c r="J1689" i="7"/>
  <c r="T1688" i="7"/>
  <c r="S1688" i="7"/>
  <c r="R1688" i="7"/>
  <c r="Q1688" i="7"/>
  <c r="L1688" i="7"/>
  <c r="J1688" i="7"/>
  <c r="T1687" i="7"/>
  <c r="S1687" i="7"/>
  <c r="R1687" i="7"/>
  <c r="Q1687" i="7"/>
  <c r="L1687" i="7"/>
  <c r="J1687" i="7"/>
  <c r="T1686" i="7"/>
  <c r="S1686" i="7"/>
  <c r="R1686" i="7"/>
  <c r="Q1686" i="7"/>
  <c r="L1686" i="7"/>
  <c r="J1686" i="7"/>
  <c r="T1685" i="7"/>
  <c r="S1685" i="7"/>
  <c r="R1685" i="7"/>
  <c r="Q1685" i="7"/>
  <c r="L1685" i="7"/>
  <c r="J1685" i="7"/>
  <c r="T1684" i="7"/>
  <c r="S1684" i="7"/>
  <c r="R1684" i="7"/>
  <c r="Q1684" i="7"/>
  <c r="L1684" i="7"/>
  <c r="J1684" i="7"/>
  <c r="T1683" i="7"/>
  <c r="S1683" i="7"/>
  <c r="R1683" i="7"/>
  <c r="Q1683" i="7"/>
  <c r="L1683" i="7"/>
  <c r="J1683" i="7"/>
  <c r="T1682" i="7"/>
  <c r="S1682" i="7"/>
  <c r="R1682" i="7"/>
  <c r="Q1682" i="7"/>
  <c r="L1682" i="7"/>
  <c r="J1682" i="7"/>
  <c r="T1681" i="7"/>
  <c r="S1681" i="7"/>
  <c r="R1681" i="7"/>
  <c r="Q1681" i="7"/>
  <c r="L1681" i="7"/>
  <c r="J1681" i="7"/>
  <c r="T1680" i="7"/>
  <c r="S1680" i="7"/>
  <c r="R1680" i="7"/>
  <c r="Q1680" i="7"/>
  <c r="L1680" i="7"/>
  <c r="J1680" i="7"/>
  <c r="T1679" i="7"/>
  <c r="S1679" i="7"/>
  <c r="R1679" i="7"/>
  <c r="Q1679" i="7"/>
  <c r="L1679" i="7"/>
  <c r="J1679" i="7"/>
  <c r="T1678" i="7"/>
  <c r="S1678" i="7"/>
  <c r="R1678" i="7"/>
  <c r="Q1678" i="7"/>
  <c r="L1678" i="7"/>
  <c r="J1678" i="7"/>
  <c r="T1677" i="7"/>
  <c r="S1677" i="7"/>
  <c r="R1677" i="7"/>
  <c r="Q1677" i="7"/>
  <c r="L1677" i="7"/>
  <c r="J1677" i="7"/>
  <c r="T1676" i="7"/>
  <c r="S1676" i="7"/>
  <c r="R1676" i="7"/>
  <c r="Q1676" i="7"/>
  <c r="L1676" i="7"/>
  <c r="J1676" i="7"/>
  <c r="T1675" i="7"/>
  <c r="S1675" i="7"/>
  <c r="R1675" i="7"/>
  <c r="Q1675" i="7"/>
  <c r="L1675" i="7"/>
  <c r="J1675" i="7"/>
  <c r="T1674" i="7"/>
  <c r="S1674" i="7"/>
  <c r="R1674" i="7"/>
  <c r="Q1674" i="7"/>
  <c r="L1674" i="7"/>
  <c r="J1674" i="7"/>
  <c r="T1673" i="7"/>
  <c r="S1673" i="7"/>
  <c r="R1673" i="7"/>
  <c r="Q1673" i="7"/>
  <c r="L1673" i="7"/>
  <c r="J1673" i="7"/>
  <c r="T1672" i="7"/>
  <c r="S1672" i="7"/>
  <c r="R1672" i="7"/>
  <c r="Q1672" i="7"/>
  <c r="L1672" i="7"/>
  <c r="J1672" i="7"/>
  <c r="T1671" i="7"/>
  <c r="S1671" i="7"/>
  <c r="R1671" i="7"/>
  <c r="Q1671" i="7"/>
  <c r="L1671" i="7"/>
  <c r="J1671" i="7"/>
  <c r="T1670" i="7"/>
  <c r="S1670" i="7"/>
  <c r="R1670" i="7"/>
  <c r="Q1670" i="7"/>
  <c r="L1670" i="7"/>
  <c r="J1670" i="7"/>
  <c r="T1669" i="7"/>
  <c r="S1669" i="7"/>
  <c r="R1669" i="7"/>
  <c r="Q1669" i="7"/>
  <c r="L1669" i="7"/>
  <c r="J1669" i="7"/>
  <c r="T1668" i="7"/>
  <c r="S1668" i="7"/>
  <c r="R1668" i="7"/>
  <c r="Q1668" i="7"/>
  <c r="L1668" i="7"/>
  <c r="J1668" i="7"/>
  <c r="T1667" i="7"/>
  <c r="S1667" i="7"/>
  <c r="R1667" i="7"/>
  <c r="Q1667" i="7"/>
  <c r="L1667" i="7"/>
  <c r="J1667" i="7"/>
  <c r="T1666" i="7"/>
  <c r="S1666" i="7"/>
  <c r="R1666" i="7"/>
  <c r="Q1666" i="7"/>
  <c r="L1666" i="7"/>
  <c r="J1666" i="7"/>
  <c r="T1665" i="7"/>
  <c r="S1665" i="7"/>
  <c r="R1665" i="7"/>
  <c r="Q1665" i="7"/>
  <c r="L1665" i="7"/>
  <c r="J1665" i="7"/>
  <c r="T1664" i="7"/>
  <c r="S1664" i="7"/>
  <c r="R1664" i="7"/>
  <c r="Q1664" i="7"/>
  <c r="L1664" i="7"/>
  <c r="J1664" i="7"/>
  <c r="T1663" i="7"/>
  <c r="S1663" i="7"/>
  <c r="R1663" i="7"/>
  <c r="Q1663" i="7"/>
  <c r="L1663" i="7"/>
  <c r="J1663" i="7"/>
  <c r="T1662" i="7"/>
  <c r="S1662" i="7"/>
  <c r="R1662" i="7"/>
  <c r="Q1662" i="7"/>
  <c r="L1662" i="7"/>
  <c r="J1662" i="7"/>
  <c r="T1661" i="7"/>
  <c r="S1661" i="7"/>
  <c r="R1661" i="7"/>
  <c r="Q1661" i="7"/>
  <c r="L1661" i="7"/>
  <c r="J1661" i="7"/>
  <c r="T1660" i="7"/>
  <c r="S1660" i="7"/>
  <c r="R1660" i="7"/>
  <c r="Q1660" i="7"/>
  <c r="L1660" i="7"/>
  <c r="J1660" i="7"/>
  <c r="T1659" i="7"/>
  <c r="S1659" i="7"/>
  <c r="R1659" i="7"/>
  <c r="Q1659" i="7"/>
  <c r="L1659" i="7"/>
  <c r="J1659" i="7"/>
  <c r="T1658" i="7"/>
  <c r="S1658" i="7"/>
  <c r="R1658" i="7"/>
  <c r="Q1658" i="7"/>
  <c r="L1658" i="7"/>
  <c r="J1658" i="7"/>
  <c r="T1657" i="7"/>
  <c r="S1657" i="7"/>
  <c r="R1657" i="7"/>
  <c r="Q1657" i="7"/>
  <c r="L1657" i="7"/>
  <c r="J1657" i="7"/>
  <c r="T1656" i="7"/>
  <c r="S1656" i="7"/>
  <c r="R1656" i="7"/>
  <c r="Q1656" i="7"/>
  <c r="L1656" i="7"/>
  <c r="J1656" i="7"/>
  <c r="T1655" i="7"/>
  <c r="S1655" i="7"/>
  <c r="R1655" i="7"/>
  <c r="Q1655" i="7"/>
  <c r="L1655" i="7"/>
  <c r="J1655" i="7"/>
  <c r="T1654" i="7"/>
  <c r="S1654" i="7"/>
  <c r="R1654" i="7"/>
  <c r="Q1654" i="7"/>
  <c r="L1654" i="7"/>
  <c r="J1654" i="7"/>
  <c r="T1653" i="7"/>
  <c r="S1653" i="7"/>
  <c r="R1653" i="7"/>
  <c r="Q1653" i="7"/>
  <c r="L1653" i="7"/>
  <c r="J1653" i="7"/>
  <c r="T1652" i="7"/>
  <c r="S1652" i="7"/>
  <c r="R1652" i="7"/>
  <c r="Q1652" i="7"/>
  <c r="L1652" i="7"/>
  <c r="J1652" i="7"/>
  <c r="T1651" i="7"/>
  <c r="S1651" i="7"/>
  <c r="R1651" i="7"/>
  <c r="Q1651" i="7"/>
  <c r="L1651" i="7"/>
  <c r="J1651" i="7"/>
  <c r="T1650" i="7"/>
  <c r="S1650" i="7"/>
  <c r="R1650" i="7"/>
  <c r="Q1650" i="7"/>
  <c r="L1650" i="7"/>
  <c r="J1650" i="7"/>
  <c r="T1649" i="7"/>
  <c r="S1649" i="7"/>
  <c r="R1649" i="7"/>
  <c r="Q1649" i="7"/>
  <c r="L1649" i="7"/>
  <c r="J1649" i="7"/>
  <c r="T1648" i="7"/>
  <c r="S1648" i="7"/>
  <c r="R1648" i="7"/>
  <c r="Q1648" i="7"/>
  <c r="L1648" i="7"/>
  <c r="J1648" i="7"/>
  <c r="T1647" i="7"/>
  <c r="S1647" i="7"/>
  <c r="R1647" i="7"/>
  <c r="Q1647" i="7"/>
  <c r="L1647" i="7"/>
  <c r="J1647" i="7"/>
  <c r="T1646" i="7"/>
  <c r="S1646" i="7"/>
  <c r="R1646" i="7"/>
  <c r="Q1646" i="7"/>
  <c r="L1646" i="7"/>
  <c r="J1646" i="7"/>
  <c r="T1645" i="7"/>
  <c r="S1645" i="7"/>
  <c r="R1645" i="7"/>
  <c r="Q1645" i="7"/>
  <c r="L1645" i="7"/>
  <c r="J1645" i="7"/>
  <c r="T1644" i="7"/>
  <c r="S1644" i="7"/>
  <c r="R1644" i="7"/>
  <c r="Q1644" i="7"/>
  <c r="L1644" i="7"/>
  <c r="J1644" i="7"/>
  <c r="T1643" i="7"/>
  <c r="S1643" i="7"/>
  <c r="R1643" i="7"/>
  <c r="Q1643" i="7"/>
  <c r="L1643" i="7"/>
  <c r="J1643" i="7"/>
  <c r="T1642" i="7"/>
  <c r="S1642" i="7"/>
  <c r="R1642" i="7"/>
  <c r="Q1642" i="7"/>
  <c r="L1642" i="7"/>
  <c r="J1642" i="7"/>
  <c r="T1641" i="7"/>
  <c r="S1641" i="7"/>
  <c r="R1641" i="7"/>
  <c r="Q1641" i="7"/>
  <c r="L1641" i="7"/>
  <c r="J1641" i="7"/>
  <c r="T1640" i="7"/>
  <c r="S1640" i="7"/>
  <c r="R1640" i="7"/>
  <c r="Q1640" i="7"/>
  <c r="L1640" i="7"/>
  <c r="J1640" i="7"/>
  <c r="T1639" i="7"/>
  <c r="S1639" i="7"/>
  <c r="R1639" i="7"/>
  <c r="Q1639" i="7"/>
  <c r="L1639" i="7"/>
  <c r="J1639" i="7"/>
  <c r="T1638" i="7"/>
  <c r="S1638" i="7"/>
  <c r="R1638" i="7"/>
  <c r="Q1638" i="7"/>
  <c r="L1638" i="7"/>
  <c r="J1638" i="7"/>
  <c r="T1637" i="7"/>
  <c r="S1637" i="7"/>
  <c r="R1637" i="7"/>
  <c r="Q1637" i="7"/>
  <c r="L1637" i="7"/>
  <c r="J1637" i="7"/>
  <c r="T1636" i="7"/>
  <c r="S1636" i="7"/>
  <c r="R1636" i="7"/>
  <c r="Q1636" i="7"/>
  <c r="L1636" i="7"/>
  <c r="J1636" i="7"/>
  <c r="T1635" i="7"/>
  <c r="S1635" i="7"/>
  <c r="R1635" i="7"/>
  <c r="Q1635" i="7"/>
  <c r="L1635" i="7"/>
  <c r="J1635" i="7"/>
  <c r="T1634" i="7"/>
  <c r="S1634" i="7"/>
  <c r="R1634" i="7"/>
  <c r="Q1634" i="7"/>
  <c r="L1634" i="7"/>
  <c r="J1634" i="7"/>
  <c r="T1633" i="7"/>
  <c r="S1633" i="7"/>
  <c r="R1633" i="7"/>
  <c r="Q1633" i="7"/>
  <c r="L1633" i="7"/>
  <c r="J1633" i="7"/>
  <c r="T1632" i="7"/>
  <c r="S1632" i="7"/>
  <c r="R1632" i="7"/>
  <c r="Q1632" i="7"/>
  <c r="L1632" i="7"/>
  <c r="J1632" i="7"/>
  <c r="T1631" i="7"/>
  <c r="S1631" i="7"/>
  <c r="R1631" i="7"/>
  <c r="Q1631" i="7"/>
  <c r="L1631" i="7"/>
  <c r="J1631" i="7"/>
  <c r="T1630" i="7"/>
  <c r="S1630" i="7"/>
  <c r="R1630" i="7"/>
  <c r="Q1630" i="7"/>
  <c r="L1630" i="7"/>
  <c r="J1630" i="7"/>
  <c r="T1629" i="7"/>
  <c r="S1629" i="7"/>
  <c r="R1629" i="7"/>
  <c r="Q1629" i="7"/>
  <c r="L1629" i="7"/>
  <c r="J1629" i="7"/>
  <c r="T1628" i="7"/>
  <c r="S1628" i="7"/>
  <c r="R1628" i="7"/>
  <c r="Q1628" i="7"/>
  <c r="L1628" i="7"/>
  <c r="J1628" i="7"/>
  <c r="T1627" i="7"/>
  <c r="S1627" i="7"/>
  <c r="R1627" i="7"/>
  <c r="Q1627" i="7"/>
  <c r="L1627" i="7"/>
  <c r="J1627" i="7"/>
  <c r="T1626" i="7"/>
  <c r="S1626" i="7"/>
  <c r="R1626" i="7"/>
  <c r="Q1626" i="7"/>
  <c r="L1626" i="7"/>
  <c r="J1626" i="7"/>
  <c r="T1625" i="7"/>
  <c r="S1625" i="7"/>
  <c r="R1625" i="7"/>
  <c r="Q1625" i="7"/>
  <c r="L1625" i="7"/>
  <c r="J1625" i="7"/>
  <c r="T1624" i="7"/>
  <c r="S1624" i="7"/>
  <c r="R1624" i="7"/>
  <c r="Q1624" i="7"/>
  <c r="L1624" i="7"/>
  <c r="J1624" i="7"/>
  <c r="T1623" i="7"/>
  <c r="S1623" i="7"/>
  <c r="R1623" i="7"/>
  <c r="Q1623" i="7"/>
  <c r="L1623" i="7"/>
  <c r="J1623" i="7"/>
  <c r="T1622" i="7"/>
  <c r="S1622" i="7"/>
  <c r="R1622" i="7"/>
  <c r="Q1622" i="7"/>
  <c r="L1622" i="7"/>
  <c r="J1622" i="7"/>
  <c r="T1621" i="7"/>
  <c r="S1621" i="7"/>
  <c r="R1621" i="7"/>
  <c r="Q1621" i="7"/>
  <c r="L1621" i="7"/>
  <c r="J1621" i="7"/>
  <c r="T1620" i="7"/>
  <c r="S1620" i="7"/>
  <c r="R1620" i="7"/>
  <c r="Q1620" i="7"/>
  <c r="L1620" i="7"/>
  <c r="J1620" i="7"/>
  <c r="T1619" i="7"/>
  <c r="S1619" i="7"/>
  <c r="R1619" i="7"/>
  <c r="Q1619" i="7"/>
  <c r="L1619" i="7"/>
  <c r="J1619" i="7"/>
  <c r="T1618" i="7"/>
  <c r="S1618" i="7"/>
  <c r="R1618" i="7"/>
  <c r="Q1618" i="7"/>
  <c r="L1618" i="7"/>
  <c r="J1618" i="7"/>
  <c r="T1617" i="7"/>
  <c r="S1617" i="7"/>
  <c r="R1617" i="7"/>
  <c r="Q1617" i="7"/>
  <c r="L1617" i="7"/>
  <c r="J1617" i="7"/>
  <c r="T1616" i="7"/>
  <c r="S1616" i="7"/>
  <c r="R1616" i="7"/>
  <c r="Q1616" i="7"/>
  <c r="L1616" i="7"/>
  <c r="J1616" i="7"/>
  <c r="T1615" i="7"/>
  <c r="S1615" i="7"/>
  <c r="R1615" i="7"/>
  <c r="Q1615" i="7"/>
  <c r="L1615" i="7"/>
  <c r="J1615" i="7"/>
  <c r="T1614" i="7"/>
  <c r="S1614" i="7"/>
  <c r="R1614" i="7"/>
  <c r="Q1614" i="7"/>
  <c r="L1614" i="7"/>
  <c r="J1614" i="7"/>
  <c r="T1613" i="7"/>
  <c r="S1613" i="7"/>
  <c r="R1613" i="7"/>
  <c r="Q1613" i="7"/>
  <c r="L1613" i="7"/>
  <c r="J1613" i="7"/>
  <c r="T1612" i="7"/>
  <c r="S1612" i="7"/>
  <c r="R1612" i="7"/>
  <c r="Q1612" i="7"/>
  <c r="L1612" i="7"/>
  <c r="J1612" i="7"/>
  <c r="T1611" i="7"/>
  <c r="S1611" i="7"/>
  <c r="R1611" i="7"/>
  <c r="Q1611" i="7"/>
  <c r="L1611" i="7"/>
  <c r="J1611" i="7"/>
  <c r="T1610" i="7"/>
  <c r="S1610" i="7"/>
  <c r="R1610" i="7"/>
  <c r="Q1610" i="7"/>
  <c r="L1610" i="7"/>
  <c r="J1610" i="7"/>
  <c r="T1609" i="7"/>
  <c r="S1609" i="7"/>
  <c r="R1609" i="7"/>
  <c r="Q1609" i="7"/>
  <c r="L1609" i="7"/>
  <c r="J1609" i="7"/>
  <c r="T1608" i="7"/>
  <c r="S1608" i="7"/>
  <c r="R1608" i="7"/>
  <c r="Q1608" i="7"/>
  <c r="L1608" i="7"/>
  <c r="J1608" i="7"/>
  <c r="T1607" i="7"/>
  <c r="S1607" i="7"/>
  <c r="R1607" i="7"/>
  <c r="Q1607" i="7"/>
  <c r="L1607" i="7"/>
  <c r="J1607" i="7"/>
  <c r="T1606" i="7"/>
  <c r="S1606" i="7"/>
  <c r="R1606" i="7"/>
  <c r="Q1606" i="7"/>
  <c r="L1606" i="7"/>
  <c r="J1606" i="7"/>
  <c r="T1605" i="7"/>
  <c r="S1605" i="7"/>
  <c r="R1605" i="7"/>
  <c r="Q1605" i="7"/>
  <c r="L1605" i="7"/>
  <c r="J1605" i="7"/>
  <c r="T1604" i="7"/>
  <c r="S1604" i="7"/>
  <c r="R1604" i="7"/>
  <c r="Q1604" i="7"/>
  <c r="L1604" i="7"/>
  <c r="J1604" i="7"/>
  <c r="T1603" i="7"/>
  <c r="S1603" i="7"/>
  <c r="R1603" i="7"/>
  <c r="Q1603" i="7"/>
  <c r="L1603" i="7"/>
  <c r="J1603" i="7"/>
  <c r="T1602" i="7"/>
  <c r="S1602" i="7"/>
  <c r="R1602" i="7"/>
  <c r="Q1602" i="7"/>
  <c r="L1602" i="7"/>
  <c r="J1602" i="7"/>
  <c r="T1601" i="7"/>
  <c r="S1601" i="7"/>
  <c r="R1601" i="7"/>
  <c r="Q1601" i="7"/>
  <c r="L1601" i="7"/>
  <c r="J1601" i="7"/>
  <c r="T1600" i="7"/>
  <c r="S1600" i="7"/>
  <c r="R1600" i="7"/>
  <c r="Q1600" i="7"/>
  <c r="L1600" i="7"/>
  <c r="J1600" i="7"/>
  <c r="T1599" i="7"/>
  <c r="S1599" i="7"/>
  <c r="R1599" i="7"/>
  <c r="Q1599" i="7"/>
  <c r="L1599" i="7"/>
  <c r="J1599" i="7"/>
  <c r="T1598" i="7"/>
  <c r="S1598" i="7"/>
  <c r="R1598" i="7"/>
  <c r="Q1598" i="7"/>
  <c r="L1598" i="7"/>
  <c r="J1598" i="7"/>
  <c r="T1597" i="7"/>
  <c r="S1597" i="7"/>
  <c r="R1597" i="7"/>
  <c r="Q1597" i="7"/>
  <c r="L1597" i="7"/>
  <c r="J1597" i="7"/>
  <c r="T1596" i="7"/>
  <c r="S1596" i="7"/>
  <c r="R1596" i="7"/>
  <c r="Q1596" i="7"/>
  <c r="L1596" i="7"/>
  <c r="J1596" i="7"/>
  <c r="T1595" i="7"/>
  <c r="S1595" i="7"/>
  <c r="R1595" i="7"/>
  <c r="Q1595" i="7"/>
  <c r="L1595" i="7"/>
  <c r="J1595" i="7"/>
  <c r="T1594" i="7"/>
  <c r="S1594" i="7"/>
  <c r="R1594" i="7"/>
  <c r="Q1594" i="7"/>
  <c r="L1594" i="7"/>
  <c r="J1594" i="7"/>
  <c r="T1593" i="7"/>
  <c r="S1593" i="7"/>
  <c r="R1593" i="7"/>
  <c r="Q1593" i="7"/>
  <c r="L1593" i="7"/>
  <c r="J1593" i="7"/>
  <c r="T1592" i="7"/>
  <c r="S1592" i="7"/>
  <c r="R1592" i="7"/>
  <c r="Q1592" i="7"/>
  <c r="L1592" i="7"/>
  <c r="J1592" i="7"/>
  <c r="T1591" i="7"/>
  <c r="S1591" i="7"/>
  <c r="R1591" i="7"/>
  <c r="Q1591" i="7"/>
  <c r="L1591" i="7"/>
  <c r="J1591" i="7"/>
  <c r="T1590" i="7"/>
  <c r="S1590" i="7"/>
  <c r="R1590" i="7"/>
  <c r="Q1590" i="7"/>
  <c r="L1590" i="7"/>
  <c r="J1590" i="7"/>
  <c r="T1589" i="7"/>
  <c r="S1589" i="7"/>
  <c r="R1589" i="7"/>
  <c r="Q1589" i="7"/>
  <c r="L1589" i="7"/>
  <c r="J1589" i="7"/>
  <c r="T1588" i="7"/>
  <c r="S1588" i="7"/>
  <c r="R1588" i="7"/>
  <c r="Q1588" i="7"/>
  <c r="L1588" i="7"/>
  <c r="J1588" i="7"/>
  <c r="T1587" i="7"/>
  <c r="S1587" i="7"/>
  <c r="R1587" i="7"/>
  <c r="Q1587" i="7"/>
  <c r="L1587" i="7"/>
  <c r="J1587" i="7"/>
  <c r="T1586" i="7"/>
  <c r="S1586" i="7"/>
  <c r="R1586" i="7"/>
  <c r="Q1586" i="7"/>
  <c r="L1586" i="7"/>
  <c r="J1586" i="7"/>
  <c r="T1585" i="7"/>
  <c r="S1585" i="7"/>
  <c r="R1585" i="7"/>
  <c r="Q1585" i="7"/>
  <c r="L1585" i="7"/>
  <c r="J1585" i="7"/>
  <c r="T1584" i="7"/>
  <c r="S1584" i="7"/>
  <c r="R1584" i="7"/>
  <c r="Q1584" i="7"/>
  <c r="L1584" i="7"/>
  <c r="J1584" i="7"/>
  <c r="T1583" i="7"/>
  <c r="S1583" i="7"/>
  <c r="R1583" i="7"/>
  <c r="Q1583" i="7"/>
  <c r="L1583" i="7"/>
  <c r="J1583" i="7"/>
  <c r="T1582" i="7"/>
  <c r="S1582" i="7"/>
  <c r="R1582" i="7"/>
  <c r="Q1582" i="7"/>
  <c r="L1582" i="7"/>
  <c r="J1582" i="7"/>
  <c r="T1581" i="7"/>
  <c r="S1581" i="7"/>
  <c r="R1581" i="7"/>
  <c r="Q1581" i="7"/>
  <c r="L1581" i="7"/>
  <c r="J1581" i="7"/>
  <c r="T1580" i="7"/>
  <c r="S1580" i="7"/>
  <c r="R1580" i="7"/>
  <c r="Q1580" i="7"/>
  <c r="L1580" i="7"/>
  <c r="J1580" i="7"/>
  <c r="T1579" i="7"/>
  <c r="S1579" i="7"/>
  <c r="R1579" i="7"/>
  <c r="Q1579" i="7"/>
  <c r="L1579" i="7"/>
  <c r="J1579" i="7"/>
  <c r="T1578" i="7"/>
  <c r="S1578" i="7"/>
  <c r="R1578" i="7"/>
  <c r="Q1578" i="7"/>
  <c r="L1578" i="7"/>
  <c r="J1578" i="7"/>
  <c r="T1577" i="7"/>
  <c r="S1577" i="7"/>
  <c r="R1577" i="7"/>
  <c r="Q1577" i="7"/>
  <c r="L1577" i="7"/>
  <c r="J1577" i="7"/>
  <c r="T1576" i="7"/>
  <c r="S1576" i="7"/>
  <c r="R1576" i="7"/>
  <c r="Q1576" i="7"/>
  <c r="L1576" i="7"/>
  <c r="J1576" i="7"/>
  <c r="T1575" i="7"/>
  <c r="S1575" i="7"/>
  <c r="R1575" i="7"/>
  <c r="Q1575" i="7"/>
  <c r="L1575" i="7"/>
  <c r="J1575" i="7"/>
  <c r="T1574" i="7"/>
  <c r="S1574" i="7"/>
  <c r="R1574" i="7"/>
  <c r="Q1574" i="7"/>
  <c r="L1574" i="7"/>
  <c r="J1574" i="7"/>
  <c r="T1573" i="7"/>
  <c r="S1573" i="7"/>
  <c r="R1573" i="7"/>
  <c r="Q1573" i="7"/>
  <c r="L1573" i="7"/>
  <c r="J1573" i="7"/>
  <c r="T1572" i="7"/>
  <c r="S1572" i="7"/>
  <c r="R1572" i="7"/>
  <c r="Q1572" i="7"/>
  <c r="L1572" i="7"/>
  <c r="J1572" i="7"/>
  <c r="T1571" i="7"/>
  <c r="S1571" i="7"/>
  <c r="R1571" i="7"/>
  <c r="Q1571" i="7"/>
  <c r="L1571" i="7"/>
  <c r="J1571" i="7"/>
  <c r="T1570" i="7"/>
  <c r="S1570" i="7"/>
  <c r="R1570" i="7"/>
  <c r="Q1570" i="7"/>
  <c r="L1570" i="7"/>
  <c r="J1570" i="7"/>
  <c r="T1569" i="7"/>
  <c r="S1569" i="7"/>
  <c r="R1569" i="7"/>
  <c r="Q1569" i="7"/>
  <c r="L1569" i="7"/>
  <c r="J1569" i="7"/>
  <c r="T1568" i="7"/>
  <c r="S1568" i="7"/>
  <c r="R1568" i="7"/>
  <c r="Q1568" i="7"/>
  <c r="L1568" i="7"/>
  <c r="J1568" i="7"/>
  <c r="T1567" i="7"/>
  <c r="S1567" i="7"/>
  <c r="R1567" i="7"/>
  <c r="Q1567" i="7"/>
  <c r="L1567" i="7"/>
  <c r="J1567" i="7"/>
  <c r="T1566" i="7"/>
  <c r="S1566" i="7"/>
  <c r="R1566" i="7"/>
  <c r="Q1566" i="7"/>
  <c r="L1566" i="7"/>
  <c r="J1566" i="7"/>
  <c r="T1565" i="7"/>
  <c r="S1565" i="7"/>
  <c r="R1565" i="7"/>
  <c r="Q1565" i="7"/>
  <c r="L1565" i="7"/>
  <c r="J1565" i="7"/>
  <c r="T1564" i="7"/>
  <c r="S1564" i="7"/>
  <c r="R1564" i="7"/>
  <c r="Q1564" i="7"/>
  <c r="L1564" i="7"/>
  <c r="J1564" i="7"/>
  <c r="T1563" i="7"/>
  <c r="S1563" i="7"/>
  <c r="R1563" i="7"/>
  <c r="Q1563" i="7"/>
  <c r="L1563" i="7"/>
  <c r="J1563" i="7"/>
  <c r="T1562" i="7"/>
  <c r="S1562" i="7"/>
  <c r="R1562" i="7"/>
  <c r="Q1562" i="7"/>
  <c r="L1562" i="7"/>
  <c r="J1562" i="7"/>
  <c r="T1561" i="7"/>
  <c r="S1561" i="7"/>
  <c r="R1561" i="7"/>
  <c r="Q1561" i="7"/>
  <c r="L1561" i="7"/>
  <c r="J1561" i="7"/>
  <c r="T1560" i="7"/>
  <c r="S1560" i="7"/>
  <c r="R1560" i="7"/>
  <c r="Q1560" i="7"/>
  <c r="L1560" i="7"/>
  <c r="J1560" i="7"/>
  <c r="T1559" i="7"/>
  <c r="S1559" i="7"/>
  <c r="R1559" i="7"/>
  <c r="Q1559" i="7"/>
  <c r="L1559" i="7"/>
  <c r="J1559" i="7"/>
  <c r="T1558" i="7"/>
  <c r="S1558" i="7"/>
  <c r="R1558" i="7"/>
  <c r="Q1558" i="7"/>
  <c r="L1558" i="7"/>
  <c r="J1558" i="7"/>
  <c r="T1557" i="7"/>
  <c r="S1557" i="7"/>
  <c r="R1557" i="7"/>
  <c r="Q1557" i="7"/>
  <c r="L1557" i="7"/>
  <c r="J1557" i="7"/>
  <c r="T1556" i="7"/>
  <c r="S1556" i="7"/>
  <c r="R1556" i="7"/>
  <c r="Q1556" i="7"/>
  <c r="L1556" i="7"/>
  <c r="J1556" i="7"/>
  <c r="T1555" i="7"/>
  <c r="S1555" i="7"/>
  <c r="R1555" i="7"/>
  <c r="Q1555" i="7"/>
  <c r="L1555" i="7"/>
  <c r="J1555" i="7"/>
  <c r="T1554" i="7"/>
  <c r="S1554" i="7"/>
  <c r="R1554" i="7"/>
  <c r="Q1554" i="7"/>
  <c r="L1554" i="7"/>
  <c r="J1554" i="7"/>
  <c r="T1553" i="7"/>
  <c r="S1553" i="7"/>
  <c r="R1553" i="7"/>
  <c r="Q1553" i="7"/>
  <c r="L1553" i="7"/>
  <c r="J1553" i="7"/>
  <c r="T1552" i="7"/>
  <c r="S1552" i="7"/>
  <c r="R1552" i="7"/>
  <c r="Q1552" i="7"/>
  <c r="L1552" i="7"/>
  <c r="J1552" i="7"/>
  <c r="T1551" i="7"/>
  <c r="S1551" i="7"/>
  <c r="R1551" i="7"/>
  <c r="Q1551" i="7"/>
  <c r="L1551" i="7"/>
  <c r="J1551" i="7"/>
  <c r="T1550" i="7"/>
  <c r="S1550" i="7"/>
  <c r="R1550" i="7"/>
  <c r="Q1550" i="7"/>
  <c r="L1550" i="7"/>
  <c r="J1550" i="7"/>
  <c r="T1549" i="7"/>
  <c r="S1549" i="7"/>
  <c r="R1549" i="7"/>
  <c r="Q1549" i="7"/>
  <c r="L1549" i="7"/>
  <c r="J1549" i="7"/>
  <c r="T1548" i="7"/>
  <c r="S1548" i="7"/>
  <c r="R1548" i="7"/>
  <c r="Q1548" i="7"/>
  <c r="L1548" i="7"/>
  <c r="J1548" i="7"/>
  <c r="T1547" i="7"/>
  <c r="S1547" i="7"/>
  <c r="R1547" i="7"/>
  <c r="Q1547" i="7"/>
  <c r="L1547" i="7"/>
  <c r="J1547" i="7"/>
  <c r="T1546" i="7"/>
  <c r="S1546" i="7"/>
  <c r="R1546" i="7"/>
  <c r="Q1546" i="7"/>
  <c r="L1546" i="7"/>
  <c r="J1546" i="7"/>
  <c r="T1545" i="7"/>
  <c r="S1545" i="7"/>
  <c r="R1545" i="7"/>
  <c r="Q1545" i="7"/>
  <c r="L1545" i="7"/>
  <c r="J1545" i="7"/>
  <c r="T1544" i="7"/>
  <c r="S1544" i="7"/>
  <c r="R1544" i="7"/>
  <c r="Q1544" i="7"/>
  <c r="L1544" i="7"/>
  <c r="J1544" i="7"/>
  <c r="T1543" i="7"/>
  <c r="S1543" i="7"/>
  <c r="R1543" i="7"/>
  <c r="Q1543" i="7"/>
  <c r="L1543" i="7"/>
  <c r="J1543" i="7"/>
  <c r="T1542" i="7"/>
  <c r="S1542" i="7"/>
  <c r="R1542" i="7"/>
  <c r="Q1542" i="7"/>
  <c r="L1542" i="7"/>
  <c r="J1542" i="7"/>
  <c r="T1541" i="7"/>
  <c r="S1541" i="7"/>
  <c r="R1541" i="7"/>
  <c r="Q1541" i="7"/>
  <c r="L1541" i="7"/>
  <c r="J1541" i="7"/>
  <c r="T1540" i="7"/>
  <c r="S1540" i="7"/>
  <c r="R1540" i="7"/>
  <c r="Q1540" i="7"/>
  <c r="L1540" i="7"/>
  <c r="J1540" i="7"/>
  <c r="T1539" i="7"/>
  <c r="S1539" i="7"/>
  <c r="R1539" i="7"/>
  <c r="Q1539" i="7"/>
  <c r="L1539" i="7"/>
  <c r="J1539" i="7"/>
  <c r="T1538" i="7"/>
  <c r="S1538" i="7"/>
  <c r="R1538" i="7"/>
  <c r="Q1538" i="7"/>
  <c r="L1538" i="7"/>
  <c r="J1538" i="7"/>
  <c r="T1537" i="7"/>
  <c r="S1537" i="7"/>
  <c r="R1537" i="7"/>
  <c r="Q1537" i="7"/>
  <c r="L1537" i="7"/>
  <c r="J1537" i="7"/>
  <c r="T1536" i="7"/>
  <c r="S1536" i="7"/>
  <c r="R1536" i="7"/>
  <c r="Q1536" i="7"/>
  <c r="L1536" i="7"/>
  <c r="J1536" i="7"/>
  <c r="T1535" i="7"/>
  <c r="S1535" i="7"/>
  <c r="R1535" i="7"/>
  <c r="Q1535" i="7"/>
  <c r="L1535" i="7"/>
  <c r="J1535" i="7"/>
  <c r="T1534" i="7"/>
  <c r="S1534" i="7"/>
  <c r="R1534" i="7"/>
  <c r="Q1534" i="7"/>
  <c r="L1534" i="7"/>
  <c r="J1534" i="7"/>
  <c r="T1533" i="7"/>
  <c r="S1533" i="7"/>
  <c r="R1533" i="7"/>
  <c r="Q1533" i="7"/>
  <c r="L1533" i="7"/>
  <c r="J1533" i="7"/>
  <c r="T1532" i="7"/>
  <c r="S1532" i="7"/>
  <c r="R1532" i="7"/>
  <c r="Q1532" i="7"/>
  <c r="L1532" i="7"/>
  <c r="J1532" i="7"/>
  <c r="T1531" i="7"/>
  <c r="S1531" i="7"/>
  <c r="R1531" i="7"/>
  <c r="Q1531" i="7"/>
  <c r="L1531" i="7"/>
  <c r="J1531" i="7"/>
  <c r="T1530" i="7"/>
  <c r="S1530" i="7"/>
  <c r="R1530" i="7"/>
  <c r="Q1530" i="7"/>
  <c r="L1530" i="7"/>
  <c r="J1530" i="7"/>
  <c r="T1529" i="7"/>
  <c r="S1529" i="7"/>
  <c r="R1529" i="7"/>
  <c r="Q1529" i="7"/>
  <c r="L1529" i="7"/>
  <c r="J1529" i="7"/>
  <c r="T1528" i="7"/>
  <c r="S1528" i="7"/>
  <c r="R1528" i="7"/>
  <c r="Q1528" i="7"/>
  <c r="L1528" i="7"/>
  <c r="J1528" i="7"/>
  <c r="T1527" i="7"/>
  <c r="S1527" i="7"/>
  <c r="R1527" i="7"/>
  <c r="Q1527" i="7"/>
  <c r="L1527" i="7"/>
  <c r="J1527" i="7"/>
  <c r="T1526" i="7"/>
  <c r="S1526" i="7"/>
  <c r="R1526" i="7"/>
  <c r="Q1526" i="7"/>
  <c r="L1526" i="7"/>
  <c r="J1526" i="7"/>
  <c r="T1525" i="7"/>
  <c r="S1525" i="7"/>
  <c r="R1525" i="7"/>
  <c r="Q1525" i="7"/>
  <c r="L1525" i="7"/>
  <c r="J1525" i="7"/>
  <c r="T1524" i="7"/>
  <c r="S1524" i="7"/>
  <c r="R1524" i="7"/>
  <c r="Q1524" i="7"/>
  <c r="L1524" i="7"/>
  <c r="J1524" i="7"/>
  <c r="T1523" i="7"/>
  <c r="S1523" i="7"/>
  <c r="R1523" i="7"/>
  <c r="Q1523" i="7"/>
  <c r="L1523" i="7"/>
  <c r="J1523" i="7"/>
  <c r="T1522" i="7"/>
  <c r="S1522" i="7"/>
  <c r="R1522" i="7"/>
  <c r="Q1522" i="7"/>
  <c r="L1522" i="7"/>
  <c r="J1522" i="7"/>
  <c r="T1521" i="7"/>
  <c r="S1521" i="7"/>
  <c r="R1521" i="7"/>
  <c r="Q1521" i="7"/>
  <c r="L1521" i="7"/>
  <c r="J1521" i="7"/>
  <c r="T1520" i="7"/>
  <c r="S1520" i="7"/>
  <c r="R1520" i="7"/>
  <c r="Q1520" i="7"/>
  <c r="L1520" i="7"/>
  <c r="J1520" i="7"/>
  <c r="T1519" i="7"/>
  <c r="S1519" i="7"/>
  <c r="R1519" i="7"/>
  <c r="Q1519" i="7"/>
  <c r="L1519" i="7"/>
  <c r="J1519" i="7"/>
  <c r="T1518" i="7"/>
  <c r="S1518" i="7"/>
  <c r="R1518" i="7"/>
  <c r="Q1518" i="7"/>
  <c r="L1518" i="7"/>
  <c r="J1518" i="7"/>
  <c r="T1517" i="7"/>
  <c r="S1517" i="7"/>
  <c r="R1517" i="7"/>
  <c r="Q1517" i="7"/>
  <c r="L1517" i="7"/>
  <c r="J1517" i="7"/>
  <c r="T1516" i="7"/>
  <c r="S1516" i="7"/>
  <c r="R1516" i="7"/>
  <c r="Q1516" i="7"/>
  <c r="L1516" i="7"/>
  <c r="J1516" i="7"/>
  <c r="T1515" i="7"/>
  <c r="S1515" i="7"/>
  <c r="R1515" i="7"/>
  <c r="Q1515" i="7"/>
  <c r="L1515" i="7"/>
  <c r="J1515" i="7"/>
  <c r="T1514" i="7"/>
  <c r="S1514" i="7"/>
  <c r="R1514" i="7"/>
  <c r="Q1514" i="7"/>
  <c r="L1514" i="7"/>
  <c r="J1514" i="7"/>
  <c r="T1513" i="7"/>
  <c r="S1513" i="7"/>
  <c r="R1513" i="7"/>
  <c r="Q1513" i="7"/>
  <c r="L1513" i="7"/>
  <c r="J1513" i="7"/>
  <c r="T1512" i="7"/>
  <c r="S1512" i="7"/>
  <c r="R1512" i="7"/>
  <c r="Q1512" i="7"/>
  <c r="L1512" i="7"/>
  <c r="J1512" i="7"/>
  <c r="T1511" i="7"/>
  <c r="S1511" i="7"/>
  <c r="R1511" i="7"/>
  <c r="Q1511" i="7"/>
  <c r="L1511" i="7"/>
  <c r="J1511" i="7"/>
  <c r="T1510" i="7"/>
  <c r="S1510" i="7"/>
  <c r="R1510" i="7"/>
  <c r="Q1510" i="7"/>
  <c r="L1510" i="7"/>
  <c r="J1510" i="7"/>
  <c r="T1509" i="7"/>
  <c r="S1509" i="7"/>
  <c r="R1509" i="7"/>
  <c r="Q1509" i="7"/>
  <c r="L1509" i="7"/>
  <c r="J1509" i="7"/>
  <c r="T1508" i="7"/>
  <c r="S1508" i="7"/>
  <c r="R1508" i="7"/>
  <c r="Q1508" i="7"/>
  <c r="L1508" i="7"/>
  <c r="J1508" i="7"/>
  <c r="T1507" i="7"/>
  <c r="S1507" i="7"/>
  <c r="R1507" i="7"/>
  <c r="Q1507" i="7"/>
  <c r="L1507" i="7"/>
  <c r="J1507" i="7"/>
  <c r="T1506" i="7"/>
  <c r="S1506" i="7"/>
  <c r="R1506" i="7"/>
  <c r="Q1506" i="7"/>
  <c r="L1506" i="7"/>
  <c r="J1506" i="7"/>
  <c r="T1505" i="7"/>
  <c r="S1505" i="7"/>
  <c r="R1505" i="7"/>
  <c r="Q1505" i="7"/>
  <c r="L1505" i="7"/>
  <c r="J1505" i="7"/>
  <c r="T1504" i="7"/>
  <c r="S1504" i="7"/>
  <c r="R1504" i="7"/>
  <c r="Q1504" i="7"/>
  <c r="L1504" i="7"/>
  <c r="J1504" i="7"/>
  <c r="T1503" i="7"/>
  <c r="S1503" i="7"/>
  <c r="R1503" i="7"/>
  <c r="Q1503" i="7"/>
  <c r="L1503" i="7"/>
  <c r="J1503" i="7"/>
  <c r="T1502" i="7"/>
  <c r="S1502" i="7"/>
  <c r="R1502" i="7"/>
  <c r="Q1502" i="7"/>
  <c r="L1502" i="7"/>
  <c r="J1502" i="7"/>
  <c r="T1501" i="7"/>
  <c r="S1501" i="7"/>
  <c r="R1501" i="7"/>
  <c r="Q1501" i="7"/>
  <c r="L1501" i="7"/>
  <c r="J1501" i="7"/>
  <c r="T1500" i="7"/>
  <c r="S1500" i="7"/>
  <c r="R1500" i="7"/>
  <c r="Q1500" i="7"/>
  <c r="L1500" i="7"/>
  <c r="J1500" i="7"/>
  <c r="T1499" i="7"/>
  <c r="S1499" i="7"/>
  <c r="R1499" i="7"/>
  <c r="Q1499" i="7"/>
  <c r="L1499" i="7"/>
  <c r="J1499" i="7"/>
  <c r="T1498" i="7"/>
  <c r="S1498" i="7"/>
  <c r="R1498" i="7"/>
  <c r="Q1498" i="7"/>
  <c r="L1498" i="7"/>
  <c r="J1498" i="7"/>
  <c r="T1497" i="7"/>
  <c r="S1497" i="7"/>
  <c r="R1497" i="7"/>
  <c r="Q1497" i="7"/>
  <c r="L1497" i="7"/>
  <c r="J1497" i="7"/>
  <c r="T1496" i="7"/>
  <c r="S1496" i="7"/>
  <c r="R1496" i="7"/>
  <c r="Q1496" i="7"/>
  <c r="L1496" i="7"/>
  <c r="J1496" i="7"/>
  <c r="T1495" i="7"/>
  <c r="S1495" i="7"/>
  <c r="R1495" i="7"/>
  <c r="Q1495" i="7"/>
  <c r="L1495" i="7"/>
  <c r="J1495" i="7"/>
  <c r="T1494" i="7"/>
  <c r="S1494" i="7"/>
  <c r="R1494" i="7"/>
  <c r="Q1494" i="7"/>
  <c r="L1494" i="7"/>
  <c r="J1494" i="7"/>
  <c r="T1493" i="7"/>
  <c r="S1493" i="7"/>
  <c r="R1493" i="7"/>
  <c r="Q1493" i="7"/>
  <c r="L1493" i="7"/>
  <c r="J1493" i="7"/>
  <c r="T1492" i="7"/>
  <c r="S1492" i="7"/>
  <c r="R1492" i="7"/>
  <c r="Q1492" i="7"/>
  <c r="L1492" i="7"/>
  <c r="J1492" i="7"/>
  <c r="T1491" i="7"/>
  <c r="S1491" i="7"/>
  <c r="R1491" i="7"/>
  <c r="Q1491" i="7"/>
  <c r="L1491" i="7"/>
  <c r="J1491" i="7"/>
  <c r="T1490" i="7"/>
  <c r="S1490" i="7"/>
  <c r="R1490" i="7"/>
  <c r="Q1490" i="7"/>
  <c r="L1490" i="7"/>
  <c r="J1490" i="7"/>
  <c r="T1489" i="7"/>
  <c r="S1489" i="7"/>
  <c r="R1489" i="7"/>
  <c r="Q1489" i="7"/>
  <c r="L1489" i="7"/>
  <c r="J1489" i="7"/>
  <c r="T1488" i="7"/>
  <c r="S1488" i="7"/>
  <c r="R1488" i="7"/>
  <c r="Q1488" i="7"/>
  <c r="L1488" i="7"/>
  <c r="J1488" i="7"/>
  <c r="T1487" i="7"/>
  <c r="S1487" i="7"/>
  <c r="R1487" i="7"/>
  <c r="Q1487" i="7"/>
  <c r="L1487" i="7"/>
  <c r="J1487" i="7"/>
  <c r="T1486" i="7"/>
  <c r="S1486" i="7"/>
  <c r="R1486" i="7"/>
  <c r="Q1486" i="7"/>
  <c r="L1486" i="7"/>
  <c r="J1486" i="7"/>
  <c r="T1485" i="7"/>
  <c r="S1485" i="7"/>
  <c r="R1485" i="7"/>
  <c r="Q1485" i="7"/>
  <c r="L1485" i="7"/>
  <c r="J1485" i="7"/>
  <c r="T1484" i="7"/>
  <c r="S1484" i="7"/>
  <c r="R1484" i="7"/>
  <c r="Q1484" i="7"/>
  <c r="L1484" i="7"/>
  <c r="J1484" i="7"/>
  <c r="T1483" i="7"/>
  <c r="S1483" i="7"/>
  <c r="R1483" i="7"/>
  <c r="Q1483" i="7"/>
  <c r="L1483" i="7"/>
  <c r="J1483" i="7"/>
  <c r="T1482" i="7"/>
  <c r="S1482" i="7"/>
  <c r="R1482" i="7"/>
  <c r="Q1482" i="7"/>
  <c r="L1482" i="7"/>
  <c r="J1482" i="7"/>
  <c r="T1481" i="7"/>
  <c r="S1481" i="7"/>
  <c r="R1481" i="7"/>
  <c r="Q1481" i="7"/>
  <c r="L1481" i="7"/>
  <c r="J1481" i="7"/>
  <c r="T1480" i="7"/>
  <c r="S1480" i="7"/>
  <c r="R1480" i="7"/>
  <c r="Q1480" i="7"/>
  <c r="L1480" i="7"/>
  <c r="J1480" i="7"/>
  <c r="T1479" i="7"/>
  <c r="S1479" i="7"/>
  <c r="R1479" i="7"/>
  <c r="Q1479" i="7"/>
  <c r="L1479" i="7"/>
  <c r="J1479" i="7"/>
  <c r="T1478" i="7"/>
  <c r="S1478" i="7"/>
  <c r="R1478" i="7"/>
  <c r="Q1478" i="7"/>
  <c r="L1478" i="7"/>
  <c r="J1478" i="7"/>
  <c r="T1477" i="7"/>
  <c r="S1477" i="7"/>
  <c r="R1477" i="7"/>
  <c r="Q1477" i="7"/>
  <c r="L1477" i="7"/>
  <c r="J1477" i="7"/>
  <c r="T1476" i="7"/>
  <c r="S1476" i="7"/>
  <c r="R1476" i="7"/>
  <c r="Q1476" i="7"/>
  <c r="L1476" i="7"/>
  <c r="J1476" i="7"/>
  <c r="T1475" i="7"/>
  <c r="S1475" i="7"/>
  <c r="R1475" i="7"/>
  <c r="Q1475" i="7"/>
  <c r="L1475" i="7"/>
  <c r="J1475" i="7"/>
  <c r="T1474" i="7"/>
  <c r="S1474" i="7"/>
  <c r="R1474" i="7"/>
  <c r="Q1474" i="7"/>
  <c r="L1474" i="7"/>
  <c r="J1474" i="7"/>
  <c r="T1473" i="7"/>
  <c r="S1473" i="7"/>
  <c r="R1473" i="7"/>
  <c r="Q1473" i="7"/>
  <c r="L1473" i="7"/>
  <c r="J1473" i="7"/>
  <c r="T1472" i="7"/>
  <c r="S1472" i="7"/>
  <c r="R1472" i="7"/>
  <c r="Q1472" i="7"/>
  <c r="L1472" i="7"/>
  <c r="J1472" i="7"/>
  <c r="T1471" i="7"/>
  <c r="S1471" i="7"/>
  <c r="R1471" i="7"/>
  <c r="Q1471" i="7"/>
  <c r="L1471" i="7"/>
  <c r="J1471" i="7"/>
  <c r="T1470" i="7"/>
  <c r="S1470" i="7"/>
  <c r="R1470" i="7"/>
  <c r="Q1470" i="7"/>
  <c r="L1470" i="7"/>
  <c r="J1470" i="7"/>
  <c r="T1469" i="7"/>
  <c r="S1469" i="7"/>
  <c r="R1469" i="7"/>
  <c r="Q1469" i="7"/>
  <c r="L1469" i="7"/>
  <c r="J1469" i="7"/>
  <c r="T1468" i="7"/>
  <c r="S1468" i="7"/>
  <c r="R1468" i="7"/>
  <c r="Q1468" i="7"/>
  <c r="L1468" i="7"/>
  <c r="J1468" i="7"/>
  <c r="T1467" i="7"/>
  <c r="S1467" i="7"/>
  <c r="R1467" i="7"/>
  <c r="Q1467" i="7"/>
  <c r="L1467" i="7"/>
  <c r="J1467" i="7"/>
  <c r="T1466" i="7"/>
  <c r="S1466" i="7"/>
  <c r="R1466" i="7"/>
  <c r="Q1466" i="7"/>
  <c r="L1466" i="7"/>
  <c r="J1466" i="7"/>
  <c r="T1465" i="7"/>
  <c r="S1465" i="7"/>
  <c r="R1465" i="7"/>
  <c r="Q1465" i="7"/>
  <c r="L1465" i="7"/>
  <c r="J1465" i="7"/>
  <c r="T1464" i="7"/>
  <c r="S1464" i="7"/>
  <c r="R1464" i="7"/>
  <c r="Q1464" i="7"/>
  <c r="L1464" i="7"/>
  <c r="J1464" i="7"/>
  <c r="T1463" i="7"/>
  <c r="S1463" i="7"/>
  <c r="R1463" i="7"/>
  <c r="Q1463" i="7"/>
  <c r="L1463" i="7"/>
  <c r="J1463" i="7"/>
  <c r="T1462" i="7"/>
  <c r="S1462" i="7"/>
  <c r="R1462" i="7"/>
  <c r="Q1462" i="7"/>
  <c r="L1462" i="7"/>
  <c r="J1462" i="7"/>
  <c r="T1461" i="7"/>
  <c r="S1461" i="7"/>
  <c r="R1461" i="7"/>
  <c r="Q1461" i="7"/>
  <c r="L1461" i="7"/>
  <c r="J1461" i="7"/>
  <c r="T1460" i="7"/>
  <c r="S1460" i="7"/>
  <c r="R1460" i="7"/>
  <c r="Q1460" i="7"/>
  <c r="L1460" i="7"/>
  <c r="J1460" i="7"/>
  <c r="T1459" i="7"/>
  <c r="S1459" i="7"/>
  <c r="R1459" i="7"/>
  <c r="Q1459" i="7"/>
  <c r="L1459" i="7"/>
  <c r="J1459" i="7"/>
  <c r="T1458" i="7"/>
  <c r="S1458" i="7"/>
  <c r="R1458" i="7"/>
  <c r="Q1458" i="7"/>
  <c r="L1458" i="7"/>
  <c r="J1458" i="7"/>
  <c r="T1457" i="7"/>
  <c r="S1457" i="7"/>
  <c r="R1457" i="7"/>
  <c r="Q1457" i="7"/>
  <c r="L1457" i="7"/>
  <c r="J1457" i="7"/>
  <c r="T1456" i="7"/>
  <c r="S1456" i="7"/>
  <c r="R1456" i="7"/>
  <c r="Q1456" i="7"/>
  <c r="L1456" i="7"/>
  <c r="J1456" i="7"/>
  <c r="T1455" i="7"/>
  <c r="S1455" i="7"/>
  <c r="R1455" i="7"/>
  <c r="Q1455" i="7"/>
  <c r="L1455" i="7"/>
  <c r="J1455" i="7"/>
  <c r="T1454" i="7"/>
  <c r="S1454" i="7"/>
  <c r="R1454" i="7"/>
  <c r="Q1454" i="7"/>
  <c r="L1454" i="7"/>
  <c r="J1454" i="7"/>
  <c r="T1453" i="7"/>
  <c r="S1453" i="7"/>
  <c r="R1453" i="7"/>
  <c r="Q1453" i="7"/>
  <c r="L1453" i="7"/>
  <c r="J1453" i="7"/>
  <c r="T1452" i="7"/>
  <c r="S1452" i="7"/>
  <c r="R1452" i="7"/>
  <c r="Q1452" i="7"/>
  <c r="L1452" i="7"/>
  <c r="J1452" i="7"/>
  <c r="T1451" i="7"/>
  <c r="S1451" i="7"/>
  <c r="R1451" i="7"/>
  <c r="Q1451" i="7"/>
  <c r="L1451" i="7"/>
  <c r="J1451" i="7"/>
  <c r="T1450" i="7"/>
  <c r="S1450" i="7"/>
  <c r="R1450" i="7"/>
  <c r="Q1450" i="7"/>
  <c r="L1450" i="7"/>
  <c r="J1450" i="7"/>
  <c r="T1449" i="7"/>
  <c r="S1449" i="7"/>
  <c r="R1449" i="7"/>
  <c r="Q1449" i="7"/>
  <c r="L1449" i="7"/>
  <c r="J1449" i="7"/>
  <c r="T1448" i="7"/>
  <c r="S1448" i="7"/>
  <c r="R1448" i="7"/>
  <c r="Q1448" i="7"/>
  <c r="L1448" i="7"/>
  <c r="J1448" i="7"/>
  <c r="T1447" i="7"/>
  <c r="S1447" i="7"/>
  <c r="R1447" i="7"/>
  <c r="Q1447" i="7"/>
  <c r="L1447" i="7"/>
  <c r="J1447" i="7"/>
  <c r="T1446" i="7"/>
  <c r="S1446" i="7"/>
  <c r="R1446" i="7"/>
  <c r="Q1446" i="7"/>
  <c r="L1446" i="7"/>
  <c r="J1446" i="7"/>
  <c r="T1445" i="7"/>
  <c r="S1445" i="7"/>
  <c r="R1445" i="7"/>
  <c r="Q1445" i="7"/>
  <c r="L1445" i="7"/>
  <c r="J1445" i="7"/>
  <c r="T1444" i="7"/>
  <c r="S1444" i="7"/>
  <c r="R1444" i="7"/>
  <c r="Q1444" i="7"/>
  <c r="L1444" i="7"/>
  <c r="J1444" i="7"/>
  <c r="T1443" i="7"/>
  <c r="S1443" i="7"/>
  <c r="R1443" i="7"/>
  <c r="Q1443" i="7"/>
  <c r="L1443" i="7"/>
  <c r="J1443" i="7"/>
  <c r="T1442" i="7"/>
  <c r="S1442" i="7"/>
  <c r="R1442" i="7"/>
  <c r="Q1442" i="7"/>
  <c r="L1442" i="7"/>
  <c r="J1442" i="7"/>
  <c r="T1441" i="7"/>
  <c r="S1441" i="7"/>
  <c r="R1441" i="7"/>
  <c r="Q1441" i="7"/>
  <c r="L1441" i="7"/>
  <c r="J1441" i="7"/>
  <c r="T1440" i="7"/>
  <c r="S1440" i="7"/>
  <c r="R1440" i="7"/>
  <c r="Q1440" i="7"/>
  <c r="L1440" i="7"/>
  <c r="J1440" i="7"/>
  <c r="T1439" i="7"/>
  <c r="S1439" i="7"/>
  <c r="R1439" i="7"/>
  <c r="Q1439" i="7"/>
  <c r="L1439" i="7"/>
  <c r="J1439" i="7"/>
  <c r="T1438" i="7"/>
  <c r="S1438" i="7"/>
  <c r="R1438" i="7"/>
  <c r="Q1438" i="7"/>
  <c r="L1438" i="7"/>
  <c r="J1438" i="7"/>
  <c r="T1437" i="7"/>
  <c r="S1437" i="7"/>
  <c r="R1437" i="7"/>
  <c r="Q1437" i="7"/>
  <c r="L1437" i="7"/>
  <c r="J1437" i="7"/>
  <c r="T1436" i="7"/>
  <c r="S1436" i="7"/>
  <c r="R1436" i="7"/>
  <c r="Q1436" i="7"/>
  <c r="L1436" i="7"/>
  <c r="J1436" i="7"/>
  <c r="T1435" i="7"/>
  <c r="S1435" i="7"/>
  <c r="R1435" i="7"/>
  <c r="Q1435" i="7"/>
  <c r="L1435" i="7"/>
  <c r="J1435" i="7"/>
  <c r="T1434" i="7"/>
  <c r="S1434" i="7"/>
  <c r="R1434" i="7"/>
  <c r="Q1434" i="7"/>
  <c r="L1434" i="7"/>
  <c r="J1434" i="7"/>
  <c r="T1433" i="7"/>
  <c r="S1433" i="7"/>
  <c r="R1433" i="7"/>
  <c r="Q1433" i="7"/>
  <c r="L1433" i="7"/>
  <c r="J1433" i="7"/>
  <c r="T1432" i="7"/>
  <c r="S1432" i="7"/>
  <c r="R1432" i="7"/>
  <c r="Q1432" i="7"/>
  <c r="L1432" i="7"/>
  <c r="J1432" i="7"/>
  <c r="T1431" i="7"/>
  <c r="S1431" i="7"/>
  <c r="R1431" i="7"/>
  <c r="Q1431" i="7"/>
  <c r="L1431" i="7"/>
  <c r="J1431" i="7"/>
  <c r="T1430" i="7"/>
  <c r="S1430" i="7"/>
  <c r="R1430" i="7"/>
  <c r="Q1430" i="7"/>
  <c r="L1430" i="7"/>
  <c r="J1430" i="7"/>
  <c r="T1429" i="7"/>
  <c r="S1429" i="7"/>
  <c r="R1429" i="7"/>
  <c r="Q1429" i="7"/>
  <c r="L1429" i="7"/>
  <c r="J1429" i="7"/>
  <c r="T1428" i="7"/>
  <c r="S1428" i="7"/>
  <c r="R1428" i="7"/>
  <c r="Q1428" i="7"/>
  <c r="L1428" i="7"/>
  <c r="J1428" i="7"/>
  <c r="T1427" i="7"/>
  <c r="S1427" i="7"/>
  <c r="R1427" i="7"/>
  <c r="Q1427" i="7"/>
  <c r="L1427" i="7"/>
  <c r="J1427" i="7"/>
  <c r="T1426" i="7"/>
  <c r="S1426" i="7"/>
  <c r="R1426" i="7"/>
  <c r="Q1426" i="7"/>
  <c r="L1426" i="7"/>
  <c r="J1426" i="7"/>
  <c r="T1425" i="7"/>
  <c r="S1425" i="7"/>
  <c r="R1425" i="7"/>
  <c r="Q1425" i="7"/>
  <c r="L1425" i="7"/>
  <c r="J1425" i="7"/>
  <c r="T1424" i="7"/>
  <c r="S1424" i="7"/>
  <c r="R1424" i="7"/>
  <c r="Q1424" i="7"/>
  <c r="L1424" i="7"/>
  <c r="J1424" i="7"/>
  <c r="T1423" i="7"/>
  <c r="S1423" i="7"/>
  <c r="R1423" i="7"/>
  <c r="Q1423" i="7"/>
  <c r="L1423" i="7"/>
  <c r="J1423" i="7"/>
  <c r="T1422" i="7"/>
  <c r="S1422" i="7"/>
  <c r="R1422" i="7"/>
  <c r="Q1422" i="7"/>
  <c r="L1422" i="7"/>
  <c r="J1422" i="7"/>
  <c r="T1421" i="7"/>
  <c r="S1421" i="7"/>
  <c r="R1421" i="7"/>
  <c r="Q1421" i="7"/>
  <c r="L1421" i="7"/>
  <c r="J1421" i="7"/>
  <c r="T1420" i="7"/>
  <c r="S1420" i="7"/>
  <c r="R1420" i="7"/>
  <c r="Q1420" i="7"/>
  <c r="L1420" i="7"/>
  <c r="J1420" i="7"/>
  <c r="T1419" i="7"/>
  <c r="S1419" i="7"/>
  <c r="R1419" i="7"/>
  <c r="Q1419" i="7"/>
  <c r="L1419" i="7"/>
  <c r="J1419" i="7"/>
  <c r="T1418" i="7"/>
  <c r="S1418" i="7"/>
  <c r="R1418" i="7"/>
  <c r="Q1418" i="7"/>
  <c r="L1418" i="7"/>
  <c r="J1418" i="7"/>
  <c r="T1417" i="7"/>
  <c r="S1417" i="7"/>
  <c r="R1417" i="7"/>
  <c r="Q1417" i="7"/>
  <c r="L1417" i="7"/>
  <c r="J1417" i="7"/>
  <c r="T1416" i="7"/>
  <c r="S1416" i="7"/>
  <c r="R1416" i="7"/>
  <c r="Q1416" i="7"/>
  <c r="L1416" i="7"/>
  <c r="J1416" i="7"/>
  <c r="T1415" i="7"/>
  <c r="S1415" i="7"/>
  <c r="R1415" i="7"/>
  <c r="Q1415" i="7"/>
  <c r="L1415" i="7"/>
  <c r="J1415" i="7"/>
  <c r="T1414" i="7"/>
  <c r="S1414" i="7"/>
  <c r="R1414" i="7"/>
  <c r="Q1414" i="7"/>
  <c r="L1414" i="7"/>
  <c r="J1414" i="7"/>
  <c r="T1413" i="7"/>
  <c r="S1413" i="7"/>
  <c r="R1413" i="7"/>
  <c r="Q1413" i="7"/>
  <c r="L1413" i="7"/>
  <c r="J1413" i="7"/>
  <c r="T1412" i="7"/>
  <c r="S1412" i="7"/>
  <c r="R1412" i="7"/>
  <c r="Q1412" i="7"/>
  <c r="L1412" i="7"/>
  <c r="J1412" i="7"/>
  <c r="T1411" i="7"/>
  <c r="S1411" i="7"/>
  <c r="R1411" i="7"/>
  <c r="Q1411" i="7"/>
  <c r="L1411" i="7"/>
  <c r="J1411" i="7"/>
  <c r="T1410" i="7"/>
  <c r="S1410" i="7"/>
  <c r="R1410" i="7"/>
  <c r="Q1410" i="7"/>
  <c r="L1410" i="7"/>
  <c r="J1410" i="7"/>
  <c r="T1409" i="7"/>
  <c r="S1409" i="7"/>
  <c r="R1409" i="7"/>
  <c r="Q1409" i="7"/>
  <c r="L1409" i="7"/>
  <c r="J1409" i="7"/>
  <c r="T1408" i="7"/>
  <c r="S1408" i="7"/>
  <c r="R1408" i="7"/>
  <c r="Q1408" i="7"/>
  <c r="L1408" i="7"/>
  <c r="J1408" i="7"/>
  <c r="T1407" i="7"/>
  <c r="S1407" i="7"/>
  <c r="R1407" i="7"/>
  <c r="Q1407" i="7"/>
  <c r="L1407" i="7"/>
  <c r="J1407" i="7"/>
  <c r="T1406" i="7"/>
  <c r="S1406" i="7"/>
  <c r="R1406" i="7"/>
  <c r="Q1406" i="7"/>
  <c r="L1406" i="7"/>
  <c r="J1406" i="7"/>
  <c r="T1405" i="7"/>
  <c r="S1405" i="7"/>
  <c r="R1405" i="7"/>
  <c r="Q1405" i="7"/>
  <c r="L1405" i="7"/>
  <c r="J1405" i="7"/>
  <c r="T1404" i="7"/>
  <c r="S1404" i="7"/>
  <c r="R1404" i="7"/>
  <c r="Q1404" i="7"/>
  <c r="L1404" i="7"/>
  <c r="J1404" i="7"/>
  <c r="T1403" i="7"/>
  <c r="S1403" i="7"/>
  <c r="R1403" i="7"/>
  <c r="Q1403" i="7"/>
  <c r="L1403" i="7"/>
  <c r="J1403" i="7"/>
  <c r="T1402" i="7"/>
  <c r="S1402" i="7"/>
  <c r="R1402" i="7"/>
  <c r="Q1402" i="7"/>
  <c r="L1402" i="7"/>
  <c r="J1402" i="7"/>
  <c r="T1401" i="7"/>
  <c r="S1401" i="7"/>
  <c r="R1401" i="7"/>
  <c r="Q1401" i="7"/>
  <c r="L1401" i="7"/>
  <c r="J1401" i="7"/>
  <c r="T1400" i="7"/>
  <c r="S1400" i="7"/>
  <c r="R1400" i="7"/>
  <c r="Q1400" i="7"/>
  <c r="L1400" i="7"/>
  <c r="J1400" i="7"/>
  <c r="T1399" i="7"/>
  <c r="S1399" i="7"/>
  <c r="R1399" i="7"/>
  <c r="Q1399" i="7"/>
  <c r="L1399" i="7"/>
  <c r="J1399" i="7"/>
  <c r="T1398" i="7"/>
  <c r="S1398" i="7"/>
  <c r="R1398" i="7"/>
  <c r="Q1398" i="7"/>
  <c r="L1398" i="7"/>
  <c r="J1398" i="7"/>
  <c r="T1397" i="7"/>
  <c r="S1397" i="7"/>
  <c r="R1397" i="7"/>
  <c r="Q1397" i="7"/>
  <c r="L1397" i="7"/>
  <c r="J1397" i="7"/>
  <c r="T1396" i="7"/>
  <c r="S1396" i="7"/>
  <c r="R1396" i="7"/>
  <c r="Q1396" i="7"/>
  <c r="L1396" i="7"/>
  <c r="J1396" i="7"/>
  <c r="T1395" i="7"/>
  <c r="S1395" i="7"/>
  <c r="R1395" i="7"/>
  <c r="Q1395" i="7"/>
  <c r="L1395" i="7"/>
  <c r="J1395" i="7"/>
  <c r="T1394" i="7"/>
  <c r="S1394" i="7"/>
  <c r="R1394" i="7"/>
  <c r="Q1394" i="7"/>
  <c r="L1394" i="7"/>
  <c r="J1394" i="7"/>
  <c r="T1393" i="7"/>
  <c r="S1393" i="7"/>
  <c r="R1393" i="7"/>
  <c r="Q1393" i="7"/>
  <c r="L1393" i="7"/>
  <c r="J1393" i="7"/>
  <c r="T1392" i="7"/>
  <c r="S1392" i="7"/>
  <c r="R1392" i="7"/>
  <c r="Q1392" i="7"/>
  <c r="L1392" i="7"/>
  <c r="J1392" i="7"/>
  <c r="T1391" i="7"/>
  <c r="S1391" i="7"/>
  <c r="R1391" i="7"/>
  <c r="Q1391" i="7"/>
  <c r="L1391" i="7"/>
  <c r="J1391" i="7"/>
  <c r="T1390" i="7"/>
  <c r="S1390" i="7"/>
  <c r="R1390" i="7"/>
  <c r="Q1390" i="7"/>
  <c r="L1390" i="7"/>
  <c r="J1390" i="7"/>
  <c r="T1389" i="7"/>
  <c r="S1389" i="7"/>
  <c r="R1389" i="7"/>
  <c r="Q1389" i="7"/>
  <c r="L1389" i="7"/>
  <c r="J1389" i="7"/>
  <c r="T1388" i="7"/>
  <c r="S1388" i="7"/>
  <c r="R1388" i="7"/>
  <c r="Q1388" i="7"/>
  <c r="L1388" i="7"/>
  <c r="J1388" i="7"/>
  <c r="T1387" i="7"/>
  <c r="S1387" i="7"/>
  <c r="R1387" i="7"/>
  <c r="Q1387" i="7"/>
  <c r="L1387" i="7"/>
  <c r="J1387" i="7"/>
  <c r="T1386" i="7"/>
  <c r="S1386" i="7"/>
  <c r="R1386" i="7"/>
  <c r="Q1386" i="7"/>
  <c r="L1386" i="7"/>
  <c r="J1386" i="7"/>
  <c r="T1385" i="7"/>
  <c r="S1385" i="7"/>
  <c r="R1385" i="7"/>
  <c r="Q1385" i="7"/>
  <c r="L1385" i="7"/>
  <c r="J1385" i="7"/>
  <c r="T1384" i="7"/>
  <c r="S1384" i="7"/>
  <c r="R1384" i="7"/>
  <c r="Q1384" i="7"/>
  <c r="L1384" i="7"/>
  <c r="J1384" i="7"/>
  <c r="T1383" i="7"/>
  <c r="S1383" i="7"/>
  <c r="R1383" i="7"/>
  <c r="Q1383" i="7"/>
  <c r="L1383" i="7"/>
  <c r="J1383" i="7"/>
  <c r="T1382" i="7"/>
  <c r="S1382" i="7"/>
  <c r="R1382" i="7"/>
  <c r="Q1382" i="7"/>
  <c r="L1382" i="7"/>
  <c r="J1382" i="7"/>
  <c r="T1381" i="7"/>
  <c r="S1381" i="7"/>
  <c r="R1381" i="7"/>
  <c r="Q1381" i="7"/>
  <c r="L1381" i="7"/>
  <c r="J1381" i="7"/>
  <c r="T1380" i="7"/>
  <c r="S1380" i="7"/>
  <c r="R1380" i="7"/>
  <c r="Q1380" i="7"/>
  <c r="L1380" i="7"/>
  <c r="J1380" i="7"/>
  <c r="T1379" i="7"/>
  <c r="S1379" i="7"/>
  <c r="R1379" i="7"/>
  <c r="Q1379" i="7"/>
  <c r="L1379" i="7"/>
  <c r="J1379" i="7"/>
  <c r="T1378" i="7"/>
  <c r="S1378" i="7"/>
  <c r="R1378" i="7"/>
  <c r="Q1378" i="7"/>
  <c r="L1378" i="7"/>
  <c r="J1378" i="7"/>
  <c r="T1377" i="7"/>
  <c r="S1377" i="7"/>
  <c r="R1377" i="7"/>
  <c r="Q1377" i="7"/>
  <c r="L1377" i="7"/>
  <c r="J1377" i="7"/>
  <c r="T1376" i="7"/>
  <c r="S1376" i="7"/>
  <c r="R1376" i="7"/>
  <c r="Q1376" i="7"/>
  <c r="L1376" i="7"/>
  <c r="J1376" i="7"/>
  <c r="T1375" i="7"/>
  <c r="S1375" i="7"/>
  <c r="R1375" i="7"/>
  <c r="Q1375" i="7"/>
  <c r="L1375" i="7"/>
  <c r="J1375" i="7"/>
  <c r="T1374" i="7"/>
  <c r="S1374" i="7"/>
  <c r="R1374" i="7"/>
  <c r="Q1374" i="7"/>
  <c r="L1374" i="7"/>
  <c r="J1374" i="7"/>
  <c r="T1373" i="7"/>
  <c r="S1373" i="7"/>
  <c r="R1373" i="7"/>
  <c r="Q1373" i="7"/>
  <c r="L1373" i="7"/>
  <c r="J1373" i="7"/>
  <c r="T1372" i="7"/>
  <c r="S1372" i="7"/>
  <c r="R1372" i="7"/>
  <c r="Q1372" i="7"/>
  <c r="L1372" i="7"/>
  <c r="J1372" i="7"/>
  <c r="T1371" i="7"/>
  <c r="S1371" i="7"/>
  <c r="R1371" i="7"/>
  <c r="Q1371" i="7"/>
  <c r="L1371" i="7"/>
  <c r="J1371" i="7"/>
  <c r="T1370" i="7"/>
  <c r="S1370" i="7"/>
  <c r="R1370" i="7"/>
  <c r="Q1370" i="7"/>
  <c r="L1370" i="7"/>
  <c r="J1370" i="7"/>
  <c r="T1369" i="7"/>
  <c r="S1369" i="7"/>
  <c r="R1369" i="7"/>
  <c r="Q1369" i="7"/>
  <c r="L1369" i="7"/>
  <c r="J1369" i="7"/>
  <c r="T1368" i="7"/>
  <c r="S1368" i="7"/>
  <c r="R1368" i="7"/>
  <c r="Q1368" i="7"/>
  <c r="L1368" i="7"/>
  <c r="J1368" i="7"/>
  <c r="T1367" i="7"/>
  <c r="S1367" i="7"/>
  <c r="R1367" i="7"/>
  <c r="Q1367" i="7"/>
  <c r="L1367" i="7"/>
  <c r="J1367" i="7"/>
  <c r="T1366" i="7"/>
  <c r="S1366" i="7"/>
  <c r="R1366" i="7"/>
  <c r="Q1366" i="7"/>
  <c r="L1366" i="7"/>
  <c r="J1366" i="7"/>
  <c r="T1365" i="7"/>
  <c r="S1365" i="7"/>
  <c r="R1365" i="7"/>
  <c r="Q1365" i="7"/>
  <c r="L1365" i="7"/>
  <c r="J1365" i="7"/>
  <c r="T1364" i="7"/>
  <c r="S1364" i="7"/>
  <c r="R1364" i="7"/>
  <c r="Q1364" i="7"/>
  <c r="L1364" i="7"/>
  <c r="J1364" i="7"/>
  <c r="T1363" i="7"/>
  <c r="S1363" i="7"/>
  <c r="R1363" i="7"/>
  <c r="Q1363" i="7"/>
  <c r="L1363" i="7"/>
  <c r="J1363" i="7"/>
  <c r="T1362" i="7"/>
  <c r="S1362" i="7"/>
  <c r="R1362" i="7"/>
  <c r="Q1362" i="7"/>
  <c r="L1362" i="7"/>
  <c r="J1362" i="7"/>
  <c r="T1361" i="7"/>
  <c r="S1361" i="7"/>
  <c r="R1361" i="7"/>
  <c r="Q1361" i="7"/>
  <c r="L1361" i="7"/>
  <c r="J1361" i="7"/>
  <c r="T1360" i="7"/>
  <c r="S1360" i="7"/>
  <c r="R1360" i="7"/>
  <c r="Q1360" i="7"/>
  <c r="L1360" i="7"/>
  <c r="J1360" i="7"/>
  <c r="T1359" i="7"/>
  <c r="S1359" i="7"/>
  <c r="R1359" i="7"/>
  <c r="Q1359" i="7"/>
  <c r="L1359" i="7"/>
  <c r="J1359" i="7"/>
  <c r="T1358" i="7"/>
  <c r="S1358" i="7"/>
  <c r="R1358" i="7"/>
  <c r="Q1358" i="7"/>
  <c r="L1358" i="7"/>
  <c r="J1358" i="7"/>
  <c r="T1357" i="7"/>
  <c r="S1357" i="7"/>
  <c r="R1357" i="7"/>
  <c r="Q1357" i="7"/>
  <c r="L1357" i="7"/>
  <c r="J1357" i="7"/>
  <c r="T1356" i="7"/>
  <c r="S1356" i="7"/>
  <c r="R1356" i="7"/>
  <c r="Q1356" i="7"/>
  <c r="L1356" i="7"/>
  <c r="J1356" i="7"/>
  <c r="T1355" i="7"/>
  <c r="S1355" i="7"/>
  <c r="R1355" i="7"/>
  <c r="Q1355" i="7"/>
  <c r="L1355" i="7"/>
  <c r="J1355" i="7"/>
  <c r="T1354" i="7"/>
  <c r="S1354" i="7"/>
  <c r="R1354" i="7"/>
  <c r="Q1354" i="7"/>
  <c r="L1354" i="7"/>
  <c r="J1354" i="7"/>
  <c r="T1353" i="7"/>
  <c r="S1353" i="7"/>
  <c r="R1353" i="7"/>
  <c r="Q1353" i="7"/>
  <c r="L1353" i="7"/>
  <c r="J1353" i="7"/>
  <c r="T1352" i="7"/>
  <c r="S1352" i="7"/>
  <c r="R1352" i="7"/>
  <c r="Q1352" i="7"/>
  <c r="L1352" i="7"/>
  <c r="J1352" i="7"/>
  <c r="T1351" i="7"/>
  <c r="S1351" i="7"/>
  <c r="R1351" i="7"/>
  <c r="Q1351" i="7"/>
  <c r="L1351" i="7"/>
  <c r="J1351" i="7"/>
  <c r="T1350" i="7"/>
  <c r="S1350" i="7"/>
  <c r="R1350" i="7"/>
  <c r="Q1350" i="7"/>
  <c r="L1350" i="7"/>
  <c r="J1350" i="7"/>
  <c r="T1349" i="7"/>
  <c r="S1349" i="7"/>
  <c r="R1349" i="7"/>
  <c r="Q1349" i="7"/>
  <c r="L1349" i="7"/>
  <c r="J1349" i="7"/>
  <c r="T1348" i="7"/>
  <c r="S1348" i="7"/>
  <c r="R1348" i="7"/>
  <c r="Q1348" i="7"/>
  <c r="L1348" i="7"/>
  <c r="J1348" i="7"/>
  <c r="T1347" i="7"/>
  <c r="S1347" i="7"/>
  <c r="R1347" i="7"/>
  <c r="Q1347" i="7"/>
  <c r="L1347" i="7"/>
  <c r="J1347" i="7"/>
  <c r="T1346" i="7"/>
  <c r="S1346" i="7"/>
  <c r="R1346" i="7"/>
  <c r="Q1346" i="7"/>
  <c r="L1346" i="7"/>
  <c r="J1346" i="7"/>
  <c r="T1345" i="7"/>
  <c r="S1345" i="7"/>
  <c r="R1345" i="7"/>
  <c r="Q1345" i="7"/>
  <c r="L1345" i="7"/>
  <c r="J1345" i="7"/>
  <c r="T1344" i="7"/>
  <c r="S1344" i="7"/>
  <c r="R1344" i="7"/>
  <c r="Q1344" i="7"/>
  <c r="L1344" i="7"/>
  <c r="J1344" i="7"/>
  <c r="T1343" i="7"/>
  <c r="S1343" i="7"/>
  <c r="R1343" i="7"/>
  <c r="Q1343" i="7"/>
  <c r="L1343" i="7"/>
  <c r="J1343" i="7"/>
  <c r="T1342" i="7"/>
  <c r="S1342" i="7"/>
  <c r="R1342" i="7"/>
  <c r="Q1342" i="7"/>
  <c r="L1342" i="7"/>
  <c r="J1342" i="7"/>
  <c r="T1341" i="7"/>
  <c r="S1341" i="7"/>
  <c r="R1341" i="7"/>
  <c r="Q1341" i="7"/>
  <c r="L1341" i="7"/>
  <c r="J1341" i="7"/>
  <c r="T1340" i="7"/>
  <c r="S1340" i="7"/>
  <c r="R1340" i="7"/>
  <c r="Q1340" i="7"/>
  <c r="L1340" i="7"/>
  <c r="J1340" i="7"/>
  <c r="T1339" i="7"/>
  <c r="S1339" i="7"/>
  <c r="R1339" i="7"/>
  <c r="Q1339" i="7"/>
  <c r="L1339" i="7"/>
  <c r="J1339" i="7"/>
  <c r="T1338" i="7"/>
  <c r="S1338" i="7"/>
  <c r="R1338" i="7"/>
  <c r="Q1338" i="7"/>
  <c r="L1338" i="7"/>
  <c r="J1338" i="7"/>
  <c r="T1337" i="7"/>
  <c r="S1337" i="7"/>
  <c r="R1337" i="7"/>
  <c r="Q1337" i="7"/>
  <c r="L1337" i="7"/>
  <c r="J1337" i="7"/>
  <c r="T1336" i="7"/>
  <c r="S1336" i="7"/>
  <c r="R1336" i="7"/>
  <c r="Q1336" i="7"/>
  <c r="L1336" i="7"/>
  <c r="J1336" i="7"/>
  <c r="T1335" i="7"/>
  <c r="S1335" i="7"/>
  <c r="R1335" i="7"/>
  <c r="Q1335" i="7"/>
  <c r="L1335" i="7"/>
  <c r="J1335" i="7"/>
  <c r="T1334" i="7"/>
  <c r="S1334" i="7"/>
  <c r="R1334" i="7"/>
  <c r="Q1334" i="7"/>
  <c r="L1334" i="7"/>
  <c r="J1334" i="7"/>
  <c r="T1333" i="7"/>
  <c r="S1333" i="7"/>
  <c r="R1333" i="7"/>
  <c r="Q1333" i="7"/>
  <c r="L1333" i="7"/>
  <c r="J1333" i="7"/>
  <c r="T1332" i="7"/>
  <c r="S1332" i="7"/>
  <c r="R1332" i="7"/>
  <c r="Q1332" i="7"/>
  <c r="L1332" i="7"/>
  <c r="J1332" i="7"/>
  <c r="T1331" i="7"/>
  <c r="S1331" i="7"/>
  <c r="R1331" i="7"/>
  <c r="Q1331" i="7"/>
  <c r="L1331" i="7"/>
  <c r="J1331" i="7"/>
  <c r="T1330" i="7"/>
  <c r="S1330" i="7"/>
  <c r="R1330" i="7"/>
  <c r="Q1330" i="7"/>
  <c r="L1330" i="7"/>
  <c r="J1330" i="7"/>
  <c r="T1329" i="7"/>
  <c r="S1329" i="7"/>
  <c r="R1329" i="7"/>
  <c r="Q1329" i="7"/>
  <c r="L1329" i="7"/>
  <c r="J1329" i="7"/>
  <c r="T1328" i="7"/>
  <c r="S1328" i="7"/>
  <c r="R1328" i="7"/>
  <c r="Q1328" i="7"/>
  <c r="L1328" i="7"/>
  <c r="J1328" i="7"/>
  <c r="T1327" i="7"/>
  <c r="S1327" i="7"/>
  <c r="R1327" i="7"/>
  <c r="Q1327" i="7"/>
  <c r="L1327" i="7"/>
  <c r="J1327" i="7"/>
  <c r="T1326" i="7"/>
  <c r="S1326" i="7"/>
  <c r="R1326" i="7"/>
  <c r="Q1326" i="7"/>
  <c r="L1326" i="7"/>
  <c r="J1326" i="7"/>
  <c r="T1325" i="7"/>
  <c r="S1325" i="7"/>
  <c r="R1325" i="7"/>
  <c r="Q1325" i="7"/>
  <c r="L1325" i="7"/>
  <c r="J1325" i="7"/>
  <c r="T1324" i="7"/>
  <c r="S1324" i="7"/>
  <c r="R1324" i="7"/>
  <c r="Q1324" i="7"/>
  <c r="L1324" i="7"/>
  <c r="J1324" i="7"/>
  <c r="T1323" i="7"/>
  <c r="S1323" i="7"/>
  <c r="R1323" i="7"/>
  <c r="Q1323" i="7"/>
  <c r="L1323" i="7"/>
  <c r="J1323" i="7"/>
  <c r="T1322" i="7"/>
  <c r="S1322" i="7"/>
  <c r="R1322" i="7"/>
  <c r="Q1322" i="7"/>
  <c r="L1322" i="7"/>
  <c r="J1322" i="7"/>
  <c r="T1321" i="7"/>
  <c r="S1321" i="7"/>
  <c r="R1321" i="7"/>
  <c r="Q1321" i="7"/>
  <c r="L1321" i="7"/>
  <c r="J1321" i="7"/>
  <c r="T1320" i="7"/>
  <c r="S1320" i="7"/>
  <c r="R1320" i="7"/>
  <c r="Q1320" i="7"/>
  <c r="L1320" i="7"/>
  <c r="J1320" i="7"/>
  <c r="T1319" i="7"/>
  <c r="S1319" i="7"/>
  <c r="R1319" i="7"/>
  <c r="Q1319" i="7"/>
  <c r="L1319" i="7"/>
  <c r="J1319" i="7"/>
  <c r="T1318" i="7"/>
  <c r="S1318" i="7"/>
  <c r="R1318" i="7"/>
  <c r="Q1318" i="7"/>
  <c r="L1318" i="7"/>
  <c r="J1318" i="7"/>
  <c r="T1317" i="7"/>
  <c r="S1317" i="7"/>
  <c r="R1317" i="7"/>
  <c r="Q1317" i="7"/>
  <c r="L1317" i="7"/>
  <c r="J1317" i="7"/>
  <c r="T1316" i="7"/>
  <c r="S1316" i="7"/>
  <c r="R1316" i="7"/>
  <c r="Q1316" i="7"/>
  <c r="L1316" i="7"/>
  <c r="J1316" i="7"/>
  <c r="T1315" i="7"/>
  <c r="S1315" i="7"/>
  <c r="R1315" i="7"/>
  <c r="Q1315" i="7"/>
  <c r="L1315" i="7"/>
  <c r="J1315" i="7"/>
  <c r="T1314" i="7"/>
  <c r="S1314" i="7"/>
  <c r="R1314" i="7"/>
  <c r="Q1314" i="7"/>
  <c r="L1314" i="7"/>
  <c r="J1314" i="7"/>
  <c r="T1313" i="7"/>
  <c r="S1313" i="7"/>
  <c r="R1313" i="7"/>
  <c r="Q1313" i="7"/>
  <c r="L1313" i="7"/>
  <c r="J1313" i="7"/>
  <c r="T1312" i="7"/>
  <c r="S1312" i="7"/>
  <c r="R1312" i="7"/>
  <c r="Q1312" i="7"/>
  <c r="L1312" i="7"/>
  <c r="J1312" i="7"/>
  <c r="T1311" i="7"/>
  <c r="S1311" i="7"/>
  <c r="R1311" i="7"/>
  <c r="Q1311" i="7"/>
  <c r="L1311" i="7"/>
  <c r="J1311" i="7"/>
  <c r="T1310" i="7"/>
  <c r="S1310" i="7"/>
  <c r="R1310" i="7"/>
  <c r="Q1310" i="7"/>
  <c r="L1310" i="7"/>
  <c r="J1310" i="7"/>
  <c r="T1309" i="7"/>
  <c r="S1309" i="7"/>
  <c r="R1309" i="7"/>
  <c r="Q1309" i="7"/>
  <c r="L1309" i="7"/>
  <c r="J1309" i="7"/>
  <c r="T1308" i="7"/>
  <c r="S1308" i="7"/>
  <c r="R1308" i="7"/>
  <c r="Q1308" i="7"/>
  <c r="L1308" i="7"/>
  <c r="J1308" i="7"/>
  <c r="T1307" i="7"/>
  <c r="S1307" i="7"/>
  <c r="R1307" i="7"/>
  <c r="Q1307" i="7"/>
  <c r="L1307" i="7"/>
  <c r="J1307" i="7"/>
  <c r="T1306" i="7"/>
  <c r="S1306" i="7"/>
  <c r="R1306" i="7"/>
  <c r="Q1306" i="7"/>
  <c r="L1306" i="7"/>
  <c r="J1306" i="7"/>
  <c r="T1305" i="7"/>
  <c r="S1305" i="7"/>
  <c r="R1305" i="7"/>
  <c r="Q1305" i="7"/>
  <c r="L1305" i="7"/>
  <c r="J1305" i="7"/>
  <c r="T1304" i="7"/>
  <c r="S1304" i="7"/>
  <c r="R1304" i="7"/>
  <c r="Q1304" i="7"/>
  <c r="L1304" i="7"/>
  <c r="J1304" i="7"/>
  <c r="T1303" i="7"/>
  <c r="S1303" i="7"/>
  <c r="R1303" i="7"/>
  <c r="Q1303" i="7"/>
  <c r="L1303" i="7"/>
  <c r="J1303" i="7"/>
  <c r="T1302" i="7"/>
  <c r="S1302" i="7"/>
  <c r="R1302" i="7"/>
  <c r="Q1302" i="7"/>
  <c r="L1302" i="7"/>
  <c r="J1302" i="7"/>
  <c r="T1301" i="7"/>
  <c r="S1301" i="7"/>
  <c r="R1301" i="7"/>
  <c r="Q1301" i="7"/>
  <c r="L1301" i="7"/>
  <c r="J1301" i="7"/>
  <c r="T1300" i="7"/>
  <c r="S1300" i="7"/>
  <c r="R1300" i="7"/>
  <c r="Q1300" i="7"/>
  <c r="L1300" i="7"/>
  <c r="J1300" i="7"/>
  <c r="T1299" i="7"/>
  <c r="S1299" i="7"/>
  <c r="R1299" i="7"/>
  <c r="Q1299" i="7"/>
  <c r="L1299" i="7"/>
  <c r="J1299" i="7"/>
  <c r="T1298" i="7"/>
  <c r="S1298" i="7"/>
  <c r="R1298" i="7"/>
  <c r="Q1298" i="7"/>
  <c r="L1298" i="7"/>
  <c r="J1298" i="7"/>
  <c r="T1297" i="7"/>
  <c r="S1297" i="7"/>
  <c r="R1297" i="7"/>
  <c r="Q1297" i="7"/>
  <c r="L1297" i="7"/>
  <c r="J1297" i="7"/>
  <c r="T1296" i="7"/>
  <c r="S1296" i="7"/>
  <c r="R1296" i="7"/>
  <c r="Q1296" i="7"/>
  <c r="L1296" i="7"/>
  <c r="J1296" i="7"/>
  <c r="T1295" i="7"/>
  <c r="S1295" i="7"/>
  <c r="R1295" i="7"/>
  <c r="Q1295" i="7"/>
  <c r="L1295" i="7"/>
  <c r="J1295" i="7"/>
  <c r="T1294" i="7"/>
  <c r="S1294" i="7"/>
  <c r="R1294" i="7"/>
  <c r="Q1294" i="7"/>
  <c r="L1294" i="7"/>
  <c r="J1294" i="7"/>
  <c r="T1293" i="7"/>
  <c r="S1293" i="7"/>
  <c r="R1293" i="7"/>
  <c r="Q1293" i="7"/>
  <c r="L1293" i="7"/>
  <c r="J1293" i="7"/>
  <c r="T1292" i="7"/>
  <c r="S1292" i="7"/>
  <c r="R1292" i="7"/>
  <c r="Q1292" i="7"/>
  <c r="L1292" i="7"/>
  <c r="J1292" i="7"/>
  <c r="T1291" i="7"/>
  <c r="S1291" i="7"/>
  <c r="R1291" i="7"/>
  <c r="Q1291" i="7"/>
  <c r="L1291" i="7"/>
  <c r="J1291" i="7"/>
  <c r="T1290" i="7"/>
  <c r="S1290" i="7"/>
  <c r="R1290" i="7"/>
  <c r="Q1290" i="7"/>
  <c r="L1290" i="7"/>
  <c r="J1290" i="7"/>
  <c r="T1289" i="7"/>
  <c r="S1289" i="7"/>
  <c r="R1289" i="7"/>
  <c r="Q1289" i="7"/>
  <c r="L1289" i="7"/>
  <c r="J1289" i="7"/>
  <c r="T1288" i="7"/>
  <c r="S1288" i="7"/>
  <c r="R1288" i="7"/>
  <c r="Q1288" i="7"/>
  <c r="L1288" i="7"/>
  <c r="J1288" i="7"/>
  <c r="T1287" i="7"/>
  <c r="S1287" i="7"/>
  <c r="R1287" i="7"/>
  <c r="Q1287" i="7"/>
  <c r="L1287" i="7"/>
  <c r="J1287" i="7"/>
  <c r="T1286" i="7"/>
  <c r="S1286" i="7"/>
  <c r="R1286" i="7"/>
  <c r="Q1286" i="7"/>
  <c r="L1286" i="7"/>
  <c r="J1286" i="7"/>
  <c r="T1285" i="7"/>
  <c r="S1285" i="7"/>
  <c r="R1285" i="7"/>
  <c r="Q1285" i="7"/>
  <c r="L1285" i="7"/>
  <c r="J1285" i="7"/>
  <c r="T1284" i="7"/>
  <c r="S1284" i="7"/>
  <c r="R1284" i="7"/>
  <c r="Q1284" i="7"/>
  <c r="L1284" i="7"/>
  <c r="J1284" i="7"/>
  <c r="T1283" i="7"/>
  <c r="S1283" i="7"/>
  <c r="R1283" i="7"/>
  <c r="Q1283" i="7"/>
  <c r="L1283" i="7"/>
  <c r="J1283" i="7"/>
  <c r="T1282" i="7"/>
  <c r="S1282" i="7"/>
  <c r="R1282" i="7"/>
  <c r="Q1282" i="7"/>
  <c r="L1282" i="7"/>
  <c r="J1282" i="7"/>
  <c r="T1281" i="7"/>
  <c r="S1281" i="7"/>
  <c r="R1281" i="7"/>
  <c r="Q1281" i="7"/>
  <c r="L1281" i="7"/>
  <c r="J1281" i="7"/>
  <c r="T1280" i="7"/>
  <c r="S1280" i="7"/>
  <c r="R1280" i="7"/>
  <c r="Q1280" i="7"/>
  <c r="L1280" i="7"/>
  <c r="J1280" i="7"/>
  <c r="T1279" i="7"/>
  <c r="S1279" i="7"/>
  <c r="R1279" i="7"/>
  <c r="Q1279" i="7"/>
  <c r="L1279" i="7"/>
  <c r="J1279" i="7"/>
  <c r="T1278" i="7"/>
  <c r="S1278" i="7"/>
  <c r="R1278" i="7"/>
  <c r="Q1278" i="7"/>
  <c r="L1278" i="7"/>
  <c r="J1278" i="7"/>
  <c r="T1277" i="7"/>
  <c r="S1277" i="7"/>
  <c r="R1277" i="7"/>
  <c r="Q1277" i="7"/>
  <c r="L1277" i="7"/>
  <c r="J1277" i="7"/>
  <c r="T1276" i="7"/>
  <c r="S1276" i="7"/>
  <c r="R1276" i="7"/>
  <c r="Q1276" i="7"/>
  <c r="L1276" i="7"/>
  <c r="J1276" i="7"/>
  <c r="T1275" i="7"/>
  <c r="S1275" i="7"/>
  <c r="R1275" i="7"/>
  <c r="Q1275" i="7"/>
  <c r="L1275" i="7"/>
  <c r="J1275" i="7"/>
  <c r="T1274" i="7"/>
  <c r="S1274" i="7"/>
  <c r="R1274" i="7"/>
  <c r="Q1274" i="7"/>
  <c r="L1274" i="7"/>
  <c r="J1274" i="7"/>
  <c r="T1273" i="7"/>
  <c r="S1273" i="7"/>
  <c r="R1273" i="7"/>
  <c r="Q1273" i="7"/>
  <c r="L1273" i="7"/>
  <c r="J1273" i="7"/>
  <c r="T1272" i="7"/>
  <c r="S1272" i="7"/>
  <c r="R1272" i="7"/>
  <c r="Q1272" i="7"/>
  <c r="L1272" i="7"/>
  <c r="J1272" i="7"/>
  <c r="T1271" i="7"/>
  <c r="S1271" i="7"/>
  <c r="R1271" i="7"/>
  <c r="Q1271" i="7"/>
  <c r="L1271" i="7"/>
  <c r="J1271" i="7"/>
  <c r="T1270" i="7"/>
  <c r="S1270" i="7"/>
  <c r="R1270" i="7"/>
  <c r="Q1270" i="7"/>
  <c r="L1270" i="7"/>
  <c r="J1270" i="7"/>
  <c r="T1269" i="7"/>
  <c r="S1269" i="7"/>
  <c r="R1269" i="7"/>
  <c r="Q1269" i="7"/>
  <c r="L1269" i="7"/>
  <c r="J1269" i="7"/>
  <c r="T1268" i="7"/>
  <c r="S1268" i="7"/>
  <c r="R1268" i="7"/>
  <c r="Q1268" i="7"/>
  <c r="L1268" i="7"/>
  <c r="J1268" i="7"/>
  <c r="T1267" i="7"/>
  <c r="S1267" i="7"/>
  <c r="R1267" i="7"/>
  <c r="Q1267" i="7"/>
  <c r="L1267" i="7"/>
  <c r="J1267" i="7"/>
  <c r="T1266" i="7"/>
  <c r="S1266" i="7"/>
  <c r="R1266" i="7"/>
  <c r="Q1266" i="7"/>
  <c r="L1266" i="7"/>
  <c r="J1266" i="7"/>
  <c r="T1265" i="7"/>
  <c r="S1265" i="7"/>
  <c r="R1265" i="7"/>
  <c r="Q1265" i="7"/>
  <c r="L1265" i="7"/>
  <c r="J1265" i="7"/>
  <c r="T1264" i="7"/>
  <c r="S1264" i="7"/>
  <c r="R1264" i="7"/>
  <c r="Q1264" i="7"/>
  <c r="L1264" i="7"/>
  <c r="J1264" i="7"/>
  <c r="T1263" i="7"/>
  <c r="S1263" i="7"/>
  <c r="R1263" i="7"/>
  <c r="Q1263" i="7"/>
  <c r="L1263" i="7"/>
  <c r="J1263" i="7"/>
  <c r="T1262" i="7"/>
  <c r="S1262" i="7"/>
  <c r="R1262" i="7"/>
  <c r="Q1262" i="7"/>
  <c r="L1262" i="7"/>
  <c r="J1262" i="7"/>
  <c r="T1261" i="7"/>
  <c r="S1261" i="7"/>
  <c r="R1261" i="7"/>
  <c r="Q1261" i="7"/>
  <c r="L1261" i="7"/>
  <c r="J1261" i="7"/>
  <c r="T1260" i="7"/>
  <c r="S1260" i="7"/>
  <c r="R1260" i="7"/>
  <c r="Q1260" i="7"/>
  <c r="L1260" i="7"/>
  <c r="J1260" i="7"/>
  <c r="T1259" i="7"/>
  <c r="S1259" i="7"/>
  <c r="R1259" i="7"/>
  <c r="Q1259" i="7"/>
  <c r="L1259" i="7"/>
  <c r="J1259" i="7"/>
  <c r="T1258" i="7"/>
  <c r="S1258" i="7"/>
  <c r="R1258" i="7"/>
  <c r="Q1258" i="7"/>
  <c r="L1258" i="7"/>
  <c r="J1258" i="7"/>
  <c r="T1257" i="7"/>
  <c r="S1257" i="7"/>
  <c r="R1257" i="7"/>
  <c r="Q1257" i="7"/>
  <c r="L1257" i="7"/>
  <c r="J1257" i="7"/>
  <c r="T1256" i="7"/>
  <c r="S1256" i="7"/>
  <c r="R1256" i="7"/>
  <c r="Q1256" i="7"/>
  <c r="L1256" i="7"/>
  <c r="J1256" i="7"/>
  <c r="T1255" i="7"/>
  <c r="S1255" i="7"/>
  <c r="R1255" i="7"/>
  <c r="Q1255" i="7"/>
  <c r="L1255" i="7"/>
  <c r="J1255" i="7"/>
  <c r="T1254" i="7"/>
  <c r="S1254" i="7"/>
  <c r="R1254" i="7"/>
  <c r="Q1254" i="7"/>
  <c r="L1254" i="7"/>
  <c r="J1254" i="7"/>
  <c r="T1253" i="7"/>
  <c r="S1253" i="7"/>
  <c r="R1253" i="7"/>
  <c r="Q1253" i="7"/>
  <c r="L1253" i="7"/>
  <c r="J1253" i="7"/>
  <c r="T1252" i="7"/>
  <c r="S1252" i="7"/>
  <c r="R1252" i="7"/>
  <c r="Q1252" i="7"/>
  <c r="L1252" i="7"/>
  <c r="J1252" i="7"/>
  <c r="T1251" i="7"/>
  <c r="S1251" i="7"/>
  <c r="R1251" i="7"/>
  <c r="Q1251" i="7"/>
  <c r="L1251" i="7"/>
  <c r="J1251" i="7"/>
  <c r="T1250" i="7"/>
  <c r="S1250" i="7"/>
  <c r="R1250" i="7"/>
  <c r="Q1250" i="7"/>
  <c r="L1250" i="7"/>
  <c r="J1250" i="7"/>
  <c r="T1249" i="7"/>
  <c r="S1249" i="7"/>
  <c r="R1249" i="7"/>
  <c r="Q1249" i="7"/>
  <c r="L1249" i="7"/>
  <c r="J1249" i="7"/>
  <c r="T1248" i="7"/>
  <c r="S1248" i="7"/>
  <c r="R1248" i="7"/>
  <c r="Q1248" i="7"/>
  <c r="L1248" i="7"/>
  <c r="J1248" i="7"/>
  <c r="T1247" i="7"/>
  <c r="S1247" i="7"/>
  <c r="R1247" i="7"/>
  <c r="Q1247" i="7"/>
  <c r="L1247" i="7"/>
  <c r="J1247" i="7"/>
  <c r="T1246" i="7"/>
  <c r="S1246" i="7"/>
  <c r="R1246" i="7"/>
  <c r="Q1246" i="7"/>
  <c r="L1246" i="7"/>
  <c r="J1246" i="7"/>
  <c r="T1245" i="7"/>
  <c r="S1245" i="7"/>
  <c r="R1245" i="7"/>
  <c r="Q1245" i="7"/>
  <c r="L1245" i="7"/>
  <c r="J1245" i="7"/>
  <c r="T1244" i="7"/>
  <c r="S1244" i="7"/>
  <c r="R1244" i="7"/>
  <c r="Q1244" i="7"/>
  <c r="L1244" i="7"/>
  <c r="J1244" i="7"/>
  <c r="T1243" i="7"/>
  <c r="S1243" i="7"/>
  <c r="R1243" i="7"/>
  <c r="Q1243" i="7"/>
  <c r="L1243" i="7"/>
  <c r="J1243" i="7"/>
  <c r="T1242" i="7"/>
  <c r="S1242" i="7"/>
  <c r="R1242" i="7"/>
  <c r="Q1242" i="7"/>
  <c r="L1242" i="7"/>
  <c r="J1242" i="7"/>
  <c r="T1241" i="7"/>
  <c r="S1241" i="7"/>
  <c r="R1241" i="7"/>
  <c r="Q1241" i="7"/>
  <c r="L1241" i="7"/>
  <c r="J1241" i="7"/>
  <c r="T1240" i="7"/>
  <c r="S1240" i="7"/>
  <c r="R1240" i="7"/>
  <c r="Q1240" i="7"/>
  <c r="L1240" i="7"/>
  <c r="J1240" i="7"/>
  <c r="T1239" i="7"/>
  <c r="S1239" i="7"/>
  <c r="R1239" i="7"/>
  <c r="Q1239" i="7"/>
  <c r="L1239" i="7"/>
  <c r="J1239" i="7"/>
  <c r="T1238" i="7"/>
  <c r="S1238" i="7"/>
  <c r="R1238" i="7"/>
  <c r="Q1238" i="7"/>
  <c r="L1238" i="7"/>
  <c r="J1238" i="7"/>
  <c r="T1237" i="7"/>
  <c r="S1237" i="7"/>
  <c r="R1237" i="7"/>
  <c r="Q1237" i="7"/>
  <c r="L1237" i="7"/>
  <c r="J1237" i="7"/>
  <c r="T1236" i="7"/>
  <c r="S1236" i="7"/>
  <c r="R1236" i="7"/>
  <c r="Q1236" i="7"/>
  <c r="L1236" i="7"/>
  <c r="J1236" i="7"/>
  <c r="T1235" i="7"/>
  <c r="S1235" i="7"/>
  <c r="R1235" i="7"/>
  <c r="Q1235" i="7"/>
  <c r="L1235" i="7"/>
  <c r="J1235" i="7"/>
  <c r="T1234" i="7"/>
  <c r="S1234" i="7"/>
  <c r="R1234" i="7"/>
  <c r="Q1234" i="7"/>
  <c r="L1234" i="7"/>
  <c r="J1234" i="7"/>
  <c r="T1233" i="7"/>
  <c r="S1233" i="7"/>
  <c r="R1233" i="7"/>
  <c r="Q1233" i="7"/>
  <c r="L1233" i="7"/>
  <c r="J1233" i="7"/>
  <c r="T1232" i="7"/>
  <c r="S1232" i="7"/>
  <c r="R1232" i="7"/>
  <c r="Q1232" i="7"/>
  <c r="L1232" i="7"/>
  <c r="J1232" i="7"/>
  <c r="T1231" i="7"/>
  <c r="S1231" i="7"/>
  <c r="R1231" i="7"/>
  <c r="Q1231" i="7"/>
  <c r="L1231" i="7"/>
  <c r="J1231" i="7"/>
  <c r="T1230" i="7"/>
  <c r="S1230" i="7"/>
  <c r="R1230" i="7"/>
  <c r="Q1230" i="7"/>
  <c r="L1230" i="7"/>
  <c r="J1230" i="7"/>
  <c r="T1229" i="7"/>
  <c r="S1229" i="7"/>
  <c r="R1229" i="7"/>
  <c r="Q1229" i="7"/>
  <c r="L1229" i="7"/>
  <c r="J1229" i="7"/>
  <c r="T1228" i="7"/>
  <c r="S1228" i="7"/>
  <c r="R1228" i="7"/>
  <c r="Q1228" i="7"/>
  <c r="L1228" i="7"/>
  <c r="J1228" i="7"/>
  <c r="T1227" i="7"/>
  <c r="S1227" i="7"/>
  <c r="R1227" i="7"/>
  <c r="Q1227" i="7"/>
  <c r="L1227" i="7"/>
  <c r="J1227" i="7"/>
  <c r="T1226" i="7"/>
  <c r="S1226" i="7"/>
  <c r="R1226" i="7"/>
  <c r="Q1226" i="7"/>
  <c r="L1226" i="7"/>
  <c r="J1226" i="7"/>
  <c r="T1225" i="7"/>
  <c r="S1225" i="7"/>
  <c r="R1225" i="7"/>
  <c r="Q1225" i="7"/>
  <c r="L1225" i="7"/>
  <c r="J1225" i="7"/>
  <c r="T1224" i="7"/>
  <c r="S1224" i="7"/>
  <c r="R1224" i="7"/>
  <c r="Q1224" i="7"/>
  <c r="L1224" i="7"/>
  <c r="J1224" i="7"/>
  <c r="T1223" i="7"/>
  <c r="S1223" i="7"/>
  <c r="R1223" i="7"/>
  <c r="Q1223" i="7"/>
  <c r="L1223" i="7"/>
  <c r="J1223" i="7"/>
  <c r="T1222" i="7"/>
  <c r="S1222" i="7"/>
  <c r="R1222" i="7"/>
  <c r="Q1222" i="7"/>
  <c r="L1222" i="7"/>
  <c r="J1222" i="7"/>
  <c r="T1221" i="7"/>
  <c r="S1221" i="7"/>
  <c r="R1221" i="7"/>
  <c r="Q1221" i="7"/>
  <c r="L1221" i="7"/>
  <c r="J1221" i="7"/>
  <c r="T1220" i="7"/>
  <c r="S1220" i="7"/>
  <c r="R1220" i="7"/>
  <c r="Q1220" i="7"/>
  <c r="L1220" i="7"/>
  <c r="J1220" i="7"/>
  <c r="T1219" i="7"/>
  <c r="S1219" i="7"/>
  <c r="R1219" i="7"/>
  <c r="Q1219" i="7"/>
  <c r="L1219" i="7"/>
  <c r="J1219" i="7"/>
  <c r="T1218" i="7"/>
  <c r="S1218" i="7"/>
  <c r="R1218" i="7"/>
  <c r="Q1218" i="7"/>
  <c r="L1218" i="7"/>
  <c r="J1218" i="7"/>
  <c r="T1217" i="7"/>
  <c r="S1217" i="7"/>
  <c r="R1217" i="7"/>
  <c r="Q1217" i="7"/>
  <c r="L1217" i="7"/>
  <c r="J1217" i="7"/>
  <c r="T1216" i="7"/>
  <c r="S1216" i="7"/>
  <c r="R1216" i="7"/>
  <c r="Q1216" i="7"/>
  <c r="L1216" i="7"/>
  <c r="J1216" i="7"/>
  <c r="T1215" i="7"/>
  <c r="S1215" i="7"/>
  <c r="R1215" i="7"/>
  <c r="Q1215" i="7"/>
  <c r="L1215" i="7"/>
  <c r="J1215" i="7"/>
  <c r="T1214" i="7"/>
  <c r="S1214" i="7"/>
  <c r="R1214" i="7"/>
  <c r="Q1214" i="7"/>
  <c r="L1214" i="7"/>
  <c r="J1214" i="7"/>
  <c r="T1213" i="7"/>
  <c r="S1213" i="7"/>
  <c r="R1213" i="7"/>
  <c r="Q1213" i="7"/>
  <c r="L1213" i="7"/>
  <c r="J1213" i="7"/>
  <c r="T1212" i="7"/>
  <c r="S1212" i="7"/>
  <c r="R1212" i="7"/>
  <c r="Q1212" i="7"/>
  <c r="L1212" i="7"/>
  <c r="J1212" i="7"/>
  <c r="T1211" i="7"/>
  <c r="S1211" i="7"/>
  <c r="R1211" i="7"/>
  <c r="Q1211" i="7"/>
  <c r="L1211" i="7"/>
  <c r="J1211" i="7"/>
  <c r="T1210" i="7"/>
  <c r="S1210" i="7"/>
  <c r="R1210" i="7"/>
  <c r="Q1210" i="7"/>
  <c r="L1210" i="7"/>
  <c r="J1210" i="7"/>
  <c r="T1209" i="7"/>
  <c r="S1209" i="7"/>
  <c r="R1209" i="7"/>
  <c r="Q1209" i="7"/>
  <c r="L1209" i="7"/>
  <c r="J1209" i="7"/>
  <c r="T1208" i="7"/>
  <c r="S1208" i="7"/>
  <c r="R1208" i="7"/>
  <c r="Q1208" i="7"/>
  <c r="L1208" i="7"/>
  <c r="J1208" i="7"/>
  <c r="T1207" i="7"/>
  <c r="S1207" i="7"/>
  <c r="R1207" i="7"/>
  <c r="Q1207" i="7"/>
  <c r="L1207" i="7"/>
  <c r="J1207" i="7"/>
  <c r="T1206" i="7"/>
  <c r="S1206" i="7"/>
  <c r="R1206" i="7"/>
  <c r="Q1206" i="7"/>
  <c r="L1206" i="7"/>
  <c r="J1206" i="7"/>
  <c r="T1205" i="7"/>
  <c r="S1205" i="7"/>
  <c r="R1205" i="7"/>
  <c r="Q1205" i="7"/>
  <c r="L1205" i="7"/>
  <c r="J1205" i="7"/>
  <c r="T1204" i="7"/>
  <c r="S1204" i="7"/>
  <c r="R1204" i="7"/>
  <c r="Q1204" i="7"/>
  <c r="L1204" i="7"/>
  <c r="J1204" i="7"/>
  <c r="T1203" i="7"/>
  <c r="S1203" i="7"/>
  <c r="R1203" i="7"/>
  <c r="Q1203" i="7"/>
  <c r="L1203" i="7"/>
  <c r="J1203" i="7"/>
  <c r="T1202" i="7"/>
  <c r="S1202" i="7"/>
  <c r="R1202" i="7"/>
  <c r="Q1202" i="7"/>
  <c r="L1202" i="7"/>
  <c r="J1202" i="7"/>
  <c r="T1201" i="7"/>
  <c r="S1201" i="7"/>
  <c r="R1201" i="7"/>
  <c r="Q1201" i="7"/>
  <c r="L1201" i="7"/>
  <c r="J1201" i="7"/>
  <c r="T1200" i="7"/>
  <c r="S1200" i="7"/>
  <c r="R1200" i="7"/>
  <c r="Q1200" i="7"/>
  <c r="L1200" i="7"/>
  <c r="J1200" i="7"/>
  <c r="T1199" i="7"/>
  <c r="S1199" i="7"/>
  <c r="R1199" i="7"/>
  <c r="Q1199" i="7"/>
  <c r="L1199" i="7"/>
  <c r="J1199" i="7"/>
  <c r="T1198" i="7"/>
  <c r="S1198" i="7"/>
  <c r="R1198" i="7"/>
  <c r="Q1198" i="7"/>
  <c r="L1198" i="7"/>
  <c r="J1198" i="7"/>
  <c r="T1197" i="7"/>
  <c r="S1197" i="7"/>
  <c r="R1197" i="7"/>
  <c r="Q1197" i="7"/>
  <c r="L1197" i="7"/>
  <c r="J1197" i="7"/>
  <c r="T1196" i="7"/>
  <c r="S1196" i="7"/>
  <c r="R1196" i="7"/>
  <c r="Q1196" i="7"/>
  <c r="L1196" i="7"/>
  <c r="J1196" i="7"/>
  <c r="T1195" i="7"/>
  <c r="S1195" i="7"/>
  <c r="R1195" i="7"/>
  <c r="Q1195" i="7"/>
  <c r="L1195" i="7"/>
  <c r="J1195" i="7"/>
  <c r="T1194" i="7"/>
  <c r="S1194" i="7"/>
  <c r="R1194" i="7"/>
  <c r="Q1194" i="7"/>
  <c r="L1194" i="7"/>
  <c r="J1194" i="7"/>
  <c r="T1193" i="7"/>
  <c r="S1193" i="7"/>
  <c r="R1193" i="7"/>
  <c r="Q1193" i="7"/>
  <c r="L1193" i="7"/>
  <c r="J1193" i="7"/>
  <c r="T1192" i="7"/>
  <c r="S1192" i="7"/>
  <c r="R1192" i="7"/>
  <c r="Q1192" i="7"/>
  <c r="L1192" i="7"/>
  <c r="J1192" i="7"/>
  <c r="T1191" i="7"/>
  <c r="S1191" i="7"/>
  <c r="R1191" i="7"/>
  <c r="Q1191" i="7"/>
  <c r="L1191" i="7"/>
  <c r="J1191" i="7"/>
  <c r="T1190" i="7"/>
  <c r="S1190" i="7"/>
  <c r="R1190" i="7"/>
  <c r="Q1190" i="7"/>
  <c r="L1190" i="7"/>
  <c r="J1190" i="7"/>
  <c r="T1189" i="7"/>
  <c r="S1189" i="7"/>
  <c r="R1189" i="7"/>
  <c r="Q1189" i="7"/>
  <c r="L1189" i="7"/>
  <c r="J1189" i="7"/>
  <c r="T1188" i="7"/>
  <c r="S1188" i="7"/>
  <c r="R1188" i="7"/>
  <c r="Q1188" i="7"/>
  <c r="L1188" i="7"/>
  <c r="J1188" i="7"/>
  <c r="T1187" i="7"/>
  <c r="S1187" i="7"/>
  <c r="R1187" i="7"/>
  <c r="Q1187" i="7"/>
  <c r="L1187" i="7"/>
  <c r="J1187" i="7"/>
  <c r="T1186" i="7"/>
  <c r="S1186" i="7"/>
  <c r="R1186" i="7"/>
  <c r="Q1186" i="7"/>
  <c r="L1186" i="7"/>
  <c r="J1186" i="7"/>
  <c r="T1185" i="7"/>
  <c r="S1185" i="7"/>
  <c r="R1185" i="7"/>
  <c r="Q1185" i="7"/>
  <c r="L1185" i="7"/>
  <c r="J1185" i="7"/>
  <c r="T1184" i="7"/>
  <c r="S1184" i="7"/>
  <c r="R1184" i="7"/>
  <c r="Q1184" i="7"/>
  <c r="L1184" i="7"/>
  <c r="J1184" i="7"/>
  <c r="T1183" i="7"/>
  <c r="S1183" i="7"/>
  <c r="R1183" i="7"/>
  <c r="Q1183" i="7"/>
  <c r="L1183" i="7"/>
  <c r="J1183" i="7"/>
  <c r="T1182" i="7"/>
  <c r="S1182" i="7"/>
  <c r="R1182" i="7"/>
  <c r="Q1182" i="7"/>
  <c r="L1182" i="7"/>
  <c r="J1182" i="7"/>
  <c r="T1181" i="7"/>
  <c r="S1181" i="7"/>
  <c r="R1181" i="7"/>
  <c r="Q1181" i="7"/>
  <c r="L1181" i="7"/>
  <c r="J1181" i="7"/>
  <c r="T1180" i="7"/>
  <c r="S1180" i="7"/>
  <c r="R1180" i="7"/>
  <c r="Q1180" i="7"/>
  <c r="L1180" i="7"/>
  <c r="J1180" i="7"/>
  <c r="T1179" i="7"/>
  <c r="S1179" i="7"/>
  <c r="R1179" i="7"/>
  <c r="Q1179" i="7"/>
  <c r="L1179" i="7"/>
  <c r="J1179" i="7"/>
  <c r="T1178" i="7"/>
  <c r="S1178" i="7"/>
  <c r="R1178" i="7"/>
  <c r="Q1178" i="7"/>
  <c r="L1178" i="7"/>
  <c r="J1178" i="7"/>
  <c r="T1177" i="7"/>
  <c r="S1177" i="7"/>
  <c r="R1177" i="7"/>
  <c r="Q1177" i="7"/>
  <c r="L1177" i="7"/>
  <c r="J1177" i="7"/>
  <c r="T1176" i="7"/>
  <c r="S1176" i="7"/>
  <c r="R1176" i="7"/>
  <c r="Q1176" i="7"/>
  <c r="L1176" i="7"/>
  <c r="J1176" i="7"/>
  <c r="T1175" i="7"/>
  <c r="S1175" i="7"/>
  <c r="R1175" i="7"/>
  <c r="Q1175" i="7"/>
  <c r="L1175" i="7"/>
  <c r="J1175" i="7"/>
  <c r="T1174" i="7"/>
  <c r="S1174" i="7"/>
  <c r="R1174" i="7"/>
  <c r="Q1174" i="7"/>
  <c r="L1174" i="7"/>
  <c r="J1174" i="7"/>
  <c r="T1173" i="7"/>
  <c r="S1173" i="7"/>
  <c r="R1173" i="7"/>
  <c r="Q1173" i="7"/>
  <c r="L1173" i="7"/>
  <c r="J1173" i="7"/>
  <c r="T1172" i="7"/>
  <c r="S1172" i="7"/>
  <c r="R1172" i="7"/>
  <c r="Q1172" i="7"/>
  <c r="L1172" i="7"/>
  <c r="J1172" i="7"/>
  <c r="T1171" i="7"/>
  <c r="S1171" i="7"/>
  <c r="R1171" i="7"/>
  <c r="Q1171" i="7"/>
  <c r="L1171" i="7"/>
  <c r="J1171" i="7"/>
  <c r="T1170" i="7"/>
  <c r="S1170" i="7"/>
  <c r="R1170" i="7"/>
  <c r="Q1170" i="7"/>
  <c r="L1170" i="7"/>
  <c r="J1170" i="7"/>
  <c r="T1169" i="7"/>
  <c r="S1169" i="7"/>
  <c r="R1169" i="7"/>
  <c r="Q1169" i="7"/>
  <c r="L1169" i="7"/>
  <c r="J1169" i="7"/>
  <c r="T1168" i="7"/>
  <c r="S1168" i="7"/>
  <c r="R1168" i="7"/>
  <c r="Q1168" i="7"/>
  <c r="L1168" i="7"/>
  <c r="J1168" i="7"/>
  <c r="T1167" i="7"/>
  <c r="S1167" i="7"/>
  <c r="R1167" i="7"/>
  <c r="Q1167" i="7"/>
  <c r="L1167" i="7"/>
  <c r="J1167" i="7"/>
  <c r="T1166" i="7"/>
  <c r="S1166" i="7"/>
  <c r="R1166" i="7"/>
  <c r="Q1166" i="7"/>
  <c r="L1166" i="7"/>
  <c r="J1166" i="7"/>
  <c r="T1165" i="7"/>
  <c r="S1165" i="7"/>
  <c r="R1165" i="7"/>
  <c r="Q1165" i="7"/>
  <c r="L1165" i="7"/>
  <c r="J1165" i="7"/>
  <c r="T1164" i="7"/>
  <c r="S1164" i="7"/>
  <c r="R1164" i="7"/>
  <c r="Q1164" i="7"/>
  <c r="L1164" i="7"/>
  <c r="J1164" i="7"/>
  <c r="T1163" i="7"/>
  <c r="S1163" i="7"/>
  <c r="R1163" i="7"/>
  <c r="Q1163" i="7"/>
  <c r="L1163" i="7"/>
  <c r="J1163" i="7"/>
  <c r="T1162" i="7"/>
  <c r="S1162" i="7"/>
  <c r="R1162" i="7"/>
  <c r="Q1162" i="7"/>
  <c r="L1162" i="7"/>
  <c r="J1162" i="7"/>
  <c r="T1161" i="7"/>
  <c r="S1161" i="7"/>
  <c r="R1161" i="7"/>
  <c r="Q1161" i="7"/>
  <c r="L1161" i="7"/>
  <c r="J1161" i="7"/>
  <c r="T1160" i="7"/>
  <c r="S1160" i="7"/>
  <c r="R1160" i="7"/>
  <c r="Q1160" i="7"/>
  <c r="L1160" i="7"/>
  <c r="J1160" i="7"/>
  <c r="T1159" i="7"/>
  <c r="S1159" i="7"/>
  <c r="R1159" i="7"/>
  <c r="Q1159" i="7"/>
  <c r="L1159" i="7"/>
  <c r="J1159" i="7"/>
  <c r="T1158" i="7"/>
  <c r="S1158" i="7"/>
  <c r="R1158" i="7"/>
  <c r="Q1158" i="7"/>
  <c r="L1158" i="7"/>
  <c r="J1158" i="7"/>
  <c r="T1157" i="7"/>
  <c r="S1157" i="7"/>
  <c r="R1157" i="7"/>
  <c r="Q1157" i="7"/>
  <c r="L1157" i="7"/>
  <c r="J1157" i="7"/>
  <c r="T1156" i="7"/>
  <c r="S1156" i="7"/>
  <c r="R1156" i="7"/>
  <c r="Q1156" i="7"/>
  <c r="L1156" i="7"/>
  <c r="J1156" i="7"/>
  <c r="T1155" i="7"/>
  <c r="S1155" i="7"/>
  <c r="R1155" i="7"/>
  <c r="Q1155" i="7"/>
  <c r="L1155" i="7"/>
  <c r="J1155" i="7"/>
  <c r="T1154" i="7"/>
  <c r="S1154" i="7"/>
  <c r="R1154" i="7"/>
  <c r="Q1154" i="7"/>
  <c r="L1154" i="7"/>
  <c r="J1154" i="7"/>
  <c r="T1153" i="7"/>
  <c r="S1153" i="7"/>
  <c r="R1153" i="7"/>
  <c r="Q1153" i="7"/>
  <c r="L1153" i="7"/>
  <c r="J1153" i="7"/>
  <c r="T1152" i="7"/>
  <c r="S1152" i="7"/>
  <c r="R1152" i="7"/>
  <c r="Q1152" i="7"/>
  <c r="L1152" i="7"/>
  <c r="J1152" i="7"/>
  <c r="T1151" i="7"/>
  <c r="S1151" i="7"/>
  <c r="R1151" i="7"/>
  <c r="Q1151" i="7"/>
  <c r="L1151" i="7"/>
  <c r="J1151" i="7"/>
  <c r="T1150" i="7"/>
  <c r="S1150" i="7"/>
  <c r="R1150" i="7"/>
  <c r="Q1150" i="7"/>
  <c r="L1150" i="7"/>
  <c r="J1150" i="7"/>
  <c r="T1149" i="7"/>
  <c r="S1149" i="7"/>
  <c r="R1149" i="7"/>
  <c r="Q1149" i="7"/>
  <c r="L1149" i="7"/>
  <c r="J1149" i="7"/>
  <c r="T1148" i="7"/>
  <c r="S1148" i="7"/>
  <c r="R1148" i="7"/>
  <c r="Q1148" i="7"/>
  <c r="L1148" i="7"/>
  <c r="J1148" i="7"/>
  <c r="T1147" i="7"/>
  <c r="S1147" i="7"/>
  <c r="R1147" i="7"/>
  <c r="Q1147" i="7"/>
  <c r="L1147" i="7"/>
  <c r="J1147" i="7"/>
  <c r="T1146" i="7"/>
  <c r="S1146" i="7"/>
  <c r="R1146" i="7"/>
  <c r="Q1146" i="7"/>
  <c r="L1146" i="7"/>
  <c r="J1146" i="7"/>
  <c r="T1145" i="7"/>
  <c r="S1145" i="7"/>
  <c r="R1145" i="7"/>
  <c r="Q1145" i="7"/>
  <c r="L1145" i="7"/>
  <c r="J1145" i="7"/>
  <c r="T1144" i="7"/>
  <c r="S1144" i="7"/>
  <c r="R1144" i="7"/>
  <c r="Q1144" i="7"/>
  <c r="L1144" i="7"/>
  <c r="J1144" i="7"/>
  <c r="T1143" i="7"/>
  <c r="S1143" i="7"/>
  <c r="R1143" i="7"/>
  <c r="Q1143" i="7"/>
  <c r="L1143" i="7"/>
  <c r="J1143" i="7"/>
  <c r="T1142" i="7"/>
  <c r="S1142" i="7"/>
  <c r="R1142" i="7"/>
  <c r="Q1142" i="7"/>
  <c r="L1142" i="7"/>
  <c r="J1142" i="7"/>
  <c r="T1141" i="7"/>
  <c r="S1141" i="7"/>
  <c r="R1141" i="7"/>
  <c r="Q1141" i="7"/>
  <c r="L1141" i="7"/>
  <c r="J1141" i="7"/>
  <c r="T1140" i="7"/>
  <c r="S1140" i="7"/>
  <c r="R1140" i="7"/>
  <c r="Q1140" i="7"/>
  <c r="L1140" i="7"/>
  <c r="J1140" i="7"/>
  <c r="T1139" i="7"/>
  <c r="S1139" i="7"/>
  <c r="R1139" i="7"/>
  <c r="Q1139" i="7"/>
  <c r="L1139" i="7"/>
  <c r="J1139" i="7"/>
  <c r="T1138" i="7"/>
  <c r="S1138" i="7"/>
  <c r="R1138" i="7"/>
  <c r="Q1138" i="7"/>
  <c r="L1138" i="7"/>
  <c r="J1138" i="7"/>
  <c r="T1137" i="7"/>
  <c r="S1137" i="7"/>
  <c r="R1137" i="7"/>
  <c r="Q1137" i="7"/>
  <c r="L1137" i="7"/>
  <c r="J1137" i="7"/>
  <c r="T1136" i="7"/>
  <c r="S1136" i="7"/>
  <c r="R1136" i="7"/>
  <c r="Q1136" i="7"/>
  <c r="L1136" i="7"/>
  <c r="J1136" i="7"/>
  <c r="T1135" i="7"/>
  <c r="S1135" i="7"/>
  <c r="R1135" i="7"/>
  <c r="Q1135" i="7"/>
  <c r="L1135" i="7"/>
  <c r="J1135" i="7"/>
  <c r="T1134" i="7"/>
  <c r="S1134" i="7"/>
  <c r="R1134" i="7"/>
  <c r="Q1134" i="7"/>
  <c r="L1134" i="7"/>
  <c r="J1134" i="7"/>
  <c r="T1133" i="7"/>
  <c r="S1133" i="7"/>
  <c r="R1133" i="7"/>
  <c r="Q1133" i="7"/>
  <c r="L1133" i="7"/>
  <c r="J1133" i="7"/>
  <c r="T1132" i="7"/>
  <c r="S1132" i="7"/>
  <c r="R1132" i="7"/>
  <c r="Q1132" i="7"/>
  <c r="L1132" i="7"/>
  <c r="J1132" i="7"/>
  <c r="T1131" i="7"/>
  <c r="S1131" i="7"/>
  <c r="R1131" i="7"/>
  <c r="Q1131" i="7"/>
  <c r="L1131" i="7"/>
  <c r="J1131" i="7"/>
  <c r="T1130" i="7"/>
  <c r="S1130" i="7"/>
  <c r="R1130" i="7"/>
  <c r="Q1130" i="7"/>
  <c r="L1130" i="7"/>
  <c r="J1130" i="7"/>
  <c r="T1129" i="7"/>
  <c r="S1129" i="7"/>
  <c r="R1129" i="7"/>
  <c r="Q1129" i="7"/>
  <c r="L1129" i="7"/>
  <c r="J1129" i="7"/>
  <c r="T1128" i="7"/>
  <c r="S1128" i="7"/>
  <c r="R1128" i="7"/>
  <c r="Q1128" i="7"/>
  <c r="L1128" i="7"/>
  <c r="J1128" i="7"/>
  <c r="T1127" i="7"/>
  <c r="S1127" i="7"/>
  <c r="R1127" i="7"/>
  <c r="Q1127" i="7"/>
  <c r="L1127" i="7"/>
  <c r="J1127" i="7"/>
  <c r="T1126" i="7"/>
  <c r="S1126" i="7"/>
  <c r="R1126" i="7"/>
  <c r="Q1126" i="7"/>
  <c r="L1126" i="7"/>
  <c r="J1126" i="7"/>
  <c r="T1125" i="7"/>
  <c r="S1125" i="7"/>
  <c r="R1125" i="7"/>
  <c r="Q1125" i="7"/>
  <c r="L1125" i="7"/>
  <c r="J1125" i="7"/>
  <c r="T1124" i="7"/>
  <c r="S1124" i="7"/>
  <c r="R1124" i="7"/>
  <c r="Q1124" i="7"/>
  <c r="L1124" i="7"/>
  <c r="J1124" i="7"/>
  <c r="T1123" i="7"/>
  <c r="S1123" i="7"/>
  <c r="R1123" i="7"/>
  <c r="Q1123" i="7"/>
  <c r="L1123" i="7"/>
  <c r="J1123" i="7"/>
  <c r="T1122" i="7"/>
  <c r="S1122" i="7"/>
  <c r="R1122" i="7"/>
  <c r="Q1122" i="7"/>
  <c r="L1122" i="7"/>
  <c r="J1122" i="7"/>
  <c r="T1121" i="7"/>
  <c r="S1121" i="7"/>
  <c r="R1121" i="7"/>
  <c r="Q1121" i="7"/>
  <c r="L1121" i="7"/>
  <c r="J1121" i="7"/>
  <c r="T1120" i="7"/>
  <c r="S1120" i="7"/>
  <c r="R1120" i="7"/>
  <c r="Q1120" i="7"/>
  <c r="L1120" i="7"/>
  <c r="J1120" i="7"/>
  <c r="T1119" i="7"/>
  <c r="S1119" i="7"/>
  <c r="R1119" i="7"/>
  <c r="Q1119" i="7"/>
  <c r="L1119" i="7"/>
  <c r="J1119" i="7"/>
  <c r="T1118" i="7"/>
  <c r="S1118" i="7"/>
  <c r="R1118" i="7"/>
  <c r="Q1118" i="7"/>
  <c r="L1118" i="7"/>
  <c r="J1118" i="7"/>
  <c r="T1117" i="7"/>
  <c r="S1117" i="7"/>
  <c r="R1117" i="7"/>
  <c r="Q1117" i="7"/>
  <c r="L1117" i="7"/>
  <c r="J1117" i="7"/>
  <c r="T1116" i="7"/>
  <c r="S1116" i="7"/>
  <c r="R1116" i="7"/>
  <c r="Q1116" i="7"/>
  <c r="L1116" i="7"/>
  <c r="J1116" i="7"/>
  <c r="T1115" i="7"/>
  <c r="S1115" i="7"/>
  <c r="R1115" i="7"/>
  <c r="Q1115" i="7"/>
  <c r="L1115" i="7"/>
  <c r="J1115" i="7"/>
  <c r="T1114" i="7"/>
  <c r="S1114" i="7"/>
  <c r="R1114" i="7"/>
  <c r="Q1114" i="7"/>
  <c r="L1114" i="7"/>
  <c r="J1114" i="7"/>
  <c r="T1113" i="7"/>
  <c r="S1113" i="7"/>
  <c r="R1113" i="7"/>
  <c r="Q1113" i="7"/>
  <c r="L1113" i="7"/>
  <c r="J1113" i="7"/>
  <c r="T1112" i="7"/>
  <c r="S1112" i="7"/>
  <c r="R1112" i="7"/>
  <c r="Q1112" i="7"/>
  <c r="L1112" i="7"/>
  <c r="J1112" i="7"/>
  <c r="T1111" i="7"/>
  <c r="S1111" i="7"/>
  <c r="R1111" i="7"/>
  <c r="Q1111" i="7"/>
  <c r="L1111" i="7"/>
  <c r="J1111" i="7"/>
  <c r="T1110" i="7"/>
  <c r="S1110" i="7"/>
  <c r="R1110" i="7"/>
  <c r="Q1110" i="7"/>
  <c r="L1110" i="7"/>
  <c r="J1110" i="7"/>
  <c r="T1109" i="7"/>
  <c r="S1109" i="7"/>
  <c r="R1109" i="7"/>
  <c r="Q1109" i="7"/>
  <c r="L1109" i="7"/>
  <c r="J1109" i="7"/>
  <c r="T1108" i="7"/>
  <c r="S1108" i="7"/>
  <c r="R1108" i="7"/>
  <c r="Q1108" i="7"/>
  <c r="L1108" i="7"/>
  <c r="J1108" i="7"/>
  <c r="T1107" i="7"/>
  <c r="S1107" i="7"/>
  <c r="R1107" i="7"/>
  <c r="Q1107" i="7"/>
  <c r="L1107" i="7"/>
  <c r="J1107" i="7"/>
  <c r="T1106" i="7"/>
  <c r="S1106" i="7"/>
  <c r="R1106" i="7"/>
  <c r="Q1106" i="7"/>
  <c r="L1106" i="7"/>
  <c r="J1106" i="7"/>
  <c r="T1105" i="7"/>
  <c r="S1105" i="7"/>
  <c r="R1105" i="7"/>
  <c r="Q1105" i="7"/>
  <c r="L1105" i="7"/>
  <c r="J1105" i="7"/>
  <c r="T1104" i="7"/>
  <c r="S1104" i="7"/>
  <c r="R1104" i="7"/>
  <c r="Q1104" i="7"/>
  <c r="L1104" i="7"/>
  <c r="J1104" i="7"/>
  <c r="T1103" i="7"/>
  <c r="S1103" i="7"/>
  <c r="R1103" i="7"/>
  <c r="Q1103" i="7"/>
  <c r="L1103" i="7"/>
  <c r="J1103" i="7"/>
  <c r="T1102" i="7"/>
  <c r="S1102" i="7"/>
  <c r="R1102" i="7"/>
  <c r="Q1102" i="7"/>
  <c r="L1102" i="7"/>
  <c r="J1102" i="7"/>
  <c r="T1101" i="7"/>
  <c r="S1101" i="7"/>
  <c r="R1101" i="7"/>
  <c r="Q1101" i="7"/>
  <c r="L1101" i="7"/>
  <c r="J1101" i="7"/>
  <c r="T1100" i="7"/>
  <c r="S1100" i="7"/>
  <c r="R1100" i="7"/>
  <c r="Q1100" i="7"/>
  <c r="L1100" i="7"/>
  <c r="J1100" i="7"/>
  <c r="T1099" i="7"/>
  <c r="S1099" i="7"/>
  <c r="R1099" i="7"/>
  <c r="Q1099" i="7"/>
  <c r="L1099" i="7"/>
  <c r="J1099" i="7"/>
  <c r="T1098" i="7"/>
  <c r="S1098" i="7"/>
  <c r="R1098" i="7"/>
  <c r="Q1098" i="7"/>
  <c r="L1098" i="7"/>
  <c r="J1098" i="7"/>
  <c r="T1097" i="7"/>
  <c r="S1097" i="7"/>
  <c r="R1097" i="7"/>
  <c r="Q1097" i="7"/>
  <c r="L1097" i="7"/>
  <c r="J1097" i="7"/>
  <c r="T1096" i="7"/>
  <c r="S1096" i="7"/>
  <c r="R1096" i="7"/>
  <c r="Q1096" i="7"/>
  <c r="L1096" i="7"/>
  <c r="J1096" i="7"/>
  <c r="T1095" i="7"/>
  <c r="S1095" i="7"/>
  <c r="R1095" i="7"/>
  <c r="Q1095" i="7"/>
  <c r="L1095" i="7"/>
  <c r="J1095" i="7"/>
  <c r="T1094" i="7"/>
  <c r="S1094" i="7"/>
  <c r="R1094" i="7"/>
  <c r="Q1094" i="7"/>
  <c r="L1094" i="7"/>
  <c r="J1094" i="7"/>
  <c r="T1093" i="7"/>
  <c r="S1093" i="7"/>
  <c r="R1093" i="7"/>
  <c r="Q1093" i="7"/>
  <c r="L1093" i="7"/>
  <c r="J1093" i="7"/>
  <c r="T1092" i="7"/>
  <c r="S1092" i="7"/>
  <c r="R1092" i="7"/>
  <c r="Q1092" i="7"/>
  <c r="L1092" i="7"/>
  <c r="J1092" i="7"/>
  <c r="T1091" i="7"/>
  <c r="S1091" i="7"/>
  <c r="R1091" i="7"/>
  <c r="Q1091" i="7"/>
  <c r="L1091" i="7"/>
  <c r="J1091" i="7"/>
  <c r="T1090" i="7"/>
  <c r="S1090" i="7"/>
  <c r="R1090" i="7"/>
  <c r="Q1090" i="7"/>
  <c r="L1090" i="7"/>
  <c r="J1090" i="7"/>
  <c r="T1089" i="7"/>
  <c r="S1089" i="7"/>
  <c r="R1089" i="7"/>
  <c r="Q1089" i="7"/>
  <c r="L1089" i="7"/>
  <c r="J1089" i="7"/>
  <c r="T1088" i="7"/>
  <c r="S1088" i="7"/>
  <c r="R1088" i="7"/>
  <c r="Q1088" i="7"/>
  <c r="L1088" i="7"/>
  <c r="J1088" i="7"/>
  <c r="T1087" i="7"/>
  <c r="S1087" i="7"/>
  <c r="R1087" i="7"/>
  <c r="Q1087" i="7"/>
  <c r="L1087" i="7"/>
  <c r="J1087" i="7"/>
  <c r="T1086" i="7"/>
  <c r="S1086" i="7"/>
  <c r="R1086" i="7"/>
  <c r="Q1086" i="7"/>
  <c r="L1086" i="7"/>
  <c r="J1086" i="7"/>
  <c r="T1085" i="7"/>
  <c r="S1085" i="7"/>
  <c r="R1085" i="7"/>
  <c r="Q1085" i="7"/>
  <c r="L1085" i="7"/>
  <c r="J1085" i="7"/>
  <c r="T1084" i="7"/>
  <c r="S1084" i="7"/>
  <c r="R1084" i="7"/>
  <c r="Q1084" i="7"/>
  <c r="L1084" i="7"/>
  <c r="J1084" i="7"/>
  <c r="T1083" i="7"/>
  <c r="S1083" i="7"/>
  <c r="R1083" i="7"/>
  <c r="Q1083" i="7"/>
  <c r="L1083" i="7"/>
  <c r="J1083" i="7"/>
  <c r="T1082" i="7"/>
  <c r="S1082" i="7"/>
  <c r="R1082" i="7"/>
  <c r="Q1082" i="7"/>
  <c r="L1082" i="7"/>
  <c r="J1082" i="7"/>
  <c r="T1081" i="7"/>
  <c r="S1081" i="7"/>
  <c r="R1081" i="7"/>
  <c r="Q1081" i="7"/>
  <c r="L1081" i="7"/>
  <c r="J1081" i="7"/>
  <c r="T1080" i="7"/>
  <c r="S1080" i="7"/>
  <c r="R1080" i="7"/>
  <c r="Q1080" i="7"/>
  <c r="L1080" i="7"/>
  <c r="J1080" i="7"/>
  <c r="T1079" i="7"/>
  <c r="S1079" i="7"/>
  <c r="R1079" i="7"/>
  <c r="Q1079" i="7"/>
  <c r="L1079" i="7"/>
  <c r="J1079" i="7"/>
  <c r="T1078" i="7"/>
  <c r="S1078" i="7"/>
  <c r="R1078" i="7"/>
  <c r="Q1078" i="7"/>
  <c r="L1078" i="7"/>
  <c r="J1078" i="7"/>
  <c r="T1077" i="7"/>
  <c r="S1077" i="7"/>
  <c r="R1077" i="7"/>
  <c r="Q1077" i="7"/>
  <c r="L1077" i="7"/>
  <c r="J1077" i="7"/>
  <c r="T1076" i="7"/>
  <c r="S1076" i="7"/>
  <c r="R1076" i="7"/>
  <c r="Q1076" i="7"/>
  <c r="L1076" i="7"/>
  <c r="J1076" i="7"/>
  <c r="T1075" i="7"/>
  <c r="S1075" i="7"/>
  <c r="R1075" i="7"/>
  <c r="Q1075" i="7"/>
  <c r="L1075" i="7"/>
  <c r="J1075" i="7"/>
  <c r="T1074" i="7"/>
  <c r="S1074" i="7"/>
  <c r="R1074" i="7"/>
  <c r="Q1074" i="7"/>
  <c r="L1074" i="7"/>
  <c r="J1074" i="7"/>
  <c r="T1073" i="7"/>
  <c r="S1073" i="7"/>
  <c r="R1073" i="7"/>
  <c r="Q1073" i="7"/>
  <c r="L1073" i="7"/>
  <c r="J1073" i="7"/>
  <c r="T1072" i="7"/>
  <c r="S1072" i="7"/>
  <c r="R1072" i="7"/>
  <c r="Q1072" i="7"/>
  <c r="L1072" i="7"/>
  <c r="J1072" i="7"/>
  <c r="T1071" i="7"/>
  <c r="S1071" i="7"/>
  <c r="R1071" i="7"/>
  <c r="Q1071" i="7"/>
  <c r="L1071" i="7"/>
  <c r="J1071" i="7"/>
  <c r="T1070" i="7"/>
  <c r="S1070" i="7"/>
  <c r="R1070" i="7"/>
  <c r="Q1070" i="7"/>
  <c r="L1070" i="7"/>
  <c r="J1070" i="7"/>
  <c r="T1069" i="7"/>
  <c r="S1069" i="7"/>
  <c r="R1069" i="7"/>
  <c r="Q1069" i="7"/>
  <c r="L1069" i="7"/>
  <c r="J1069" i="7"/>
  <c r="T1068" i="7"/>
  <c r="S1068" i="7"/>
  <c r="R1068" i="7"/>
  <c r="Q1068" i="7"/>
  <c r="L1068" i="7"/>
  <c r="J1068" i="7"/>
  <c r="T1067" i="7"/>
  <c r="S1067" i="7"/>
  <c r="R1067" i="7"/>
  <c r="Q1067" i="7"/>
  <c r="L1067" i="7"/>
  <c r="J1067" i="7"/>
  <c r="T1066" i="7"/>
  <c r="S1066" i="7"/>
  <c r="R1066" i="7"/>
  <c r="Q1066" i="7"/>
  <c r="L1066" i="7"/>
  <c r="J1066" i="7"/>
  <c r="T1065" i="7"/>
  <c r="S1065" i="7"/>
  <c r="R1065" i="7"/>
  <c r="Q1065" i="7"/>
  <c r="L1065" i="7"/>
  <c r="J1065" i="7"/>
  <c r="T1064" i="7"/>
  <c r="S1064" i="7"/>
  <c r="R1064" i="7"/>
  <c r="Q1064" i="7"/>
  <c r="L1064" i="7"/>
  <c r="J1064" i="7"/>
  <c r="T1063" i="7"/>
  <c r="S1063" i="7"/>
  <c r="R1063" i="7"/>
  <c r="Q1063" i="7"/>
  <c r="L1063" i="7"/>
  <c r="J1063" i="7"/>
  <c r="T1062" i="7"/>
  <c r="S1062" i="7"/>
  <c r="R1062" i="7"/>
  <c r="Q1062" i="7"/>
  <c r="L1062" i="7"/>
  <c r="J1062" i="7"/>
  <c r="T1061" i="7"/>
  <c r="S1061" i="7"/>
  <c r="R1061" i="7"/>
  <c r="Q1061" i="7"/>
  <c r="L1061" i="7"/>
  <c r="J1061" i="7"/>
  <c r="T1060" i="7"/>
  <c r="S1060" i="7"/>
  <c r="R1060" i="7"/>
  <c r="Q1060" i="7"/>
  <c r="L1060" i="7"/>
  <c r="J1060" i="7"/>
  <c r="T1059" i="7"/>
  <c r="S1059" i="7"/>
  <c r="R1059" i="7"/>
  <c r="Q1059" i="7"/>
  <c r="L1059" i="7"/>
  <c r="J1059" i="7"/>
  <c r="T1058" i="7"/>
  <c r="S1058" i="7"/>
  <c r="R1058" i="7"/>
  <c r="Q1058" i="7"/>
  <c r="L1058" i="7"/>
  <c r="J1058" i="7"/>
  <c r="T1057" i="7"/>
  <c r="S1057" i="7"/>
  <c r="R1057" i="7"/>
  <c r="Q1057" i="7"/>
  <c r="L1057" i="7"/>
  <c r="J1057" i="7"/>
  <c r="T1056" i="7"/>
  <c r="S1056" i="7"/>
  <c r="R1056" i="7"/>
  <c r="Q1056" i="7"/>
  <c r="L1056" i="7"/>
  <c r="J1056" i="7"/>
  <c r="T1055" i="7"/>
  <c r="S1055" i="7"/>
  <c r="R1055" i="7"/>
  <c r="Q1055" i="7"/>
  <c r="L1055" i="7"/>
  <c r="J1055" i="7"/>
  <c r="T1054" i="7"/>
  <c r="S1054" i="7"/>
  <c r="R1054" i="7"/>
  <c r="Q1054" i="7"/>
  <c r="L1054" i="7"/>
  <c r="J1054" i="7"/>
  <c r="T1053" i="7"/>
  <c r="S1053" i="7"/>
  <c r="R1053" i="7"/>
  <c r="Q1053" i="7"/>
  <c r="L1053" i="7"/>
  <c r="J1053" i="7"/>
  <c r="T1052" i="7"/>
  <c r="S1052" i="7"/>
  <c r="R1052" i="7"/>
  <c r="Q1052" i="7"/>
  <c r="L1052" i="7"/>
  <c r="J1052" i="7"/>
  <c r="T1051" i="7"/>
  <c r="S1051" i="7"/>
  <c r="R1051" i="7"/>
  <c r="Q1051" i="7"/>
  <c r="L1051" i="7"/>
  <c r="J1051" i="7"/>
  <c r="T1050" i="7"/>
  <c r="S1050" i="7"/>
  <c r="R1050" i="7"/>
  <c r="Q1050" i="7"/>
  <c r="L1050" i="7"/>
  <c r="J1050" i="7"/>
  <c r="T1049" i="7"/>
  <c r="S1049" i="7"/>
  <c r="R1049" i="7"/>
  <c r="Q1049" i="7"/>
  <c r="L1049" i="7"/>
  <c r="J1049" i="7"/>
  <c r="T1048" i="7"/>
  <c r="S1048" i="7"/>
  <c r="R1048" i="7"/>
  <c r="Q1048" i="7"/>
  <c r="L1048" i="7"/>
  <c r="J1048" i="7"/>
  <c r="T1047" i="7"/>
  <c r="S1047" i="7"/>
  <c r="R1047" i="7"/>
  <c r="Q1047" i="7"/>
  <c r="L1047" i="7"/>
  <c r="J1047" i="7"/>
  <c r="T1046" i="7"/>
  <c r="S1046" i="7"/>
  <c r="R1046" i="7"/>
  <c r="Q1046" i="7"/>
  <c r="L1046" i="7"/>
  <c r="J1046" i="7"/>
  <c r="T1045" i="7"/>
  <c r="S1045" i="7"/>
  <c r="R1045" i="7"/>
  <c r="Q1045" i="7"/>
  <c r="L1045" i="7"/>
  <c r="J1045" i="7"/>
  <c r="T1044" i="7"/>
  <c r="S1044" i="7"/>
  <c r="R1044" i="7"/>
  <c r="Q1044" i="7"/>
  <c r="L1044" i="7"/>
  <c r="J1044" i="7"/>
  <c r="T1043" i="7"/>
  <c r="S1043" i="7"/>
  <c r="R1043" i="7"/>
  <c r="Q1043" i="7"/>
  <c r="L1043" i="7"/>
  <c r="J1043" i="7"/>
  <c r="T1042" i="7"/>
  <c r="S1042" i="7"/>
  <c r="R1042" i="7"/>
  <c r="Q1042" i="7"/>
  <c r="L1042" i="7"/>
  <c r="J1042" i="7"/>
  <c r="T1041" i="7"/>
  <c r="S1041" i="7"/>
  <c r="R1041" i="7"/>
  <c r="Q1041" i="7"/>
  <c r="L1041" i="7"/>
  <c r="J1041" i="7"/>
  <c r="T1040" i="7"/>
  <c r="S1040" i="7"/>
  <c r="R1040" i="7"/>
  <c r="Q1040" i="7"/>
  <c r="L1040" i="7"/>
  <c r="J1040" i="7"/>
  <c r="T1039" i="7"/>
  <c r="S1039" i="7"/>
  <c r="R1039" i="7"/>
  <c r="Q1039" i="7"/>
  <c r="L1039" i="7"/>
  <c r="J1039" i="7"/>
  <c r="T1038" i="7"/>
  <c r="S1038" i="7"/>
  <c r="R1038" i="7"/>
  <c r="Q1038" i="7"/>
  <c r="L1038" i="7"/>
  <c r="J1038" i="7"/>
  <c r="T1037" i="7"/>
  <c r="S1037" i="7"/>
  <c r="R1037" i="7"/>
  <c r="Q1037" i="7"/>
  <c r="L1037" i="7"/>
  <c r="J1037" i="7"/>
  <c r="T1036" i="7"/>
  <c r="S1036" i="7"/>
  <c r="R1036" i="7"/>
  <c r="Q1036" i="7"/>
  <c r="L1036" i="7"/>
  <c r="J1036" i="7"/>
  <c r="T1035" i="7"/>
  <c r="S1035" i="7"/>
  <c r="R1035" i="7"/>
  <c r="Q1035" i="7"/>
  <c r="L1035" i="7"/>
  <c r="J1035" i="7"/>
  <c r="T1034" i="7"/>
  <c r="S1034" i="7"/>
  <c r="R1034" i="7"/>
  <c r="Q1034" i="7"/>
  <c r="L1034" i="7"/>
  <c r="J1034" i="7"/>
  <c r="T1033" i="7"/>
  <c r="S1033" i="7"/>
  <c r="R1033" i="7"/>
  <c r="Q1033" i="7"/>
  <c r="L1033" i="7"/>
  <c r="J1033" i="7"/>
  <c r="T1032" i="7"/>
  <c r="S1032" i="7"/>
  <c r="R1032" i="7"/>
  <c r="Q1032" i="7"/>
  <c r="L1032" i="7"/>
  <c r="J1032" i="7"/>
  <c r="T1031" i="7"/>
  <c r="S1031" i="7"/>
  <c r="R1031" i="7"/>
  <c r="Q1031" i="7"/>
  <c r="L1031" i="7"/>
  <c r="J1031" i="7"/>
  <c r="T1030" i="7"/>
  <c r="S1030" i="7"/>
  <c r="R1030" i="7"/>
  <c r="Q1030" i="7"/>
  <c r="L1030" i="7"/>
  <c r="J1030" i="7"/>
  <c r="T1029" i="7"/>
  <c r="S1029" i="7"/>
  <c r="R1029" i="7"/>
  <c r="Q1029" i="7"/>
  <c r="L1029" i="7"/>
  <c r="J1029" i="7"/>
  <c r="T1028" i="7"/>
  <c r="S1028" i="7"/>
  <c r="R1028" i="7"/>
  <c r="Q1028" i="7"/>
  <c r="L1028" i="7"/>
  <c r="J1028" i="7"/>
  <c r="T1027" i="7"/>
  <c r="S1027" i="7"/>
  <c r="R1027" i="7"/>
  <c r="Q1027" i="7"/>
  <c r="L1027" i="7"/>
  <c r="J1027" i="7"/>
  <c r="T1026" i="7"/>
  <c r="S1026" i="7"/>
  <c r="R1026" i="7"/>
  <c r="Q1026" i="7"/>
  <c r="L1026" i="7"/>
  <c r="J1026" i="7"/>
  <c r="T1025" i="7"/>
  <c r="S1025" i="7"/>
  <c r="R1025" i="7"/>
  <c r="Q1025" i="7"/>
  <c r="L1025" i="7"/>
  <c r="J1025" i="7"/>
  <c r="T1024" i="7"/>
  <c r="S1024" i="7"/>
  <c r="R1024" i="7"/>
  <c r="Q1024" i="7"/>
  <c r="L1024" i="7"/>
  <c r="J1024" i="7"/>
  <c r="T1023" i="7"/>
  <c r="S1023" i="7"/>
  <c r="R1023" i="7"/>
  <c r="Q1023" i="7"/>
  <c r="L1023" i="7"/>
  <c r="J1023" i="7"/>
  <c r="T1022" i="7"/>
  <c r="S1022" i="7"/>
  <c r="R1022" i="7"/>
  <c r="Q1022" i="7"/>
  <c r="L1022" i="7"/>
  <c r="J1022" i="7"/>
  <c r="T1021" i="7"/>
  <c r="S1021" i="7"/>
  <c r="R1021" i="7"/>
  <c r="Q1021" i="7"/>
  <c r="L1021" i="7"/>
  <c r="J1021" i="7"/>
  <c r="T1020" i="7"/>
  <c r="S1020" i="7"/>
  <c r="R1020" i="7"/>
  <c r="Q1020" i="7"/>
  <c r="L1020" i="7"/>
  <c r="J1020" i="7"/>
  <c r="T1019" i="7"/>
  <c r="S1019" i="7"/>
  <c r="R1019" i="7"/>
  <c r="Q1019" i="7"/>
  <c r="L1019" i="7"/>
  <c r="J1019" i="7"/>
  <c r="T1018" i="7"/>
  <c r="S1018" i="7"/>
  <c r="R1018" i="7"/>
  <c r="Q1018" i="7"/>
  <c r="L1018" i="7"/>
  <c r="J1018" i="7"/>
  <c r="T1017" i="7"/>
  <c r="S1017" i="7"/>
  <c r="R1017" i="7"/>
  <c r="Q1017" i="7"/>
  <c r="L1017" i="7"/>
  <c r="J1017" i="7"/>
  <c r="T1016" i="7"/>
  <c r="S1016" i="7"/>
  <c r="R1016" i="7"/>
  <c r="Q1016" i="7"/>
  <c r="L1016" i="7"/>
  <c r="J1016" i="7"/>
  <c r="T1015" i="7"/>
  <c r="S1015" i="7"/>
  <c r="R1015" i="7"/>
  <c r="Q1015" i="7"/>
  <c r="L1015" i="7"/>
  <c r="J1015" i="7"/>
  <c r="T1014" i="7"/>
  <c r="S1014" i="7"/>
  <c r="R1014" i="7"/>
  <c r="Q1014" i="7"/>
  <c r="L1014" i="7"/>
  <c r="J1014" i="7"/>
  <c r="T1013" i="7"/>
  <c r="S1013" i="7"/>
  <c r="R1013" i="7"/>
  <c r="Q1013" i="7"/>
  <c r="L1013" i="7"/>
  <c r="J1013" i="7"/>
  <c r="T1012" i="7"/>
  <c r="S1012" i="7"/>
  <c r="R1012" i="7"/>
  <c r="Q1012" i="7"/>
  <c r="L1012" i="7"/>
  <c r="J1012" i="7"/>
  <c r="T1011" i="7"/>
  <c r="S1011" i="7"/>
  <c r="R1011" i="7"/>
  <c r="Q1011" i="7"/>
  <c r="L1011" i="7"/>
  <c r="J1011" i="7"/>
  <c r="T1010" i="7"/>
  <c r="S1010" i="7"/>
  <c r="R1010" i="7"/>
  <c r="Q1010" i="7"/>
  <c r="L1010" i="7"/>
  <c r="J1010" i="7"/>
  <c r="T1009" i="7"/>
  <c r="S1009" i="7"/>
  <c r="R1009" i="7"/>
  <c r="Q1009" i="7"/>
  <c r="L1009" i="7"/>
  <c r="J1009" i="7"/>
  <c r="T1008" i="7"/>
  <c r="S1008" i="7"/>
  <c r="R1008" i="7"/>
  <c r="Q1008" i="7"/>
  <c r="L1008" i="7"/>
  <c r="J1008" i="7"/>
  <c r="T1007" i="7"/>
  <c r="S1007" i="7"/>
  <c r="R1007" i="7"/>
  <c r="Q1007" i="7"/>
  <c r="L1007" i="7"/>
  <c r="J1007" i="7"/>
  <c r="T1006" i="7"/>
  <c r="S1006" i="7"/>
  <c r="R1006" i="7"/>
  <c r="Q1006" i="7"/>
  <c r="L1006" i="7"/>
  <c r="J1006" i="7"/>
  <c r="T1005" i="7"/>
  <c r="S1005" i="7"/>
  <c r="R1005" i="7"/>
  <c r="Q1005" i="7"/>
  <c r="L1005" i="7"/>
  <c r="J1005" i="7"/>
  <c r="T1004" i="7"/>
  <c r="S1004" i="7"/>
  <c r="R1004" i="7"/>
  <c r="Q1004" i="7"/>
  <c r="L1004" i="7"/>
  <c r="J1004" i="7"/>
  <c r="T1003" i="7"/>
  <c r="S1003" i="7"/>
  <c r="R1003" i="7"/>
  <c r="Q1003" i="7"/>
  <c r="L1003" i="7"/>
  <c r="J1003" i="7"/>
  <c r="T1002" i="7"/>
  <c r="S1002" i="7"/>
  <c r="R1002" i="7"/>
  <c r="Q1002" i="7"/>
  <c r="L1002" i="7"/>
  <c r="J1002" i="7"/>
  <c r="T1001" i="7"/>
  <c r="S1001" i="7"/>
  <c r="R1001" i="7"/>
  <c r="Q1001" i="7"/>
  <c r="L1001" i="7"/>
  <c r="J1001" i="7"/>
  <c r="T1000" i="7"/>
  <c r="S1000" i="7"/>
  <c r="R1000" i="7"/>
  <c r="Q1000" i="7"/>
  <c r="L1000" i="7"/>
  <c r="J1000" i="7"/>
  <c r="T999" i="7"/>
  <c r="S999" i="7"/>
  <c r="R999" i="7"/>
  <c r="Q999" i="7"/>
  <c r="L999" i="7"/>
  <c r="J999" i="7"/>
  <c r="T998" i="7"/>
  <c r="S998" i="7"/>
  <c r="R998" i="7"/>
  <c r="Q998" i="7"/>
  <c r="L998" i="7"/>
  <c r="J998" i="7"/>
  <c r="T997" i="7"/>
  <c r="S997" i="7"/>
  <c r="R997" i="7"/>
  <c r="Q997" i="7"/>
  <c r="L997" i="7"/>
  <c r="J997" i="7"/>
  <c r="T996" i="7"/>
  <c r="S996" i="7"/>
  <c r="R996" i="7"/>
  <c r="Q996" i="7"/>
  <c r="L996" i="7"/>
  <c r="J996" i="7"/>
  <c r="T995" i="7"/>
  <c r="S995" i="7"/>
  <c r="R995" i="7"/>
  <c r="Q995" i="7"/>
  <c r="L995" i="7"/>
  <c r="J995" i="7"/>
  <c r="T994" i="7"/>
  <c r="S994" i="7"/>
  <c r="R994" i="7"/>
  <c r="Q994" i="7"/>
  <c r="L994" i="7"/>
  <c r="J994" i="7"/>
  <c r="T993" i="7"/>
  <c r="S993" i="7"/>
  <c r="R993" i="7"/>
  <c r="Q993" i="7"/>
  <c r="L993" i="7"/>
  <c r="J993" i="7"/>
  <c r="T992" i="7"/>
  <c r="S992" i="7"/>
  <c r="R992" i="7"/>
  <c r="Q992" i="7"/>
  <c r="L992" i="7"/>
  <c r="J992" i="7"/>
  <c r="T991" i="7"/>
  <c r="S991" i="7"/>
  <c r="R991" i="7"/>
  <c r="Q991" i="7"/>
  <c r="L991" i="7"/>
  <c r="J991" i="7"/>
  <c r="T990" i="7"/>
  <c r="S990" i="7"/>
  <c r="R990" i="7"/>
  <c r="Q990" i="7"/>
  <c r="L990" i="7"/>
  <c r="J990" i="7"/>
  <c r="T989" i="7"/>
  <c r="S989" i="7"/>
  <c r="R989" i="7"/>
  <c r="Q989" i="7"/>
  <c r="L989" i="7"/>
  <c r="J989" i="7"/>
  <c r="T988" i="7"/>
  <c r="S988" i="7"/>
  <c r="R988" i="7"/>
  <c r="Q988" i="7"/>
  <c r="L988" i="7"/>
  <c r="J988" i="7"/>
  <c r="T987" i="7"/>
  <c r="S987" i="7"/>
  <c r="R987" i="7"/>
  <c r="Q987" i="7"/>
  <c r="L987" i="7"/>
  <c r="J987" i="7"/>
  <c r="T986" i="7"/>
  <c r="S986" i="7"/>
  <c r="R986" i="7"/>
  <c r="Q986" i="7"/>
  <c r="L986" i="7"/>
  <c r="J986" i="7"/>
  <c r="T985" i="7"/>
  <c r="S985" i="7"/>
  <c r="R985" i="7"/>
  <c r="Q985" i="7"/>
  <c r="L985" i="7"/>
  <c r="J985" i="7"/>
  <c r="T984" i="7"/>
  <c r="S984" i="7"/>
  <c r="R984" i="7"/>
  <c r="Q984" i="7"/>
  <c r="L984" i="7"/>
  <c r="J984" i="7"/>
  <c r="T983" i="7"/>
  <c r="S983" i="7"/>
  <c r="R983" i="7"/>
  <c r="Q983" i="7"/>
  <c r="L983" i="7"/>
  <c r="J983" i="7"/>
  <c r="T982" i="7"/>
  <c r="S982" i="7"/>
  <c r="R982" i="7"/>
  <c r="Q982" i="7"/>
  <c r="L982" i="7"/>
  <c r="J982" i="7"/>
  <c r="T981" i="7"/>
  <c r="S981" i="7"/>
  <c r="R981" i="7"/>
  <c r="Q981" i="7"/>
  <c r="L981" i="7"/>
  <c r="J981" i="7"/>
  <c r="T980" i="7"/>
  <c r="S980" i="7"/>
  <c r="R980" i="7"/>
  <c r="Q980" i="7"/>
  <c r="L980" i="7"/>
  <c r="J980" i="7"/>
  <c r="T979" i="7"/>
  <c r="S979" i="7"/>
  <c r="R979" i="7"/>
  <c r="Q979" i="7"/>
  <c r="L979" i="7"/>
  <c r="J979" i="7"/>
  <c r="T978" i="7"/>
  <c r="S978" i="7"/>
  <c r="R978" i="7"/>
  <c r="Q978" i="7"/>
  <c r="L978" i="7"/>
  <c r="J978" i="7"/>
  <c r="T977" i="7"/>
  <c r="S977" i="7"/>
  <c r="R977" i="7"/>
  <c r="Q977" i="7"/>
  <c r="L977" i="7"/>
  <c r="J977" i="7"/>
  <c r="T976" i="7"/>
  <c r="S976" i="7"/>
  <c r="R976" i="7"/>
  <c r="Q976" i="7"/>
  <c r="L976" i="7"/>
  <c r="J976" i="7"/>
  <c r="T975" i="7"/>
  <c r="S975" i="7"/>
  <c r="R975" i="7"/>
  <c r="Q975" i="7"/>
  <c r="L975" i="7"/>
  <c r="J975" i="7"/>
  <c r="T974" i="7"/>
  <c r="S974" i="7"/>
  <c r="R974" i="7"/>
  <c r="Q974" i="7"/>
  <c r="L974" i="7"/>
  <c r="J974" i="7"/>
  <c r="T973" i="7"/>
  <c r="S973" i="7"/>
  <c r="R973" i="7"/>
  <c r="Q973" i="7"/>
  <c r="L973" i="7"/>
  <c r="J973" i="7"/>
  <c r="T972" i="7"/>
  <c r="S972" i="7"/>
  <c r="R972" i="7"/>
  <c r="Q972" i="7"/>
  <c r="L972" i="7"/>
  <c r="J972" i="7"/>
  <c r="T971" i="7"/>
  <c r="S971" i="7"/>
  <c r="R971" i="7"/>
  <c r="Q971" i="7"/>
  <c r="L971" i="7"/>
  <c r="J971" i="7"/>
  <c r="T970" i="7"/>
  <c r="S970" i="7"/>
  <c r="R970" i="7"/>
  <c r="Q970" i="7"/>
  <c r="L970" i="7"/>
  <c r="J970" i="7"/>
  <c r="T969" i="7"/>
  <c r="S969" i="7"/>
  <c r="R969" i="7"/>
  <c r="Q969" i="7"/>
  <c r="L969" i="7"/>
  <c r="J969" i="7"/>
  <c r="T968" i="7"/>
  <c r="S968" i="7"/>
  <c r="R968" i="7"/>
  <c r="Q968" i="7"/>
  <c r="L968" i="7"/>
  <c r="J968" i="7"/>
  <c r="T967" i="7"/>
  <c r="S967" i="7"/>
  <c r="R967" i="7"/>
  <c r="Q967" i="7"/>
  <c r="L967" i="7"/>
  <c r="J967" i="7"/>
  <c r="T966" i="7"/>
  <c r="S966" i="7"/>
  <c r="R966" i="7"/>
  <c r="Q966" i="7"/>
  <c r="L966" i="7"/>
  <c r="J966" i="7"/>
  <c r="T965" i="7"/>
  <c r="S965" i="7"/>
  <c r="R965" i="7"/>
  <c r="Q965" i="7"/>
  <c r="L965" i="7"/>
  <c r="J965" i="7"/>
  <c r="T964" i="7"/>
  <c r="S964" i="7"/>
  <c r="R964" i="7"/>
  <c r="Q964" i="7"/>
  <c r="L964" i="7"/>
  <c r="J964" i="7"/>
  <c r="T963" i="7"/>
  <c r="S963" i="7"/>
  <c r="R963" i="7"/>
  <c r="Q963" i="7"/>
  <c r="L963" i="7"/>
  <c r="J963" i="7"/>
  <c r="T962" i="7"/>
  <c r="S962" i="7"/>
  <c r="R962" i="7"/>
  <c r="Q962" i="7"/>
  <c r="L962" i="7"/>
  <c r="J962" i="7"/>
  <c r="T961" i="7"/>
  <c r="S961" i="7"/>
  <c r="R961" i="7"/>
  <c r="Q961" i="7"/>
  <c r="L961" i="7"/>
  <c r="J961" i="7"/>
  <c r="T960" i="7"/>
  <c r="S960" i="7"/>
  <c r="R960" i="7"/>
  <c r="Q960" i="7"/>
  <c r="L960" i="7"/>
  <c r="J960" i="7"/>
  <c r="T959" i="7"/>
  <c r="S959" i="7"/>
  <c r="R959" i="7"/>
  <c r="Q959" i="7"/>
  <c r="L959" i="7"/>
  <c r="J959" i="7"/>
  <c r="T958" i="7"/>
  <c r="S958" i="7"/>
  <c r="R958" i="7"/>
  <c r="Q958" i="7"/>
  <c r="L958" i="7"/>
  <c r="J958" i="7"/>
  <c r="T957" i="7"/>
  <c r="S957" i="7"/>
  <c r="R957" i="7"/>
  <c r="Q957" i="7"/>
  <c r="L957" i="7"/>
  <c r="J957" i="7"/>
  <c r="T956" i="7"/>
  <c r="S956" i="7"/>
  <c r="R956" i="7"/>
  <c r="Q956" i="7"/>
  <c r="L956" i="7"/>
  <c r="J956" i="7"/>
  <c r="T955" i="7"/>
  <c r="S955" i="7"/>
  <c r="R955" i="7"/>
  <c r="Q955" i="7"/>
  <c r="L955" i="7"/>
  <c r="J955" i="7"/>
  <c r="T954" i="7"/>
  <c r="S954" i="7"/>
  <c r="R954" i="7"/>
  <c r="Q954" i="7"/>
  <c r="L954" i="7"/>
  <c r="J954" i="7"/>
  <c r="T953" i="7"/>
  <c r="S953" i="7"/>
  <c r="R953" i="7"/>
  <c r="Q953" i="7"/>
  <c r="L953" i="7"/>
  <c r="J953" i="7"/>
  <c r="T952" i="7"/>
  <c r="S952" i="7"/>
  <c r="R952" i="7"/>
  <c r="Q952" i="7"/>
  <c r="L952" i="7"/>
  <c r="J952" i="7"/>
  <c r="T951" i="7"/>
  <c r="S951" i="7"/>
  <c r="R951" i="7"/>
  <c r="Q951" i="7"/>
  <c r="L951" i="7"/>
  <c r="J951" i="7"/>
  <c r="T950" i="7"/>
  <c r="S950" i="7"/>
  <c r="R950" i="7"/>
  <c r="Q950" i="7"/>
  <c r="L950" i="7"/>
  <c r="J950" i="7"/>
  <c r="T949" i="7"/>
  <c r="S949" i="7"/>
  <c r="R949" i="7"/>
  <c r="Q949" i="7"/>
  <c r="L949" i="7"/>
  <c r="J949" i="7"/>
  <c r="T948" i="7"/>
  <c r="S948" i="7"/>
  <c r="R948" i="7"/>
  <c r="Q948" i="7"/>
  <c r="L948" i="7"/>
  <c r="J948" i="7"/>
  <c r="T947" i="7"/>
  <c r="S947" i="7"/>
  <c r="R947" i="7"/>
  <c r="Q947" i="7"/>
  <c r="L947" i="7"/>
  <c r="J947" i="7"/>
  <c r="T946" i="7"/>
  <c r="S946" i="7"/>
  <c r="R946" i="7"/>
  <c r="Q946" i="7"/>
  <c r="L946" i="7"/>
  <c r="J946" i="7"/>
  <c r="T945" i="7"/>
  <c r="S945" i="7"/>
  <c r="R945" i="7"/>
  <c r="Q945" i="7"/>
  <c r="L945" i="7"/>
  <c r="J945" i="7"/>
  <c r="T944" i="7"/>
  <c r="S944" i="7"/>
  <c r="R944" i="7"/>
  <c r="Q944" i="7"/>
  <c r="L944" i="7"/>
  <c r="J944" i="7"/>
  <c r="T943" i="7"/>
  <c r="S943" i="7"/>
  <c r="R943" i="7"/>
  <c r="Q943" i="7"/>
  <c r="L943" i="7"/>
  <c r="J943" i="7"/>
  <c r="T942" i="7"/>
  <c r="S942" i="7"/>
  <c r="R942" i="7"/>
  <c r="Q942" i="7"/>
  <c r="L942" i="7"/>
  <c r="J942" i="7"/>
  <c r="T941" i="7"/>
  <c r="S941" i="7"/>
  <c r="R941" i="7"/>
  <c r="Q941" i="7"/>
  <c r="L941" i="7"/>
  <c r="J941" i="7"/>
  <c r="T940" i="7"/>
  <c r="S940" i="7"/>
  <c r="R940" i="7"/>
  <c r="Q940" i="7"/>
  <c r="L940" i="7"/>
  <c r="J940" i="7"/>
  <c r="T939" i="7"/>
  <c r="S939" i="7"/>
  <c r="R939" i="7"/>
  <c r="Q939" i="7"/>
  <c r="L939" i="7"/>
  <c r="J939" i="7"/>
  <c r="T938" i="7"/>
  <c r="S938" i="7"/>
  <c r="R938" i="7"/>
  <c r="Q938" i="7"/>
  <c r="L938" i="7"/>
  <c r="J938" i="7"/>
  <c r="T937" i="7"/>
  <c r="S937" i="7"/>
  <c r="R937" i="7"/>
  <c r="Q937" i="7"/>
  <c r="L937" i="7"/>
  <c r="J937" i="7"/>
  <c r="T936" i="7"/>
  <c r="S936" i="7"/>
  <c r="R936" i="7"/>
  <c r="Q936" i="7"/>
  <c r="L936" i="7"/>
  <c r="J936" i="7"/>
  <c r="T935" i="7"/>
  <c r="S935" i="7"/>
  <c r="R935" i="7"/>
  <c r="Q935" i="7"/>
  <c r="L935" i="7"/>
  <c r="J935" i="7"/>
  <c r="T934" i="7"/>
  <c r="S934" i="7"/>
  <c r="R934" i="7"/>
  <c r="Q934" i="7"/>
  <c r="L934" i="7"/>
  <c r="J934" i="7"/>
  <c r="T933" i="7"/>
  <c r="S933" i="7"/>
  <c r="R933" i="7"/>
  <c r="Q933" i="7"/>
  <c r="L933" i="7"/>
  <c r="J933" i="7"/>
  <c r="T932" i="7"/>
  <c r="S932" i="7"/>
  <c r="R932" i="7"/>
  <c r="Q932" i="7"/>
  <c r="L932" i="7"/>
  <c r="J932" i="7"/>
  <c r="T931" i="7"/>
  <c r="S931" i="7"/>
  <c r="R931" i="7"/>
  <c r="Q931" i="7"/>
  <c r="L931" i="7"/>
  <c r="J931" i="7"/>
  <c r="T930" i="7"/>
  <c r="S930" i="7"/>
  <c r="R930" i="7"/>
  <c r="Q930" i="7"/>
  <c r="L930" i="7"/>
  <c r="J930" i="7"/>
  <c r="T929" i="7"/>
  <c r="S929" i="7"/>
  <c r="R929" i="7"/>
  <c r="Q929" i="7"/>
  <c r="L929" i="7"/>
  <c r="J929" i="7"/>
  <c r="T928" i="7"/>
  <c r="S928" i="7"/>
  <c r="R928" i="7"/>
  <c r="Q928" i="7"/>
  <c r="L928" i="7"/>
  <c r="J928" i="7"/>
  <c r="T927" i="7"/>
  <c r="S927" i="7"/>
  <c r="R927" i="7"/>
  <c r="Q927" i="7"/>
  <c r="L927" i="7"/>
  <c r="J927" i="7"/>
  <c r="T926" i="7"/>
  <c r="S926" i="7"/>
  <c r="R926" i="7"/>
  <c r="Q926" i="7"/>
  <c r="L926" i="7"/>
  <c r="J926" i="7"/>
  <c r="T925" i="7"/>
  <c r="S925" i="7"/>
  <c r="R925" i="7"/>
  <c r="Q925" i="7"/>
  <c r="L925" i="7"/>
  <c r="J925" i="7"/>
  <c r="T924" i="7"/>
  <c r="S924" i="7"/>
  <c r="R924" i="7"/>
  <c r="Q924" i="7"/>
  <c r="L924" i="7"/>
  <c r="J924" i="7"/>
  <c r="T923" i="7"/>
  <c r="S923" i="7"/>
  <c r="R923" i="7"/>
  <c r="Q923" i="7"/>
  <c r="L923" i="7"/>
  <c r="J923" i="7"/>
  <c r="T922" i="7"/>
  <c r="S922" i="7"/>
  <c r="R922" i="7"/>
  <c r="Q922" i="7"/>
  <c r="L922" i="7"/>
  <c r="J922" i="7"/>
  <c r="T921" i="7"/>
  <c r="S921" i="7"/>
  <c r="R921" i="7"/>
  <c r="Q921" i="7"/>
  <c r="L921" i="7"/>
  <c r="J921" i="7"/>
  <c r="T920" i="7"/>
  <c r="S920" i="7"/>
  <c r="R920" i="7"/>
  <c r="Q920" i="7"/>
  <c r="L920" i="7"/>
  <c r="J920" i="7"/>
  <c r="T919" i="7"/>
  <c r="S919" i="7"/>
  <c r="R919" i="7"/>
  <c r="Q919" i="7"/>
  <c r="L919" i="7"/>
  <c r="J919" i="7"/>
  <c r="T918" i="7"/>
  <c r="S918" i="7"/>
  <c r="R918" i="7"/>
  <c r="Q918" i="7"/>
  <c r="L918" i="7"/>
  <c r="J918" i="7"/>
  <c r="T917" i="7"/>
  <c r="S917" i="7"/>
  <c r="R917" i="7"/>
  <c r="Q917" i="7"/>
  <c r="L917" i="7"/>
  <c r="J917" i="7"/>
  <c r="T916" i="7"/>
  <c r="S916" i="7"/>
  <c r="R916" i="7"/>
  <c r="Q916" i="7"/>
  <c r="L916" i="7"/>
  <c r="J916" i="7"/>
  <c r="T915" i="7"/>
  <c r="S915" i="7"/>
  <c r="R915" i="7"/>
  <c r="Q915" i="7"/>
  <c r="L915" i="7"/>
  <c r="J915" i="7"/>
  <c r="T914" i="7"/>
  <c r="S914" i="7"/>
  <c r="R914" i="7"/>
  <c r="Q914" i="7"/>
  <c r="L914" i="7"/>
  <c r="J914" i="7"/>
  <c r="T913" i="7"/>
  <c r="S913" i="7"/>
  <c r="R913" i="7"/>
  <c r="Q913" i="7"/>
  <c r="L913" i="7"/>
  <c r="J913" i="7"/>
  <c r="T912" i="7"/>
  <c r="S912" i="7"/>
  <c r="R912" i="7"/>
  <c r="Q912" i="7"/>
  <c r="L912" i="7"/>
  <c r="J912" i="7"/>
  <c r="T911" i="7"/>
  <c r="S911" i="7"/>
  <c r="R911" i="7"/>
  <c r="Q911" i="7"/>
  <c r="L911" i="7"/>
  <c r="J911" i="7"/>
  <c r="T910" i="7"/>
  <c r="S910" i="7"/>
  <c r="R910" i="7"/>
  <c r="Q910" i="7"/>
  <c r="L910" i="7"/>
  <c r="J910" i="7"/>
  <c r="T909" i="7"/>
  <c r="S909" i="7"/>
  <c r="R909" i="7"/>
  <c r="Q909" i="7"/>
  <c r="L909" i="7"/>
  <c r="J909" i="7"/>
  <c r="T908" i="7"/>
  <c r="S908" i="7"/>
  <c r="R908" i="7"/>
  <c r="Q908" i="7"/>
  <c r="L908" i="7"/>
  <c r="J908" i="7"/>
  <c r="T907" i="7"/>
  <c r="S907" i="7"/>
  <c r="R907" i="7"/>
  <c r="Q907" i="7"/>
  <c r="L907" i="7"/>
  <c r="J907" i="7"/>
  <c r="T906" i="7"/>
  <c r="S906" i="7"/>
  <c r="R906" i="7"/>
  <c r="Q906" i="7"/>
  <c r="L906" i="7"/>
  <c r="J906" i="7"/>
  <c r="T905" i="7"/>
  <c r="S905" i="7"/>
  <c r="R905" i="7"/>
  <c r="Q905" i="7"/>
  <c r="L905" i="7"/>
  <c r="J905" i="7"/>
  <c r="T904" i="7"/>
  <c r="S904" i="7"/>
  <c r="R904" i="7"/>
  <c r="Q904" i="7"/>
  <c r="L904" i="7"/>
  <c r="J904" i="7"/>
  <c r="T903" i="7"/>
  <c r="S903" i="7"/>
  <c r="R903" i="7"/>
  <c r="Q903" i="7"/>
  <c r="L903" i="7"/>
  <c r="J903" i="7"/>
  <c r="T902" i="7"/>
  <c r="S902" i="7"/>
  <c r="R902" i="7"/>
  <c r="Q902" i="7"/>
  <c r="L902" i="7"/>
  <c r="J902" i="7"/>
  <c r="T901" i="7"/>
  <c r="S901" i="7"/>
  <c r="R901" i="7"/>
  <c r="Q901" i="7"/>
  <c r="L901" i="7"/>
  <c r="J901" i="7"/>
  <c r="T900" i="7"/>
  <c r="S900" i="7"/>
  <c r="R900" i="7"/>
  <c r="Q900" i="7"/>
  <c r="L900" i="7"/>
  <c r="J900" i="7"/>
  <c r="T899" i="7"/>
  <c r="S899" i="7"/>
  <c r="R899" i="7"/>
  <c r="Q899" i="7"/>
  <c r="L899" i="7"/>
  <c r="J899" i="7"/>
  <c r="T898" i="7"/>
  <c r="S898" i="7"/>
  <c r="R898" i="7"/>
  <c r="Q898" i="7"/>
  <c r="L898" i="7"/>
  <c r="J898" i="7"/>
  <c r="T897" i="7"/>
  <c r="S897" i="7"/>
  <c r="R897" i="7"/>
  <c r="Q897" i="7"/>
  <c r="L897" i="7"/>
  <c r="J897" i="7"/>
  <c r="T896" i="7"/>
  <c r="S896" i="7"/>
  <c r="R896" i="7"/>
  <c r="Q896" i="7"/>
  <c r="L896" i="7"/>
  <c r="J896" i="7"/>
  <c r="T895" i="7"/>
  <c r="S895" i="7"/>
  <c r="R895" i="7"/>
  <c r="Q895" i="7"/>
  <c r="L895" i="7"/>
  <c r="J895" i="7"/>
  <c r="T894" i="7"/>
  <c r="S894" i="7"/>
  <c r="R894" i="7"/>
  <c r="Q894" i="7"/>
  <c r="L894" i="7"/>
  <c r="J894" i="7"/>
  <c r="T893" i="7"/>
  <c r="S893" i="7"/>
  <c r="R893" i="7"/>
  <c r="Q893" i="7"/>
  <c r="L893" i="7"/>
  <c r="J893" i="7"/>
  <c r="T892" i="7"/>
  <c r="S892" i="7"/>
  <c r="R892" i="7"/>
  <c r="Q892" i="7"/>
  <c r="L892" i="7"/>
  <c r="J892" i="7"/>
  <c r="T891" i="7"/>
  <c r="S891" i="7"/>
  <c r="R891" i="7"/>
  <c r="Q891" i="7"/>
  <c r="L891" i="7"/>
  <c r="J891" i="7"/>
  <c r="T890" i="7"/>
  <c r="S890" i="7"/>
  <c r="R890" i="7"/>
  <c r="Q890" i="7"/>
  <c r="L890" i="7"/>
  <c r="J890" i="7"/>
  <c r="T889" i="7"/>
  <c r="S889" i="7"/>
  <c r="R889" i="7"/>
  <c r="Q889" i="7"/>
  <c r="L889" i="7"/>
  <c r="J889" i="7"/>
  <c r="T888" i="7"/>
  <c r="S888" i="7"/>
  <c r="R888" i="7"/>
  <c r="Q888" i="7"/>
  <c r="L888" i="7"/>
  <c r="J888" i="7"/>
  <c r="T887" i="7"/>
  <c r="S887" i="7"/>
  <c r="R887" i="7"/>
  <c r="Q887" i="7"/>
  <c r="L887" i="7"/>
  <c r="J887" i="7"/>
  <c r="T886" i="7"/>
  <c r="S886" i="7"/>
  <c r="R886" i="7"/>
  <c r="Q886" i="7"/>
  <c r="L886" i="7"/>
  <c r="J886" i="7"/>
  <c r="T885" i="7"/>
  <c r="S885" i="7"/>
  <c r="R885" i="7"/>
  <c r="Q885" i="7"/>
  <c r="L885" i="7"/>
  <c r="J885" i="7"/>
  <c r="T884" i="7"/>
  <c r="S884" i="7"/>
  <c r="R884" i="7"/>
  <c r="Q884" i="7"/>
  <c r="L884" i="7"/>
  <c r="J884" i="7"/>
  <c r="T883" i="7"/>
  <c r="S883" i="7"/>
  <c r="R883" i="7"/>
  <c r="Q883" i="7"/>
  <c r="L883" i="7"/>
  <c r="J883" i="7"/>
  <c r="T882" i="7"/>
  <c r="S882" i="7"/>
  <c r="R882" i="7"/>
  <c r="Q882" i="7"/>
  <c r="L882" i="7"/>
  <c r="J882" i="7"/>
  <c r="T881" i="7"/>
  <c r="S881" i="7"/>
  <c r="R881" i="7"/>
  <c r="Q881" i="7"/>
  <c r="L881" i="7"/>
  <c r="J881" i="7"/>
  <c r="T880" i="7"/>
  <c r="S880" i="7"/>
  <c r="R880" i="7"/>
  <c r="Q880" i="7"/>
  <c r="L880" i="7"/>
  <c r="J880" i="7"/>
  <c r="T879" i="7"/>
  <c r="S879" i="7"/>
  <c r="R879" i="7"/>
  <c r="Q879" i="7"/>
  <c r="L879" i="7"/>
  <c r="J879" i="7"/>
  <c r="T878" i="7"/>
  <c r="S878" i="7"/>
  <c r="R878" i="7"/>
  <c r="Q878" i="7"/>
  <c r="L878" i="7"/>
  <c r="J878" i="7"/>
  <c r="T877" i="7"/>
  <c r="S877" i="7"/>
  <c r="R877" i="7"/>
  <c r="Q877" i="7"/>
  <c r="L877" i="7"/>
  <c r="J877" i="7"/>
  <c r="T876" i="7"/>
  <c r="S876" i="7"/>
  <c r="R876" i="7"/>
  <c r="Q876" i="7"/>
  <c r="L876" i="7"/>
  <c r="J876" i="7"/>
  <c r="T875" i="7"/>
  <c r="S875" i="7"/>
  <c r="R875" i="7"/>
  <c r="Q875" i="7"/>
  <c r="L875" i="7"/>
  <c r="J875" i="7"/>
  <c r="T874" i="7"/>
  <c r="S874" i="7"/>
  <c r="R874" i="7"/>
  <c r="Q874" i="7"/>
  <c r="L874" i="7"/>
  <c r="J874" i="7"/>
  <c r="T873" i="7"/>
  <c r="S873" i="7"/>
  <c r="R873" i="7"/>
  <c r="Q873" i="7"/>
  <c r="L873" i="7"/>
  <c r="J873" i="7"/>
  <c r="T872" i="7"/>
  <c r="S872" i="7"/>
  <c r="R872" i="7"/>
  <c r="Q872" i="7"/>
  <c r="L872" i="7"/>
  <c r="J872" i="7"/>
  <c r="T871" i="7"/>
  <c r="S871" i="7"/>
  <c r="R871" i="7"/>
  <c r="Q871" i="7"/>
  <c r="L871" i="7"/>
  <c r="J871" i="7"/>
  <c r="T870" i="7"/>
  <c r="S870" i="7"/>
  <c r="R870" i="7"/>
  <c r="Q870" i="7"/>
  <c r="L870" i="7"/>
  <c r="J870" i="7"/>
  <c r="T869" i="7"/>
  <c r="S869" i="7"/>
  <c r="R869" i="7"/>
  <c r="Q869" i="7"/>
  <c r="L869" i="7"/>
  <c r="J869" i="7"/>
  <c r="T868" i="7"/>
  <c r="S868" i="7"/>
  <c r="R868" i="7"/>
  <c r="Q868" i="7"/>
  <c r="L868" i="7"/>
  <c r="J868" i="7"/>
  <c r="T867" i="7"/>
  <c r="S867" i="7"/>
  <c r="R867" i="7"/>
  <c r="Q867" i="7"/>
  <c r="L867" i="7"/>
  <c r="J867" i="7"/>
  <c r="T866" i="7"/>
  <c r="S866" i="7"/>
  <c r="R866" i="7"/>
  <c r="Q866" i="7"/>
  <c r="L866" i="7"/>
  <c r="J866" i="7"/>
  <c r="T865" i="7"/>
  <c r="S865" i="7"/>
  <c r="R865" i="7"/>
  <c r="Q865" i="7"/>
  <c r="L865" i="7"/>
  <c r="J865" i="7"/>
  <c r="T864" i="7"/>
  <c r="S864" i="7"/>
  <c r="R864" i="7"/>
  <c r="Q864" i="7"/>
  <c r="L864" i="7"/>
  <c r="J864" i="7"/>
  <c r="T863" i="7"/>
  <c r="S863" i="7"/>
  <c r="R863" i="7"/>
  <c r="Q863" i="7"/>
  <c r="L863" i="7"/>
  <c r="J863" i="7"/>
  <c r="T862" i="7"/>
  <c r="S862" i="7"/>
  <c r="R862" i="7"/>
  <c r="Q862" i="7"/>
  <c r="L862" i="7"/>
  <c r="J862" i="7"/>
  <c r="T861" i="7"/>
  <c r="S861" i="7"/>
  <c r="R861" i="7"/>
  <c r="Q861" i="7"/>
  <c r="L861" i="7"/>
  <c r="J861" i="7"/>
  <c r="T860" i="7"/>
  <c r="S860" i="7"/>
  <c r="R860" i="7"/>
  <c r="Q860" i="7"/>
  <c r="L860" i="7"/>
  <c r="J860" i="7"/>
  <c r="T859" i="7"/>
  <c r="S859" i="7"/>
  <c r="R859" i="7"/>
  <c r="Q859" i="7"/>
  <c r="L859" i="7"/>
  <c r="J859" i="7"/>
  <c r="T858" i="7"/>
  <c r="S858" i="7"/>
  <c r="R858" i="7"/>
  <c r="Q858" i="7"/>
  <c r="L858" i="7"/>
  <c r="J858" i="7"/>
  <c r="T857" i="7"/>
  <c r="S857" i="7"/>
  <c r="R857" i="7"/>
  <c r="Q857" i="7"/>
  <c r="L857" i="7"/>
  <c r="J857" i="7"/>
  <c r="T856" i="7"/>
  <c r="S856" i="7"/>
  <c r="R856" i="7"/>
  <c r="Q856" i="7"/>
  <c r="L856" i="7"/>
  <c r="J856" i="7"/>
  <c r="T855" i="7"/>
  <c r="S855" i="7"/>
  <c r="R855" i="7"/>
  <c r="Q855" i="7"/>
  <c r="L855" i="7"/>
  <c r="J855" i="7"/>
  <c r="T854" i="7"/>
  <c r="S854" i="7"/>
  <c r="R854" i="7"/>
  <c r="Q854" i="7"/>
  <c r="L854" i="7"/>
  <c r="J854" i="7"/>
  <c r="T853" i="7"/>
  <c r="S853" i="7"/>
  <c r="R853" i="7"/>
  <c r="Q853" i="7"/>
  <c r="L853" i="7"/>
  <c r="J853" i="7"/>
  <c r="T852" i="7"/>
  <c r="S852" i="7"/>
  <c r="R852" i="7"/>
  <c r="Q852" i="7"/>
  <c r="L852" i="7"/>
  <c r="J852" i="7"/>
  <c r="T851" i="7"/>
  <c r="S851" i="7"/>
  <c r="R851" i="7"/>
  <c r="Q851" i="7"/>
  <c r="L851" i="7"/>
  <c r="J851" i="7"/>
  <c r="T850" i="7"/>
  <c r="S850" i="7"/>
  <c r="R850" i="7"/>
  <c r="Q850" i="7"/>
  <c r="L850" i="7"/>
  <c r="J850" i="7"/>
  <c r="T849" i="7"/>
  <c r="S849" i="7"/>
  <c r="R849" i="7"/>
  <c r="Q849" i="7"/>
  <c r="L849" i="7"/>
  <c r="J849" i="7"/>
  <c r="T848" i="7"/>
  <c r="S848" i="7"/>
  <c r="R848" i="7"/>
  <c r="Q848" i="7"/>
  <c r="L848" i="7"/>
  <c r="J848" i="7"/>
  <c r="T847" i="7"/>
  <c r="S847" i="7"/>
  <c r="R847" i="7"/>
  <c r="Q847" i="7"/>
  <c r="L847" i="7"/>
  <c r="J847" i="7"/>
  <c r="T846" i="7"/>
  <c r="S846" i="7"/>
  <c r="R846" i="7"/>
  <c r="Q846" i="7"/>
  <c r="L846" i="7"/>
  <c r="J846" i="7"/>
  <c r="T845" i="7"/>
  <c r="S845" i="7"/>
  <c r="R845" i="7"/>
  <c r="Q845" i="7"/>
  <c r="L845" i="7"/>
  <c r="J845" i="7"/>
  <c r="T844" i="7"/>
  <c r="S844" i="7"/>
  <c r="R844" i="7"/>
  <c r="Q844" i="7"/>
  <c r="L844" i="7"/>
  <c r="J844" i="7"/>
  <c r="T843" i="7"/>
  <c r="S843" i="7"/>
  <c r="R843" i="7"/>
  <c r="Q843" i="7"/>
  <c r="L843" i="7"/>
  <c r="J843" i="7"/>
  <c r="T842" i="7"/>
  <c r="S842" i="7"/>
  <c r="R842" i="7"/>
  <c r="Q842" i="7"/>
  <c r="L842" i="7"/>
  <c r="J842" i="7"/>
  <c r="T841" i="7"/>
  <c r="S841" i="7"/>
  <c r="R841" i="7"/>
  <c r="Q841" i="7"/>
  <c r="L841" i="7"/>
  <c r="J841" i="7"/>
  <c r="T840" i="7"/>
  <c r="S840" i="7"/>
  <c r="R840" i="7"/>
  <c r="Q840" i="7"/>
  <c r="L840" i="7"/>
  <c r="J840" i="7"/>
  <c r="T839" i="7"/>
  <c r="S839" i="7"/>
  <c r="R839" i="7"/>
  <c r="Q839" i="7"/>
  <c r="L839" i="7"/>
  <c r="J839" i="7"/>
  <c r="T838" i="7"/>
  <c r="S838" i="7"/>
  <c r="R838" i="7"/>
  <c r="Q838" i="7"/>
  <c r="L838" i="7"/>
  <c r="J838" i="7"/>
  <c r="T837" i="7"/>
  <c r="S837" i="7"/>
  <c r="R837" i="7"/>
  <c r="Q837" i="7"/>
  <c r="L837" i="7"/>
  <c r="J837" i="7"/>
  <c r="T836" i="7"/>
  <c r="S836" i="7"/>
  <c r="R836" i="7"/>
  <c r="Q836" i="7"/>
  <c r="L836" i="7"/>
  <c r="J836" i="7"/>
  <c r="T835" i="7"/>
  <c r="S835" i="7"/>
  <c r="R835" i="7"/>
  <c r="Q835" i="7"/>
  <c r="L835" i="7"/>
  <c r="J835" i="7"/>
  <c r="T834" i="7"/>
  <c r="S834" i="7"/>
  <c r="R834" i="7"/>
  <c r="Q834" i="7"/>
  <c r="L834" i="7"/>
  <c r="J834" i="7"/>
  <c r="T833" i="7"/>
  <c r="S833" i="7"/>
  <c r="R833" i="7"/>
  <c r="Q833" i="7"/>
  <c r="L833" i="7"/>
  <c r="J833" i="7"/>
  <c r="T832" i="7"/>
  <c r="S832" i="7"/>
  <c r="R832" i="7"/>
  <c r="Q832" i="7"/>
  <c r="L832" i="7"/>
  <c r="J832" i="7"/>
  <c r="T831" i="7"/>
  <c r="S831" i="7"/>
  <c r="R831" i="7"/>
  <c r="Q831" i="7"/>
  <c r="L831" i="7"/>
  <c r="J831" i="7"/>
  <c r="T830" i="7"/>
  <c r="S830" i="7"/>
  <c r="R830" i="7"/>
  <c r="Q830" i="7"/>
  <c r="L830" i="7"/>
  <c r="J830" i="7"/>
  <c r="T829" i="7"/>
  <c r="S829" i="7"/>
  <c r="R829" i="7"/>
  <c r="Q829" i="7"/>
  <c r="L829" i="7"/>
  <c r="J829" i="7"/>
  <c r="T828" i="7"/>
  <c r="S828" i="7"/>
  <c r="R828" i="7"/>
  <c r="Q828" i="7"/>
  <c r="L828" i="7"/>
  <c r="J828" i="7"/>
  <c r="T827" i="7"/>
  <c r="S827" i="7"/>
  <c r="R827" i="7"/>
  <c r="Q827" i="7"/>
  <c r="L827" i="7"/>
  <c r="J827" i="7"/>
  <c r="T826" i="7"/>
  <c r="S826" i="7"/>
  <c r="R826" i="7"/>
  <c r="Q826" i="7"/>
  <c r="L826" i="7"/>
  <c r="J826" i="7"/>
  <c r="T825" i="7"/>
  <c r="S825" i="7"/>
  <c r="R825" i="7"/>
  <c r="Q825" i="7"/>
  <c r="L825" i="7"/>
  <c r="J825" i="7"/>
  <c r="T824" i="7"/>
  <c r="S824" i="7"/>
  <c r="R824" i="7"/>
  <c r="Q824" i="7"/>
  <c r="L824" i="7"/>
  <c r="J824" i="7"/>
  <c r="T823" i="7"/>
  <c r="S823" i="7"/>
  <c r="R823" i="7"/>
  <c r="Q823" i="7"/>
  <c r="L823" i="7"/>
  <c r="J823" i="7"/>
  <c r="T822" i="7"/>
  <c r="S822" i="7"/>
  <c r="R822" i="7"/>
  <c r="Q822" i="7"/>
  <c r="L822" i="7"/>
  <c r="J822" i="7"/>
  <c r="T821" i="7"/>
  <c r="S821" i="7"/>
  <c r="R821" i="7"/>
  <c r="Q821" i="7"/>
  <c r="L821" i="7"/>
  <c r="J821" i="7"/>
  <c r="T820" i="7"/>
  <c r="S820" i="7"/>
  <c r="R820" i="7"/>
  <c r="Q820" i="7"/>
  <c r="L820" i="7"/>
  <c r="J820" i="7"/>
  <c r="T819" i="7"/>
  <c r="S819" i="7"/>
  <c r="R819" i="7"/>
  <c r="Q819" i="7"/>
  <c r="L819" i="7"/>
  <c r="J819" i="7"/>
  <c r="T818" i="7"/>
  <c r="S818" i="7"/>
  <c r="R818" i="7"/>
  <c r="Q818" i="7"/>
  <c r="L818" i="7"/>
  <c r="J818" i="7"/>
  <c r="T817" i="7"/>
  <c r="S817" i="7"/>
  <c r="R817" i="7"/>
  <c r="Q817" i="7"/>
  <c r="L817" i="7"/>
  <c r="J817" i="7"/>
  <c r="T816" i="7"/>
  <c r="S816" i="7"/>
  <c r="R816" i="7"/>
  <c r="Q816" i="7"/>
  <c r="L816" i="7"/>
  <c r="J816" i="7"/>
  <c r="T815" i="7"/>
  <c r="S815" i="7"/>
  <c r="R815" i="7"/>
  <c r="Q815" i="7"/>
  <c r="L815" i="7"/>
  <c r="J815" i="7"/>
  <c r="T814" i="7"/>
  <c r="S814" i="7"/>
  <c r="R814" i="7"/>
  <c r="Q814" i="7"/>
  <c r="L814" i="7"/>
  <c r="J814" i="7"/>
  <c r="T813" i="7"/>
  <c r="S813" i="7"/>
  <c r="R813" i="7"/>
  <c r="Q813" i="7"/>
  <c r="L813" i="7"/>
  <c r="J813" i="7"/>
  <c r="T812" i="7"/>
  <c r="S812" i="7"/>
  <c r="R812" i="7"/>
  <c r="Q812" i="7"/>
  <c r="L812" i="7"/>
  <c r="J812" i="7"/>
  <c r="T811" i="7"/>
  <c r="S811" i="7"/>
  <c r="R811" i="7"/>
  <c r="Q811" i="7"/>
  <c r="L811" i="7"/>
  <c r="J811" i="7"/>
  <c r="T810" i="7"/>
  <c r="S810" i="7"/>
  <c r="R810" i="7"/>
  <c r="Q810" i="7"/>
  <c r="L810" i="7"/>
  <c r="J810" i="7"/>
  <c r="T809" i="7"/>
  <c r="S809" i="7"/>
  <c r="R809" i="7"/>
  <c r="Q809" i="7"/>
  <c r="L809" i="7"/>
  <c r="J809" i="7"/>
  <c r="T808" i="7"/>
  <c r="S808" i="7"/>
  <c r="R808" i="7"/>
  <c r="Q808" i="7"/>
  <c r="L808" i="7"/>
  <c r="J808" i="7"/>
  <c r="T807" i="7"/>
  <c r="S807" i="7"/>
  <c r="R807" i="7"/>
  <c r="Q807" i="7"/>
  <c r="L807" i="7"/>
  <c r="J807" i="7"/>
  <c r="T806" i="7"/>
  <c r="S806" i="7"/>
  <c r="R806" i="7"/>
  <c r="Q806" i="7"/>
  <c r="L806" i="7"/>
  <c r="J806" i="7"/>
  <c r="T805" i="7"/>
  <c r="S805" i="7"/>
  <c r="R805" i="7"/>
  <c r="Q805" i="7"/>
  <c r="L805" i="7"/>
  <c r="J805" i="7"/>
  <c r="T804" i="7"/>
  <c r="S804" i="7"/>
  <c r="R804" i="7"/>
  <c r="Q804" i="7"/>
  <c r="L804" i="7"/>
  <c r="J804" i="7"/>
  <c r="T803" i="7"/>
  <c r="S803" i="7"/>
  <c r="R803" i="7"/>
  <c r="Q803" i="7"/>
  <c r="L803" i="7"/>
  <c r="J803" i="7"/>
  <c r="T802" i="7"/>
  <c r="S802" i="7"/>
  <c r="R802" i="7"/>
  <c r="Q802" i="7"/>
  <c r="L802" i="7"/>
  <c r="J802" i="7"/>
  <c r="T801" i="7"/>
  <c r="S801" i="7"/>
  <c r="R801" i="7"/>
  <c r="Q801" i="7"/>
  <c r="L801" i="7"/>
  <c r="J801" i="7"/>
  <c r="T800" i="7"/>
  <c r="S800" i="7"/>
  <c r="R800" i="7"/>
  <c r="Q800" i="7"/>
  <c r="L800" i="7"/>
  <c r="J800" i="7"/>
  <c r="T799" i="7"/>
  <c r="S799" i="7"/>
  <c r="R799" i="7"/>
  <c r="Q799" i="7"/>
  <c r="L799" i="7"/>
  <c r="J799" i="7"/>
  <c r="T798" i="7"/>
  <c r="S798" i="7"/>
  <c r="R798" i="7"/>
  <c r="Q798" i="7"/>
  <c r="L798" i="7"/>
  <c r="J798" i="7"/>
  <c r="T797" i="7"/>
  <c r="S797" i="7"/>
  <c r="R797" i="7"/>
  <c r="Q797" i="7"/>
  <c r="L797" i="7"/>
  <c r="J797" i="7"/>
  <c r="T796" i="7"/>
  <c r="S796" i="7"/>
  <c r="R796" i="7"/>
  <c r="Q796" i="7"/>
  <c r="L796" i="7"/>
  <c r="J796" i="7"/>
  <c r="T795" i="7"/>
  <c r="S795" i="7"/>
  <c r="R795" i="7"/>
  <c r="Q795" i="7"/>
  <c r="L795" i="7"/>
  <c r="J795" i="7"/>
  <c r="T794" i="7"/>
  <c r="S794" i="7"/>
  <c r="R794" i="7"/>
  <c r="Q794" i="7"/>
  <c r="L794" i="7"/>
  <c r="J794" i="7"/>
  <c r="T793" i="7"/>
  <c r="S793" i="7"/>
  <c r="R793" i="7"/>
  <c r="Q793" i="7"/>
  <c r="L793" i="7"/>
  <c r="J793" i="7"/>
  <c r="T792" i="7"/>
  <c r="S792" i="7"/>
  <c r="R792" i="7"/>
  <c r="Q792" i="7"/>
  <c r="L792" i="7"/>
  <c r="J792" i="7"/>
  <c r="T791" i="7"/>
  <c r="S791" i="7"/>
  <c r="R791" i="7"/>
  <c r="Q791" i="7"/>
  <c r="L791" i="7"/>
  <c r="J791" i="7"/>
  <c r="T790" i="7"/>
  <c r="S790" i="7"/>
  <c r="R790" i="7"/>
  <c r="Q790" i="7"/>
  <c r="L790" i="7"/>
  <c r="J790" i="7"/>
  <c r="T789" i="7"/>
  <c r="S789" i="7"/>
  <c r="R789" i="7"/>
  <c r="Q789" i="7"/>
  <c r="L789" i="7"/>
  <c r="J789" i="7"/>
  <c r="T788" i="7"/>
  <c r="S788" i="7"/>
  <c r="R788" i="7"/>
  <c r="Q788" i="7"/>
  <c r="L788" i="7"/>
  <c r="J788" i="7"/>
  <c r="T787" i="7"/>
  <c r="S787" i="7"/>
  <c r="R787" i="7"/>
  <c r="Q787" i="7"/>
  <c r="L787" i="7"/>
  <c r="J787" i="7"/>
  <c r="T786" i="7"/>
  <c r="S786" i="7"/>
  <c r="R786" i="7"/>
  <c r="Q786" i="7"/>
  <c r="L786" i="7"/>
  <c r="J786" i="7"/>
  <c r="T785" i="7"/>
  <c r="S785" i="7"/>
  <c r="R785" i="7"/>
  <c r="Q785" i="7"/>
  <c r="L785" i="7"/>
  <c r="J785" i="7"/>
  <c r="T784" i="7"/>
  <c r="S784" i="7"/>
  <c r="R784" i="7"/>
  <c r="Q784" i="7"/>
  <c r="L784" i="7"/>
  <c r="J784" i="7"/>
  <c r="T783" i="7"/>
  <c r="S783" i="7"/>
  <c r="R783" i="7"/>
  <c r="Q783" i="7"/>
  <c r="L783" i="7"/>
  <c r="J783" i="7"/>
  <c r="T782" i="7"/>
  <c r="S782" i="7"/>
  <c r="R782" i="7"/>
  <c r="Q782" i="7"/>
  <c r="L782" i="7"/>
  <c r="J782" i="7"/>
  <c r="T781" i="7"/>
  <c r="S781" i="7"/>
  <c r="R781" i="7"/>
  <c r="Q781" i="7"/>
  <c r="L781" i="7"/>
  <c r="J781" i="7"/>
  <c r="T780" i="7"/>
  <c r="S780" i="7"/>
  <c r="R780" i="7"/>
  <c r="Q780" i="7"/>
  <c r="L780" i="7"/>
  <c r="J780" i="7"/>
  <c r="T779" i="7"/>
  <c r="S779" i="7"/>
  <c r="R779" i="7"/>
  <c r="Q779" i="7"/>
  <c r="L779" i="7"/>
  <c r="J779" i="7"/>
  <c r="T778" i="7"/>
  <c r="S778" i="7"/>
  <c r="R778" i="7"/>
  <c r="Q778" i="7"/>
  <c r="L778" i="7"/>
  <c r="J778" i="7"/>
  <c r="T777" i="7"/>
  <c r="S777" i="7"/>
  <c r="R777" i="7"/>
  <c r="Q777" i="7"/>
  <c r="L777" i="7"/>
  <c r="J777" i="7"/>
  <c r="T776" i="7"/>
  <c r="S776" i="7"/>
  <c r="R776" i="7"/>
  <c r="Q776" i="7"/>
  <c r="L776" i="7"/>
  <c r="J776" i="7"/>
  <c r="T775" i="7"/>
  <c r="S775" i="7"/>
  <c r="R775" i="7"/>
  <c r="Q775" i="7"/>
  <c r="L775" i="7"/>
  <c r="J775" i="7"/>
  <c r="T774" i="7"/>
  <c r="S774" i="7"/>
  <c r="R774" i="7"/>
  <c r="Q774" i="7"/>
  <c r="L774" i="7"/>
  <c r="J774" i="7"/>
  <c r="T773" i="7"/>
  <c r="S773" i="7"/>
  <c r="R773" i="7"/>
  <c r="Q773" i="7"/>
  <c r="L773" i="7"/>
  <c r="J773" i="7"/>
  <c r="T772" i="7"/>
  <c r="S772" i="7"/>
  <c r="R772" i="7"/>
  <c r="Q772" i="7"/>
  <c r="L772" i="7"/>
  <c r="J772" i="7"/>
  <c r="T771" i="7"/>
  <c r="S771" i="7"/>
  <c r="R771" i="7"/>
  <c r="Q771" i="7"/>
  <c r="L771" i="7"/>
  <c r="J771" i="7"/>
  <c r="T770" i="7"/>
  <c r="S770" i="7"/>
  <c r="R770" i="7"/>
  <c r="Q770" i="7"/>
  <c r="L770" i="7"/>
  <c r="J770" i="7"/>
  <c r="T769" i="7"/>
  <c r="S769" i="7"/>
  <c r="R769" i="7"/>
  <c r="Q769" i="7"/>
  <c r="L769" i="7"/>
  <c r="J769" i="7"/>
  <c r="T768" i="7"/>
  <c r="S768" i="7"/>
  <c r="R768" i="7"/>
  <c r="Q768" i="7"/>
  <c r="L768" i="7"/>
  <c r="J768" i="7"/>
  <c r="T767" i="7"/>
  <c r="S767" i="7"/>
  <c r="R767" i="7"/>
  <c r="Q767" i="7"/>
  <c r="L767" i="7"/>
  <c r="J767" i="7"/>
  <c r="T766" i="7"/>
  <c r="S766" i="7"/>
  <c r="R766" i="7"/>
  <c r="Q766" i="7"/>
  <c r="L766" i="7"/>
  <c r="J766" i="7"/>
  <c r="T765" i="7"/>
  <c r="S765" i="7"/>
  <c r="R765" i="7"/>
  <c r="Q765" i="7"/>
  <c r="L765" i="7"/>
  <c r="J765" i="7"/>
  <c r="T764" i="7"/>
  <c r="S764" i="7"/>
  <c r="R764" i="7"/>
  <c r="Q764" i="7"/>
  <c r="L764" i="7"/>
  <c r="J764" i="7"/>
  <c r="T763" i="7"/>
  <c r="S763" i="7"/>
  <c r="R763" i="7"/>
  <c r="Q763" i="7"/>
  <c r="L763" i="7"/>
  <c r="J763" i="7"/>
  <c r="T762" i="7"/>
  <c r="S762" i="7"/>
  <c r="R762" i="7"/>
  <c r="Q762" i="7"/>
  <c r="L762" i="7"/>
  <c r="J762" i="7"/>
  <c r="T761" i="7"/>
  <c r="S761" i="7"/>
  <c r="R761" i="7"/>
  <c r="Q761" i="7"/>
  <c r="L761" i="7"/>
  <c r="J761" i="7"/>
  <c r="T760" i="7"/>
  <c r="S760" i="7"/>
  <c r="R760" i="7"/>
  <c r="Q760" i="7"/>
  <c r="L760" i="7"/>
  <c r="J760" i="7"/>
  <c r="T759" i="7"/>
  <c r="S759" i="7"/>
  <c r="R759" i="7"/>
  <c r="Q759" i="7"/>
  <c r="L759" i="7"/>
  <c r="J759" i="7"/>
  <c r="T758" i="7"/>
  <c r="S758" i="7"/>
  <c r="R758" i="7"/>
  <c r="Q758" i="7"/>
  <c r="L758" i="7"/>
  <c r="J758" i="7"/>
  <c r="T757" i="7"/>
  <c r="S757" i="7"/>
  <c r="R757" i="7"/>
  <c r="Q757" i="7"/>
  <c r="L757" i="7"/>
  <c r="J757" i="7"/>
  <c r="T756" i="7"/>
  <c r="S756" i="7"/>
  <c r="R756" i="7"/>
  <c r="Q756" i="7"/>
  <c r="L756" i="7"/>
  <c r="J756" i="7"/>
  <c r="T755" i="7"/>
  <c r="S755" i="7"/>
  <c r="R755" i="7"/>
  <c r="Q755" i="7"/>
  <c r="L755" i="7"/>
  <c r="J755" i="7"/>
  <c r="T754" i="7"/>
  <c r="S754" i="7"/>
  <c r="R754" i="7"/>
  <c r="Q754" i="7"/>
  <c r="L754" i="7"/>
  <c r="J754" i="7"/>
  <c r="T753" i="7"/>
  <c r="S753" i="7"/>
  <c r="R753" i="7"/>
  <c r="Q753" i="7"/>
  <c r="L753" i="7"/>
  <c r="J753" i="7"/>
  <c r="T752" i="7"/>
  <c r="S752" i="7"/>
  <c r="R752" i="7"/>
  <c r="Q752" i="7"/>
  <c r="L752" i="7"/>
  <c r="J752" i="7"/>
  <c r="T751" i="7"/>
  <c r="S751" i="7"/>
  <c r="R751" i="7"/>
  <c r="Q751" i="7"/>
  <c r="L751" i="7"/>
  <c r="J751" i="7"/>
  <c r="T750" i="7"/>
  <c r="S750" i="7"/>
  <c r="R750" i="7"/>
  <c r="Q750" i="7"/>
  <c r="L750" i="7"/>
  <c r="J750" i="7"/>
  <c r="T749" i="7"/>
  <c r="S749" i="7"/>
  <c r="R749" i="7"/>
  <c r="Q749" i="7"/>
  <c r="L749" i="7"/>
  <c r="J749" i="7"/>
  <c r="T748" i="7"/>
  <c r="S748" i="7"/>
  <c r="R748" i="7"/>
  <c r="Q748" i="7"/>
  <c r="L748" i="7"/>
  <c r="J748" i="7"/>
  <c r="T747" i="7"/>
  <c r="S747" i="7"/>
  <c r="R747" i="7"/>
  <c r="Q747" i="7"/>
  <c r="L747" i="7"/>
  <c r="J747" i="7"/>
  <c r="T746" i="7"/>
  <c r="S746" i="7"/>
  <c r="R746" i="7"/>
  <c r="Q746" i="7"/>
  <c r="L746" i="7"/>
  <c r="J746" i="7"/>
  <c r="T745" i="7"/>
  <c r="S745" i="7"/>
  <c r="R745" i="7"/>
  <c r="Q745" i="7"/>
  <c r="L745" i="7"/>
  <c r="J745" i="7"/>
  <c r="T744" i="7"/>
  <c r="S744" i="7"/>
  <c r="R744" i="7"/>
  <c r="Q744" i="7"/>
  <c r="L744" i="7"/>
  <c r="J744" i="7"/>
  <c r="T743" i="7"/>
  <c r="S743" i="7"/>
  <c r="R743" i="7"/>
  <c r="Q743" i="7"/>
  <c r="L743" i="7"/>
  <c r="J743" i="7"/>
  <c r="T742" i="7"/>
  <c r="S742" i="7"/>
  <c r="R742" i="7"/>
  <c r="Q742" i="7"/>
  <c r="L742" i="7"/>
  <c r="J742" i="7"/>
  <c r="T741" i="7"/>
  <c r="S741" i="7"/>
  <c r="R741" i="7"/>
  <c r="Q741" i="7"/>
  <c r="L741" i="7"/>
  <c r="J741" i="7"/>
  <c r="T740" i="7"/>
  <c r="S740" i="7"/>
  <c r="R740" i="7"/>
  <c r="Q740" i="7"/>
  <c r="L740" i="7"/>
  <c r="J740" i="7"/>
  <c r="T739" i="7"/>
  <c r="S739" i="7"/>
  <c r="R739" i="7"/>
  <c r="Q739" i="7"/>
  <c r="L739" i="7"/>
  <c r="J739" i="7"/>
  <c r="T738" i="7"/>
  <c r="S738" i="7"/>
  <c r="R738" i="7"/>
  <c r="Q738" i="7"/>
  <c r="L738" i="7"/>
  <c r="J738" i="7"/>
  <c r="T737" i="7"/>
  <c r="S737" i="7"/>
  <c r="R737" i="7"/>
  <c r="Q737" i="7"/>
  <c r="L737" i="7"/>
  <c r="J737" i="7"/>
  <c r="T736" i="7"/>
  <c r="S736" i="7"/>
  <c r="R736" i="7"/>
  <c r="Q736" i="7"/>
  <c r="L736" i="7"/>
  <c r="J736" i="7"/>
  <c r="T735" i="7"/>
  <c r="S735" i="7"/>
  <c r="R735" i="7"/>
  <c r="Q735" i="7"/>
  <c r="L735" i="7"/>
  <c r="J735" i="7"/>
  <c r="T734" i="7"/>
  <c r="S734" i="7"/>
  <c r="R734" i="7"/>
  <c r="Q734" i="7"/>
  <c r="L734" i="7"/>
  <c r="J734" i="7"/>
  <c r="T733" i="7"/>
  <c r="S733" i="7"/>
  <c r="R733" i="7"/>
  <c r="Q733" i="7"/>
  <c r="L733" i="7"/>
  <c r="J733" i="7"/>
  <c r="T732" i="7"/>
  <c r="S732" i="7"/>
  <c r="R732" i="7"/>
  <c r="Q732" i="7"/>
  <c r="L732" i="7"/>
  <c r="J732" i="7"/>
  <c r="T731" i="7"/>
  <c r="S731" i="7"/>
  <c r="R731" i="7"/>
  <c r="Q731" i="7"/>
  <c r="L731" i="7"/>
  <c r="J731" i="7"/>
  <c r="T730" i="7"/>
  <c r="S730" i="7"/>
  <c r="R730" i="7"/>
  <c r="Q730" i="7"/>
  <c r="L730" i="7"/>
  <c r="J730" i="7"/>
  <c r="T729" i="7"/>
  <c r="S729" i="7"/>
  <c r="R729" i="7"/>
  <c r="Q729" i="7"/>
  <c r="L729" i="7"/>
  <c r="J729" i="7"/>
  <c r="T728" i="7"/>
  <c r="S728" i="7"/>
  <c r="R728" i="7"/>
  <c r="Q728" i="7"/>
  <c r="L728" i="7"/>
  <c r="J728" i="7"/>
  <c r="T727" i="7"/>
  <c r="S727" i="7"/>
  <c r="R727" i="7"/>
  <c r="Q727" i="7"/>
  <c r="L727" i="7"/>
  <c r="J727" i="7"/>
  <c r="T726" i="7"/>
  <c r="S726" i="7"/>
  <c r="R726" i="7"/>
  <c r="Q726" i="7"/>
  <c r="L726" i="7"/>
  <c r="J726" i="7"/>
  <c r="T725" i="7"/>
  <c r="S725" i="7"/>
  <c r="R725" i="7"/>
  <c r="Q725" i="7"/>
  <c r="L725" i="7"/>
  <c r="J725" i="7"/>
  <c r="T724" i="7"/>
  <c r="S724" i="7"/>
  <c r="R724" i="7"/>
  <c r="Q724" i="7"/>
  <c r="L724" i="7"/>
  <c r="J724" i="7"/>
  <c r="T723" i="7"/>
  <c r="S723" i="7"/>
  <c r="R723" i="7"/>
  <c r="Q723" i="7"/>
  <c r="L723" i="7"/>
  <c r="J723" i="7"/>
  <c r="T722" i="7"/>
  <c r="S722" i="7"/>
  <c r="R722" i="7"/>
  <c r="Q722" i="7"/>
  <c r="L722" i="7"/>
  <c r="J722" i="7"/>
  <c r="T721" i="7"/>
  <c r="S721" i="7"/>
  <c r="R721" i="7"/>
  <c r="Q721" i="7"/>
  <c r="L721" i="7"/>
  <c r="J721" i="7"/>
  <c r="T720" i="7"/>
  <c r="S720" i="7"/>
  <c r="R720" i="7"/>
  <c r="Q720" i="7"/>
  <c r="L720" i="7"/>
  <c r="J720" i="7"/>
  <c r="T719" i="7"/>
  <c r="S719" i="7"/>
  <c r="R719" i="7"/>
  <c r="Q719" i="7"/>
  <c r="L719" i="7"/>
  <c r="J719" i="7"/>
  <c r="T718" i="7"/>
  <c r="S718" i="7"/>
  <c r="R718" i="7"/>
  <c r="Q718" i="7"/>
  <c r="L718" i="7"/>
  <c r="J718" i="7"/>
  <c r="T717" i="7"/>
  <c r="S717" i="7"/>
  <c r="R717" i="7"/>
  <c r="Q717" i="7"/>
  <c r="L717" i="7"/>
  <c r="J717" i="7"/>
  <c r="T716" i="7"/>
  <c r="S716" i="7"/>
  <c r="R716" i="7"/>
  <c r="Q716" i="7"/>
  <c r="L716" i="7"/>
  <c r="J716" i="7"/>
  <c r="T715" i="7"/>
  <c r="S715" i="7"/>
  <c r="R715" i="7"/>
  <c r="Q715" i="7"/>
  <c r="L715" i="7"/>
  <c r="J715" i="7"/>
  <c r="T714" i="7"/>
  <c r="S714" i="7"/>
  <c r="R714" i="7"/>
  <c r="Q714" i="7"/>
  <c r="L714" i="7"/>
  <c r="J714" i="7"/>
  <c r="T713" i="7"/>
  <c r="S713" i="7"/>
  <c r="R713" i="7"/>
  <c r="Q713" i="7"/>
  <c r="L713" i="7"/>
  <c r="J713" i="7"/>
  <c r="T712" i="7"/>
  <c r="S712" i="7"/>
  <c r="R712" i="7"/>
  <c r="Q712" i="7"/>
  <c r="L712" i="7"/>
  <c r="J712" i="7"/>
  <c r="T711" i="7"/>
  <c r="S711" i="7"/>
  <c r="R711" i="7"/>
  <c r="Q711" i="7"/>
  <c r="L711" i="7"/>
  <c r="J711" i="7"/>
  <c r="T710" i="7"/>
  <c r="S710" i="7"/>
  <c r="R710" i="7"/>
  <c r="Q710" i="7"/>
  <c r="L710" i="7"/>
  <c r="J710" i="7"/>
  <c r="T709" i="7"/>
  <c r="S709" i="7"/>
  <c r="R709" i="7"/>
  <c r="Q709" i="7"/>
  <c r="L709" i="7"/>
  <c r="J709" i="7"/>
  <c r="T708" i="7"/>
  <c r="S708" i="7"/>
  <c r="R708" i="7"/>
  <c r="Q708" i="7"/>
  <c r="L708" i="7"/>
  <c r="J708" i="7"/>
  <c r="T707" i="7"/>
  <c r="S707" i="7"/>
  <c r="R707" i="7"/>
  <c r="Q707" i="7"/>
  <c r="L707" i="7"/>
  <c r="J707" i="7"/>
  <c r="T706" i="7"/>
  <c r="S706" i="7"/>
  <c r="R706" i="7"/>
  <c r="Q706" i="7"/>
  <c r="L706" i="7"/>
  <c r="J706" i="7"/>
  <c r="T705" i="7"/>
  <c r="S705" i="7"/>
  <c r="R705" i="7"/>
  <c r="Q705" i="7"/>
  <c r="L705" i="7"/>
  <c r="J705" i="7"/>
  <c r="T704" i="7"/>
  <c r="S704" i="7"/>
  <c r="R704" i="7"/>
  <c r="Q704" i="7"/>
  <c r="L704" i="7"/>
  <c r="J704" i="7"/>
  <c r="T703" i="7"/>
  <c r="S703" i="7"/>
  <c r="R703" i="7"/>
  <c r="Q703" i="7"/>
  <c r="L703" i="7"/>
  <c r="J703" i="7"/>
  <c r="T702" i="7"/>
  <c r="S702" i="7"/>
  <c r="R702" i="7"/>
  <c r="Q702" i="7"/>
  <c r="L702" i="7"/>
  <c r="J702" i="7"/>
  <c r="T701" i="7"/>
  <c r="S701" i="7"/>
  <c r="R701" i="7"/>
  <c r="Q701" i="7"/>
  <c r="L701" i="7"/>
  <c r="J701" i="7"/>
  <c r="T700" i="7"/>
  <c r="S700" i="7"/>
  <c r="R700" i="7"/>
  <c r="Q700" i="7"/>
  <c r="L700" i="7"/>
  <c r="J700" i="7"/>
  <c r="T699" i="7"/>
  <c r="S699" i="7"/>
  <c r="R699" i="7"/>
  <c r="Q699" i="7"/>
  <c r="L699" i="7"/>
  <c r="J699" i="7"/>
  <c r="T698" i="7"/>
  <c r="S698" i="7"/>
  <c r="R698" i="7"/>
  <c r="Q698" i="7"/>
  <c r="L698" i="7"/>
  <c r="J698" i="7"/>
  <c r="T697" i="7"/>
  <c r="S697" i="7"/>
  <c r="R697" i="7"/>
  <c r="Q697" i="7"/>
  <c r="L697" i="7"/>
  <c r="J697" i="7"/>
  <c r="T696" i="7"/>
  <c r="S696" i="7"/>
  <c r="R696" i="7"/>
  <c r="Q696" i="7"/>
  <c r="L696" i="7"/>
  <c r="J696" i="7"/>
  <c r="T695" i="7"/>
  <c r="S695" i="7"/>
  <c r="R695" i="7"/>
  <c r="Q695" i="7"/>
  <c r="L695" i="7"/>
  <c r="J695" i="7"/>
  <c r="T694" i="7"/>
  <c r="S694" i="7"/>
  <c r="R694" i="7"/>
  <c r="Q694" i="7"/>
  <c r="L694" i="7"/>
  <c r="J694" i="7"/>
  <c r="T693" i="7"/>
  <c r="S693" i="7"/>
  <c r="R693" i="7"/>
  <c r="Q693" i="7"/>
  <c r="L693" i="7"/>
  <c r="J693" i="7"/>
  <c r="T692" i="7"/>
  <c r="S692" i="7"/>
  <c r="R692" i="7"/>
  <c r="Q692" i="7"/>
  <c r="L692" i="7"/>
  <c r="J692" i="7"/>
  <c r="T691" i="7"/>
  <c r="S691" i="7"/>
  <c r="R691" i="7"/>
  <c r="Q691" i="7"/>
  <c r="L691" i="7"/>
  <c r="J691" i="7"/>
  <c r="T690" i="7"/>
  <c r="S690" i="7"/>
  <c r="R690" i="7"/>
  <c r="Q690" i="7"/>
  <c r="L690" i="7"/>
  <c r="J690" i="7"/>
  <c r="T689" i="7"/>
  <c r="S689" i="7"/>
  <c r="R689" i="7"/>
  <c r="Q689" i="7"/>
  <c r="L689" i="7"/>
  <c r="J689" i="7"/>
  <c r="T688" i="7"/>
  <c r="S688" i="7"/>
  <c r="R688" i="7"/>
  <c r="Q688" i="7"/>
  <c r="L688" i="7"/>
  <c r="J688" i="7"/>
  <c r="T687" i="7"/>
  <c r="S687" i="7"/>
  <c r="R687" i="7"/>
  <c r="Q687" i="7"/>
  <c r="L687" i="7"/>
  <c r="J687" i="7"/>
  <c r="T686" i="7"/>
  <c r="S686" i="7"/>
  <c r="R686" i="7"/>
  <c r="Q686" i="7"/>
  <c r="L686" i="7"/>
  <c r="J686" i="7"/>
  <c r="T685" i="7"/>
  <c r="S685" i="7"/>
  <c r="R685" i="7"/>
  <c r="Q685" i="7"/>
  <c r="L685" i="7"/>
  <c r="J685" i="7"/>
  <c r="T684" i="7"/>
  <c r="S684" i="7"/>
  <c r="R684" i="7"/>
  <c r="Q684" i="7"/>
  <c r="L684" i="7"/>
  <c r="J684" i="7"/>
  <c r="T683" i="7"/>
  <c r="S683" i="7"/>
  <c r="R683" i="7"/>
  <c r="Q683" i="7"/>
  <c r="L683" i="7"/>
  <c r="J683" i="7"/>
  <c r="T682" i="7"/>
  <c r="S682" i="7"/>
  <c r="R682" i="7"/>
  <c r="Q682" i="7"/>
  <c r="L682" i="7"/>
  <c r="J682" i="7"/>
  <c r="T681" i="7"/>
  <c r="S681" i="7"/>
  <c r="R681" i="7"/>
  <c r="Q681" i="7"/>
  <c r="L681" i="7"/>
  <c r="J681" i="7"/>
  <c r="T680" i="7"/>
  <c r="S680" i="7"/>
  <c r="R680" i="7"/>
  <c r="Q680" i="7"/>
  <c r="L680" i="7"/>
  <c r="J680" i="7"/>
  <c r="T679" i="7"/>
  <c r="S679" i="7"/>
  <c r="R679" i="7"/>
  <c r="Q679" i="7"/>
  <c r="L679" i="7"/>
  <c r="J679" i="7"/>
  <c r="T678" i="7"/>
  <c r="S678" i="7"/>
  <c r="R678" i="7"/>
  <c r="Q678" i="7"/>
  <c r="L678" i="7"/>
  <c r="J678" i="7"/>
  <c r="T677" i="7"/>
  <c r="S677" i="7"/>
  <c r="R677" i="7"/>
  <c r="Q677" i="7"/>
  <c r="L677" i="7"/>
  <c r="J677" i="7"/>
  <c r="T676" i="7"/>
  <c r="S676" i="7"/>
  <c r="R676" i="7"/>
  <c r="Q676" i="7"/>
  <c r="L676" i="7"/>
  <c r="J676" i="7"/>
  <c r="T675" i="7"/>
  <c r="S675" i="7"/>
  <c r="R675" i="7"/>
  <c r="Q675" i="7"/>
  <c r="L675" i="7"/>
  <c r="J675" i="7"/>
  <c r="T674" i="7"/>
  <c r="S674" i="7"/>
  <c r="R674" i="7"/>
  <c r="Q674" i="7"/>
  <c r="L674" i="7"/>
  <c r="J674" i="7"/>
  <c r="T673" i="7"/>
  <c r="S673" i="7"/>
  <c r="R673" i="7"/>
  <c r="Q673" i="7"/>
  <c r="L673" i="7"/>
  <c r="J673" i="7"/>
  <c r="T672" i="7"/>
  <c r="S672" i="7"/>
  <c r="R672" i="7"/>
  <c r="Q672" i="7"/>
  <c r="L672" i="7"/>
  <c r="J672" i="7"/>
  <c r="T671" i="7"/>
  <c r="S671" i="7"/>
  <c r="R671" i="7"/>
  <c r="Q671" i="7"/>
  <c r="L671" i="7"/>
  <c r="J671" i="7"/>
  <c r="T670" i="7"/>
  <c r="S670" i="7"/>
  <c r="R670" i="7"/>
  <c r="Q670" i="7"/>
  <c r="L670" i="7"/>
  <c r="J670" i="7"/>
  <c r="T669" i="7"/>
  <c r="S669" i="7"/>
  <c r="R669" i="7"/>
  <c r="Q669" i="7"/>
  <c r="L669" i="7"/>
  <c r="J669" i="7"/>
  <c r="T668" i="7"/>
  <c r="S668" i="7"/>
  <c r="R668" i="7"/>
  <c r="Q668" i="7"/>
  <c r="L668" i="7"/>
  <c r="J668" i="7"/>
  <c r="T667" i="7"/>
  <c r="S667" i="7"/>
  <c r="R667" i="7"/>
  <c r="Q667" i="7"/>
  <c r="L667" i="7"/>
  <c r="J667" i="7"/>
  <c r="T666" i="7"/>
  <c r="S666" i="7"/>
  <c r="R666" i="7"/>
  <c r="Q666" i="7"/>
  <c r="L666" i="7"/>
  <c r="J666" i="7"/>
  <c r="T665" i="7"/>
  <c r="S665" i="7"/>
  <c r="R665" i="7"/>
  <c r="Q665" i="7"/>
  <c r="L665" i="7"/>
  <c r="J665" i="7"/>
  <c r="T664" i="7"/>
  <c r="S664" i="7"/>
  <c r="R664" i="7"/>
  <c r="Q664" i="7"/>
  <c r="L664" i="7"/>
  <c r="J664" i="7"/>
  <c r="T663" i="7"/>
  <c r="S663" i="7"/>
  <c r="R663" i="7"/>
  <c r="Q663" i="7"/>
  <c r="L663" i="7"/>
  <c r="J663" i="7"/>
  <c r="T662" i="7"/>
  <c r="S662" i="7"/>
  <c r="R662" i="7"/>
  <c r="Q662" i="7"/>
  <c r="L662" i="7"/>
  <c r="J662" i="7"/>
  <c r="T661" i="7"/>
  <c r="S661" i="7"/>
  <c r="R661" i="7"/>
  <c r="Q661" i="7"/>
  <c r="L661" i="7"/>
  <c r="J661" i="7"/>
  <c r="T660" i="7"/>
  <c r="S660" i="7"/>
  <c r="R660" i="7"/>
  <c r="Q660" i="7"/>
  <c r="L660" i="7"/>
  <c r="J660" i="7"/>
  <c r="T659" i="7"/>
  <c r="S659" i="7"/>
  <c r="R659" i="7"/>
  <c r="Q659" i="7"/>
  <c r="L659" i="7"/>
  <c r="J659" i="7"/>
  <c r="T658" i="7"/>
  <c r="S658" i="7"/>
  <c r="R658" i="7"/>
  <c r="Q658" i="7"/>
  <c r="L658" i="7"/>
  <c r="J658" i="7"/>
  <c r="T657" i="7"/>
  <c r="S657" i="7"/>
  <c r="R657" i="7"/>
  <c r="Q657" i="7"/>
  <c r="L657" i="7"/>
  <c r="J657" i="7"/>
  <c r="T656" i="7"/>
  <c r="S656" i="7"/>
  <c r="R656" i="7"/>
  <c r="Q656" i="7"/>
  <c r="L656" i="7"/>
  <c r="J656" i="7"/>
  <c r="T655" i="7"/>
  <c r="S655" i="7"/>
  <c r="R655" i="7"/>
  <c r="Q655" i="7"/>
  <c r="L655" i="7"/>
  <c r="J655" i="7"/>
  <c r="T654" i="7"/>
  <c r="S654" i="7"/>
  <c r="R654" i="7"/>
  <c r="Q654" i="7"/>
  <c r="L654" i="7"/>
  <c r="J654" i="7"/>
  <c r="T653" i="7"/>
  <c r="S653" i="7"/>
  <c r="R653" i="7"/>
  <c r="Q653" i="7"/>
  <c r="L653" i="7"/>
  <c r="J653" i="7"/>
  <c r="T652" i="7"/>
  <c r="S652" i="7"/>
  <c r="R652" i="7"/>
  <c r="Q652" i="7"/>
  <c r="L652" i="7"/>
  <c r="J652" i="7"/>
  <c r="T651" i="7"/>
  <c r="S651" i="7"/>
  <c r="R651" i="7"/>
  <c r="Q651" i="7"/>
  <c r="L651" i="7"/>
  <c r="J651" i="7"/>
  <c r="T650" i="7"/>
  <c r="S650" i="7"/>
  <c r="R650" i="7"/>
  <c r="Q650" i="7"/>
  <c r="L650" i="7"/>
  <c r="J650" i="7"/>
  <c r="T649" i="7"/>
  <c r="S649" i="7"/>
  <c r="R649" i="7"/>
  <c r="Q649" i="7"/>
  <c r="L649" i="7"/>
  <c r="J649" i="7"/>
  <c r="T648" i="7"/>
  <c r="S648" i="7"/>
  <c r="R648" i="7"/>
  <c r="Q648" i="7"/>
  <c r="L648" i="7"/>
  <c r="J648" i="7"/>
  <c r="T647" i="7"/>
  <c r="S647" i="7"/>
  <c r="R647" i="7"/>
  <c r="Q647" i="7"/>
  <c r="L647" i="7"/>
  <c r="J647" i="7"/>
  <c r="T646" i="7"/>
  <c r="S646" i="7"/>
  <c r="R646" i="7"/>
  <c r="Q646" i="7"/>
  <c r="L646" i="7"/>
  <c r="J646" i="7"/>
  <c r="T645" i="7"/>
  <c r="S645" i="7"/>
  <c r="R645" i="7"/>
  <c r="Q645" i="7"/>
  <c r="L645" i="7"/>
  <c r="J645" i="7"/>
  <c r="T644" i="7"/>
  <c r="S644" i="7"/>
  <c r="R644" i="7"/>
  <c r="Q644" i="7"/>
  <c r="L644" i="7"/>
  <c r="J644" i="7"/>
  <c r="T643" i="7"/>
  <c r="S643" i="7"/>
  <c r="R643" i="7"/>
  <c r="Q643" i="7"/>
  <c r="L643" i="7"/>
  <c r="J643" i="7"/>
  <c r="T642" i="7"/>
  <c r="S642" i="7"/>
  <c r="R642" i="7"/>
  <c r="Q642" i="7"/>
  <c r="L642" i="7"/>
  <c r="J642" i="7"/>
  <c r="T641" i="7"/>
  <c r="S641" i="7"/>
  <c r="R641" i="7"/>
  <c r="Q641" i="7"/>
  <c r="L641" i="7"/>
  <c r="J641" i="7"/>
  <c r="T640" i="7"/>
  <c r="S640" i="7"/>
  <c r="R640" i="7"/>
  <c r="Q640" i="7"/>
  <c r="L640" i="7"/>
  <c r="J640" i="7"/>
  <c r="T639" i="7"/>
  <c r="S639" i="7"/>
  <c r="R639" i="7"/>
  <c r="Q639" i="7"/>
  <c r="L639" i="7"/>
  <c r="J639" i="7"/>
  <c r="T638" i="7"/>
  <c r="S638" i="7"/>
  <c r="R638" i="7"/>
  <c r="Q638" i="7"/>
  <c r="L638" i="7"/>
  <c r="J638" i="7"/>
  <c r="T637" i="7"/>
  <c r="S637" i="7"/>
  <c r="R637" i="7"/>
  <c r="Q637" i="7"/>
  <c r="L637" i="7"/>
  <c r="J637" i="7"/>
  <c r="T636" i="7"/>
  <c r="S636" i="7"/>
  <c r="R636" i="7"/>
  <c r="Q636" i="7"/>
  <c r="L636" i="7"/>
  <c r="J636" i="7"/>
  <c r="T635" i="7"/>
  <c r="S635" i="7"/>
  <c r="R635" i="7"/>
  <c r="Q635" i="7"/>
  <c r="L635" i="7"/>
  <c r="J635" i="7"/>
  <c r="T634" i="7"/>
  <c r="S634" i="7"/>
  <c r="R634" i="7"/>
  <c r="Q634" i="7"/>
  <c r="L634" i="7"/>
  <c r="J634" i="7"/>
  <c r="T633" i="7"/>
  <c r="S633" i="7"/>
  <c r="R633" i="7"/>
  <c r="Q633" i="7"/>
  <c r="L633" i="7"/>
  <c r="J633" i="7"/>
  <c r="T632" i="7"/>
  <c r="S632" i="7"/>
  <c r="R632" i="7"/>
  <c r="Q632" i="7"/>
  <c r="L632" i="7"/>
  <c r="J632" i="7"/>
  <c r="T631" i="7"/>
  <c r="S631" i="7"/>
  <c r="R631" i="7"/>
  <c r="Q631" i="7"/>
  <c r="L631" i="7"/>
  <c r="J631" i="7"/>
  <c r="T630" i="7"/>
  <c r="S630" i="7"/>
  <c r="R630" i="7"/>
  <c r="Q630" i="7"/>
  <c r="L630" i="7"/>
  <c r="J630" i="7"/>
  <c r="T629" i="7"/>
  <c r="S629" i="7"/>
  <c r="R629" i="7"/>
  <c r="Q629" i="7"/>
  <c r="L629" i="7"/>
  <c r="J629" i="7"/>
  <c r="T628" i="7"/>
  <c r="S628" i="7"/>
  <c r="R628" i="7"/>
  <c r="Q628" i="7"/>
  <c r="L628" i="7"/>
  <c r="J628" i="7"/>
  <c r="T627" i="7"/>
  <c r="S627" i="7"/>
  <c r="R627" i="7"/>
  <c r="Q627" i="7"/>
  <c r="L627" i="7"/>
  <c r="J627" i="7"/>
  <c r="T626" i="7"/>
  <c r="S626" i="7"/>
  <c r="R626" i="7"/>
  <c r="Q626" i="7"/>
  <c r="L626" i="7"/>
  <c r="J626" i="7"/>
  <c r="T625" i="7"/>
  <c r="S625" i="7"/>
  <c r="R625" i="7"/>
  <c r="Q625" i="7"/>
  <c r="L625" i="7"/>
  <c r="J625" i="7"/>
  <c r="T624" i="7"/>
  <c r="S624" i="7"/>
  <c r="R624" i="7"/>
  <c r="Q624" i="7"/>
  <c r="L624" i="7"/>
  <c r="J624" i="7"/>
  <c r="T623" i="7"/>
  <c r="S623" i="7"/>
  <c r="R623" i="7"/>
  <c r="Q623" i="7"/>
  <c r="L623" i="7"/>
  <c r="J623" i="7"/>
  <c r="T622" i="7"/>
  <c r="S622" i="7"/>
  <c r="R622" i="7"/>
  <c r="Q622" i="7"/>
  <c r="L622" i="7"/>
  <c r="J622" i="7"/>
  <c r="T621" i="7"/>
  <c r="S621" i="7"/>
  <c r="R621" i="7"/>
  <c r="Q621" i="7"/>
  <c r="L621" i="7"/>
  <c r="J621" i="7"/>
  <c r="T620" i="7"/>
  <c r="S620" i="7"/>
  <c r="R620" i="7"/>
  <c r="Q620" i="7"/>
  <c r="L620" i="7"/>
  <c r="J620" i="7"/>
  <c r="T619" i="7"/>
  <c r="S619" i="7"/>
  <c r="R619" i="7"/>
  <c r="Q619" i="7"/>
  <c r="L619" i="7"/>
  <c r="J619" i="7"/>
  <c r="T618" i="7"/>
  <c r="S618" i="7"/>
  <c r="R618" i="7"/>
  <c r="Q618" i="7"/>
  <c r="L618" i="7"/>
  <c r="J618" i="7"/>
  <c r="T617" i="7"/>
  <c r="S617" i="7"/>
  <c r="R617" i="7"/>
  <c r="Q617" i="7"/>
  <c r="L617" i="7"/>
  <c r="J617" i="7"/>
  <c r="T616" i="7"/>
  <c r="S616" i="7"/>
  <c r="R616" i="7"/>
  <c r="Q616" i="7"/>
  <c r="L616" i="7"/>
  <c r="J616" i="7"/>
  <c r="T615" i="7"/>
  <c r="S615" i="7"/>
  <c r="R615" i="7"/>
  <c r="Q615" i="7"/>
  <c r="L615" i="7"/>
  <c r="J615" i="7"/>
  <c r="T614" i="7"/>
  <c r="S614" i="7"/>
  <c r="R614" i="7"/>
  <c r="Q614" i="7"/>
  <c r="L614" i="7"/>
  <c r="J614" i="7"/>
  <c r="T613" i="7"/>
  <c r="S613" i="7"/>
  <c r="R613" i="7"/>
  <c r="Q613" i="7"/>
  <c r="L613" i="7"/>
  <c r="J613" i="7"/>
  <c r="T612" i="7"/>
  <c r="S612" i="7"/>
  <c r="R612" i="7"/>
  <c r="Q612" i="7"/>
  <c r="L612" i="7"/>
  <c r="J612" i="7"/>
  <c r="T611" i="7"/>
  <c r="S611" i="7"/>
  <c r="R611" i="7"/>
  <c r="Q611" i="7"/>
  <c r="L611" i="7"/>
  <c r="J611" i="7"/>
  <c r="T610" i="7"/>
  <c r="S610" i="7"/>
  <c r="R610" i="7"/>
  <c r="Q610" i="7"/>
  <c r="L610" i="7"/>
  <c r="J610" i="7"/>
  <c r="T609" i="7"/>
  <c r="S609" i="7"/>
  <c r="R609" i="7"/>
  <c r="Q609" i="7"/>
  <c r="L609" i="7"/>
  <c r="J609" i="7"/>
  <c r="T608" i="7"/>
  <c r="S608" i="7"/>
  <c r="R608" i="7"/>
  <c r="Q608" i="7"/>
  <c r="L608" i="7"/>
  <c r="J608" i="7"/>
  <c r="T607" i="7"/>
  <c r="S607" i="7"/>
  <c r="R607" i="7"/>
  <c r="Q607" i="7"/>
  <c r="L607" i="7"/>
  <c r="J607" i="7"/>
  <c r="T606" i="7"/>
  <c r="S606" i="7"/>
  <c r="R606" i="7"/>
  <c r="Q606" i="7"/>
  <c r="L606" i="7"/>
  <c r="J606" i="7"/>
  <c r="T605" i="7"/>
  <c r="S605" i="7"/>
  <c r="R605" i="7"/>
  <c r="Q605" i="7"/>
  <c r="L605" i="7"/>
  <c r="J605" i="7"/>
  <c r="T604" i="7"/>
  <c r="S604" i="7"/>
  <c r="R604" i="7"/>
  <c r="Q604" i="7"/>
  <c r="L604" i="7"/>
  <c r="J604" i="7"/>
  <c r="T603" i="7"/>
  <c r="S603" i="7"/>
  <c r="R603" i="7"/>
  <c r="Q603" i="7"/>
  <c r="L603" i="7"/>
  <c r="J603" i="7"/>
  <c r="T602" i="7"/>
  <c r="S602" i="7"/>
  <c r="R602" i="7"/>
  <c r="Q602" i="7"/>
  <c r="L602" i="7"/>
  <c r="J602" i="7"/>
  <c r="T601" i="7"/>
  <c r="S601" i="7"/>
  <c r="R601" i="7"/>
  <c r="Q601" i="7"/>
  <c r="L601" i="7"/>
  <c r="J601" i="7"/>
  <c r="T600" i="7"/>
  <c r="S600" i="7"/>
  <c r="R600" i="7"/>
  <c r="Q600" i="7"/>
  <c r="L600" i="7"/>
  <c r="J600" i="7"/>
  <c r="T599" i="7"/>
  <c r="S599" i="7"/>
  <c r="R599" i="7"/>
  <c r="Q599" i="7"/>
  <c r="L599" i="7"/>
  <c r="J599" i="7"/>
  <c r="T598" i="7"/>
  <c r="S598" i="7"/>
  <c r="R598" i="7"/>
  <c r="Q598" i="7"/>
  <c r="L598" i="7"/>
  <c r="J598" i="7"/>
  <c r="T597" i="7"/>
  <c r="S597" i="7"/>
  <c r="R597" i="7"/>
  <c r="Q597" i="7"/>
  <c r="L597" i="7"/>
  <c r="J597" i="7"/>
  <c r="T596" i="7"/>
  <c r="S596" i="7"/>
  <c r="R596" i="7"/>
  <c r="Q596" i="7"/>
  <c r="L596" i="7"/>
  <c r="J596" i="7"/>
  <c r="T595" i="7"/>
  <c r="S595" i="7"/>
  <c r="R595" i="7"/>
  <c r="Q595" i="7"/>
  <c r="L595" i="7"/>
  <c r="J595" i="7"/>
  <c r="T594" i="7"/>
  <c r="S594" i="7"/>
  <c r="R594" i="7"/>
  <c r="Q594" i="7"/>
  <c r="L594" i="7"/>
  <c r="J594" i="7"/>
  <c r="T593" i="7"/>
  <c r="S593" i="7"/>
  <c r="R593" i="7"/>
  <c r="Q593" i="7"/>
  <c r="L593" i="7"/>
  <c r="J593" i="7"/>
  <c r="T592" i="7"/>
  <c r="S592" i="7"/>
  <c r="R592" i="7"/>
  <c r="Q592" i="7"/>
  <c r="L592" i="7"/>
  <c r="J592" i="7"/>
  <c r="T591" i="7"/>
  <c r="S591" i="7"/>
  <c r="R591" i="7"/>
  <c r="Q591" i="7"/>
  <c r="L591" i="7"/>
  <c r="J591" i="7"/>
  <c r="T590" i="7"/>
  <c r="S590" i="7"/>
  <c r="R590" i="7"/>
  <c r="Q590" i="7"/>
  <c r="L590" i="7"/>
  <c r="J590" i="7"/>
  <c r="T589" i="7"/>
  <c r="S589" i="7"/>
  <c r="R589" i="7"/>
  <c r="Q589" i="7"/>
  <c r="L589" i="7"/>
  <c r="J589" i="7"/>
  <c r="T588" i="7"/>
  <c r="S588" i="7"/>
  <c r="R588" i="7"/>
  <c r="Q588" i="7"/>
  <c r="L588" i="7"/>
  <c r="J588" i="7"/>
  <c r="T587" i="7"/>
  <c r="S587" i="7"/>
  <c r="R587" i="7"/>
  <c r="Q587" i="7"/>
  <c r="L587" i="7"/>
  <c r="J587" i="7"/>
  <c r="T586" i="7"/>
  <c r="S586" i="7"/>
  <c r="R586" i="7"/>
  <c r="Q586" i="7"/>
  <c r="L586" i="7"/>
  <c r="J586" i="7"/>
  <c r="T585" i="7"/>
  <c r="S585" i="7"/>
  <c r="R585" i="7"/>
  <c r="Q585" i="7"/>
  <c r="L585" i="7"/>
  <c r="J585" i="7"/>
  <c r="T584" i="7"/>
  <c r="S584" i="7"/>
  <c r="R584" i="7"/>
  <c r="Q584" i="7"/>
  <c r="L584" i="7"/>
  <c r="J584" i="7"/>
  <c r="T583" i="7"/>
  <c r="S583" i="7"/>
  <c r="R583" i="7"/>
  <c r="Q583" i="7"/>
  <c r="L583" i="7"/>
  <c r="J583" i="7"/>
  <c r="T582" i="7"/>
  <c r="S582" i="7"/>
  <c r="R582" i="7"/>
  <c r="Q582" i="7"/>
  <c r="L582" i="7"/>
  <c r="J582" i="7"/>
  <c r="T581" i="7"/>
  <c r="S581" i="7"/>
  <c r="R581" i="7"/>
  <c r="Q581" i="7"/>
  <c r="L581" i="7"/>
  <c r="J581" i="7"/>
  <c r="T580" i="7"/>
  <c r="S580" i="7"/>
  <c r="R580" i="7"/>
  <c r="Q580" i="7"/>
  <c r="L580" i="7"/>
  <c r="J580" i="7"/>
  <c r="T579" i="7"/>
  <c r="S579" i="7"/>
  <c r="R579" i="7"/>
  <c r="Q579" i="7"/>
  <c r="L579" i="7"/>
  <c r="J579" i="7"/>
  <c r="T578" i="7"/>
  <c r="S578" i="7"/>
  <c r="R578" i="7"/>
  <c r="Q578" i="7"/>
  <c r="L578" i="7"/>
  <c r="J578" i="7"/>
  <c r="T577" i="7"/>
  <c r="S577" i="7"/>
  <c r="R577" i="7"/>
  <c r="Q577" i="7"/>
  <c r="L577" i="7"/>
  <c r="J577" i="7"/>
  <c r="T576" i="7"/>
  <c r="S576" i="7"/>
  <c r="R576" i="7"/>
  <c r="Q576" i="7"/>
  <c r="L576" i="7"/>
  <c r="J576" i="7"/>
  <c r="T575" i="7"/>
  <c r="S575" i="7"/>
  <c r="R575" i="7"/>
  <c r="Q575" i="7"/>
  <c r="L575" i="7"/>
  <c r="J575" i="7"/>
  <c r="T574" i="7"/>
  <c r="S574" i="7"/>
  <c r="R574" i="7"/>
  <c r="Q574" i="7"/>
  <c r="L574" i="7"/>
  <c r="J574" i="7"/>
  <c r="T573" i="7"/>
  <c r="S573" i="7"/>
  <c r="R573" i="7"/>
  <c r="Q573" i="7"/>
  <c r="L573" i="7"/>
  <c r="J573" i="7"/>
  <c r="T572" i="7"/>
  <c r="S572" i="7"/>
  <c r="R572" i="7"/>
  <c r="Q572" i="7"/>
  <c r="L572" i="7"/>
  <c r="J572" i="7"/>
  <c r="T571" i="7"/>
  <c r="S571" i="7"/>
  <c r="R571" i="7"/>
  <c r="Q571" i="7"/>
  <c r="L571" i="7"/>
  <c r="J571" i="7"/>
  <c r="T570" i="7"/>
  <c r="S570" i="7"/>
  <c r="R570" i="7"/>
  <c r="Q570" i="7"/>
  <c r="L570" i="7"/>
  <c r="J570" i="7"/>
  <c r="T569" i="7"/>
  <c r="S569" i="7"/>
  <c r="R569" i="7"/>
  <c r="Q569" i="7"/>
  <c r="L569" i="7"/>
  <c r="J569" i="7"/>
  <c r="T568" i="7"/>
  <c r="S568" i="7"/>
  <c r="R568" i="7"/>
  <c r="Q568" i="7"/>
  <c r="L568" i="7"/>
  <c r="J568" i="7"/>
  <c r="T567" i="7"/>
  <c r="S567" i="7"/>
  <c r="R567" i="7"/>
  <c r="Q567" i="7"/>
  <c r="L567" i="7"/>
  <c r="J567" i="7"/>
  <c r="T566" i="7"/>
  <c r="S566" i="7"/>
  <c r="R566" i="7"/>
  <c r="Q566" i="7"/>
  <c r="L566" i="7"/>
  <c r="J566" i="7"/>
  <c r="T565" i="7"/>
  <c r="S565" i="7"/>
  <c r="R565" i="7"/>
  <c r="Q565" i="7"/>
  <c r="L565" i="7"/>
  <c r="J565" i="7"/>
  <c r="T564" i="7"/>
  <c r="S564" i="7"/>
  <c r="R564" i="7"/>
  <c r="Q564" i="7"/>
  <c r="L564" i="7"/>
  <c r="J564" i="7"/>
  <c r="T563" i="7"/>
  <c r="S563" i="7"/>
  <c r="R563" i="7"/>
  <c r="Q563" i="7"/>
  <c r="L563" i="7"/>
  <c r="J563" i="7"/>
  <c r="T562" i="7"/>
  <c r="S562" i="7"/>
  <c r="R562" i="7"/>
  <c r="Q562" i="7"/>
  <c r="L562" i="7"/>
  <c r="J562" i="7"/>
  <c r="T561" i="7"/>
  <c r="S561" i="7"/>
  <c r="R561" i="7"/>
  <c r="Q561" i="7"/>
  <c r="L561" i="7"/>
  <c r="J561" i="7"/>
  <c r="T560" i="7"/>
  <c r="S560" i="7"/>
  <c r="R560" i="7"/>
  <c r="Q560" i="7"/>
  <c r="L560" i="7"/>
  <c r="J560" i="7"/>
  <c r="T559" i="7"/>
  <c r="S559" i="7"/>
  <c r="R559" i="7"/>
  <c r="Q559" i="7"/>
  <c r="L559" i="7"/>
  <c r="J559" i="7"/>
  <c r="T558" i="7"/>
  <c r="S558" i="7"/>
  <c r="R558" i="7"/>
  <c r="Q558" i="7"/>
  <c r="L558" i="7"/>
  <c r="J558" i="7"/>
  <c r="T557" i="7"/>
  <c r="S557" i="7"/>
  <c r="R557" i="7"/>
  <c r="Q557" i="7"/>
  <c r="L557" i="7"/>
  <c r="J557" i="7"/>
  <c r="T556" i="7"/>
  <c r="S556" i="7"/>
  <c r="R556" i="7"/>
  <c r="Q556" i="7"/>
  <c r="L556" i="7"/>
  <c r="J556" i="7"/>
  <c r="T555" i="7"/>
  <c r="S555" i="7"/>
  <c r="R555" i="7"/>
  <c r="Q555" i="7"/>
  <c r="L555" i="7"/>
  <c r="J555" i="7"/>
  <c r="T554" i="7"/>
  <c r="S554" i="7"/>
  <c r="R554" i="7"/>
  <c r="Q554" i="7"/>
  <c r="L554" i="7"/>
  <c r="J554" i="7"/>
  <c r="T553" i="7"/>
  <c r="S553" i="7"/>
  <c r="R553" i="7"/>
  <c r="Q553" i="7"/>
  <c r="L553" i="7"/>
  <c r="J553" i="7"/>
  <c r="T552" i="7"/>
  <c r="S552" i="7"/>
  <c r="R552" i="7"/>
  <c r="Q552" i="7"/>
  <c r="L552" i="7"/>
  <c r="J552" i="7"/>
  <c r="T551" i="7"/>
  <c r="S551" i="7"/>
  <c r="R551" i="7"/>
  <c r="Q551" i="7"/>
  <c r="L551" i="7"/>
  <c r="J551" i="7"/>
  <c r="T550" i="7"/>
  <c r="S550" i="7"/>
  <c r="R550" i="7"/>
  <c r="Q550" i="7"/>
  <c r="L550" i="7"/>
  <c r="J550" i="7"/>
  <c r="T549" i="7"/>
  <c r="S549" i="7"/>
  <c r="R549" i="7"/>
  <c r="Q549" i="7"/>
  <c r="L549" i="7"/>
  <c r="J549" i="7"/>
  <c r="T548" i="7"/>
  <c r="S548" i="7"/>
  <c r="R548" i="7"/>
  <c r="Q548" i="7"/>
  <c r="L548" i="7"/>
  <c r="J548" i="7"/>
  <c r="T547" i="7"/>
  <c r="S547" i="7"/>
  <c r="R547" i="7"/>
  <c r="Q547" i="7"/>
  <c r="L547" i="7"/>
  <c r="J547" i="7"/>
  <c r="T546" i="7"/>
  <c r="S546" i="7"/>
  <c r="R546" i="7"/>
  <c r="Q546" i="7"/>
  <c r="L546" i="7"/>
  <c r="J546" i="7"/>
  <c r="T545" i="7"/>
  <c r="S545" i="7"/>
  <c r="R545" i="7"/>
  <c r="Q545" i="7"/>
  <c r="L545" i="7"/>
  <c r="J545" i="7"/>
  <c r="T544" i="7"/>
  <c r="S544" i="7"/>
  <c r="R544" i="7"/>
  <c r="Q544" i="7"/>
  <c r="L544" i="7"/>
  <c r="J544" i="7"/>
  <c r="T543" i="7"/>
  <c r="S543" i="7"/>
  <c r="R543" i="7"/>
  <c r="Q543" i="7"/>
  <c r="L543" i="7"/>
  <c r="J543" i="7"/>
  <c r="T542" i="7"/>
  <c r="S542" i="7"/>
  <c r="R542" i="7"/>
  <c r="Q542" i="7"/>
  <c r="L542" i="7"/>
  <c r="J542" i="7"/>
  <c r="T541" i="7"/>
  <c r="S541" i="7"/>
  <c r="R541" i="7"/>
  <c r="Q541" i="7"/>
  <c r="L541" i="7"/>
  <c r="J541" i="7"/>
  <c r="T540" i="7"/>
  <c r="S540" i="7"/>
  <c r="R540" i="7"/>
  <c r="Q540" i="7"/>
  <c r="L540" i="7"/>
  <c r="J540" i="7"/>
  <c r="T539" i="7"/>
  <c r="S539" i="7"/>
  <c r="R539" i="7"/>
  <c r="Q539" i="7"/>
  <c r="L539" i="7"/>
  <c r="J539" i="7"/>
  <c r="T538" i="7"/>
  <c r="S538" i="7"/>
  <c r="R538" i="7"/>
  <c r="Q538" i="7"/>
  <c r="L538" i="7"/>
  <c r="J538" i="7"/>
  <c r="T537" i="7"/>
  <c r="S537" i="7"/>
  <c r="R537" i="7"/>
  <c r="Q537" i="7"/>
  <c r="L537" i="7"/>
  <c r="J537" i="7"/>
  <c r="T536" i="7"/>
  <c r="S536" i="7"/>
  <c r="R536" i="7"/>
  <c r="Q536" i="7"/>
  <c r="L536" i="7"/>
  <c r="J536" i="7"/>
  <c r="T535" i="7"/>
  <c r="S535" i="7"/>
  <c r="R535" i="7"/>
  <c r="Q535" i="7"/>
  <c r="L535" i="7"/>
  <c r="J535" i="7"/>
  <c r="T534" i="7"/>
  <c r="S534" i="7"/>
  <c r="R534" i="7"/>
  <c r="Q534" i="7"/>
  <c r="L534" i="7"/>
  <c r="J534" i="7"/>
  <c r="T533" i="7"/>
  <c r="S533" i="7"/>
  <c r="R533" i="7"/>
  <c r="Q533" i="7"/>
  <c r="L533" i="7"/>
  <c r="J533" i="7"/>
  <c r="T532" i="7"/>
  <c r="S532" i="7"/>
  <c r="R532" i="7"/>
  <c r="Q532" i="7"/>
  <c r="L532" i="7"/>
  <c r="J532" i="7"/>
  <c r="T531" i="7"/>
  <c r="S531" i="7"/>
  <c r="R531" i="7"/>
  <c r="Q531" i="7"/>
  <c r="L531" i="7"/>
  <c r="J531" i="7"/>
  <c r="T530" i="7"/>
  <c r="S530" i="7"/>
  <c r="R530" i="7"/>
  <c r="Q530" i="7"/>
  <c r="L530" i="7"/>
  <c r="J530" i="7"/>
  <c r="T529" i="7"/>
  <c r="S529" i="7"/>
  <c r="R529" i="7"/>
  <c r="Q529" i="7"/>
  <c r="L529" i="7"/>
  <c r="J529" i="7"/>
  <c r="T528" i="7"/>
  <c r="S528" i="7"/>
  <c r="R528" i="7"/>
  <c r="Q528" i="7"/>
  <c r="L528" i="7"/>
  <c r="J528" i="7"/>
  <c r="T527" i="7"/>
  <c r="S527" i="7"/>
  <c r="R527" i="7"/>
  <c r="Q527" i="7"/>
  <c r="L527" i="7"/>
  <c r="J527" i="7"/>
  <c r="T526" i="7"/>
  <c r="S526" i="7"/>
  <c r="R526" i="7"/>
  <c r="Q526" i="7"/>
  <c r="L526" i="7"/>
  <c r="J526" i="7"/>
  <c r="T525" i="7"/>
  <c r="S525" i="7"/>
  <c r="R525" i="7"/>
  <c r="Q525" i="7"/>
  <c r="L525" i="7"/>
  <c r="J525" i="7"/>
  <c r="T524" i="7"/>
  <c r="S524" i="7"/>
  <c r="R524" i="7"/>
  <c r="Q524" i="7"/>
  <c r="L524" i="7"/>
  <c r="J524" i="7"/>
  <c r="T523" i="7"/>
  <c r="S523" i="7"/>
  <c r="R523" i="7"/>
  <c r="Q523" i="7"/>
  <c r="L523" i="7"/>
  <c r="J523" i="7"/>
  <c r="T522" i="7"/>
  <c r="S522" i="7"/>
  <c r="R522" i="7"/>
  <c r="Q522" i="7"/>
  <c r="L522" i="7"/>
  <c r="J522" i="7"/>
  <c r="T521" i="7"/>
  <c r="S521" i="7"/>
  <c r="R521" i="7"/>
  <c r="Q521" i="7"/>
  <c r="L521" i="7"/>
  <c r="J521" i="7"/>
  <c r="T520" i="7"/>
  <c r="S520" i="7"/>
  <c r="R520" i="7"/>
  <c r="Q520" i="7"/>
  <c r="L520" i="7"/>
  <c r="J520" i="7"/>
  <c r="T519" i="7"/>
  <c r="S519" i="7"/>
  <c r="R519" i="7"/>
  <c r="Q519" i="7"/>
  <c r="L519" i="7"/>
  <c r="J519" i="7"/>
  <c r="T518" i="7"/>
  <c r="S518" i="7"/>
  <c r="R518" i="7"/>
  <c r="Q518" i="7"/>
  <c r="L518" i="7"/>
  <c r="J518" i="7"/>
  <c r="T517" i="7"/>
  <c r="S517" i="7"/>
  <c r="R517" i="7"/>
  <c r="Q517" i="7"/>
  <c r="L517" i="7"/>
  <c r="J517" i="7"/>
  <c r="T516" i="7"/>
  <c r="S516" i="7"/>
  <c r="R516" i="7"/>
  <c r="Q516" i="7"/>
  <c r="L516" i="7"/>
  <c r="J516" i="7"/>
  <c r="T515" i="7"/>
  <c r="S515" i="7"/>
  <c r="R515" i="7"/>
  <c r="Q515" i="7"/>
  <c r="L515" i="7"/>
  <c r="J515" i="7"/>
  <c r="T514" i="7"/>
  <c r="S514" i="7"/>
  <c r="R514" i="7"/>
  <c r="Q514" i="7"/>
  <c r="L514" i="7"/>
  <c r="J514" i="7"/>
  <c r="T513" i="7"/>
  <c r="S513" i="7"/>
  <c r="R513" i="7"/>
  <c r="Q513" i="7"/>
  <c r="L513" i="7"/>
  <c r="J513" i="7"/>
  <c r="T512" i="7"/>
  <c r="S512" i="7"/>
  <c r="R512" i="7"/>
  <c r="Q512" i="7"/>
  <c r="L512" i="7"/>
  <c r="J512" i="7"/>
  <c r="T511" i="7"/>
  <c r="S511" i="7"/>
  <c r="R511" i="7"/>
  <c r="Q511" i="7"/>
  <c r="L511" i="7"/>
  <c r="J511" i="7"/>
  <c r="T510" i="7"/>
  <c r="S510" i="7"/>
  <c r="R510" i="7"/>
  <c r="Q510" i="7"/>
  <c r="L510" i="7"/>
  <c r="J510" i="7"/>
  <c r="T509" i="7"/>
  <c r="S509" i="7"/>
  <c r="R509" i="7"/>
  <c r="Q509" i="7"/>
  <c r="L509" i="7"/>
  <c r="J509" i="7"/>
  <c r="T508" i="7"/>
  <c r="S508" i="7"/>
  <c r="R508" i="7"/>
  <c r="Q508" i="7"/>
  <c r="L508" i="7"/>
  <c r="J508" i="7"/>
  <c r="T507" i="7"/>
  <c r="S507" i="7"/>
  <c r="R507" i="7"/>
  <c r="Q507" i="7"/>
  <c r="L507" i="7"/>
  <c r="J507" i="7"/>
  <c r="T506" i="7"/>
  <c r="S506" i="7"/>
  <c r="R506" i="7"/>
  <c r="Q506" i="7"/>
  <c r="L506" i="7"/>
  <c r="J506" i="7"/>
  <c r="T505" i="7"/>
  <c r="S505" i="7"/>
  <c r="R505" i="7"/>
  <c r="Q505" i="7"/>
  <c r="L505" i="7"/>
  <c r="J505" i="7"/>
  <c r="T504" i="7"/>
  <c r="S504" i="7"/>
  <c r="R504" i="7"/>
  <c r="Q504" i="7"/>
  <c r="L504" i="7"/>
  <c r="J504" i="7"/>
  <c r="T503" i="7"/>
  <c r="S503" i="7"/>
  <c r="R503" i="7"/>
  <c r="Q503" i="7"/>
  <c r="L503" i="7"/>
  <c r="J503" i="7"/>
  <c r="T502" i="7"/>
  <c r="S502" i="7"/>
  <c r="R502" i="7"/>
  <c r="Q502" i="7"/>
  <c r="L502" i="7"/>
  <c r="J502" i="7"/>
  <c r="T501" i="7"/>
  <c r="S501" i="7"/>
  <c r="R501" i="7"/>
  <c r="Q501" i="7"/>
  <c r="L501" i="7"/>
  <c r="J501" i="7"/>
  <c r="T500" i="7"/>
  <c r="S500" i="7"/>
  <c r="R500" i="7"/>
  <c r="Q500" i="7"/>
  <c r="L500" i="7"/>
  <c r="J500" i="7"/>
  <c r="T499" i="7"/>
  <c r="S499" i="7"/>
  <c r="R499" i="7"/>
  <c r="Q499" i="7"/>
  <c r="L499" i="7"/>
  <c r="J499" i="7"/>
  <c r="T498" i="7"/>
  <c r="S498" i="7"/>
  <c r="R498" i="7"/>
  <c r="Q498" i="7"/>
  <c r="L498" i="7"/>
  <c r="J498" i="7"/>
  <c r="T497" i="7"/>
  <c r="S497" i="7"/>
  <c r="R497" i="7"/>
  <c r="Q497" i="7"/>
  <c r="L497" i="7"/>
  <c r="J497" i="7"/>
  <c r="T496" i="7"/>
  <c r="S496" i="7"/>
  <c r="R496" i="7"/>
  <c r="Q496" i="7"/>
  <c r="L496" i="7"/>
  <c r="J496" i="7"/>
  <c r="T495" i="7"/>
  <c r="S495" i="7"/>
  <c r="R495" i="7"/>
  <c r="Q495" i="7"/>
  <c r="L495" i="7"/>
  <c r="J495" i="7"/>
  <c r="T494" i="7"/>
  <c r="S494" i="7"/>
  <c r="R494" i="7"/>
  <c r="Q494" i="7"/>
  <c r="L494" i="7"/>
  <c r="J494" i="7"/>
  <c r="T493" i="7"/>
  <c r="S493" i="7"/>
  <c r="R493" i="7"/>
  <c r="Q493" i="7"/>
  <c r="L493" i="7"/>
  <c r="J493" i="7"/>
  <c r="T492" i="7"/>
  <c r="S492" i="7"/>
  <c r="R492" i="7"/>
  <c r="Q492" i="7"/>
  <c r="L492" i="7"/>
  <c r="J492" i="7"/>
  <c r="T491" i="7"/>
  <c r="S491" i="7"/>
  <c r="R491" i="7"/>
  <c r="Q491" i="7"/>
  <c r="L491" i="7"/>
  <c r="J491" i="7"/>
  <c r="T490" i="7"/>
  <c r="S490" i="7"/>
  <c r="R490" i="7"/>
  <c r="Q490" i="7"/>
  <c r="L490" i="7"/>
  <c r="J490" i="7"/>
  <c r="T489" i="7"/>
  <c r="S489" i="7"/>
  <c r="R489" i="7"/>
  <c r="Q489" i="7"/>
  <c r="L489" i="7"/>
  <c r="J489" i="7"/>
  <c r="T488" i="7"/>
  <c r="S488" i="7"/>
  <c r="R488" i="7"/>
  <c r="Q488" i="7"/>
  <c r="L488" i="7"/>
  <c r="J488" i="7"/>
  <c r="T487" i="7"/>
  <c r="S487" i="7"/>
  <c r="R487" i="7"/>
  <c r="Q487" i="7"/>
  <c r="L487" i="7"/>
  <c r="J487" i="7"/>
  <c r="T486" i="7"/>
  <c r="S486" i="7"/>
  <c r="R486" i="7"/>
  <c r="Q486" i="7"/>
  <c r="L486" i="7"/>
  <c r="J486" i="7"/>
  <c r="T485" i="7"/>
  <c r="S485" i="7"/>
  <c r="R485" i="7"/>
  <c r="Q485" i="7"/>
  <c r="L485" i="7"/>
  <c r="J485" i="7"/>
  <c r="T484" i="7"/>
  <c r="S484" i="7"/>
  <c r="R484" i="7"/>
  <c r="Q484" i="7"/>
  <c r="L484" i="7"/>
  <c r="J484" i="7"/>
  <c r="T483" i="7"/>
  <c r="S483" i="7"/>
  <c r="R483" i="7"/>
  <c r="Q483" i="7"/>
  <c r="L483" i="7"/>
  <c r="J483" i="7"/>
  <c r="T482" i="7"/>
  <c r="S482" i="7"/>
  <c r="R482" i="7"/>
  <c r="Q482" i="7"/>
  <c r="L482" i="7"/>
  <c r="J482" i="7"/>
  <c r="T481" i="7"/>
  <c r="S481" i="7"/>
  <c r="R481" i="7"/>
  <c r="Q481" i="7"/>
  <c r="L481" i="7"/>
  <c r="J481" i="7"/>
  <c r="T480" i="7"/>
  <c r="S480" i="7"/>
  <c r="R480" i="7"/>
  <c r="Q480" i="7"/>
  <c r="L480" i="7"/>
  <c r="J480" i="7"/>
  <c r="T479" i="7"/>
  <c r="S479" i="7"/>
  <c r="R479" i="7"/>
  <c r="Q479" i="7"/>
  <c r="L479" i="7"/>
  <c r="J479" i="7"/>
  <c r="T478" i="7"/>
  <c r="S478" i="7"/>
  <c r="R478" i="7"/>
  <c r="Q478" i="7"/>
  <c r="L478" i="7"/>
  <c r="J478" i="7"/>
  <c r="T477" i="7"/>
  <c r="S477" i="7"/>
  <c r="R477" i="7"/>
  <c r="Q477" i="7"/>
  <c r="L477" i="7"/>
  <c r="J477" i="7"/>
  <c r="T476" i="7"/>
  <c r="S476" i="7"/>
  <c r="R476" i="7"/>
  <c r="Q476" i="7"/>
  <c r="L476" i="7"/>
  <c r="J476" i="7"/>
  <c r="T475" i="7"/>
  <c r="S475" i="7"/>
  <c r="R475" i="7"/>
  <c r="Q475" i="7"/>
  <c r="L475" i="7"/>
  <c r="J475" i="7"/>
  <c r="T474" i="7"/>
  <c r="S474" i="7"/>
  <c r="R474" i="7"/>
  <c r="Q474" i="7"/>
  <c r="L474" i="7"/>
  <c r="J474" i="7"/>
  <c r="T473" i="7"/>
  <c r="S473" i="7"/>
  <c r="R473" i="7"/>
  <c r="Q473" i="7"/>
  <c r="L473" i="7"/>
  <c r="J473" i="7"/>
  <c r="T472" i="7"/>
  <c r="S472" i="7"/>
  <c r="R472" i="7"/>
  <c r="Q472" i="7"/>
  <c r="L472" i="7"/>
  <c r="J472" i="7"/>
  <c r="T471" i="7"/>
  <c r="S471" i="7"/>
  <c r="R471" i="7"/>
  <c r="Q471" i="7"/>
  <c r="L471" i="7"/>
  <c r="J471" i="7"/>
  <c r="T470" i="7"/>
  <c r="S470" i="7"/>
  <c r="R470" i="7"/>
  <c r="Q470" i="7"/>
  <c r="L470" i="7"/>
  <c r="J470" i="7"/>
  <c r="T469" i="7"/>
  <c r="S469" i="7"/>
  <c r="R469" i="7"/>
  <c r="Q469" i="7"/>
  <c r="L469" i="7"/>
  <c r="J469" i="7"/>
  <c r="T468" i="7"/>
  <c r="S468" i="7"/>
  <c r="R468" i="7"/>
  <c r="Q468" i="7"/>
  <c r="L468" i="7"/>
  <c r="J468" i="7"/>
  <c r="T467" i="7"/>
  <c r="S467" i="7"/>
  <c r="R467" i="7"/>
  <c r="Q467" i="7"/>
  <c r="L467" i="7"/>
  <c r="J467" i="7"/>
  <c r="T466" i="7"/>
  <c r="S466" i="7"/>
  <c r="R466" i="7"/>
  <c r="Q466" i="7"/>
  <c r="L466" i="7"/>
  <c r="J466" i="7"/>
  <c r="T465" i="7"/>
  <c r="S465" i="7"/>
  <c r="R465" i="7"/>
  <c r="Q465" i="7"/>
  <c r="L465" i="7"/>
  <c r="J465" i="7"/>
  <c r="T464" i="7"/>
  <c r="S464" i="7"/>
  <c r="R464" i="7"/>
  <c r="Q464" i="7"/>
  <c r="L464" i="7"/>
  <c r="J464" i="7"/>
  <c r="T463" i="7"/>
  <c r="S463" i="7"/>
  <c r="R463" i="7"/>
  <c r="Q463" i="7"/>
  <c r="L463" i="7"/>
  <c r="J463" i="7"/>
  <c r="T462" i="7"/>
  <c r="S462" i="7"/>
  <c r="R462" i="7"/>
  <c r="Q462" i="7"/>
  <c r="L462" i="7"/>
  <c r="J462" i="7"/>
  <c r="T461" i="7"/>
  <c r="S461" i="7"/>
  <c r="R461" i="7"/>
  <c r="Q461" i="7"/>
  <c r="L461" i="7"/>
  <c r="J461" i="7"/>
  <c r="T460" i="7"/>
  <c r="S460" i="7"/>
  <c r="R460" i="7"/>
  <c r="Q460" i="7"/>
  <c r="L460" i="7"/>
  <c r="J460" i="7"/>
  <c r="T459" i="7"/>
  <c r="S459" i="7"/>
  <c r="R459" i="7"/>
  <c r="Q459" i="7"/>
  <c r="L459" i="7"/>
  <c r="J459" i="7"/>
  <c r="T458" i="7"/>
  <c r="S458" i="7"/>
  <c r="R458" i="7"/>
  <c r="Q458" i="7"/>
  <c r="L458" i="7"/>
  <c r="J458" i="7"/>
  <c r="T457" i="7"/>
  <c r="S457" i="7"/>
  <c r="R457" i="7"/>
  <c r="Q457" i="7"/>
  <c r="L457" i="7"/>
  <c r="J457" i="7"/>
  <c r="T456" i="7"/>
  <c r="S456" i="7"/>
  <c r="R456" i="7"/>
  <c r="Q456" i="7"/>
  <c r="L456" i="7"/>
  <c r="J456" i="7"/>
  <c r="T455" i="7"/>
  <c r="S455" i="7"/>
  <c r="R455" i="7"/>
  <c r="Q455" i="7"/>
  <c r="L455" i="7"/>
  <c r="J455" i="7"/>
  <c r="T454" i="7"/>
  <c r="S454" i="7"/>
  <c r="R454" i="7"/>
  <c r="Q454" i="7"/>
  <c r="L454" i="7"/>
  <c r="J454" i="7"/>
  <c r="T453" i="7"/>
  <c r="S453" i="7"/>
  <c r="R453" i="7"/>
  <c r="Q453" i="7"/>
  <c r="L453" i="7"/>
  <c r="J453" i="7"/>
  <c r="T452" i="7"/>
  <c r="S452" i="7"/>
  <c r="R452" i="7"/>
  <c r="Q452" i="7"/>
  <c r="L452" i="7"/>
  <c r="J452" i="7"/>
  <c r="T451" i="7"/>
  <c r="S451" i="7"/>
  <c r="R451" i="7"/>
  <c r="Q451" i="7"/>
  <c r="L451" i="7"/>
  <c r="J451" i="7"/>
  <c r="T450" i="7"/>
  <c r="S450" i="7"/>
  <c r="R450" i="7"/>
  <c r="Q450" i="7"/>
  <c r="L450" i="7"/>
  <c r="J450" i="7"/>
  <c r="T449" i="7"/>
  <c r="S449" i="7"/>
  <c r="R449" i="7"/>
  <c r="Q449" i="7"/>
  <c r="L449" i="7"/>
  <c r="J449" i="7"/>
  <c r="T448" i="7"/>
  <c r="S448" i="7"/>
  <c r="R448" i="7"/>
  <c r="Q448" i="7"/>
  <c r="L448" i="7"/>
  <c r="J448" i="7"/>
  <c r="T447" i="7"/>
  <c r="S447" i="7"/>
  <c r="R447" i="7"/>
  <c r="Q447" i="7"/>
  <c r="L447" i="7"/>
  <c r="J447" i="7"/>
  <c r="T446" i="7"/>
  <c r="S446" i="7"/>
  <c r="R446" i="7"/>
  <c r="Q446" i="7"/>
  <c r="L446" i="7"/>
  <c r="J446" i="7"/>
  <c r="T445" i="7"/>
  <c r="S445" i="7"/>
  <c r="R445" i="7"/>
  <c r="Q445" i="7"/>
  <c r="L445" i="7"/>
  <c r="J445" i="7"/>
  <c r="T444" i="7"/>
  <c r="S444" i="7"/>
  <c r="R444" i="7"/>
  <c r="Q444" i="7"/>
  <c r="L444" i="7"/>
  <c r="J444" i="7"/>
  <c r="T443" i="7"/>
  <c r="S443" i="7"/>
  <c r="R443" i="7"/>
  <c r="Q443" i="7"/>
  <c r="L443" i="7"/>
  <c r="J443" i="7"/>
  <c r="T442" i="7"/>
  <c r="S442" i="7"/>
  <c r="R442" i="7"/>
  <c r="Q442" i="7"/>
  <c r="L442" i="7"/>
  <c r="J442" i="7"/>
  <c r="T441" i="7"/>
  <c r="S441" i="7"/>
  <c r="R441" i="7"/>
  <c r="Q441" i="7"/>
  <c r="L441" i="7"/>
  <c r="J441" i="7"/>
  <c r="T440" i="7"/>
  <c r="S440" i="7"/>
  <c r="R440" i="7"/>
  <c r="Q440" i="7"/>
  <c r="L440" i="7"/>
  <c r="J440" i="7"/>
  <c r="T439" i="7"/>
  <c r="S439" i="7"/>
  <c r="R439" i="7"/>
  <c r="Q439" i="7"/>
  <c r="L439" i="7"/>
  <c r="J439" i="7"/>
  <c r="T438" i="7"/>
  <c r="S438" i="7"/>
  <c r="R438" i="7"/>
  <c r="Q438" i="7"/>
  <c r="L438" i="7"/>
  <c r="J438" i="7"/>
  <c r="T437" i="7"/>
  <c r="S437" i="7"/>
  <c r="R437" i="7"/>
  <c r="Q437" i="7"/>
  <c r="L437" i="7"/>
  <c r="J437" i="7"/>
  <c r="T436" i="7"/>
  <c r="S436" i="7"/>
  <c r="R436" i="7"/>
  <c r="Q436" i="7"/>
  <c r="L436" i="7"/>
  <c r="J436" i="7"/>
  <c r="T435" i="7"/>
  <c r="S435" i="7"/>
  <c r="R435" i="7"/>
  <c r="Q435" i="7"/>
  <c r="L435" i="7"/>
  <c r="J435" i="7"/>
  <c r="T434" i="7"/>
  <c r="S434" i="7"/>
  <c r="R434" i="7"/>
  <c r="Q434" i="7"/>
  <c r="L434" i="7"/>
  <c r="J434" i="7"/>
  <c r="T433" i="7"/>
  <c r="S433" i="7"/>
  <c r="R433" i="7"/>
  <c r="Q433" i="7"/>
  <c r="L433" i="7"/>
  <c r="J433" i="7"/>
  <c r="T432" i="7"/>
  <c r="S432" i="7"/>
  <c r="R432" i="7"/>
  <c r="Q432" i="7"/>
  <c r="L432" i="7"/>
  <c r="J432" i="7"/>
  <c r="T431" i="7"/>
  <c r="S431" i="7"/>
  <c r="R431" i="7"/>
  <c r="Q431" i="7"/>
  <c r="L431" i="7"/>
  <c r="J431" i="7"/>
  <c r="T430" i="7"/>
  <c r="S430" i="7"/>
  <c r="R430" i="7"/>
  <c r="Q430" i="7"/>
  <c r="L430" i="7"/>
  <c r="J430" i="7"/>
  <c r="T429" i="7"/>
  <c r="S429" i="7"/>
  <c r="R429" i="7"/>
  <c r="Q429" i="7"/>
  <c r="L429" i="7"/>
  <c r="J429" i="7"/>
  <c r="T428" i="7"/>
  <c r="S428" i="7"/>
  <c r="R428" i="7"/>
  <c r="Q428" i="7"/>
  <c r="L428" i="7"/>
  <c r="J428" i="7"/>
  <c r="T427" i="7"/>
  <c r="S427" i="7"/>
  <c r="R427" i="7"/>
  <c r="Q427" i="7"/>
  <c r="L427" i="7"/>
  <c r="J427" i="7"/>
  <c r="T426" i="7"/>
  <c r="S426" i="7"/>
  <c r="R426" i="7"/>
  <c r="Q426" i="7"/>
  <c r="L426" i="7"/>
  <c r="J426" i="7"/>
  <c r="T425" i="7"/>
  <c r="S425" i="7"/>
  <c r="R425" i="7"/>
  <c r="Q425" i="7"/>
  <c r="L425" i="7"/>
  <c r="J425" i="7"/>
  <c r="T424" i="7"/>
  <c r="S424" i="7"/>
  <c r="R424" i="7"/>
  <c r="Q424" i="7"/>
  <c r="L424" i="7"/>
  <c r="J424" i="7"/>
  <c r="T423" i="7"/>
  <c r="S423" i="7"/>
  <c r="R423" i="7"/>
  <c r="Q423" i="7"/>
  <c r="L423" i="7"/>
  <c r="J423" i="7"/>
  <c r="T422" i="7"/>
  <c r="S422" i="7"/>
  <c r="R422" i="7"/>
  <c r="Q422" i="7"/>
  <c r="L422" i="7"/>
  <c r="J422" i="7"/>
  <c r="T421" i="7"/>
  <c r="S421" i="7"/>
  <c r="R421" i="7"/>
  <c r="Q421" i="7"/>
  <c r="L421" i="7"/>
  <c r="J421" i="7"/>
  <c r="T420" i="7"/>
  <c r="S420" i="7"/>
  <c r="R420" i="7"/>
  <c r="Q420" i="7"/>
  <c r="L420" i="7"/>
  <c r="J420" i="7"/>
  <c r="T419" i="7"/>
  <c r="S419" i="7"/>
  <c r="R419" i="7"/>
  <c r="Q419" i="7"/>
  <c r="L419" i="7"/>
  <c r="J419" i="7"/>
  <c r="T418" i="7"/>
  <c r="S418" i="7"/>
  <c r="R418" i="7"/>
  <c r="Q418" i="7"/>
  <c r="L418" i="7"/>
  <c r="J418" i="7"/>
  <c r="T417" i="7"/>
  <c r="S417" i="7"/>
  <c r="R417" i="7"/>
  <c r="Q417" i="7"/>
  <c r="L417" i="7"/>
  <c r="J417" i="7"/>
  <c r="T416" i="7"/>
  <c r="S416" i="7"/>
  <c r="R416" i="7"/>
  <c r="Q416" i="7"/>
  <c r="L416" i="7"/>
  <c r="J416" i="7"/>
  <c r="T415" i="7"/>
  <c r="S415" i="7"/>
  <c r="R415" i="7"/>
  <c r="Q415" i="7"/>
  <c r="L415" i="7"/>
  <c r="J415" i="7"/>
  <c r="T414" i="7"/>
  <c r="S414" i="7"/>
  <c r="R414" i="7"/>
  <c r="Q414" i="7"/>
  <c r="L414" i="7"/>
  <c r="J414" i="7"/>
  <c r="T413" i="7"/>
  <c r="S413" i="7"/>
  <c r="R413" i="7"/>
  <c r="Q413" i="7"/>
  <c r="L413" i="7"/>
  <c r="J413" i="7"/>
  <c r="T412" i="7"/>
  <c r="S412" i="7"/>
  <c r="R412" i="7"/>
  <c r="Q412" i="7"/>
  <c r="L412" i="7"/>
  <c r="J412" i="7"/>
  <c r="T411" i="7"/>
  <c r="S411" i="7"/>
  <c r="R411" i="7"/>
  <c r="Q411" i="7"/>
  <c r="L411" i="7"/>
  <c r="J411" i="7"/>
  <c r="T410" i="7"/>
  <c r="S410" i="7"/>
  <c r="R410" i="7"/>
  <c r="Q410" i="7"/>
  <c r="L410" i="7"/>
  <c r="J410" i="7"/>
  <c r="T409" i="7"/>
  <c r="S409" i="7"/>
  <c r="R409" i="7"/>
  <c r="Q409" i="7"/>
  <c r="L409" i="7"/>
  <c r="J409" i="7"/>
  <c r="T408" i="7"/>
  <c r="S408" i="7"/>
  <c r="R408" i="7"/>
  <c r="Q408" i="7"/>
  <c r="L408" i="7"/>
  <c r="J408" i="7"/>
  <c r="T407" i="7"/>
  <c r="S407" i="7"/>
  <c r="R407" i="7"/>
  <c r="Q407" i="7"/>
  <c r="L407" i="7"/>
  <c r="J407" i="7"/>
  <c r="T406" i="7"/>
  <c r="S406" i="7"/>
  <c r="R406" i="7"/>
  <c r="Q406" i="7"/>
  <c r="L406" i="7"/>
  <c r="J406" i="7"/>
  <c r="T405" i="7"/>
  <c r="S405" i="7"/>
  <c r="R405" i="7"/>
  <c r="Q405" i="7"/>
  <c r="L405" i="7"/>
  <c r="J405" i="7"/>
  <c r="T404" i="7"/>
  <c r="S404" i="7"/>
  <c r="R404" i="7"/>
  <c r="Q404" i="7"/>
  <c r="L404" i="7"/>
  <c r="J404" i="7"/>
  <c r="T403" i="7"/>
  <c r="S403" i="7"/>
  <c r="R403" i="7"/>
  <c r="Q403" i="7"/>
  <c r="L403" i="7"/>
  <c r="J403" i="7"/>
  <c r="T402" i="7"/>
  <c r="S402" i="7"/>
  <c r="R402" i="7"/>
  <c r="Q402" i="7"/>
  <c r="L402" i="7"/>
  <c r="J402" i="7"/>
  <c r="T401" i="7"/>
  <c r="S401" i="7"/>
  <c r="R401" i="7"/>
  <c r="Q401" i="7"/>
  <c r="L401" i="7"/>
  <c r="J401" i="7"/>
  <c r="T400" i="7"/>
  <c r="S400" i="7"/>
  <c r="R400" i="7"/>
  <c r="Q400" i="7"/>
  <c r="L400" i="7"/>
  <c r="J400" i="7"/>
  <c r="T399" i="7"/>
  <c r="S399" i="7"/>
  <c r="R399" i="7"/>
  <c r="Q399" i="7"/>
  <c r="L399" i="7"/>
  <c r="J399" i="7"/>
  <c r="T398" i="7"/>
  <c r="S398" i="7"/>
  <c r="R398" i="7"/>
  <c r="Q398" i="7"/>
  <c r="L398" i="7"/>
  <c r="J398" i="7"/>
  <c r="T397" i="7"/>
  <c r="S397" i="7"/>
  <c r="R397" i="7"/>
  <c r="Q397" i="7"/>
  <c r="L397" i="7"/>
  <c r="J397" i="7"/>
  <c r="T396" i="7"/>
  <c r="S396" i="7"/>
  <c r="R396" i="7"/>
  <c r="Q396" i="7"/>
  <c r="L396" i="7"/>
  <c r="J396" i="7"/>
  <c r="T395" i="7"/>
  <c r="S395" i="7"/>
  <c r="R395" i="7"/>
  <c r="Q395" i="7"/>
  <c r="L395" i="7"/>
  <c r="J395" i="7"/>
  <c r="T394" i="7"/>
  <c r="S394" i="7"/>
  <c r="R394" i="7"/>
  <c r="Q394" i="7"/>
  <c r="L394" i="7"/>
  <c r="J394" i="7"/>
  <c r="T393" i="7"/>
  <c r="S393" i="7"/>
  <c r="R393" i="7"/>
  <c r="Q393" i="7"/>
  <c r="L393" i="7"/>
  <c r="J393" i="7"/>
  <c r="T392" i="7"/>
  <c r="S392" i="7"/>
  <c r="R392" i="7"/>
  <c r="Q392" i="7"/>
  <c r="L392" i="7"/>
  <c r="J392" i="7"/>
  <c r="T391" i="7"/>
  <c r="S391" i="7"/>
  <c r="R391" i="7"/>
  <c r="Q391" i="7"/>
  <c r="L391" i="7"/>
  <c r="J391" i="7"/>
  <c r="T390" i="7"/>
  <c r="S390" i="7"/>
  <c r="R390" i="7"/>
  <c r="Q390" i="7"/>
  <c r="L390" i="7"/>
  <c r="J390" i="7"/>
  <c r="T389" i="7"/>
  <c r="S389" i="7"/>
  <c r="R389" i="7"/>
  <c r="Q389" i="7"/>
  <c r="L389" i="7"/>
  <c r="J389" i="7"/>
  <c r="T388" i="7"/>
  <c r="S388" i="7"/>
  <c r="R388" i="7"/>
  <c r="Q388" i="7"/>
  <c r="L388" i="7"/>
  <c r="J388" i="7"/>
  <c r="T387" i="7"/>
  <c r="S387" i="7"/>
  <c r="R387" i="7"/>
  <c r="Q387" i="7"/>
  <c r="L387" i="7"/>
  <c r="J387" i="7"/>
  <c r="T386" i="7"/>
  <c r="S386" i="7"/>
  <c r="R386" i="7"/>
  <c r="Q386" i="7"/>
  <c r="L386" i="7"/>
  <c r="J386" i="7"/>
  <c r="T385" i="7"/>
  <c r="S385" i="7"/>
  <c r="R385" i="7"/>
  <c r="Q385" i="7"/>
  <c r="L385" i="7"/>
  <c r="J385" i="7"/>
  <c r="T384" i="7"/>
  <c r="S384" i="7"/>
  <c r="R384" i="7"/>
  <c r="Q384" i="7"/>
  <c r="L384" i="7"/>
  <c r="J384" i="7"/>
  <c r="T383" i="7"/>
  <c r="S383" i="7"/>
  <c r="R383" i="7"/>
  <c r="Q383" i="7"/>
  <c r="L383" i="7"/>
  <c r="J383" i="7"/>
  <c r="T382" i="7"/>
  <c r="S382" i="7"/>
  <c r="R382" i="7"/>
  <c r="Q382" i="7"/>
  <c r="L382" i="7"/>
  <c r="J382" i="7"/>
  <c r="T381" i="7"/>
  <c r="S381" i="7"/>
  <c r="R381" i="7"/>
  <c r="Q381" i="7"/>
  <c r="L381" i="7"/>
  <c r="J381" i="7"/>
  <c r="T380" i="7"/>
  <c r="S380" i="7"/>
  <c r="R380" i="7"/>
  <c r="Q380" i="7"/>
  <c r="L380" i="7"/>
  <c r="J380" i="7"/>
  <c r="T379" i="7"/>
  <c r="S379" i="7"/>
  <c r="R379" i="7"/>
  <c r="Q379" i="7"/>
  <c r="L379" i="7"/>
  <c r="J379" i="7"/>
  <c r="T378" i="7"/>
  <c r="S378" i="7"/>
  <c r="R378" i="7"/>
  <c r="Q378" i="7"/>
  <c r="L378" i="7"/>
  <c r="J378" i="7"/>
  <c r="T377" i="7"/>
  <c r="S377" i="7"/>
  <c r="R377" i="7"/>
  <c r="Q377" i="7"/>
  <c r="L377" i="7"/>
  <c r="J377" i="7"/>
  <c r="T376" i="7"/>
  <c r="S376" i="7"/>
  <c r="R376" i="7"/>
  <c r="Q376" i="7"/>
  <c r="L376" i="7"/>
  <c r="J376" i="7"/>
  <c r="T375" i="7"/>
  <c r="S375" i="7"/>
  <c r="R375" i="7"/>
  <c r="Q375" i="7"/>
  <c r="L375" i="7"/>
  <c r="J375" i="7"/>
  <c r="T374" i="7"/>
  <c r="S374" i="7"/>
  <c r="R374" i="7"/>
  <c r="Q374" i="7"/>
  <c r="L374" i="7"/>
  <c r="J374" i="7"/>
  <c r="T373" i="7"/>
  <c r="S373" i="7"/>
  <c r="R373" i="7"/>
  <c r="Q373" i="7"/>
  <c r="L373" i="7"/>
  <c r="J373" i="7"/>
  <c r="T372" i="7"/>
  <c r="S372" i="7"/>
  <c r="R372" i="7"/>
  <c r="Q372" i="7"/>
  <c r="L372" i="7"/>
  <c r="J372" i="7"/>
  <c r="T371" i="7"/>
  <c r="S371" i="7"/>
  <c r="R371" i="7"/>
  <c r="Q371" i="7"/>
  <c r="L371" i="7"/>
  <c r="J371" i="7"/>
  <c r="T370" i="7"/>
  <c r="S370" i="7"/>
  <c r="R370" i="7"/>
  <c r="Q370" i="7"/>
  <c r="L370" i="7"/>
  <c r="J370" i="7"/>
  <c r="T369" i="7"/>
  <c r="S369" i="7"/>
  <c r="R369" i="7"/>
  <c r="Q369" i="7"/>
  <c r="L369" i="7"/>
  <c r="J369" i="7"/>
  <c r="T368" i="7"/>
  <c r="S368" i="7"/>
  <c r="R368" i="7"/>
  <c r="Q368" i="7"/>
  <c r="L368" i="7"/>
  <c r="J368" i="7"/>
  <c r="T367" i="7"/>
  <c r="S367" i="7"/>
  <c r="R367" i="7"/>
  <c r="Q367" i="7"/>
  <c r="L367" i="7"/>
  <c r="J367" i="7"/>
  <c r="T366" i="7"/>
  <c r="S366" i="7"/>
  <c r="R366" i="7"/>
  <c r="Q366" i="7"/>
  <c r="L366" i="7"/>
  <c r="J366" i="7"/>
  <c r="T365" i="7"/>
  <c r="S365" i="7"/>
  <c r="R365" i="7"/>
  <c r="Q365" i="7"/>
  <c r="L365" i="7"/>
  <c r="J365" i="7"/>
  <c r="T364" i="7"/>
  <c r="S364" i="7"/>
  <c r="R364" i="7"/>
  <c r="Q364" i="7"/>
  <c r="L364" i="7"/>
  <c r="J364" i="7"/>
  <c r="T363" i="7"/>
  <c r="S363" i="7"/>
  <c r="R363" i="7"/>
  <c r="Q363" i="7"/>
  <c r="L363" i="7"/>
  <c r="J363" i="7"/>
  <c r="T362" i="7"/>
  <c r="S362" i="7"/>
  <c r="R362" i="7"/>
  <c r="Q362" i="7"/>
  <c r="L362" i="7"/>
  <c r="J362" i="7"/>
  <c r="T361" i="7"/>
  <c r="S361" i="7"/>
  <c r="R361" i="7"/>
  <c r="Q361" i="7"/>
  <c r="L361" i="7"/>
  <c r="J361" i="7"/>
  <c r="T360" i="7"/>
  <c r="S360" i="7"/>
  <c r="R360" i="7"/>
  <c r="Q360" i="7"/>
  <c r="L360" i="7"/>
  <c r="J360" i="7"/>
  <c r="T359" i="7"/>
  <c r="S359" i="7"/>
  <c r="R359" i="7"/>
  <c r="Q359" i="7"/>
  <c r="L359" i="7"/>
  <c r="J359" i="7"/>
  <c r="T358" i="7"/>
  <c r="S358" i="7"/>
  <c r="R358" i="7"/>
  <c r="Q358" i="7"/>
  <c r="L358" i="7"/>
  <c r="J358" i="7"/>
  <c r="T357" i="7"/>
  <c r="S357" i="7"/>
  <c r="R357" i="7"/>
  <c r="Q357" i="7"/>
  <c r="L357" i="7"/>
  <c r="J357" i="7"/>
  <c r="T356" i="7"/>
  <c r="S356" i="7"/>
  <c r="R356" i="7"/>
  <c r="Q356" i="7"/>
  <c r="L356" i="7"/>
  <c r="J356" i="7"/>
  <c r="T355" i="7"/>
  <c r="S355" i="7"/>
  <c r="R355" i="7"/>
  <c r="Q355" i="7"/>
  <c r="L355" i="7"/>
  <c r="J355" i="7"/>
  <c r="T354" i="7"/>
  <c r="S354" i="7"/>
  <c r="R354" i="7"/>
  <c r="Q354" i="7"/>
  <c r="L354" i="7"/>
  <c r="J354" i="7"/>
  <c r="T353" i="7"/>
  <c r="S353" i="7"/>
  <c r="R353" i="7"/>
  <c r="Q353" i="7"/>
  <c r="L353" i="7"/>
  <c r="J353" i="7"/>
  <c r="T352" i="7"/>
  <c r="S352" i="7"/>
  <c r="R352" i="7"/>
  <c r="Q352" i="7"/>
  <c r="L352" i="7"/>
  <c r="J352" i="7"/>
  <c r="T351" i="7"/>
  <c r="S351" i="7"/>
  <c r="R351" i="7"/>
  <c r="Q351" i="7"/>
  <c r="L351" i="7"/>
  <c r="J351" i="7"/>
  <c r="T350" i="7"/>
  <c r="S350" i="7"/>
  <c r="R350" i="7"/>
  <c r="Q350" i="7"/>
  <c r="L350" i="7"/>
  <c r="J350" i="7"/>
  <c r="T349" i="7"/>
  <c r="S349" i="7"/>
  <c r="R349" i="7"/>
  <c r="Q349" i="7"/>
  <c r="L349" i="7"/>
  <c r="J349" i="7"/>
  <c r="T348" i="7"/>
  <c r="S348" i="7"/>
  <c r="R348" i="7"/>
  <c r="Q348" i="7"/>
  <c r="L348" i="7"/>
  <c r="J348" i="7"/>
  <c r="T347" i="7"/>
  <c r="S347" i="7"/>
  <c r="R347" i="7"/>
  <c r="Q347" i="7"/>
  <c r="L347" i="7"/>
  <c r="J347" i="7"/>
  <c r="T346" i="7"/>
  <c r="S346" i="7"/>
  <c r="R346" i="7"/>
  <c r="Q346" i="7"/>
  <c r="L346" i="7"/>
  <c r="J346" i="7"/>
  <c r="T345" i="7"/>
  <c r="S345" i="7"/>
  <c r="R345" i="7"/>
  <c r="Q345" i="7"/>
  <c r="L345" i="7"/>
  <c r="J345" i="7"/>
  <c r="T344" i="7"/>
  <c r="S344" i="7"/>
  <c r="R344" i="7"/>
  <c r="Q344" i="7"/>
  <c r="L344" i="7"/>
  <c r="J344" i="7"/>
  <c r="T343" i="7"/>
  <c r="S343" i="7"/>
  <c r="R343" i="7"/>
  <c r="Q343" i="7"/>
  <c r="L343" i="7"/>
  <c r="J343" i="7"/>
  <c r="T342" i="7"/>
  <c r="S342" i="7"/>
  <c r="R342" i="7"/>
  <c r="Q342" i="7"/>
  <c r="L342" i="7"/>
  <c r="J342" i="7"/>
  <c r="T341" i="7"/>
  <c r="S341" i="7"/>
  <c r="R341" i="7"/>
  <c r="Q341" i="7"/>
  <c r="L341" i="7"/>
  <c r="J341" i="7"/>
  <c r="T340" i="7"/>
  <c r="S340" i="7"/>
  <c r="R340" i="7"/>
  <c r="Q340" i="7"/>
  <c r="L340" i="7"/>
  <c r="J340" i="7"/>
  <c r="T339" i="7"/>
  <c r="S339" i="7"/>
  <c r="R339" i="7"/>
  <c r="Q339" i="7"/>
  <c r="L339" i="7"/>
  <c r="J339" i="7"/>
  <c r="T338" i="7"/>
  <c r="S338" i="7"/>
  <c r="R338" i="7"/>
  <c r="Q338" i="7"/>
  <c r="L338" i="7"/>
  <c r="J338" i="7"/>
  <c r="T337" i="7"/>
  <c r="S337" i="7"/>
  <c r="R337" i="7"/>
  <c r="Q337" i="7"/>
  <c r="L337" i="7"/>
  <c r="J337" i="7"/>
  <c r="T336" i="7"/>
  <c r="S336" i="7"/>
  <c r="R336" i="7"/>
  <c r="Q336" i="7"/>
  <c r="L336" i="7"/>
  <c r="J336" i="7"/>
  <c r="T335" i="7"/>
  <c r="S335" i="7"/>
  <c r="R335" i="7"/>
  <c r="Q335" i="7"/>
  <c r="L335" i="7"/>
  <c r="J335" i="7"/>
  <c r="T334" i="7"/>
  <c r="S334" i="7"/>
  <c r="R334" i="7"/>
  <c r="Q334" i="7"/>
  <c r="L334" i="7"/>
  <c r="J334" i="7"/>
  <c r="T333" i="7"/>
  <c r="S333" i="7"/>
  <c r="R333" i="7"/>
  <c r="Q333" i="7"/>
  <c r="L333" i="7"/>
  <c r="J333" i="7"/>
  <c r="T332" i="7"/>
  <c r="S332" i="7"/>
  <c r="R332" i="7"/>
  <c r="Q332" i="7"/>
  <c r="L332" i="7"/>
  <c r="J332" i="7"/>
  <c r="T331" i="7"/>
  <c r="S331" i="7"/>
  <c r="R331" i="7"/>
  <c r="Q331" i="7"/>
  <c r="L331" i="7"/>
  <c r="J331" i="7"/>
  <c r="T330" i="7"/>
  <c r="S330" i="7"/>
  <c r="R330" i="7"/>
  <c r="Q330" i="7"/>
  <c r="L330" i="7"/>
  <c r="J330" i="7"/>
  <c r="T329" i="7"/>
  <c r="S329" i="7"/>
  <c r="R329" i="7"/>
  <c r="Q329" i="7"/>
  <c r="L329" i="7"/>
  <c r="J329" i="7"/>
  <c r="T328" i="7"/>
  <c r="S328" i="7"/>
  <c r="R328" i="7"/>
  <c r="Q328" i="7"/>
  <c r="L328" i="7"/>
  <c r="J328" i="7"/>
  <c r="T327" i="7"/>
  <c r="S327" i="7"/>
  <c r="R327" i="7"/>
  <c r="Q327" i="7"/>
  <c r="L327" i="7"/>
  <c r="J327" i="7"/>
  <c r="T326" i="7"/>
  <c r="S326" i="7"/>
  <c r="R326" i="7"/>
  <c r="Q326" i="7"/>
  <c r="L326" i="7"/>
  <c r="J326" i="7"/>
  <c r="T325" i="7"/>
  <c r="S325" i="7"/>
  <c r="R325" i="7"/>
  <c r="Q325" i="7"/>
  <c r="L325" i="7"/>
  <c r="J325" i="7"/>
  <c r="T324" i="7"/>
  <c r="S324" i="7"/>
  <c r="R324" i="7"/>
  <c r="Q324" i="7"/>
  <c r="L324" i="7"/>
  <c r="J324" i="7"/>
  <c r="T323" i="7"/>
  <c r="S323" i="7"/>
  <c r="R323" i="7"/>
  <c r="Q323" i="7"/>
  <c r="L323" i="7"/>
  <c r="J323" i="7"/>
  <c r="T322" i="7"/>
  <c r="S322" i="7"/>
  <c r="R322" i="7"/>
  <c r="Q322" i="7"/>
  <c r="L322" i="7"/>
  <c r="J322" i="7"/>
  <c r="T321" i="7"/>
  <c r="S321" i="7"/>
  <c r="R321" i="7"/>
  <c r="Q321" i="7"/>
  <c r="L321" i="7"/>
  <c r="J321" i="7"/>
  <c r="T320" i="7"/>
  <c r="S320" i="7"/>
  <c r="R320" i="7"/>
  <c r="Q320" i="7"/>
  <c r="L320" i="7"/>
  <c r="J320" i="7"/>
  <c r="T319" i="7"/>
  <c r="S319" i="7"/>
  <c r="R319" i="7"/>
  <c r="Q319" i="7"/>
  <c r="L319" i="7"/>
  <c r="J319" i="7"/>
  <c r="T318" i="7"/>
  <c r="S318" i="7"/>
  <c r="R318" i="7"/>
  <c r="Q318" i="7"/>
  <c r="L318" i="7"/>
  <c r="J318" i="7"/>
  <c r="T317" i="7"/>
  <c r="S317" i="7"/>
  <c r="R317" i="7"/>
  <c r="Q317" i="7"/>
  <c r="L317" i="7"/>
  <c r="J317" i="7"/>
  <c r="T316" i="7"/>
  <c r="S316" i="7"/>
  <c r="R316" i="7"/>
  <c r="Q316" i="7"/>
  <c r="L316" i="7"/>
  <c r="J316" i="7"/>
  <c r="T315" i="7"/>
  <c r="S315" i="7"/>
  <c r="R315" i="7"/>
  <c r="Q315" i="7"/>
  <c r="L315" i="7"/>
  <c r="J315" i="7"/>
  <c r="T314" i="7"/>
  <c r="S314" i="7"/>
  <c r="R314" i="7"/>
  <c r="Q314" i="7"/>
  <c r="L314" i="7"/>
  <c r="J314" i="7"/>
  <c r="T313" i="7"/>
  <c r="S313" i="7"/>
  <c r="R313" i="7"/>
  <c r="Q313" i="7"/>
  <c r="L313" i="7"/>
  <c r="J313" i="7"/>
  <c r="T312" i="7"/>
  <c r="S312" i="7"/>
  <c r="R312" i="7"/>
  <c r="Q312" i="7"/>
  <c r="L312" i="7"/>
  <c r="J312" i="7"/>
  <c r="T311" i="7"/>
  <c r="S311" i="7"/>
  <c r="R311" i="7"/>
  <c r="Q311" i="7"/>
  <c r="L311" i="7"/>
  <c r="J311" i="7"/>
  <c r="T310" i="7"/>
  <c r="S310" i="7"/>
  <c r="R310" i="7"/>
  <c r="Q310" i="7"/>
  <c r="L310" i="7"/>
  <c r="J310" i="7"/>
  <c r="T309" i="7"/>
  <c r="S309" i="7"/>
  <c r="R309" i="7"/>
  <c r="Q309" i="7"/>
  <c r="L309" i="7"/>
  <c r="J309" i="7"/>
  <c r="T308" i="7"/>
  <c r="S308" i="7"/>
  <c r="R308" i="7"/>
  <c r="Q308" i="7"/>
  <c r="L308" i="7"/>
  <c r="J308" i="7"/>
  <c r="T307" i="7"/>
  <c r="S307" i="7"/>
  <c r="R307" i="7"/>
  <c r="Q307" i="7"/>
  <c r="L307" i="7"/>
  <c r="J307" i="7"/>
  <c r="T306" i="7"/>
  <c r="S306" i="7"/>
  <c r="R306" i="7"/>
  <c r="Q306" i="7"/>
  <c r="L306" i="7"/>
  <c r="J306" i="7"/>
  <c r="T305" i="7"/>
  <c r="S305" i="7"/>
  <c r="R305" i="7"/>
  <c r="Q305" i="7"/>
  <c r="L305" i="7"/>
  <c r="J305" i="7"/>
  <c r="T304" i="7"/>
  <c r="S304" i="7"/>
  <c r="R304" i="7"/>
  <c r="Q304" i="7"/>
  <c r="L304" i="7"/>
  <c r="J304" i="7"/>
  <c r="T303" i="7"/>
  <c r="S303" i="7"/>
  <c r="R303" i="7"/>
  <c r="Q303" i="7"/>
  <c r="L303" i="7"/>
  <c r="J303" i="7"/>
  <c r="T302" i="7"/>
  <c r="S302" i="7"/>
  <c r="R302" i="7"/>
  <c r="Q302" i="7"/>
  <c r="L302" i="7"/>
  <c r="J302" i="7"/>
  <c r="T301" i="7"/>
  <c r="S301" i="7"/>
  <c r="R301" i="7"/>
  <c r="Q301" i="7"/>
  <c r="L301" i="7"/>
  <c r="J301" i="7"/>
  <c r="T300" i="7"/>
  <c r="S300" i="7"/>
  <c r="R300" i="7"/>
  <c r="Q300" i="7"/>
  <c r="L300" i="7"/>
  <c r="J300" i="7"/>
  <c r="T299" i="7"/>
  <c r="S299" i="7"/>
  <c r="R299" i="7"/>
  <c r="Q299" i="7"/>
  <c r="L299" i="7"/>
  <c r="J299" i="7"/>
  <c r="T298" i="7"/>
  <c r="S298" i="7"/>
  <c r="R298" i="7"/>
  <c r="Q298" i="7"/>
  <c r="L298" i="7"/>
  <c r="J298" i="7"/>
  <c r="T297" i="7"/>
  <c r="S297" i="7"/>
  <c r="R297" i="7"/>
  <c r="Q297" i="7"/>
  <c r="L297" i="7"/>
  <c r="J297" i="7"/>
  <c r="T296" i="7"/>
  <c r="S296" i="7"/>
  <c r="R296" i="7"/>
  <c r="Q296" i="7"/>
  <c r="L296" i="7"/>
  <c r="J296" i="7"/>
  <c r="T295" i="7"/>
  <c r="S295" i="7"/>
  <c r="R295" i="7"/>
  <c r="Q295" i="7"/>
  <c r="L295" i="7"/>
  <c r="J295" i="7"/>
  <c r="T294" i="7"/>
  <c r="S294" i="7"/>
  <c r="R294" i="7"/>
  <c r="Q294" i="7"/>
  <c r="L294" i="7"/>
  <c r="J294" i="7"/>
  <c r="T293" i="7"/>
  <c r="S293" i="7"/>
  <c r="R293" i="7"/>
  <c r="Q293" i="7"/>
  <c r="L293" i="7"/>
  <c r="J293" i="7"/>
  <c r="T292" i="7"/>
  <c r="S292" i="7"/>
  <c r="R292" i="7"/>
  <c r="Q292" i="7"/>
  <c r="L292" i="7"/>
  <c r="J292" i="7"/>
  <c r="T291" i="7"/>
  <c r="S291" i="7"/>
  <c r="R291" i="7"/>
  <c r="Q291" i="7"/>
  <c r="L291" i="7"/>
  <c r="J291" i="7"/>
  <c r="T290" i="7"/>
  <c r="S290" i="7"/>
  <c r="R290" i="7"/>
  <c r="Q290" i="7"/>
  <c r="L290" i="7"/>
  <c r="J290" i="7"/>
  <c r="T289" i="7"/>
  <c r="S289" i="7"/>
  <c r="R289" i="7"/>
  <c r="Q289" i="7"/>
  <c r="L289" i="7"/>
  <c r="J289" i="7"/>
  <c r="T288" i="7"/>
  <c r="S288" i="7"/>
  <c r="R288" i="7"/>
  <c r="Q288" i="7"/>
  <c r="L288" i="7"/>
  <c r="J288" i="7"/>
  <c r="T287" i="7"/>
  <c r="S287" i="7"/>
  <c r="R287" i="7"/>
  <c r="Q287" i="7"/>
  <c r="L287" i="7"/>
  <c r="J287" i="7"/>
  <c r="T286" i="7"/>
  <c r="S286" i="7"/>
  <c r="R286" i="7"/>
  <c r="Q286" i="7"/>
  <c r="L286" i="7"/>
  <c r="J286" i="7"/>
  <c r="T285" i="7"/>
  <c r="S285" i="7"/>
  <c r="R285" i="7"/>
  <c r="Q285" i="7"/>
  <c r="L285" i="7"/>
  <c r="J285" i="7"/>
  <c r="T284" i="7"/>
  <c r="S284" i="7"/>
  <c r="R284" i="7"/>
  <c r="Q284" i="7"/>
  <c r="L284" i="7"/>
  <c r="J284" i="7"/>
  <c r="T283" i="7"/>
  <c r="S283" i="7"/>
  <c r="R283" i="7"/>
  <c r="Q283" i="7"/>
  <c r="L283" i="7"/>
  <c r="J283" i="7"/>
  <c r="T282" i="7"/>
  <c r="S282" i="7"/>
  <c r="R282" i="7"/>
  <c r="Q282" i="7"/>
  <c r="L282" i="7"/>
  <c r="J282" i="7"/>
  <c r="T281" i="7"/>
  <c r="S281" i="7"/>
  <c r="R281" i="7"/>
  <c r="Q281" i="7"/>
  <c r="L281" i="7"/>
  <c r="J281" i="7"/>
  <c r="T280" i="7"/>
  <c r="S280" i="7"/>
  <c r="R280" i="7"/>
  <c r="Q280" i="7"/>
  <c r="L280" i="7"/>
  <c r="J280" i="7"/>
  <c r="T279" i="7"/>
  <c r="S279" i="7"/>
  <c r="R279" i="7"/>
  <c r="Q279" i="7"/>
  <c r="L279" i="7"/>
  <c r="J279" i="7"/>
  <c r="T278" i="7"/>
  <c r="S278" i="7"/>
  <c r="R278" i="7"/>
  <c r="Q278" i="7"/>
  <c r="L278" i="7"/>
  <c r="J278" i="7"/>
  <c r="T277" i="7"/>
  <c r="S277" i="7"/>
  <c r="R277" i="7"/>
  <c r="Q277" i="7"/>
  <c r="L277" i="7"/>
  <c r="J277" i="7"/>
  <c r="T276" i="7"/>
  <c r="S276" i="7"/>
  <c r="R276" i="7"/>
  <c r="Q276" i="7"/>
  <c r="L276" i="7"/>
  <c r="J276" i="7"/>
  <c r="T275" i="7"/>
  <c r="S275" i="7"/>
  <c r="R275" i="7"/>
  <c r="Q275" i="7"/>
  <c r="L275" i="7"/>
  <c r="J275" i="7"/>
  <c r="T274" i="7"/>
  <c r="S274" i="7"/>
  <c r="R274" i="7"/>
  <c r="Q274" i="7"/>
  <c r="L274" i="7"/>
  <c r="J274" i="7"/>
  <c r="T273" i="7"/>
  <c r="S273" i="7"/>
  <c r="R273" i="7"/>
  <c r="Q273" i="7"/>
  <c r="L273" i="7"/>
  <c r="J273" i="7"/>
  <c r="T272" i="7"/>
  <c r="S272" i="7"/>
  <c r="R272" i="7"/>
  <c r="Q272" i="7"/>
  <c r="L272" i="7"/>
  <c r="J272" i="7"/>
  <c r="T271" i="7"/>
  <c r="S271" i="7"/>
  <c r="R271" i="7"/>
  <c r="Q271" i="7"/>
  <c r="L271" i="7"/>
  <c r="J271" i="7"/>
  <c r="T270" i="7"/>
  <c r="S270" i="7"/>
  <c r="R270" i="7"/>
  <c r="Q270" i="7"/>
  <c r="L270" i="7"/>
  <c r="J270" i="7"/>
  <c r="T269" i="7"/>
  <c r="S269" i="7"/>
  <c r="R269" i="7"/>
  <c r="Q269" i="7"/>
  <c r="L269" i="7"/>
  <c r="J269" i="7"/>
  <c r="T268" i="7"/>
  <c r="S268" i="7"/>
  <c r="R268" i="7"/>
  <c r="Q268" i="7"/>
  <c r="L268" i="7"/>
  <c r="J268" i="7"/>
  <c r="T267" i="7"/>
  <c r="S267" i="7"/>
  <c r="R267" i="7"/>
  <c r="Q267" i="7"/>
  <c r="L267" i="7"/>
  <c r="J267" i="7"/>
  <c r="T266" i="7"/>
  <c r="S266" i="7"/>
  <c r="R266" i="7"/>
  <c r="Q266" i="7"/>
  <c r="L266" i="7"/>
  <c r="J266" i="7"/>
  <c r="T265" i="7"/>
  <c r="S265" i="7"/>
  <c r="R265" i="7"/>
  <c r="Q265" i="7"/>
  <c r="L265" i="7"/>
  <c r="J265" i="7"/>
  <c r="T264" i="7"/>
  <c r="S264" i="7"/>
  <c r="R264" i="7"/>
  <c r="Q264" i="7"/>
  <c r="L264" i="7"/>
  <c r="J264" i="7"/>
  <c r="T263" i="7"/>
  <c r="S263" i="7"/>
  <c r="R263" i="7"/>
  <c r="Q263" i="7"/>
  <c r="L263" i="7"/>
  <c r="J263" i="7"/>
  <c r="T262" i="7"/>
  <c r="S262" i="7"/>
  <c r="R262" i="7"/>
  <c r="Q262" i="7"/>
  <c r="L262" i="7"/>
  <c r="J262" i="7"/>
  <c r="T261" i="7"/>
  <c r="S261" i="7"/>
  <c r="R261" i="7"/>
  <c r="Q261" i="7"/>
  <c r="L261" i="7"/>
  <c r="J261" i="7"/>
  <c r="T260" i="7"/>
  <c r="S260" i="7"/>
  <c r="R260" i="7"/>
  <c r="Q260" i="7"/>
  <c r="L260" i="7"/>
  <c r="J260" i="7"/>
  <c r="T259" i="7"/>
  <c r="S259" i="7"/>
  <c r="R259" i="7"/>
  <c r="Q259" i="7"/>
  <c r="L259" i="7"/>
  <c r="J259" i="7"/>
  <c r="T258" i="7"/>
  <c r="S258" i="7"/>
  <c r="R258" i="7"/>
  <c r="Q258" i="7"/>
  <c r="L258" i="7"/>
  <c r="J258" i="7"/>
  <c r="T257" i="7"/>
  <c r="S257" i="7"/>
  <c r="R257" i="7"/>
  <c r="Q257" i="7"/>
  <c r="L257" i="7"/>
  <c r="J257" i="7"/>
  <c r="T256" i="7"/>
  <c r="S256" i="7"/>
  <c r="R256" i="7"/>
  <c r="Q256" i="7"/>
  <c r="L256" i="7"/>
  <c r="J256" i="7"/>
  <c r="T255" i="7"/>
  <c r="S255" i="7"/>
  <c r="R255" i="7"/>
  <c r="Q255" i="7"/>
  <c r="L255" i="7"/>
  <c r="J255" i="7"/>
  <c r="T254" i="7"/>
  <c r="S254" i="7"/>
  <c r="R254" i="7"/>
  <c r="Q254" i="7"/>
  <c r="L254" i="7"/>
  <c r="J254" i="7"/>
  <c r="T253" i="7"/>
  <c r="S253" i="7"/>
  <c r="R253" i="7"/>
  <c r="Q253" i="7"/>
  <c r="L253" i="7"/>
  <c r="J253" i="7"/>
  <c r="T252" i="7"/>
  <c r="S252" i="7"/>
  <c r="R252" i="7"/>
  <c r="Q252" i="7"/>
  <c r="L252" i="7"/>
  <c r="J252" i="7"/>
  <c r="T251" i="7"/>
  <c r="S251" i="7"/>
  <c r="R251" i="7"/>
  <c r="Q251" i="7"/>
  <c r="L251" i="7"/>
  <c r="J251" i="7"/>
  <c r="T250" i="7"/>
  <c r="S250" i="7"/>
  <c r="R250" i="7"/>
  <c r="Q250" i="7"/>
  <c r="L250" i="7"/>
  <c r="J250" i="7"/>
  <c r="T249" i="7"/>
  <c r="S249" i="7"/>
  <c r="R249" i="7"/>
  <c r="Q249" i="7"/>
  <c r="L249" i="7"/>
  <c r="J249" i="7"/>
  <c r="T248" i="7"/>
  <c r="S248" i="7"/>
  <c r="R248" i="7"/>
  <c r="Q248" i="7"/>
  <c r="L248" i="7"/>
  <c r="J248" i="7"/>
  <c r="T247" i="7"/>
  <c r="S247" i="7"/>
  <c r="R247" i="7"/>
  <c r="Q247" i="7"/>
  <c r="L247" i="7"/>
  <c r="J247" i="7"/>
  <c r="T246" i="7"/>
  <c r="S246" i="7"/>
  <c r="R246" i="7"/>
  <c r="Q246" i="7"/>
  <c r="L246" i="7"/>
  <c r="J246" i="7"/>
  <c r="T245" i="7"/>
  <c r="S245" i="7"/>
  <c r="R245" i="7"/>
  <c r="Q245" i="7"/>
  <c r="L245" i="7"/>
  <c r="J245" i="7"/>
  <c r="T244" i="7"/>
  <c r="S244" i="7"/>
  <c r="R244" i="7"/>
  <c r="Q244" i="7"/>
  <c r="L244" i="7"/>
  <c r="J244" i="7"/>
  <c r="T243" i="7"/>
  <c r="S243" i="7"/>
  <c r="R243" i="7"/>
  <c r="Q243" i="7"/>
  <c r="L243" i="7"/>
  <c r="J243" i="7"/>
  <c r="T242" i="7"/>
  <c r="S242" i="7"/>
  <c r="R242" i="7"/>
  <c r="Q242" i="7"/>
  <c r="L242" i="7"/>
  <c r="J242" i="7"/>
  <c r="T241" i="7"/>
  <c r="S241" i="7"/>
  <c r="R241" i="7"/>
  <c r="Q241" i="7"/>
  <c r="L241" i="7"/>
  <c r="J241" i="7"/>
  <c r="T240" i="7"/>
  <c r="S240" i="7"/>
  <c r="R240" i="7"/>
  <c r="Q240" i="7"/>
  <c r="L240" i="7"/>
  <c r="J240" i="7"/>
  <c r="T239" i="7"/>
  <c r="S239" i="7"/>
  <c r="R239" i="7"/>
  <c r="Q239" i="7"/>
  <c r="L239" i="7"/>
  <c r="J239" i="7"/>
  <c r="T238" i="7"/>
  <c r="S238" i="7"/>
  <c r="R238" i="7"/>
  <c r="Q238" i="7"/>
  <c r="L238" i="7"/>
  <c r="J238" i="7"/>
  <c r="T237" i="7"/>
  <c r="S237" i="7"/>
  <c r="R237" i="7"/>
  <c r="Q237" i="7"/>
  <c r="L237" i="7"/>
  <c r="J237" i="7"/>
  <c r="T236" i="7"/>
  <c r="S236" i="7"/>
  <c r="R236" i="7"/>
  <c r="Q236" i="7"/>
  <c r="L236" i="7"/>
  <c r="J236" i="7"/>
  <c r="T235" i="7"/>
  <c r="S235" i="7"/>
  <c r="R235" i="7"/>
  <c r="Q235" i="7"/>
  <c r="L235" i="7"/>
  <c r="J235" i="7"/>
  <c r="T234" i="7"/>
  <c r="S234" i="7"/>
  <c r="R234" i="7"/>
  <c r="Q234" i="7"/>
  <c r="L234" i="7"/>
  <c r="J234" i="7"/>
  <c r="T233" i="7"/>
  <c r="S233" i="7"/>
  <c r="R233" i="7"/>
  <c r="Q233" i="7"/>
  <c r="L233" i="7"/>
  <c r="J233" i="7"/>
  <c r="T232" i="7"/>
  <c r="S232" i="7"/>
  <c r="R232" i="7"/>
  <c r="Q232" i="7"/>
  <c r="L232" i="7"/>
  <c r="J232" i="7"/>
  <c r="T231" i="7"/>
  <c r="S231" i="7"/>
  <c r="R231" i="7"/>
  <c r="Q231" i="7"/>
  <c r="L231" i="7"/>
  <c r="J231" i="7"/>
  <c r="T230" i="7"/>
  <c r="S230" i="7"/>
  <c r="R230" i="7"/>
  <c r="Q230" i="7"/>
  <c r="L230" i="7"/>
  <c r="J230" i="7"/>
  <c r="T229" i="7"/>
  <c r="S229" i="7"/>
  <c r="R229" i="7"/>
  <c r="Q229" i="7"/>
  <c r="L229" i="7"/>
  <c r="J229" i="7"/>
  <c r="T228" i="7"/>
  <c r="S228" i="7"/>
  <c r="R228" i="7"/>
  <c r="Q228" i="7"/>
  <c r="L228" i="7"/>
  <c r="J228" i="7"/>
  <c r="T227" i="7"/>
  <c r="S227" i="7"/>
  <c r="R227" i="7"/>
  <c r="Q227" i="7"/>
  <c r="L227" i="7"/>
  <c r="J227" i="7"/>
  <c r="T226" i="7"/>
  <c r="S226" i="7"/>
  <c r="R226" i="7"/>
  <c r="Q226" i="7"/>
  <c r="L226" i="7"/>
  <c r="J226" i="7"/>
  <c r="T225" i="7"/>
  <c r="S225" i="7"/>
  <c r="R225" i="7"/>
  <c r="Q225" i="7"/>
  <c r="L225" i="7"/>
  <c r="J225" i="7"/>
  <c r="T224" i="7"/>
  <c r="S224" i="7"/>
  <c r="R224" i="7"/>
  <c r="Q224" i="7"/>
  <c r="L224" i="7"/>
  <c r="J224" i="7"/>
  <c r="T223" i="7"/>
  <c r="S223" i="7"/>
  <c r="R223" i="7"/>
  <c r="Q223" i="7"/>
  <c r="L223" i="7"/>
  <c r="J223" i="7"/>
  <c r="T222" i="7"/>
  <c r="S222" i="7"/>
  <c r="R222" i="7"/>
  <c r="Q222" i="7"/>
  <c r="L222" i="7"/>
  <c r="J222" i="7"/>
  <c r="T221" i="7"/>
  <c r="S221" i="7"/>
  <c r="R221" i="7"/>
  <c r="Q221" i="7"/>
  <c r="L221" i="7"/>
  <c r="J221" i="7"/>
  <c r="T220" i="7"/>
  <c r="S220" i="7"/>
  <c r="R220" i="7"/>
  <c r="Q220" i="7"/>
  <c r="L220" i="7"/>
  <c r="J220" i="7"/>
  <c r="T219" i="7"/>
  <c r="S219" i="7"/>
  <c r="R219" i="7"/>
  <c r="Q219" i="7"/>
  <c r="L219" i="7"/>
  <c r="J219" i="7"/>
  <c r="T218" i="7"/>
  <c r="S218" i="7"/>
  <c r="R218" i="7"/>
  <c r="Q218" i="7"/>
  <c r="L218" i="7"/>
  <c r="J218" i="7"/>
  <c r="T217" i="7"/>
  <c r="S217" i="7"/>
  <c r="R217" i="7"/>
  <c r="Q217" i="7"/>
  <c r="L217" i="7"/>
  <c r="J217" i="7"/>
  <c r="T216" i="7"/>
  <c r="S216" i="7"/>
  <c r="R216" i="7"/>
  <c r="Q216" i="7"/>
  <c r="L216" i="7"/>
  <c r="J216" i="7"/>
  <c r="T215" i="7"/>
  <c r="S215" i="7"/>
  <c r="R215" i="7"/>
  <c r="Q215" i="7"/>
  <c r="L215" i="7"/>
  <c r="J215" i="7"/>
  <c r="T214" i="7"/>
  <c r="S214" i="7"/>
  <c r="R214" i="7"/>
  <c r="Q214" i="7"/>
  <c r="L214" i="7"/>
  <c r="J214" i="7"/>
  <c r="T213" i="7"/>
  <c r="S213" i="7"/>
  <c r="R213" i="7"/>
  <c r="Q213" i="7"/>
  <c r="L213" i="7"/>
  <c r="J213" i="7"/>
  <c r="T212" i="7"/>
  <c r="S212" i="7"/>
  <c r="R212" i="7"/>
  <c r="Q212" i="7"/>
  <c r="L212" i="7"/>
  <c r="J212" i="7"/>
  <c r="T211" i="7"/>
  <c r="S211" i="7"/>
  <c r="R211" i="7"/>
  <c r="Q211" i="7"/>
  <c r="L211" i="7"/>
  <c r="J211" i="7"/>
  <c r="T210" i="7"/>
  <c r="S210" i="7"/>
  <c r="R210" i="7"/>
  <c r="Q210" i="7"/>
  <c r="L210" i="7"/>
  <c r="J210" i="7"/>
  <c r="T209" i="7"/>
  <c r="S209" i="7"/>
  <c r="R209" i="7"/>
  <c r="Q209" i="7"/>
  <c r="L209" i="7"/>
  <c r="J209" i="7"/>
  <c r="T208" i="7"/>
  <c r="S208" i="7"/>
  <c r="R208" i="7"/>
  <c r="Q208" i="7"/>
  <c r="L208" i="7"/>
  <c r="J208" i="7"/>
  <c r="T207" i="7"/>
  <c r="S207" i="7"/>
  <c r="R207" i="7"/>
  <c r="Q207" i="7"/>
  <c r="L207" i="7"/>
  <c r="J207" i="7"/>
  <c r="T206" i="7"/>
  <c r="S206" i="7"/>
  <c r="R206" i="7"/>
  <c r="Q206" i="7"/>
  <c r="L206" i="7"/>
  <c r="J206" i="7"/>
  <c r="T205" i="7"/>
  <c r="S205" i="7"/>
  <c r="R205" i="7"/>
  <c r="Q205" i="7"/>
  <c r="L205" i="7"/>
  <c r="J205" i="7"/>
  <c r="T204" i="7"/>
  <c r="S204" i="7"/>
  <c r="R204" i="7"/>
  <c r="Q204" i="7"/>
  <c r="L204" i="7"/>
  <c r="J204" i="7"/>
  <c r="T203" i="7"/>
  <c r="S203" i="7"/>
  <c r="R203" i="7"/>
  <c r="Q203" i="7"/>
  <c r="L203" i="7"/>
  <c r="J203" i="7"/>
  <c r="T202" i="7"/>
  <c r="S202" i="7"/>
  <c r="R202" i="7"/>
  <c r="Q202" i="7"/>
  <c r="L202" i="7"/>
  <c r="J202" i="7"/>
  <c r="T201" i="7"/>
  <c r="S201" i="7"/>
  <c r="R201" i="7"/>
  <c r="Q201" i="7"/>
  <c r="L201" i="7"/>
  <c r="J201" i="7"/>
  <c r="T200" i="7"/>
  <c r="S200" i="7"/>
  <c r="R200" i="7"/>
  <c r="Q200" i="7"/>
  <c r="L200" i="7"/>
  <c r="J200" i="7"/>
  <c r="T199" i="7"/>
  <c r="S199" i="7"/>
  <c r="R199" i="7"/>
  <c r="Q199" i="7"/>
  <c r="L199" i="7"/>
  <c r="J199" i="7"/>
  <c r="T198" i="7"/>
  <c r="S198" i="7"/>
  <c r="R198" i="7"/>
  <c r="Q198" i="7"/>
  <c r="L198" i="7"/>
  <c r="J198" i="7"/>
  <c r="T197" i="7"/>
  <c r="S197" i="7"/>
  <c r="R197" i="7"/>
  <c r="Q197" i="7"/>
  <c r="L197" i="7"/>
  <c r="J197" i="7"/>
  <c r="T196" i="7"/>
  <c r="S196" i="7"/>
  <c r="R196" i="7"/>
  <c r="Q196" i="7"/>
  <c r="L196" i="7"/>
  <c r="J196" i="7"/>
  <c r="T195" i="7"/>
  <c r="S195" i="7"/>
  <c r="R195" i="7"/>
  <c r="Q195" i="7"/>
  <c r="L195" i="7"/>
  <c r="J195" i="7"/>
  <c r="T194" i="7"/>
  <c r="S194" i="7"/>
  <c r="R194" i="7"/>
  <c r="Q194" i="7"/>
  <c r="L194" i="7"/>
  <c r="J194" i="7"/>
  <c r="T193" i="7"/>
  <c r="S193" i="7"/>
  <c r="R193" i="7"/>
  <c r="Q193" i="7"/>
  <c r="L193" i="7"/>
  <c r="J193" i="7"/>
  <c r="T192" i="7"/>
  <c r="S192" i="7"/>
  <c r="R192" i="7"/>
  <c r="Q192" i="7"/>
  <c r="L192" i="7"/>
  <c r="J192" i="7"/>
  <c r="T191" i="7"/>
  <c r="S191" i="7"/>
  <c r="R191" i="7"/>
  <c r="Q191" i="7"/>
  <c r="L191" i="7"/>
  <c r="J191" i="7"/>
  <c r="T190" i="7"/>
  <c r="S190" i="7"/>
  <c r="R190" i="7"/>
  <c r="Q190" i="7"/>
  <c r="L190" i="7"/>
  <c r="J190" i="7"/>
  <c r="T189" i="7"/>
  <c r="S189" i="7"/>
  <c r="R189" i="7"/>
  <c r="Q189" i="7"/>
  <c r="L189" i="7"/>
  <c r="J189" i="7"/>
  <c r="T188" i="7"/>
  <c r="S188" i="7"/>
  <c r="R188" i="7"/>
  <c r="Q188" i="7"/>
  <c r="L188" i="7"/>
  <c r="J188" i="7"/>
  <c r="T187" i="7"/>
  <c r="S187" i="7"/>
  <c r="R187" i="7"/>
  <c r="Q187" i="7"/>
  <c r="L187" i="7"/>
  <c r="J187" i="7"/>
  <c r="T186" i="7"/>
  <c r="S186" i="7"/>
  <c r="R186" i="7"/>
  <c r="Q186" i="7"/>
  <c r="L186" i="7"/>
  <c r="J186" i="7"/>
  <c r="T185" i="7"/>
  <c r="S185" i="7"/>
  <c r="R185" i="7"/>
  <c r="Q185" i="7"/>
  <c r="L185" i="7"/>
  <c r="J185" i="7"/>
  <c r="T184" i="7"/>
  <c r="S184" i="7"/>
  <c r="R184" i="7"/>
  <c r="Q184" i="7"/>
  <c r="L184" i="7"/>
  <c r="J184" i="7"/>
  <c r="T183" i="7"/>
  <c r="S183" i="7"/>
  <c r="R183" i="7"/>
  <c r="Q183" i="7"/>
  <c r="L183" i="7"/>
  <c r="J183" i="7"/>
  <c r="T182" i="7"/>
  <c r="S182" i="7"/>
  <c r="R182" i="7"/>
  <c r="Q182" i="7"/>
  <c r="L182" i="7"/>
  <c r="J182" i="7"/>
  <c r="T181" i="7"/>
  <c r="S181" i="7"/>
  <c r="R181" i="7"/>
  <c r="Q181" i="7"/>
  <c r="L181" i="7"/>
  <c r="J181" i="7"/>
  <c r="T180" i="7"/>
  <c r="S180" i="7"/>
  <c r="R180" i="7"/>
  <c r="Q180" i="7"/>
  <c r="L180" i="7"/>
  <c r="J180" i="7"/>
  <c r="T179" i="7"/>
  <c r="S179" i="7"/>
  <c r="R179" i="7"/>
  <c r="Q179" i="7"/>
  <c r="L179" i="7"/>
  <c r="J179" i="7"/>
  <c r="T178" i="7"/>
  <c r="S178" i="7"/>
  <c r="R178" i="7"/>
  <c r="Q178" i="7"/>
  <c r="L178" i="7"/>
  <c r="J178" i="7"/>
  <c r="T177" i="7"/>
  <c r="S177" i="7"/>
  <c r="R177" i="7"/>
  <c r="Q177" i="7"/>
  <c r="L177" i="7"/>
  <c r="J177" i="7"/>
  <c r="T176" i="7"/>
  <c r="S176" i="7"/>
  <c r="R176" i="7"/>
  <c r="Q176" i="7"/>
  <c r="L176" i="7"/>
  <c r="J176" i="7"/>
  <c r="T175" i="7"/>
  <c r="S175" i="7"/>
  <c r="R175" i="7"/>
  <c r="Q175" i="7"/>
  <c r="L175" i="7"/>
  <c r="J175" i="7"/>
  <c r="T174" i="7"/>
  <c r="S174" i="7"/>
  <c r="R174" i="7"/>
  <c r="Q174" i="7"/>
  <c r="L174" i="7"/>
  <c r="J174" i="7"/>
  <c r="T173" i="7"/>
  <c r="S173" i="7"/>
  <c r="R173" i="7"/>
  <c r="Q173" i="7"/>
  <c r="L173" i="7"/>
  <c r="J173" i="7"/>
  <c r="T172" i="7"/>
  <c r="S172" i="7"/>
  <c r="R172" i="7"/>
  <c r="Q172" i="7"/>
  <c r="L172" i="7"/>
  <c r="J172" i="7"/>
  <c r="T171" i="7"/>
  <c r="S171" i="7"/>
  <c r="R171" i="7"/>
  <c r="Q171" i="7"/>
  <c r="L171" i="7"/>
  <c r="J171" i="7"/>
  <c r="T170" i="7"/>
  <c r="S170" i="7"/>
  <c r="R170" i="7"/>
  <c r="Q170" i="7"/>
  <c r="L170" i="7"/>
  <c r="J170" i="7"/>
  <c r="T169" i="7"/>
  <c r="S169" i="7"/>
  <c r="R169" i="7"/>
  <c r="Q169" i="7"/>
  <c r="L169" i="7"/>
  <c r="J169" i="7"/>
  <c r="T168" i="7"/>
  <c r="S168" i="7"/>
  <c r="R168" i="7"/>
  <c r="Q168" i="7"/>
  <c r="L168" i="7"/>
  <c r="J168" i="7"/>
  <c r="T167" i="7"/>
  <c r="S167" i="7"/>
  <c r="R167" i="7"/>
  <c r="Q167" i="7"/>
  <c r="L167" i="7"/>
  <c r="J167" i="7"/>
  <c r="T166" i="7"/>
  <c r="S166" i="7"/>
  <c r="R166" i="7"/>
  <c r="Q166" i="7"/>
  <c r="L166" i="7"/>
  <c r="J166" i="7"/>
  <c r="T165" i="7"/>
  <c r="S165" i="7"/>
  <c r="R165" i="7"/>
  <c r="Q165" i="7"/>
  <c r="L165" i="7"/>
  <c r="J165" i="7"/>
  <c r="T164" i="7"/>
  <c r="S164" i="7"/>
  <c r="R164" i="7"/>
  <c r="Q164" i="7"/>
  <c r="L164" i="7"/>
  <c r="J164" i="7"/>
  <c r="T163" i="7"/>
  <c r="S163" i="7"/>
  <c r="R163" i="7"/>
  <c r="Q163" i="7"/>
  <c r="L163" i="7"/>
  <c r="J163" i="7"/>
  <c r="T162" i="7"/>
  <c r="S162" i="7"/>
  <c r="R162" i="7"/>
  <c r="Q162" i="7"/>
  <c r="L162" i="7"/>
  <c r="J162" i="7"/>
  <c r="T161" i="7"/>
  <c r="S161" i="7"/>
  <c r="R161" i="7"/>
  <c r="Q161" i="7"/>
  <c r="L161" i="7"/>
  <c r="J161" i="7"/>
  <c r="T160" i="7"/>
  <c r="S160" i="7"/>
  <c r="R160" i="7"/>
  <c r="Q160" i="7"/>
  <c r="L160" i="7"/>
  <c r="J160" i="7"/>
  <c r="T159" i="7"/>
  <c r="S159" i="7"/>
  <c r="R159" i="7"/>
  <c r="Q159" i="7"/>
  <c r="L159" i="7"/>
  <c r="J159" i="7"/>
  <c r="T158" i="7"/>
  <c r="S158" i="7"/>
  <c r="R158" i="7"/>
  <c r="Q158" i="7"/>
  <c r="L158" i="7"/>
  <c r="J158" i="7"/>
  <c r="T157" i="7"/>
  <c r="S157" i="7"/>
  <c r="R157" i="7"/>
  <c r="Q157" i="7"/>
  <c r="L157" i="7"/>
  <c r="J157" i="7"/>
  <c r="T156" i="7"/>
  <c r="S156" i="7"/>
  <c r="R156" i="7"/>
  <c r="Q156" i="7"/>
  <c r="L156" i="7"/>
  <c r="J156" i="7"/>
  <c r="T155" i="7"/>
  <c r="S155" i="7"/>
  <c r="R155" i="7"/>
  <c r="Q155" i="7"/>
  <c r="L155" i="7"/>
  <c r="J155" i="7"/>
  <c r="T154" i="7"/>
  <c r="S154" i="7"/>
  <c r="R154" i="7"/>
  <c r="Q154" i="7"/>
  <c r="L154" i="7"/>
  <c r="J154" i="7"/>
  <c r="T153" i="7"/>
  <c r="S153" i="7"/>
  <c r="R153" i="7"/>
  <c r="Q153" i="7"/>
  <c r="L153" i="7"/>
  <c r="J153" i="7"/>
  <c r="T152" i="7"/>
  <c r="S152" i="7"/>
  <c r="R152" i="7"/>
  <c r="Q152" i="7"/>
  <c r="L152" i="7"/>
  <c r="J152" i="7"/>
  <c r="T151" i="7"/>
  <c r="S151" i="7"/>
  <c r="R151" i="7"/>
  <c r="Q151" i="7"/>
  <c r="L151" i="7"/>
  <c r="J151" i="7"/>
  <c r="T150" i="7"/>
  <c r="S150" i="7"/>
  <c r="R150" i="7"/>
  <c r="Q150" i="7"/>
  <c r="L150" i="7"/>
  <c r="J150" i="7"/>
  <c r="T149" i="7"/>
  <c r="S149" i="7"/>
  <c r="R149" i="7"/>
  <c r="Q149" i="7"/>
  <c r="L149" i="7"/>
  <c r="J149" i="7"/>
  <c r="T148" i="7"/>
  <c r="S148" i="7"/>
  <c r="R148" i="7"/>
  <c r="Q148" i="7"/>
  <c r="L148" i="7"/>
  <c r="J148" i="7"/>
  <c r="T147" i="7"/>
  <c r="S147" i="7"/>
  <c r="R147" i="7"/>
  <c r="Q147" i="7"/>
  <c r="L147" i="7"/>
  <c r="J147" i="7"/>
  <c r="T146" i="7"/>
  <c r="S146" i="7"/>
  <c r="R146" i="7"/>
  <c r="Q146" i="7"/>
  <c r="L146" i="7"/>
  <c r="J146" i="7"/>
  <c r="T145" i="7"/>
  <c r="S145" i="7"/>
  <c r="R145" i="7"/>
  <c r="Q145" i="7"/>
  <c r="L145" i="7"/>
  <c r="J145" i="7"/>
  <c r="T144" i="7"/>
  <c r="S144" i="7"/>
  <c r="R144" i="7"/>
  <c r="Q144" i="7"/>
  <c r="L144" i="7"/>
  <c r="J144" i="7"/>
  <c r="T143" i="7"/>
  <c r="S143" i="7"/>
  <c r="R143" i="7"/>
  <c r="Q143" i="7"/>
  <c r="L143" i="7"/>
  <c r="J143" i="7"/>
  <c r="T142" i="7"/>
  <c r="S142" i="7"/>
  <c r="R142" i="7"/>
  <c r="Q142" i="7"/>
  <c r="L142" i="7"/>
  <c r="J142" i="7"/>
  <c r="T141" i="7"/>
  <c r="S141" i="7"/>
  <c r="R141" i="7"/>
  <c r="Q141" i="7"/>
  <c r="L141" i="7"/>
  <c r="J141" i="7"/>
  <c r="T140" i="7"/>
  <c r="S140" i="7"/>
  <c r="R140" i="7"/>
  <c r="Q140" i="7"/>
  <c r="L140" i="7"/>
  <c r="J140" i="7"/>
  <c r="T139" i="7"/>
  <c r="S139" i="7"/>
  <c r="R139" i="7"/>
  <c r="Q139" i="7"/>
  <c r="L139" i="7"/>
  <c r="J139" i="7"/>
  <c r="T138" i="7"/>
  <c r="S138" i="7"/>
  <c r="R138" i="7"/>
  <c r="Q138" i="7"/>
  <c r="L138" i="7"/>
  <c r="J138" i="7"/>
  <c r="T137" i="7"/>
  <c r="S137" i="7"/>
  <c r="R137" i="7"/>
  <c r="Q137" i="7"/>
  <c r="L137" i="7"/>
  <c r="J137" i="7"/>
  <c r="T136" i="7"/>
  <c r="S136" i="7"/>
  <c r="R136" i="7"/>
  <c r="Q136" i="7"/>
  <c r="L136" i="7"/>
  <c r="J136" i="7"/>
  <c r="T135" i="7"/>
  <c r="S135" i="7"/>
  <c r="R135" i="7"/>
  <c r="Q135" i="7"/>
  <c r="L135" i="7"/>
  <c r="J135" i="7"/>
  <c r="T134" i="7"/>
  <c r="S134" i="7"/>
  <c r="R134" i="7"/>
  <c r="Q134" i="7"/>
  <c r="L134" i="7"/>
  <c r="J134" i="7"/>
  <c r="T133" i="7"/>
  <c r="S133" i="7"/>
  <c r="R133" i="7"/>
  <c r="Q133" i="7"/>
  <c r="L133" i="7"/>
  <c r="J133" i="7"/>
  <c r="T132" i="7"/>
  <c r="S132" i="7"/>
  <c r="R132" i="7"/>
  <c r="Q132" i="7"/>
  <c r="L132" i="7"/>
  <c r="J132" i="7"/>
  <c r="T131" i="7"/>
  <c r="S131" i="7"/>
  <c r="R131" i="7"/>
  <c r="Q131" i="7"/>
  <c r="L131" i="7"/>
  <c r="J131" i="7"/>
  <c r="T130" i="7"/>
  <c r="S130" i="7"/>
  <c r="R130" i="7"/>
  <c r="Q130" i="7"/>
  <c r="L130" i="7"/>
  <c r="J130" i="7"/>
  <c r="T129" i="7"/>
  <c r="S129" i="7"/>
  <c r="R129" i="7"/>
  <c r="Q129" i="7"/>
  <c r="L129" i="7"/>
  <c r="J129" i="7"/>
  <c r="T128" i="7"/>
  <c r="S128" i="7"/>
  <c r="R128" i="7"/>
  <c r="Q128" i="7"/>
  <c r="L128" i="7"/>
  <c r="J128" i="7"/>
  <c r="T127" i="7"/>
  <c r="S127" i="7"/>
  <c r="R127" i="7"/>
  <c r="Q127" i="7"/>
  <c r="L127" i="7"/>
  <c r="J127" i="7"/>
  <c r="T126" i="7"/>
  <c r="S126" i="7"/>
  <c r="R126" i="7"/>
  <c r="Q126" i="7"/>
  <c r="L126" i="7"/>
  <c r="J126" i="7"/>
  <c r="T125" i="7"/>
  <c r="S125" i="7"/>
  <c r="R125" i="7"/>
  <c r="Q125" i="7"/>
  <c r="L125" i="7"/>
  <c r="J125" i="7"/>
  <c r="T124" i="7"/>
  <c r="S124" i="7"/>
  <c r="R124" i="7"/>
  <c r="Q124" i="7"/>
  <c r="L124" i="7"/>
  <c r="J124" i="7"/>
  <c r="T123" i="7"/>
  <c r="S123" i="7"/>
  <c r="R123" i="7"/>
  <c r="Q123" i="7"/>
  <c r="L123" i="7"/>
  <c r="J123" i="7"/>
  <c r="T122" i="7"/>
  <c r="S122" i="7"/>
  <c r="R122" i="7"/>
  <c r="Q122" i="7"/>
  <c r="L122" i="7"/>
  <c r="J122" i="7"/>
  <c r="T121" i="7"/>
  <c r="S121" i="7"/>
  <c r="R121" i="7"/>
  <c r="Q121" i="7"/>
  <c r="L121" i="7"/>
  <c r="J121" i="7"/>
  <c r="T120" i="7"/>
  <c r="S120" i="7"/>
  <c r="R120" i="7"/>
  <c r="Q120" i="7"/>
  <c r="L120" i="7"/>
  <c r="J120" i="7"/>
  <c r="T119" i="7"/>
  <c r="S119" i="7"/>
  <c r="R119" i="7"/>
  <c r="Q119" i="7"/>
  <c r="L119" i="7"/>
  <c r="J119" i="7"/>
  <c r="T118" i="7"/>
  <c r="S118" i="7"/>
  <c r="R118" i="7"/>
  <c r="Q118" i="7"/>
  <c r="L118" i="7"/>
  <c r="J118" i="7"/>
  <c r="T117" i="7"/>
  <c r="S117" i="7"/>
  <c r="R117" i="7"/>
  <c r="Q117" i="7"/>
  <c r="L117" i="7"/>
  <c r="J117" i="7"/>
  <c r="T116" i="7"/>
  <c r="S116" i="7"/>
  <c r="R116" i="7"/>
  <c r="Q116" i="7"/>
  <c r="L116" i="7"/>
  <c r="J116" i="7"/>
  <c r="T115" i="7"/>
  <c r="S115" i="7"/>
  <c r="R115" i="7"/>
  <c r="Q115" i="7"/>
  <c r="L115" i="7"/>
  <c r="J115" i="7"/>
  <c r="T114" i="7"/>
  <c r="S114" i="7"/>
  <c r="R114" i="7"/>
  <c r="Q114" i="7"/>
  <c r="L114" i="7"/>
  <c r="J114" i="7"/>
  <c r="T113" i="7"/>
  <c r="S113" i="7"/>
  <c r="R113" i="7"/>
  <c r="Q113" i="7"/>
  <c r="L113" i="7"/>
  <c r="J113" i="7"/>
  <c r="T112" i="7"/>
  <c r="S112" i="7"/>
  <c r="R112" i="7"/>
  <c r="Q112" i="7"/>
  <c r="L112" i="7"/>
  <c r="J112" i="7"/>
  <c r="T111" i="7"/>
  <c r="S111" i="7"/>
  <c r="R111" i="7"/>
  <c r="Q111" i="7"/>
  <c r="L111" i="7"/>
  <c r="J111" i="7"/>
  <c r="T110" i="7"/>
  <c r="S110" i="7"/>
  <c r="R110" i="7"/>
  <c r="Q110" i="7"/>
  <c r="L110" i="7"/>
  <c r="J110" i="7"/>
  <c r="T109" i="7"/>
  <c r="S109" i="7"/>
  <c r="R109" i="7"/>
  <c r="Q109" i="7"/>
  <c r="L109" i="7"/>
  <c r="J109" i="7"/>
  <c r="T108" i="7"/>
  <c r="S108" i="7"/>
  <c r="R108" i="7"/>
  <c r="Q108" i="7"/>
  <c r="L108" i="7"/>
  <c r="J108" i="7"/>
  <c r="T107" i="7"/>
  <c r="S107" i="7"/>
  <c r="R107" i="7"/>
  <c r="Q107" i="7"/>
  <c r="L107" i="7"/>
  <c r="J107" i="7"/>
  <c r="T106" i="7"/>
  <c r="S106" i="7"/>
  <c r="R106" i="7"/>
  <c r="Q106" i="7"/>
  <c r="L106" i="7"/>
  <c r="J106" i="7"/>
  <c r="T105" i="7"/>
  <c r="S105" i="7"/>
  <c r="R105" i="7"/>
  <c r="Q105" i="7"/>
  <c r="L105" i="7"/>
  <c r="J105" i="7"/>
  <c r="T104" i="7"/>
  <c r="S104" i="7"/>
  <c r="R104" i="7"/>
  <c r="Q104" i="7"/>
  <c r="L104" i="7"/>
  <c r="J104" i="7"/>
  <c r="T103" i="7"/>
  <c r="S103" i="7"/>
  <c r="R103" i="7"/>
  <c r="Q103" i="7"/>
  <c r="L103" i="7"/>
  <c r="J103" i="7"/>
  <c r="T102" i="7"/>
  <c r="S102" i="7"/>
  <c r="R102" i="7"/>
  <c r="Q102" i="7"/>
  <c r="L102" i="7"/>
  <c r="J102" i="7"/>
  <c r="T101" i="7"/>
  <c r="S101" i="7"/>
  <c r="R101" i="7"/>
  <c r="Q101" i="7"/>
  <c r="L101" i="7"/>
  <c r="J101" i="7"/>
  <c r="T100" i="7"/>
  <c r="S100" i="7"/>
  <c r="R100" i="7"/>
  <c r="Q100" i="7"/>
  <c r="L100" i="7"/>
  <c r="J100" i="7"/>
  <c r="T99" i="7"/>
  <c r="S99" i="7"/>
  <c r="R99" i="7"/>
  <c r="Q99" i="7"/>
  <c r="L99" i="7"/>
  <c r="J99" i="7"/>
  <c r="T98" i="7"/>
  <c r="S98" i="7"/>
  <c r="R98" i="7"/>
  <c r="Q98" i="7"/>
  <c r="L98" i="7"/>
  <c r="J98" i="7"/>
  <c r="T97" i="7"/>
  <c r="S97" i="7"/>
  <c r="R97" i="7"/>
  <c r="Q97" i="7"/>
  <c r="L97" i="7"/>
  <c r="J97" i="7"/>
  <c r="T96" i="7"/>
  <c r="S96" i="7"/>
  <c r="R96" i="7"/>
  <c r="Q96" i="7"/>
  <c r="L96" i="7"/>
  <c r="J96" i="7"/>
  <c r="T95" i="7"/>
  <c r="S95" i="7"/>
  <c r="R95" i="7"/>
  <c r="Q95" i="7"/>
  <c r="L95" i="7"/>
  <c r="J95" i="7"/>
  <c r="T94" i="7"/>
  <c r="S94" i="7"/>
  <c r="R94" i="7"/>
  <c r="Q94" i="7"/>
  <c r="L94" i="7"/>
  <c r="J94" i="7"/>
  <c r="T93" i="7"/>
  <c r="S93" i="7"/>
  <c r="R93" i="7"/>
  <c r="Q93" i="7"/>
  <c r="L93" i="7"/>
  <c r="J93" i="7"/>
  <c r="T92" i="7"/>
  <c r="S92" i="7"/>
  <c r="R92" i="7"/>
  <c r="Q92" i="7"/>
  <c r="L92" i="7"/>
  <c r="J92" i="7"/>
  <c r="T91" i="7"/>
  <c r="S91" i="7"/>
  <c r="R91" i="7"/>
  <c r="Q91" i="7"/>
  <c r="L91" i="7"/>
  <c r="J91" i="7"/>
  <c r="T90" i="7"/>
  <c r="S90" i="7"/>
  <c r="R90" i="7"/>
  <c r="Q90" i="7"/>
  <c r="L90" i="7"/>
  <c r="J90" i="7"/>
  <c r="T89" i="7"/>
  <c r="S89" i="7"/>
  <c r="R89" i="7"/>
  <c r="Q89" i="7"/>
  <c r="L89" i="7"/>
  <c r="J89" i="7"/>
  <c r="T88" i="7"/>
  <c r="S88" i="7"/>
  <c r="R88" i="7"/>
  <c r="Q88" i="7"/>
  <c r="L88" i="7"/>
  <c r="J88" i="7"/>
  <c r="T87" i="7"/>
  <c r="S87" i="7"/>
  <c r="R87" i="7"/>
  <c r="Q87" i="7"/>
  <c r="L87" i="7"/>
  <c r="J87" i="7"/>
  <c r="T86" i="7"/>
  <c r="S86" i="7"/>
  <c r="R86" i="7"/>
  <c r="Q86" i="7"/>
  <c r="L86" i="7"/>
  <c r="J86" i="7"/>
  <c r="T85" i="7"/>
  <c r="S85" i="7"/>
  <c r="R85" i="7"/>
  <c r="Q85" i="7"/>
  <c r="L85" i="7"/>
  <c r="J85" i="7"/>
  <c r="T84" i="7"/>
  <c r="S84" i="7"/>
  <c r="R84" i="7"/>
  <c r="Q84" i="7"/>
  <c r="L84" i="7"/>
  <c r="J84" i="7"/>
  <c r="T83" i="7"/>
  <c r="S83" i="7"/>
  <c r="R83" i="7"/>
  <c r="Q83" i="7"/>
  <c r="L83" i="7"/>
  <c r="J83" i="7"/>
  <c r="T82" i="7"/>
  <c r="S82" i="7"/>
  <c r="R82" i="7"/>
  <c r="Q82" i="7"/>
  <c r="L82" i="7"/>
  <c r="J82" i="7"/>
  <c r="T81" i="7"/>
  <c r="S81" i="7"/>
  <c r="R81" i="7"/>
  <c r="Q81" i="7"/>
  <c r="L81" i="7"/>
  <c r="J81" i="7"/>
  <c r="T80" i="7"/>
  <c r="S80" i="7"/>
  <c r="R80" i="7"/>
  <c r="Q80" i="7"/>
  <c r="L80" i="7"/>
  <c r="J80" i="7"/>
  <c r="T79" i="7"/>
  <c r="S79" i="7"/>
  <c r="R79" i="7"/>
  <c r="Q79" i="7"/>
  <c r="L79" i="7"/>
  <c r="J79" i="7"/>
  <c r="T78" i="7"/>
  <c r="S78" i="7"/>
  <c r="R78" i="7"/>
  <c r="Q78" i="7"/>
  <c r="L78" i="7"/>
  <c r="J78" i="7"/>
  <c r="T77" i="7"/>
  <c r="S77" i="7"/>
  <c r="R77" i="7"/>
  <c r="Q77" i="7"/>
  <c r="L77" i="7"/>
  <c r="J77" i="7"/>
  <c r="T76" i="7"/>
  <c r="S76" i="7"/>
  <c r="R76" i="7"/>
  <c r="Q76" i="7"/>
  <c r="L76" i="7"/>
  <c r="J76" i="7"/>
  <c r="T75" i="7"/>
  <c r="S75" i="7"/>
  <c r="R75" i="7"/>
  <c r="Q75" i="7"/>
  <c r="L75" i="7"/>
  <c r="J75" i="7"/>
  <c r="T74" i="7"/>
  <c r="S74" i="7"/>
  <c r="R74" i="7"/>
  <c r="Q74" i="7"/>
  <c r="L74" i="7"/>
  <c r="J74" i="7"/>
  <c r="T73" i="7"/>
  <c r="S73" i="7"/>
  <c r="R73" i="7"/>
  <c r="Q73" i="7"/>
  <c r="L73" i="7"/>
  <c r="J73" i="7"/>
  <c r="T72" i="7"/>
  <c r="S72" i="7"/>
  <c r="R72" i="7"/>
  <c r="Q72" i="7"/>
  <c r="L72" i="7"/>
  <c r="J72" i="7"/>
  <c r="T71" i="7"/>
  <c r="S71" i="7"/>
  <c r="R71" i="7"/>
  <c r="Q71" i="7"/>
  <c r="L71" i="7"/>
  <c r="J71" i="7"/>
  <c r="T70" i="7"/>
  <c r="S70" i="7"/>
  <c r="R70" i="7"/>
  <c r="Q70" i="7"/>
  <c r="L70" i="7"/>
  <c r="J70" i="7"/>
  <c r="T69" i="7"/>
  <c r="S69" i="7"/>
  <c r="R69" i="7"/>
  <c r="Q69" i="7"/>
  <c r="L69" i="7"/>
  <c r="J69" i="7"/>
  <c r="T68" i="7"/>
  <c r="S68" i="7"/>
  <c r="R68" i="7"/>
  <c r="Q68" i="7"/>
  <c r="L68" i="7"/>
  <c r="J68" i="7"/>
  <c r="T67" i="7"/>
  <c r="S67" i="7"/>
  <c r="R67" i="7"/>
  <c r="Q67" i="7"/>
  <c r="L67" i="7"/>
  <c r="J67" i="7"/>
  <c r="T66" i="7"/>
  <c r="S66" i="7"/>
  <c r="R66" i="7"/>
  <c r="Q66" i="7"/>
  <c r="L66" i="7"/>
  <c r="J66" i="7"/>
  <c r="T65" i="7"/>
  <c r="S65" i="7"/>
  <c r="R65" i="7"/>
  <c r="Q65" i="7"/>
  <c r="L65" i="7"/>
  <c r="J65" i="7"/>
  <c r="T64" i="7"/>
  <c r="S64" i="7"/>
  <c r="R64" i="7"/>
  <c r="Q64" i="7"/>
  <c r="L64" i="7"/>
  <c r="J64" i="7"/>
  <c r="T63" i="7"/>
  <c r="S63" i="7"/>
  <c r="R63" i="7"/>
  <c r="Q63" i="7"/>
  <c r="L63" i="7"/>
  <c r="J63" i="7"/>
  <c r="T62" i="7"/>
  <c r="S62" i="7"/>
  <c r="R62" i="7"/>
  <c r="Q62" i="7"/>
  <c r="L62" i="7"/>
  <c r="J62" i="7"/>
  <c r="T61" i="7"/>
  <c r="S61" i="7"/>
  <c r="R61" i="7"/>
  <c r="Q61" i="7"/>
  <c r="L61" i="7"/>
  <c r="J61" i="7"/>
  <c r="T60" i="7"/>
  <c r="S60" i="7"/>
  <c r="R60" i="7"/>
  <c r="Q60" i="7"/>
  <c r="L60" i="7"/>
  <c r="J60" i="7"/>
  <c r="T59" i="7"/>
  <c r="S59" i="7"/>
  <c r="R59" i="7"/>
  <c r="Q59" i="7"/>
  <c r="L59" i="7"/>
  <c r="J59" i="7"/>
  <c r="T58" i="7"/>
  <c r="S58" i="7"/>
  <c r="R58" i="7"/>
  <c r="Q58" i="7"/>
  <c r="L58" i="7"/>
  <c r="J58" i="7"/>
  <c r="T57" i="7"/>
  <c r="S57" i="7"/>
  <c r="R57" i="7"/>
  <c r="Q57" i="7"/>
  <c r="L57" i="7"/>
  <c r="J57" i="7"/>
  <c r="T56" i="7"/>
  <c r="S56" i="7"/>
  <c r="R56" i="7"/>
  <c r="Q56" i="7"/>
  <c r="L56" i="7"/>
  <c r="J56" i="7"/>
  <c r="T55" i="7"/>
  <c r="S55" i="7"/>
  <c r="R55" i="7"/>
  <c r="Q55" i="7"/>
  <c r="L55" i="7"/>
  <c r="J55" i="7"/>
  <c r="T54" i="7"/>
  <c r="S54" i="7"/>
  <c r="R54" i="7"/>
  <c r="Q54" i="7"/>
  <c r="L54" i="7"/>
  <c r="J54" i="7"/>
  <c r="T53" i="7"/>
  <c r="S53" i="7"/>
  <c r="R53" i="7"/>
  <c r="Q53" i="7"/>
  <c r="L53" i="7"/>
  <c r="J53" i="7"/>
  <c r="T52" i="7"/>
  <c r="S52" i="7"/>
  <c r="R52" i="7"/>
  <c r="Q52" i="7"/>
  <c r="L52" i="7"/>
  <c r="J52" i="7"/>
  <c r="T51" i="7"/>
  <c r="S51" i="7"/>
  <c r="R51" i="7"/>
  <c r="Q51" i="7"/>
  <c r="L51" i="7"/>
  <c r="J51" i="7"/>
  <c r="T50" i="7"/>
  <c r="S50" i="7"/>
  <c r="R50" i="7"/>
  <c r="Q50" i="7"/>
  <c r="L50" i="7"/>
  <c r="J50" i="7"/>
  <c r="T49" i="7"/>
  <c r="S49" i="7"/>
  <c r="R49" i="7"/>
  <c r="Q49" i="7"/>
  <c r="L49" i="7"/>
  <c r="J49" i="7"/>
  <c r="T48" i="7"/>
  <c r="S48" i="7"/>
  <c r="R48" i="7"/>
  <c r="Q48" i="7"/>
  <c r="L48" i="7"/>
  <c r="J48" i="7"/>
  <c r="T47" i="7"/>
  <c r="S47" i="7"/>
  <c r="R47" i="7"/>
  <c r="Q47" i="7"/>
  <c r="L47" i="7"/>
  <c r="J47" i="7"/>
  <c r="T46" i="7"/>
  <c r="S46" i="7"/>
  <c r="R46" i="7"/>
  <c r="Q46" i="7"/>
  <c r="L46" i="7"/>
  <c r="J46" i="7"/>
  <c r="T45" i="7"/>
  <c r="S45" i="7"/>
  <c r="R45" i="7"/>
  <c r="Q45" i="7"/>
  <c r="L45" i="7"/>
  <c r="J45" i="7"/>
  <c r="T44" i="7"/>
  <c r="S44" i="7"/>
  <c r="R44" i="7"/>
  <c r="Q44" i="7"/>
  <c r="L44" i="7"/>
  <c r="J44" i="7"/>
  <c r="T43" i="7"/>
  <c r="S43" i="7"/>
  <c r="R43" i="7"/>
  <c r="Q43" i="7"/>
  <c r="L43" i="7"/>
  <c r="J43" i="7"/>
  <c r="T42" i="7"/>
  <c r="S42" i="7"/>
  <c r="R42" i="7"/>
  <c r="Q42" i="7"/>
  <c r="L42" i="7"/>
  <c r="J42" i="7"/>
  <c r="T41" i="7"/>
  <c r="S41" i="7"/>
  <c r="R41" i="7"/>
  <c r="Q41" i="7"/>
  <c r="L41" i="7"/>
  <c r="J41" i="7"/>
  <c r="T40" i="7"/>
  <c r="S40" i="7"/>
  <c r="R40" i="7"/>
  <c r="Q40" i="7"/>
  <c r="L40" i="7"/>
  <c r="J40" i="7"/>
  <c r="T39" i="7"/>
  <c r="S39" i="7"/>
  <c r="R39" i="7"/>
  <c r="Q39" i="7"/>
  <c r="L39" i="7"/>
  <c r="J39" i="7"/>
  <c r="T38" i="7"/>
  <c r="S38" i="7"/>
  <c r="R38" i="7"/>
  <c r="Q38" i="7"/>
  <c r="L38" i="7"/>
  <c r="J38" i="7"/>
  <c r="T37" i="7"/>
  <c r="S37" i="7"/>
  <c r="R37" i="7"/>
  <c r="Q37" i="7"/>
  <c r="L37" i="7"/>
  <c r="J37" i="7"/>
  <c r="T36" i="7"/>
  <c r="S36" i="7"/>
  <c r="R36" i="7"/>
  <c r="Q36" i="7"/>
  <c r="L36" i="7"/>
  <c r="J36" i="7"/>
  <c r="T35" i="7"/>
  <c r="S35" i="7"/>
  <c r="R35" i="7"/>
  <c r="Q35" i="7"/>
  <c r="L35" i="7"/>
  <c r="J35" i="7"/>
  <c r="T34" i="7"/>
  <c r="S34" i="7"/>
  <c r="R34" i="7"/>
  <c r="Q34" i="7"/>
  <c r="L34" i="7"/>
  <c r="J34" i="7"/>
  <c r="T33" i="7"/>
  <c r="S33" i="7"/>
  <c r="R33" i="7"/>
  <c r="Q33" i="7"/>
  <c r="L33" i="7"/>
  <c r="J33" i="7"/>
  <c r="T32" i="7"/>
  <c r="S32" i="7"/>
  <c r="R32" i="7"/>
  <c r="Q32" i="7"/>
  <c r="L32" i="7"/>
  <c r="J32" i="7"/>
  <c r="T31" i="7"/>
  <c r="S31" i="7"/>
  <c r="R31" i="7"/>
  <c r="Q31" i="7"/>
  <c r="L31" i="7"/>
  <c r="J31" i="7"/>
  <c r="T30" i="7"/>
  <c r="S30" i="7"/>
  <c r="R30" i="7"/>
  <c r="Q30" i="7"/>
  <c r="L30" i="7"/>
  <c r="J30" i="7"/>
  <c r="T29" i="7"/>
  <c r="S29" i="7"/>
  <c r="R29" i="7"/>
  <c r="Q29" i="7"/>
  <c r="L29" i="7"/>
  <c r="J29" i="7"/>
  <c r="T28" i="7"/>
  <c r="S28" i="7"/>
  <c r="R28" i="7"/>
  <c r="Q28" i="7"/>
  <c r="L28" i="7"/>
  <c r="J28" i="7"/>
  <c r="T27" i="7"/>
  <c r="S27" i="7"/>
  <c r="R27" i="7"/>
  <c r="Q27" i="7"/>
  <c r="L27" i="7"/>
  <c r="J27" i="7"/>
  <c r="T26" i="7"/>
  <c r="S26" i="7"/>
  <c r="R26" i="7"/>
  <c r="Q26" i="7"/>
  <c r="L26" i="7"/>
  <c r="J26" i="7"/>
  <c r="T25" i="7"/>
  <c r="S25" i="7"/>
  <c r="R25" i="7"/>
  <c r="Q25" i="7"/>
  <c r="L25" i="7"/>
  <c r="J25" i="7"/>
  <c r="T24" i="7"/>
  <c r="S24" i="7"/>
  <c r="R24" i="7"/>
  <c r="Q24" i="7"/>
  <c r="L24" i="7"/>
  <c r="J24" i="7"/>
  <c r="T23" i="7"/>
  <c r="S23" i="7"/>
  <c r="R23" i="7"/>
  <c r="Q23" i="7"/>
  <c r="L23" i="7"/>
  <c r="J23" i="7"/>
  <c r="T22" i="7"/>
  <c r="S22" i="7"/>
  <c r="R22" i="7"/>
  <c r="Q22" i="7"/>
  <c r="L22" i="7"/>
  <c r="J22" i="7"/>
  <c r="T21" i="7"/>
  <c r="S21" i="7"/>
  <c r="R21" i="7"/>
  <c r="Q21" i="7"/>
  <c r="L21" i="7"/>
  <c r="J21" i="7"/>
  <c r="T20" i="7"/>
  <c r="S20" i="7"/>
  <c r="R20" i="7"/>
  <c r="Q20" i="7"/>
  <c r="L20" i="7"/>
  <c r="J20" i="7"/>
  <c r="T19" i="7"/>
  <c r="S19" i="7"/>
  <c r="R19" i="7"/>
  <c r="Q19" i="7"/>
  <c r="L19" i="7"/>
  <c r="J19" i="7"/>
  <c r="T18" i="7"/>
  <c r="S18" i="7"/>
  <c r="R18" i="7"/>
  <c r="Q18" i="7"/>
  <c r="L18" i="7"/>
  <c r="J18" i="7"/>
  <c r="T17" i="7"/>
  <c r="S17" i="7"/>
  <c r="R17" i="7"/>
  <c r="Q17" i="7"/>
  <c r="L17" i="7"/>
  <c r="J17" i="7"/>
  <c r="T16" i="7"/>
  <c r="S16" i="7"/>
  <c r="R16" i="7"/>
  <c r="Q16" i="7"/>
  <c r="L16" i="7"/>
  <c r="J16" i="7"/>
  <c r="T15" i="7"/>
  <c r="S15" i="7"/>
  <c r="R15" i="7"/>
  <c r="Q15" i="7"/>
  <c r="L15" i="7"/>
  <c r="J15" i="7"/>
  <c r="T14" i="7"/>
  <c r="S14" i="7"/>
  <c r="R14" i="7"/>
  <c r="Q14" i="7"/>
  <c r="L14" i="7"/>
  <c r="J14" i="7"/>
  <c r="T13" i="7"/>
  <c r="S13" i="7"/>
  <c r="R13" i="7"/>
  <c r="Q13" i="7"/>
  <c r="L13" i="7"/>
  <c r="J13" i="7"/>
  <c r="T12" i="7"/>
  <c r="S12" i="7"/>
  <c r="R12" i="7"/>
  <c r="Q12" i="7"/>
  <c r="L12" i="7"/>
  <c r="J12" i="7"/>
  <c r="T11" i="7"/>
  <c r="S11" i="7"/>
  <c r="R11" i="7"/>
  <c r="Q11" i="7"/>
  <c r="L11" i="7"/>
  <c r="J11" i="7"/>
  <c r="T10" i="7"/>
  <c r="S10" i="7"/>
  <c r="R10" i="7"/>
  <c r="Q10" i="7"/>
  <c r="L10" i="7"/>
  <c r="J10" i="7"/>
  <c r="T9" i="7"/>
  <c r="S9" i="7"/>
  <c r="R9" i="7"/>
  <c r="Q9" i="7"/>
  <c r="L9" i="7"/>
  <c r="J9" i="7"/>
  <c r="T8" i="7"/>
  <c r="S8" i="7"/>
  <c r="R8" i="7"/>
  <c r="Q8" i="7"/>
  <c r="L8" i="7"/>
  <c r="J8" i="7"/>
  <c r="T7" i="7"/>
  <c r="S7" i="7"/>
  <c r="R7" i="7"/>
  <c r="Q7" i="7"/>
  <c r="L7" i="7"/>
  <c r="J7" i="7"/>
  <c r="T6" i="7"/>
  <c r="S6" i="7"/>
  <c r="R6" i="7"/>
  <c r="Q6" i="7"/>
  <c r="L6" i="7"/>
  <c r="J6" i="7"/>
  <c r="T5" i="7"/>
  <c r="S5" i="7"/>
  <c r="R5" i="7"/>
  <c r="Q5" i="7"/>
  <c r="L5" i="7"/>
  <c r="J5" i="7"/>
  <c r="T4" i="7"/>
  <c r="S4" i="7"/>
  <c r="R4" i="7"/>
  <c r="Q4" i="7"/>
  <c r="L4" i="7"/>
  <c r="J4" i="7"/>
  <c r="T3" i="7"/>
  <c r="S3" i="7"/>
  <c r="R3" i="7"/>
  <c r="Q3" i="7"/>
  <c r="L3" i="7"/>
  <c r="J3" i="7"/>
  <c r="T2" i="7"/>
  <c r="S2" i="7"/>
  <c r="R2" i="7"/>
  <c r="Q2" i="7"/>
  <c r="L2" i="7"/>
  <c r="J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<sst xmlns="http://schemas.openxmlformats.org/spreadsheetml/2006/main" count="74272" uniqueCount="8357">
  <si>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</si>
  <si>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</si>
  <si>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</si>
  <si>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</si>
  <si>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</si>
  <si>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</si>
  <si>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</si>
  <si>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</si>
  <si>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</si>
  <si>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</si>
  <si>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</si>
  <si>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</si>
  <si>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</si>
  <si>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</si>
  <si>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</si>
  <si>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</si>
  <si>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</si>
  <si>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</si>
  <si>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</si>
  <si>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</si>
  <si>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</si>
  <si>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</si>
  <si>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</si>
  <si>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</si>
  <si>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</si>
  <si>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</si>
  <si>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</si>
  <si>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</si>
  <si>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</si>
  <si>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</si>
  <si>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</si>
  <si>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</si>
  <si>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</si>
  <si>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</si>
  <si>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</si>
  <si>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</si>
  <si>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</si>
  <si>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</si>
  <si>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</si>
  <si>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</si>
  <si>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</si>
  <si>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</si>
  <si>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</si>
  <si>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</si>
  <si>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</si>
  <si>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</si>
  <si>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</si>
  <si>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</si>
  <si>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</si>
  <si>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</si>
  <si>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</si>
  <si>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</si>
  <si>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</si>
  <si>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</si>
  <si>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</si>
  <si>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</si>
  <si>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</si>
  <si>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</si>
  <si>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</si>
  <si>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</si>
  <si>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</si>
  <si>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</si>
  <si>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</si>
  <si>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</si>
  <si>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</si>
  <si>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</si>
  <si>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</si>
  <si>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</si>
  <si>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</si>
  <si>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</si>
  <si>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</si>
  <si>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</si>
  <si>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</si>
  <si>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</si>
  <si>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</si>
  <si>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</si>
  <si>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</si>
  <si>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</si>
  <si>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</si>
  <si>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</si>
  <si>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</si>
  <si>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</si>
  <si>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</si>
  <si>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</si>
  <si>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</si>
  <si>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</si>
  <si>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</si>
  <si>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</si>
  <si>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</si>
  <si>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</si>
  <si>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</si>
  <si>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</si>
  <si>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</si>
  <si>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</si>
  <si>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</si>
  <si>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</si>
  <si>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</si>
  <si>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</si>
  <si>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</si>
  <si>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</si>
  <si>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</si>
  <si>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</si>
  <si>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</si>
  <si>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</si>
  <si>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</si>
  <si>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</si>
  <si>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</si>
  <si>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</si>
  <si>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</si>
  <si>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</si>
  <si>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</si>
  <si>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</si>
  <si>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</si>
  <si>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</si>
  <si>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</si>
  <si>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</si>
  <si>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</si>
  <si>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</si>
  <si>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</si>
  <si>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</si>
  <si>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</si>
  <si>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</si>
  <si>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</si>
  <si>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</si>
  <si>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</si>
  <si>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</si>
  <si>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</si>
  <si>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</si>
  <si>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</si>
  <si>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</si>
  <si>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</si>
  <si>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</si>
  <si>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</si>
  <si>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</si>
  <si>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</si>
  <si>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</si>
  <si>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</si>
  <si>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</si>
  <si>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</si>
  <si>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</si>
  <si>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</si>
  <si>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</si>
  <si>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</si>
  <si>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</si>
  <si>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</si>
  <si>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</si>
  <si>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</si>
  <si>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</si>
  <si>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</si>
  <si>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</si>
  <si>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</si>
  <si>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</si>
  <si>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</si>
  <si>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</si>
  <si>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</si>
  <si>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</si>
  <si>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</si>
  <si>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</si>
  <si>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</si>
  <si>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</si>
  <si>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</si>
  <si>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</si>
  <si>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</si>
  <si>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</si>
  <si>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</si>
  <si>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</si>
  <si>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</si>
  <si>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</si>
  <si>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</si>
  <si>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</si>
  <si>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</si>
  <si>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</si>
  <si>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</si>
  <si>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</si>
  <si>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</si>
  <si>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</si>
  <si>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</si>
  <si>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</si>
  <si>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</si>
  <si>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</si>
  <si>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</si>
  <si>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</si>
  <si>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</si>
  <si>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</si>
  <si>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</si>
  <si>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</si>
  <si>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</si>
  <si>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</si>
  <si>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</si>
  <si>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</si>
  <si>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</si>
  <si>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</si>
  <si>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</si>
  <si>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</si>
  <si>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</si>
  <si>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</si>
  <si>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</si>
  <si>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</si>
  <si>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</si>
  <si>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</si>
  <si>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</si>
  <si>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</si>
  <si>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</si>
  <si>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</si>
  <si>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</si>
  <si>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</si>
  <si>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</si>
  <si>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</si>
  <si>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</si>
  <si>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</si>
  <si>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</si>
  <si>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</si>
  <si>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</si>
  <si>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</si>
  <si>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</si>
  <si>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</si>
  <si>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</si>
  <si>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</si>
  <si>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</si>
  <si>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</si>
  <si>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</si>
  <si>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</si>
  <si>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</si>
  <si>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</si>
  <si>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</si>
  <si>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</si>
  <si>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</si>
  <si>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</si>
  <si>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</si>
  <si>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</si>
  <si>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</si>
  <si>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</si>
  <si>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</si>
  <si>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</si>
  <si>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</si>
  <si>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</si>
  <si>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</si>
  <si>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</si>
  <si>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</si>
  <si>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</si>
  <si>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</si>
  <si>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</si>
  <si>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</si>
  <si>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</si>
  <si>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</si>
  <si>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</si>
  <si>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</si>
  <si>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</si>
  <si>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</si>
  <si>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</si>
  <si>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</si>
  <si>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</si>
  <si>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</si>
  <si>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</si>
  <si>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</si>
  <si>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</si>
  <si>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</si>
  <si>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</si>
  <si>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</si>
  <si>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</si>
  <si>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</si>
  <si>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</si>
  <si>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</si>
  <si>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</si>
  <si>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</si>
  <si>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</si>
  <si>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</si>
  <si>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</si>
  <si>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</si>
  <si>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</si>
  <si>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</si>
  <si>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</si>
  <si>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</si>
  <si>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</si>
  <si>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</si>
  <si>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</si>
  <si>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</si>
  <si>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</si>
  <si>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</si>
  <si>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</si>
  <si>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</si>
  <si>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</si>
  <si>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</si>
  <si>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</si>
  <si>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</si>
  <si>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</si>
  <si>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</si>
  <si>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</si>
  <si>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</si>
  <si>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</si>
  <si>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</si>
  <si>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</si>
  <si>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</si>
  <si>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</si>
  <si>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</si>
  <si>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</si>
  <si>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</si>
  <si>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</si>
  <si>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</si>
  <si>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</si>
  <si>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</si>
  <si>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</si>
  <si>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</si>
  <si>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</si>
  <si>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</si>
  <si>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</si>
  <si>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</si>
  <si>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</si>
  <si>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</si>
  <si>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</si>
  <si>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</si>
  <si>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</si>
  <si>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</si>
  <si>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</si>
  <si>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</si>
  <si>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</si>
  <si>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</si>
  <si>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</si>
  <si>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</si>
  <si>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</si>
  <si>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</si>
  <si>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</si>
  <si>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</si>
  <si>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</si>
  <si>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</si>
  <si>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</si>
  <si>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</si>
  <si>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</si>
  <si>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</si>
  <si>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</si>
  <si>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</si>
  <si>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</si>
  <si>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</si>
  <si>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</si>
  <si>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</si>
  <si>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</si>
  <si>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</si>
  <si>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</si>
  <si>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</si>
  <si>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</si>
  <si>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</si>
  <si>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</si>
  <si>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</si>
  <si>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</si>
  <si>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</si>
  <si>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</si>
  <si>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</si>
  <si>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</si>
  <si>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</si>
  <si>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</si>
  <si>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</si>
  <si>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</si>
  <si>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</si>
  <si>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</si>
  <si>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</si>
  <si>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</si>
  <si>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</si>
  <si>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</si>
  <si>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</si>
  <si>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</si>
  <si>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</si>
  <si>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</si>
  <si>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</si>
  <si>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</si>
  <si>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</si>
  <si>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</si>
  <si>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</si>
  <si>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</si>
  <si>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</si>
  <si>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</si>
  <si>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</si>
  <si>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</si>
  <si>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</si>
  <si>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</si>
  <si>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</si>
  <si>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</si>
  <si>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</si>
  <si>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</si>
  <si>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</si>
  <si>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</si>
  <si>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</si>
  <si>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</si>
  <si>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</si>
  <si>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</si>
  <si>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</si>
  <si>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</si>
  <si>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</si>
  <si>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</si>
  <si>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</si>
  <si>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</si>
  <si>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</si>
  <si>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</si>
  <si>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</si>
  <si>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</si>
  <si>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</si>
  <si>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</si>
  <si>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</si>
  <si>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</si>
  <si>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</si>
  <si>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</si>
  <si>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</si>
  <si>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</si>
  <si>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</si>
  <si>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</si>
  <si>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</si>
  <si>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</si>
  <si>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</si>
  <si>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</si>
  <si>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</si>
  <si>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</si>
  <si>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</si>
  <si>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</si>
  <si>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</si>
  <si>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</si>
  <si>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</si>
  <si>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</si>
  <si>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</si>
  <si>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</si>
  <si>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</si>
  <si>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</si>
  <si>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</si>
  <si>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</si>
  <si>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</si>
  <si>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</si>
  <si>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</si>
  <si>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</si>
  <si>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</si>
  <si>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</si>
  <si>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</si>
  <si>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</si>
  <si>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</si>
  <si>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</si>
  <si>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</si>
  <si>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</si>
  <si>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</si>
  <si>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</si>
  <si>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</si>
  <si>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</si>
  <si>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</si>
  <si>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</si>
  <si>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</si>
  <si>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</si>
  <si>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</si>
  <si>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</si>
  <si>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</si>
  <si>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</si>
  <si>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</si>
  <si>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</si>
  <si>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</si>
  <si>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</si>
  <si>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</si>
  <si>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</si>
  <si>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</si>
  <si>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</si>
  <si>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</si>
  <si>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</si>
  <si>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</si>
  <si>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</si>
  <si>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</si>
  <si>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</si>
  <si>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</si>
  <si>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</si>
  <si>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</si>
  <si>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</si>
  <si>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</si>
  <si>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</si>
  <si>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</si>
  <si>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</si>
  <si>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</si>
  <si>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</si>
  <si>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</si>
  <si>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</si>
  <si>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</si>
  <si>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</si>
  <si>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</si>
  <si>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</si>
  <si>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</si>
  <si>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</si>
  <si>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</si>
  <si>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</si>
  <si>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</si>
  <si>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</si>
  <si>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</si>
  <si>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</si>
  <si>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</si>
  <si>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</si>
  <si>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</si>
  <si>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</si>
  <si>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</si>
  <si>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</si>
  <si>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</si>
  <si>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</si>
  <si>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</si>
  <si>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</si>
  <si>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</si>
  <si>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</si>
  <si>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</si>
  <si>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</si>
  <si>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</si>
  <si>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</si>
  <si>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</si>
  <si>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</si>
  <si>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</si>
  <si>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</si>
  <si>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</si>
  <si>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</si>
  <si>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</si>
  <si>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</si>
  <si>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</si>
  <si>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</si>
  <si>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</si>
  <si>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</si>
  <si>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</si>
  <si>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</si>
  <si>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</si>
  <si>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</si>
  <si>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</si>
  <si>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</si>
  <si>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</si>
  <si>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</si>
  <si>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</si>
  <si>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</si>
  <si>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</si>
  <si>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</si>
  <si>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</si>
  <si>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</si>
  <si>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</si>
  <si>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</si>
  <si>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</si>
  <si>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</si>
  <si>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</si>
  <si>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</si>
  <si>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</si>
  <si>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</si>
  <si>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</si>
  <si>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</si>
  <si>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</si>
  <si>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</si>
  <si>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</si>
  <si>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</si>
  <si>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</si>
  <si>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</si>
  <si>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</si>
  <si>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</si>
  <si>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</si>
  <si>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</si>
  <si>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</si>
  <si>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</si>
  <si>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</si>
  <si>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</si>
  <si>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</si>
  <si>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</si>
  <si>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</si>
  <si>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</si>
  <si>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</si>
  <si>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</si>
  <si>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</si>
  <si>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</si>
  <si>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</si>
  <si>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</si>
  <si>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</si>
  <si>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</si>
  <si>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</si>
  <si>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</si>
  <si>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</si>
  <si>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</si>
  <si>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</si>
  <si>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</si>
  <si>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</si>
  <si>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</si>
  <si>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</si>
  <si>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</si>
  <si>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</si>
  <si>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</si>
  <si>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</si>
  <si>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</si>
  <si>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</si>
  <si>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</si>
  <si>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</si>
  <si>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</si>
  <si>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</si>
  <si>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</si>
  <si>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</si>
  <si>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</si>
  <si>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</si>
  <si>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</si>
  <si>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</si>
  <si>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</si>
  <si>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</si>
  <si>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</si>
  <si>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</si>
  <si>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</si>
  <si>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</si>
  <si>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</si>
  <si>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</si>
  <si>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</si>
  <si>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</si>
  <si>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</si>
  <si>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</si>
  <si>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</si>
  <si>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</si>
  <si>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</si>
  <si>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</si>
  <si>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</si>
  <si>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</si>
  <si>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</si>
  <si>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</si>
  <si>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</si>
  <si>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</si>
  <si>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</si>
  <si>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</si>
  <si>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</si>
  <si>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</si>
  <si>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</si>
  <si>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</si>
  <si>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</si>
  <si>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</si>
  <si>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</si>
  <si>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</si>
  <si>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</si>
  <si>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</si>
  <si>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</si>
  <si>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</si>
  <si>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</si>
  <si>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</si>
  <si>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</si>
  <si>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</si>
  <si>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</si>
  <si>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</si>
  <si>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</si>
  <si>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</si>
  <si>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</si>
  <si>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</si>
  <si>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</si>
  <si>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</si>
  <si>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</si>
  <si>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</si>
  <si>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</si>
  <si>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</si>
  <si>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</si>
  <si>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</si>
  <si>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</si>
  <si>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</si>
  <si>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</si>
  <si>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</si>
  <si>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</si>
  <si>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</si>
  <si>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</si>
  <si>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</si>
  <si>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</si>
  <si>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</si>
  <si>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</si>
  <si>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</si>
  <si>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</si>
  <si>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</si>
  <si>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</si>
  <si>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</si>
  <si>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</si>
  <si>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</si>
  <si>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</si>
  <si>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</si>
  <si>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</si>
  <si>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</si>
  <si>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</si>
  <si>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</si>
  <si>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</si>
  <si>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</si>
  <si>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</si>
  <si>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</si>
  <si>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</si>
  <si>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</si>
  <si>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</si>
  <si>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</si>
  <si>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</si>
  <si>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</si>
  <si>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</si>
  <si>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</si>
  <si>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</si>
  <si>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</si>
  <si>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</si>
  <si>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</si>
  <si>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</si>
  <si>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</si>
  <si>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</si>
  <si>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</si>
  <si>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</si>
  <si>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</si>
  <si>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</si>
  <si>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</si>
  <si>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</si>
  <si>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</si>
  <si>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</si>
  <si>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</si>
  <si>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</si>
  <si>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</si>
  <si>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</si>
  <si>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</si>
  <si>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</si>
  <si>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</si>
  <si>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</si>
  <si>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</si>
  <si>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</si>
  <si>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</si>
  <si>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</si>
  <si>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</si>
  <si>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</si>
  <si>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</si>
  <si>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</si>
  <si>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</si>
  <si>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</si>
  <si>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</si>
  <si>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</si>
  <si>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</si>
  <si>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</si>
  <si>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</si>
  <si>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</si>
  <si>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</si>
  <si>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</si>
  <si>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</si>
  <si>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</si>
  <si>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</si>
  <si>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</si>
  <si>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</si>
  <si>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</si>
  <si>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</si>
  <si>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</si>
  <si>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</si>
  <si>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</si>
  <si>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</si>
  <si>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</si>
  <si>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</si>
  <si>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</si>
  <si>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</si>
  <si>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</si>
  <si>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</si>
  <si>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</si>
  <si>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</si>
  <si>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</si>
  <si>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</si>
  <si>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</si>
  <si>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</si>
  <si>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</si>
  <si>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</si>
  <si>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</si>
  <si>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</si>
  <si>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</si>
  <si>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</si>
  <si>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</si>
  <si>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</si>
  <si>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</si>
  <si>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</si>
  <si>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</si>
  <si>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</si>
  <si>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</si>
  <si>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</si>
  <si>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</si>
  <si>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</si>
  <si>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</si>
  <si>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</si>
  <si>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</si>
  <si>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</si>
  <si>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</si>
  <si>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</si>
  <si>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</si>
  <si>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</si>
  <si>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</si>
  <si>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</si>
  <si>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</si>
  <si>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</si>
  <si>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</si>
  <si>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</si>
  <si>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</si>
  <si>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</si>
  <si>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</si>
  <si>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</si>
  <si>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</si>
  <si>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</si>
  <si>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</si>
  <si>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</si>
  <si>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</si>
  <si>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</si>
  <si>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</si>
  <si>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</si>
  <si>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</si>
  <si>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</si>
  <si>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</si>
  <si>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</si>
  <si>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</si>
  <si>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</si>
  <si>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</si>
  <si>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</si>
  <si>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</si>
  <si>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</si>
  <si>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</si>
  <si>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</si>
  <si>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</si>
  <si>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</si>
  <si>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</si>
  <si>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</si>
  <si>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</si>
  <si>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</si>
  <si>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</si>
  <si>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</si>
  <si>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</si>
  <si>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</si>
  <si>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</si>
  <si>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</si>
  <si>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</si>
  <si>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</si>
  <si>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</si>
  <si>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</si>
  <si>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</si>
  <si>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</si>
  <si>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</si>
  <si>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</si>
  <si>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</si>
  <si>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</si>
  <si>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</si>
  <si>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</si>
  <si>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</si>
  <si>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</si>
  <si>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</si>
  <si>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</si>
  <si>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</si>
  <si>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</si>
  <si>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</si>
  <si>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</si>
  <si>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</si>
  <si>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</si>
  <si>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</si>
  <si>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</si>
  <si>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</si>
  <si>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</si>
  <si>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</si>
  <si>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</si>
  <si>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</si>
  <si>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</si>
  <si>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</si>
  <si>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</si>
  <si>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</si>
  <si>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</si>
  <si>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</si>
  <si>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</si>
  <si>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</si>
  <si>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</si>
  <si>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</si>
  <si>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</si>
  <si>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</si>
  <si>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</si>
  <si>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</si>
  <si>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</si>
  <si>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</si>
  <si>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</si>
  <si>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</si>
  <si>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</si>
  <si>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</si>
  <si>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</si>
  <si>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</si>
  <si>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</si>
  <si>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</si>
  <si>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</si>
  <si>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</si>
  <si>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</si>
  <si>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</si>
  <si>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</si>
  <si>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</si>
  <si>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</si>
  <si>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</si>
  <si>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</si>
  <si>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</si>
  <si>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</si>
  <si>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</si>
  <si>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</si>
  <si>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</si>
  <si>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</si>
  <si>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</si>
  <si>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</si>
  <si>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</si>
  <si>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</si>
  <si>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</si>
  <si>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</si>
  <si>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</si>
  <si>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</si>
  <si>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</si>
  <si>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</si>
  <si>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</si>
  <si>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</si>
  <si>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</si>
  <si>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</si>
  <si>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</si>
  <si>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</si>
  <si>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</si>
  <si>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</si>
  <si>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</si>
  <si>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</si>
  <si>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</si>
  <si>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</si>
  <si>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</si>
  <si>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</si>
  <si>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</si>
  <si>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</si>
  <si>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</si>
  <si>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</si>
  <si>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</si>
  <si>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</si>
  <si>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</si>
  <si>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</si>
  <si>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</si>
  <si>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</si>
  <si>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</si>
  <si>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</si>
  <si>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</si>
  <si>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</si>
  <si>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</si>
  <si>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</si>
  <si>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</si>
  <si>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</si>
  <si>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</si>
  <si>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</si>
  <si>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</si>
  <si>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</si>
  <si>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</si>
  <si>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</si>
  <si>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</si>
  <si>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</si>
  <si>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</si>
  <si>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</si>
  <si>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</si>
  <si>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</si>
  <si>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</si>
  <si>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</si>
  <si>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</si>
  <si>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</si>
  <si>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</si>
  <si>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</si>
  <si>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</si>
  <si>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</si>
  <si>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</si>
  <si>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</si>
  <si>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</si>
  <si>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</si>
  <si>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</si>
  <si>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</si>
  <si>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</si>
  <si>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</si>
  <si>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</si>
  <si>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</si>
  <si>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</si>
  <si>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</si>
  <si>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</si>
  <si>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</si>
  <si>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</si>
  <si>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</si>
  <si>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</si>
  <si>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</si>
  <si>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</si>
  <si>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</si>
  <si>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</si>
  <si>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</si>
  <si>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</si>
  <si>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</si>
  <si>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</si>
  <si>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</si>
  <si>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</si>
  <si>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</si>
  <si>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</si>
  <si>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</si>
  <si>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</si>
  <si>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</si>
  <si>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</si>
  <si>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</si>
  <si>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</si>
  <si>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</si>
  <si>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</si>
  <si>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</si>
  <si>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</si>
  <si>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</si>
  <si>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</si>
  <si>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</si>
  <si>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</si>
  <si>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</si>
  <si>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</si>
  <si>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</si>
  <si>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</si>
  <si>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</si>
  <si>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</si>
  <si>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</si>
  <si>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</si>
  <si>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</si>
  <si>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</si>
  <si>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</si>
  <si>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</si>
  <si>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</si>
  <si>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</si>
  <si>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</si>
  <si>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</si>
  <si>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</si>
  <si>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</si>
  <si>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</si>
  <si>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</si>
  <si>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</si>
  <si>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</si>
  <si>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</si>
  <si>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</si>
  <si>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</si>
  <si>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</si>
  <si>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</si>
  <si>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</si>
  <si>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</si>
  <si>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</si>
  <si>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</si>
  <si>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</si>
  <si>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</si>
  <si>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</si>
  <si>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</si>
  <si>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</si>
  <si>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</si>
  <si>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</si>
  <si>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</si>
  <si>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</si>
  <si>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</si>
  <si>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</si>
  <si>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</si>
  <si>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</si>
  <si>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</si>
  <si>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</si>
  <si>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</si>
  <si>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</si>
  <si>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</si>
  <si>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</si>
  <si>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</si>
  <si>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</si>
  <si>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</si>
  <si>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</si>
  <si>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</si>
  <si>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</si>
  <si>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</si>
  <si>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</si>
  <si>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</si>
  <si>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</si>
  <si>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</si>
  <si>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</si>
  <si>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</si>
  <si>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</si>
  <si>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</si>
  <si>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</si>
  <si>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</si>
  <si>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</si>
  <si>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</si>
  <si>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</si>
  <si>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</si>
  <si>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</si>
  <si>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</si>
  <si>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</si>
  <si>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</si>
  <si>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</si>
  <si>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</si>
  <si>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</si>
  <si>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</si>
  <si>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</si>
  <si>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</si>
  <si>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</si>
  <si>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</si>
  <si>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</si>
  <si>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</si>
  <si>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</si>
  <si>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</si>
  <si>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</si>
  <si>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</si>
  <si>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</si>
  <si>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</si>
  <si>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</si>
  <si>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</si>
  <si>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</si>
  <si>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</si>
  <si>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</si>
  <si>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</si>
  <si>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</si>
  <si>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</si>
  <si>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</si>
  <si>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</si>
  <si>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</si>
  <si>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</si>
  <si>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</si>
  <si>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</si>
  <si>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</si>
  <si>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</si>
  <si>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</si>
  <si>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</si>
  <si>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</si>
  <si>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</si>
  <si>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</si>
  <si>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</si>
  <si>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</si>
  <si>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</si>
  <si>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</si>
  <si>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</si>
  <si>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</si>
  <si>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</si>
  <si>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</si>
  <si>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</si>
  <si>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</si>
  <si>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</si>
  <si>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</si>
  <si>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</si>
  <si>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</si>
  <si>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</si>
  <si>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</si>
  <si>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</si>
  <si>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</si>
  <si>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</si>
  <si>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</si>
  <si>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</si>
  <si>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</si>
  <si>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</si>
  <si>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</si>
  <si>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</si>
  <si>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</si>
  <si>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</si>
  <si>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</si>
  <si>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</si>
  <si>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</si>
  <si>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</si>
  <si>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</si>
  <si>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</si>
  <si>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</si>
  <si>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</si>
  <si>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</si>
  <si>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</si>
  <si>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</si>
  <si>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</si>
  <si>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</si>
  <si>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</si>
  <si>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</si>
  <si>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</si>
  <si>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</si>
  <si>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</si>
  <si>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</si>
  <si>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</si>
  <si>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</si>
  <si>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</si>
  <si>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</si>
  <si>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</si>
  <si>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</si>
  <si>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</si>
  <si>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</si>
  <si>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</si>
  <si>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</si>
  <si>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</si>
  <si>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</si>
  <si>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</si>
  <si>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</si>
  <si>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</si>
  <si>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</si>
  <si>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</si>
  <si>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</si>
  <si>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</si>
  <si>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</si>
  <si>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</si>
  <si>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</si>
  <si>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</si>
  <si>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</si>
  <si>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</si>
  <si>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</si>
  <si>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</si>
  <si>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</si>
  <si>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</si>
  <si>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</si>
  <si>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</si>
  <si>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</si>
  <si>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</si>
  <si>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</si>
  <si>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</si>
  <si>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</si>
  <si>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</si>
  <si>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</si>
  <si>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</si>
  <si>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</si>
  <si>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</si>
  <si>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</si>
  <si>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</si>
  <si>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</si>
  <si>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</si>
  <si>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</si>
  <si>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</si>
  <si>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</si>
  <si>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</si>
  <si>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</si>
  <si>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</si>
  <si>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</si>
  <si>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</si>
  <si>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</si>
  <si>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</si>
  <si>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</si>
  <si>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</si>
  <si>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</si>
  <si>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</si>
  <si>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</si>
  <si>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</si>
  <si>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</si>
  <si>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</si>
  <si>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</si>
  <si>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</si>
  <si>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</si>
  <si>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</si>
  <si>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</si>
  <si>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</si>
  <si>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</si>
  <si>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</si>
  <si>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</si>
  <si>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</si>
  <si>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</si>
  <si>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</si>
  <si>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</si>
  <si>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</si>
  <si>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</si>
  <si>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</si>
  <si>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</si>
  <si>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</si>
  <si>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</si>
  <si>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</si>
  <si>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</si>
  <si>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</si>
  <si>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</si>
  <si>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</si>
  <si>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</si>
  <si>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</si>
  <si>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</si>
  <si>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</si>
  <si>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</si>
  <si>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</si>
  <si>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</si>
  <si>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</si>
  <si>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</si>
  <si>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</si>
  <si>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</si>
  <si>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</si>
  <si>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</si>
  <si>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</si>
  <si>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</si>
  <si>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</si>
  <si>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</si>
  <si>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</si>
  <si>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</si>
  <si>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</si>
  <si>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</si>
  <si>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</si>
  <si>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</si>
  <si>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</si>
  <si>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</si>
  <si>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</si>
  <si>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</si>
  <si>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</si>
  <si>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</si>
  <si>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</si>
  <si>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</si>
  <si>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</si>
  <si>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</si>
  <si>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</si>
  <si>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</si>
  <si>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</si>
  <si>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</si>
  <si>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</si>
  <si>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</si>
  <si>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</si>
  <si>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</si>
  <si>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</si>
  <si>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</si>
  <si>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</si>
  <si>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</si>
  <si>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</si>
  <si>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</si>
  <si>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</si>
  <si>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</si>
  <si>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</si>
  <si>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</si>
  <si>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</si>
  <si>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</si>
  <si>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</si>
  <si>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</si>
  <si>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</si>
  <si>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</si>
  <si>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</si>
  <si>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</si>
  <si>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</si>
  <si>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</si>
  <si>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</si>
  <si>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</si>
  <si>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</si>
  <si>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</si>
  <si>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</si>
  <si>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</si>
  <si>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</si>
  <si>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</si>
  <si>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</si>
  <si>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</si>
  <si>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</si>
  <si>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</si>
  <si>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</si>
  <si>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</si>
  <si>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</si>
  <si>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</si>
  <si>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</si>
  <si>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</si>
  <si>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</si>
  <si>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</si>
  <si>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</si>
  <si>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</si>
  <si>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</si>
  <si>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</si>
  <si>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</si>
  <si>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</si>
  <si>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</si>
  <si>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</si>
  <si>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</si>
  <si>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</si>
  <si>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</si>
  <si>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</si>
  <si>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</si>
  <si>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</si>
  <si>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</si>
  <si>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</si>
  <si>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</si>
  <si>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</si>
  <si>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</si>
  <si>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</si>
  <si>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</si>
  <si>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</si>
  <si>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</si>
  <si>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</si>
  <si>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</si>
  <si>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</si>
  <si>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</si>
  <si>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</si>
  <si>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</si>
  <si>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</si>
  <si>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</si>
  <si>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</si>
  <si>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</si>
  <si>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</si>
  <si>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</si>
  <si>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</si>
  <si>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</si>
  <si>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</si>
  <si>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</si>
  <si>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</si>
  <si>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</si>
  <si>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</si>
  <si>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</si>
  <si>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</si>
  <si>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</si>
  <si>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</si>
  <si>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</si>
  <si>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</si>
  <si>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</si>
  <si>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</si>
  <si>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</si>
  <si>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</si>
  <si>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</si>
  <si>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</si>
  <si>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</si>
  <si>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</si>
  <si>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</si>
  <si>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</si>
  <si>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</si>
  <si>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</si>
  <si>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</si>
  <si>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</si>
  <si>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</si>
  <si>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</si>
  <si>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</si>
  <si>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</si>
  <si>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</si>
  <si>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</si>
  <si>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</si>
  <si>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</si>
  <si>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</si>
  <si>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</si>
  <si>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</si>
  <si>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</si>
  <si>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</si>
  <si>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</si>
  <si>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</si>
  <si>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</si>
  <si>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</si>
  <si>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</si>
  <si>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</si>
  <si>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</si>
  <si>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</si>
  <si>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</si>
  <si>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</si>
  <si>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</si>
  <si>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</si>
  <si>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</si>
  <si>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</si>
  <si>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</si>
  <si>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</si>
  <si>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</si>
  <si>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</si>
  <si>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</si>
  <si>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</si>
  <si>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</si>
  <si>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</si>
  <si>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</si>
  <si>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</si>
  <si>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</si>
  <si>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</si>
  <si>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</si>
  <si>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</si>
  <si>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</si>
  <si>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</si>
  <si>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</si>
  <si>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</si>
  <si>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</si>
  <si>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</si>
  <si>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</si>
  <si>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</si>
  <si>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</si>
  <si>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</si>
  <si>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</si>
  <si>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</si>
  <si>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</si>
  <si>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</si>
  <si>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</si>
  <si>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</si>
  <si>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</si>
  <si>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</si>
  <si>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</si>
  <si>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</si>
  <si>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</si>
  <si>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</si>
  <si>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</si>
  <si>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</si>
  <si>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</si>
  <si>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</si>
  <si>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</si>
  <si>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</si>
  <si>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</si>
  <si>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</si>
  <si>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</si>
  <si>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</si>
  <si>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</si>
  <si>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</si>
  <si>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</si>
  <si>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</si>
  <si>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</si>
  <si>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</si>
  <si>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</si>
  <si>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</si>
  <si>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</si>
  <si>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</si>
  <si>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</si>
  <si>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</si>
  <si>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</si>
  <si>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</si>
  <si>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</si>
  <si>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</si>
  <si>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</si>
  <si>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</si>
  <si>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</si>
  <si>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</si>
  <si>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</si>
  <si>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</si>
  <si>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</si>
  <si>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</si>
  <si>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</si>
  <si>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</si>
  <si>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</si>
  <si>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</si>
  <si>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</si>
  <si>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</si>
  <si>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</si>
  <si>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</si>
  <si>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</si>
  <si>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</si>
  <si>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</si>
  <si>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</si>
  <si>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</si>
  <si>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</si>
  <si>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</si>
  <si>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</si>
  <si>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</si>
  <si>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</si>
  <si>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</si>
  <si>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</si>
  <si>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</si>
  <si>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</si>
  <si>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</si>
  <si>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</si>
  <si>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</si>
  <si>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</si>
  <si>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</si>
  <si>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</si>
  <si>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</si>
  <si>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</si>
  <si>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</si>
  <si>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</si>
  <si>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</si>
  <si>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</si>
  <si>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</si>
  <si>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</si>
  <si>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</si>
  <si>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</si>
  <si>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</si>
  <si>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</si>
  <si>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</si>
  <si>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</si>
  <si>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</si>
  <si>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</si>
  <si>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</si>
  <si>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</si>
  <si>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</si>
  <si>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</si>
  <si>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</si>
  <si>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</si>
  <si>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</si>
  <si>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</si>
  <si>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</si>
  <si>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</si>
  <si>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</si>
  <si>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</si>
  <si>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</si>
  <si>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</si>
  <si>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</si>
  <si>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</si>
  <si>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</si>
  <si>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</si>
  <si>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</si>
  <si>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</si>
  <si>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</si>
  <si>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</si>
  <si>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</si>
  <si>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</si>
  <si>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</si>
  <si>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</si>
  <si>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</si>
  <si>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</si>
  <si>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</si>
  <si>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</si>
  <si>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</si>
  <si>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</si>
  <si>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</si>
  <si>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</si>
  <si>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</si>
  <si>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</si>
  <si>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</si>
  <si>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</si>
  <si>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</si>
  <si>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</si>
  <si>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</si>
  <si>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</si>
  <si>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</si>
  <si>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</si>
  <si>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</si>
  <si>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</si>
  <si>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</si>
  <si>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</si>
  <si>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</si>
  <si>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</si>
  <si>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</si>
  <si>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</si>
  <si>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</si>
  <si>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</si>
  <si>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</si>
  <si>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</si>
  <si>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</si>
  <si>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</si>
  <si>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</si>
  <si>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</si>
  <si>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</si>
  <si>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</si>
  <si>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</si>
  <si>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</si>
  <si>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</si>
  <si>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</si>
  <si>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</si>
  <si>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</si>
  <si>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</si>
  <si>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</si>
  <si>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</si>
  <si>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</si>
  <si>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</si>
  <si>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</si>
  <si>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</si>
  <si>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</si>
  <si>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</si>
  <si>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</si>
  <si>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</si>
  <si>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</si>
  <si>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</si>
  <si>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</si>
  <si>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</si>
  <si>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</si>
  <si>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</si>
  <si>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</si>
  <si>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</si>
  <si>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</si>
  <si>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</si>
  <si>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</si>
  <si>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</si>
  <si>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</si>
  <si>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</si>
  <si>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</si>
  <si>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</si>
  <si>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</si>
  <si>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</si>
  <si>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</si>
  <si>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</si>
  <si>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</si>
  <si>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</si>
  <si>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</si>
  <si>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</si>
  <si>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</si>
  <si>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</si>
  <si>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</si>
  <si>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</si>
  <si>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</si>
  <si>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</si>
  <si>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</si>
  <si>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</si>
  <si>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</si>
  <si>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</si>
  <si>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</si>
  <si>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</si>
  <si>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</si>
  <si>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</si>
  <si>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</si>
  <si>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</si>
  <si>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</si>
  <si>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</si>
  <si>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</si>
  <si>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</si>
  <si>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</si>
  <si>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</si>
  <si>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</si>
  <si>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</si>
  <si>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</si>
  <si>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</si>
  <si>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</si>
  <si>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</si>
  <si>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</si>
  <si>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</si>
  <si>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</si>
  <si>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</si>
  <si>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</si>
  <si>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</si>
  <si>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</si>
  <si>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</si>
  <si>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</si>
  <si>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</si>
  <si>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</si>
  <si>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</si>
  <si>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</si>
  <si>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</si>
  <si>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</si>
  <si>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</si>
  <si>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</si>
  <si>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</si>
  <si>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</si>
  <si>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</si>
  <si>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</si>
  <si>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</si>
  <si>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</si>
  <si>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</si>
  <si>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</si>
  <si>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</si>
  <si>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</si>
  <si>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</si>
  <si>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</si>
  <si>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</si>
  <si>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</si>
  <si>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</si>
  <si>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</si>
  <si>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</si>
  <si>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</si>
  <si>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</si>
  <si>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</si>
  <si>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</si>
  <si>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</si>
  <si>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</si>
  <si>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</si>
  <si>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</si>
  <si>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</si>
  <si>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</si>
  <si>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</si>
  <si>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</si>
  <si>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</si>
  <si>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</si>
  <si>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</si>
  <si>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</si>
  <si>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</si>
  <si>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</si>
  <si>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</si>
  <si>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</si>
  <si>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</si>
  <si>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</si>
  <si>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</si>
  <si>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</si>
  <si>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</si>
  <si>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</si>
  <si>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</si>
  <si>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</si>
  <si>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</si>
  <si>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</si>
  <si>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</si>
  <si>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</si>
  <si>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</si>
  <si>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</si>
  <si>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</si>
  <si>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</si>
  <si>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</si>
  <si>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</si>
  <si>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</si>
  <si>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</si>
  <si>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</si>
  <si>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</si>
  <si>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</si>
  <si>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</si>
  <si>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</si>
  <si>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</si>
  <si>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</si>
  <si>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</si>
  <si>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</si>
  <si>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</si>
  <si>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</si>
  <si>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</si>
  <si>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</si>
  <si>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</si>
  <si>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</si>
  <si>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</si>
  <si>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</si>
  <si>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</si>
  <si>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</si>
  <si>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</si>
  <si>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</si>
  <si>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</si>
  <si>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</si>
  <si>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</si>
  <si>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</si>
  <si>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</si>
  <si>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</si>
  <si>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</si>
  <si>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</si>
  <si>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</si>
  <si>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</si>
  <si>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</si>
  <si>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</si>
  <si>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</si>
  <si>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</si>
  <si>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</si>
  <si>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</si>
  <si>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</si>
  <si>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</si>
  <si>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</si>
  <si>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</si>
  <si>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</si>
  <si>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</si>
  <si>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</si>
  <si>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</si>
  <si>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</si>
  <si>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</si>
  <si>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</si>
  <si>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</si>
  <si>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</si>
  <si>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</si>
  <si>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</si>
  <si>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</si>
  <si>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</si>
  <si>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</si>
  <si>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</si>
  <si>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</si>
  <si>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</si>
  <si>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</si>
  <si>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</si>
  <si>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</si>
  <si>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</si>
  <si>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</si>
  <si>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</si>
  <si>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</si>
  <si>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</si>
  <si>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</si>
  <si>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</si>
  <si>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</si>
  <si>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</si>
  <si>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</si>
  <si>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</si>
  <si>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</si>
  <si>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</si>
  <si>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</si>
  <si>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</si>
  <si>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</si>
  <si>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</si>
  <si>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</si>
  <si>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</si>
  <si>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</si>
  <si>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</si>
  <si>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</si>
  <si>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</si>
  <si>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</si>
  <si>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</si>
  <si>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</si>
  <si>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</si>
  <si>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</si>
  <si>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</si>
  <si>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</si>
  <si>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</si>
  <si>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</si>
  <si>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</si>
  <si>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</si>
  <si>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</si>
  <si>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</si>
  <si>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</si>
  <si>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</si>
  <si>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</si>
  <si>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</si>
  <si>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</si>
  <si>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</si>
  <si>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</si>
  <si>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</si>
  <si>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</si>
  <si>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</si>
  <si>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</si>
  <si>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</si>
  <si>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</si>
  <si>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</si>
  <si>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</si>
  <si>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</si>
  <si>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</si>
  <si>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</si>
  <si>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</si>
  <si>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</si>
  <si>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</si>
  <si>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</si>
  <si>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</si>
  <si>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</si>
  <si>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</si>
  <si>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</si>
  <si>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</si>
  <si>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</si>
  <si>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</si>
  <si>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</si>
  <si>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</si>
  <si>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</si>
  <si>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</si>
  <si>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</si>
  <si>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</si>
  <si>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</si>
  <si>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</si>
  <si>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</si>
  <si>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</si>
  <si>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</si>
  <si>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</si>
  <si>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</si>
  <si>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</si>
  <si>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</si>
  <si>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</si>
  <si>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</si>
  <si>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</si>
  <si>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</si>
  <si>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</si>
  <si>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</si>
  <si>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</si>
  <si>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</si>
  <si>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</si>
  <si>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</si>
  <si>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</si>
  <si>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</si>
  <si>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</si>
  <si>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</si>
  <si>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</si>
  <si>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</si>
  <si>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</si>
  <si>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</si>
  <si>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</si>
  <si>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</si>
  <si>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</si>
  <si>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</si>
  <si>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</si>
  <si>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</si>
  <si>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</si>
  <si>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</si>
  <si>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</si>
  <si>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</si>
  <si>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</si>
  <si>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</si>
  <si>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</si>
  <si>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</si>
  <si>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</si>
  <si>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</si>
  <si>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</si>
  <si>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</si>
  <si>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</si>
  <si>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</si>
  <si>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</si>
  <si>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</si>
  <si>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</si>
  <si>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</si>
  <si>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</si>
  <si>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</si>
  <si>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</si>
  <si>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</si>
  <si>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</si>
  <si>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</si>
  <si>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</si>
  <si>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</si>
  <si>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</si>
  <si>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</si>
  <si>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</si>
  <si>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</si>
  <si>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</si>
  <si>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</si>
  <si>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</si>
  <si>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</si>
  <si>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</si>
  <si>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</si>
  <si>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</si>
  <si>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</si>
  <si>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</si>
  <si>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</si>
  <si>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</si>
  <si>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</si>
  <si>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</si>
  <si>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</si>
  <si>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</si>
  <si>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</si>
  <si>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</si>
  <si>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</si>
  <si>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</si>
  <si>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</si>
  <si>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</si>
  <si>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</si>
  <si>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</si>
  <si>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</si>
  <si>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</si>
  <si>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</si>
  <si>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</si>
  <si>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</si>
  <si>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</si>
  <si>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</si>
  <si>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</si>
  <si>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</si>
  <si>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</si>
  <si>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</si>
  <si>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</si>
  <si>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</si>
  <si>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</si>
  <si>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</si>
  <si>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</si>
  <si>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</si>
  <si>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</si>
  <si>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</si>
  <si>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</si>
  <si>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</si>
  <si>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</si>
  <si>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</si>
  <si>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</si>
  <si>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</si>
  <si>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</si>
  <si>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</si>
  <si>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</si>
  <si>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</si>
  <si>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</si>
  <si>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</si>
  <si>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</si>
  <si>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</si>
  <si>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</si>
  <si>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</si>
  <si>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</si>
  <si>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</si>
  <si>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</si>
  <si>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</si>
  <si>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</si>
  <si>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</si>
  <si>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</si>
  <si>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</si>
  <si>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</si>
  <si>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</si>
  <si>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</si>
  <si>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</si>
  <si>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</si>
  <si>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</si>
  <si>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</si>
  <si>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</si>
  <si>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</si>
  <si>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</si>
  <si>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</si>
  <si>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</si>
  <si>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</si>
  <si>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</si>
  <si>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</si>
  <si>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</si>
  <si>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</si>
  <si>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</si>
  <si>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</si>
  <si>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</si>
  <si>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</si>
  <si>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</si>
  <si>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</si>
  <si>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</si>
  <si>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</si>
  <si>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</si>
  <si>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</si>
  <si>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</si>
  <si>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</si>
  <si>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</si>
  <si>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</si>
  <si>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</si>
  <si>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</si>
  <si>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</si>
  <si>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</si>
  <si>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</si>
  <si>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</si>
  <si>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</si>
  <si>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</si>
  <si>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</si>
  <si>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</si>
  <si>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</si>
  <si>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</si>
  <si>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</si>
  <si>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</si>
  <si>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</si>
  <si>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</si>
  <si>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</si>
  <si>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</si>
  <si>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</si>
  <si>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</si>
  <si>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</si>
  <si>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</si>
  <si>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</si>
  <si>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</si>
  <si>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</si>
  <si>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</si>
  <si>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</si>
  <si>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</si>
  <si>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</si>
  <si>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</si>
  <si>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</si>
  <si>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</si>
  <si>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</si>
  <si>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</si>
  <si>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</si>
  <si>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</si>
  <si>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</si>
  <si>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</si>
  <si>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</si>
  <si>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</si>
  <si>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</si>
  <si>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</si>
  <si>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</si>
  <si>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</si>
  <si>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</si>
  <si>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</si>
  <si>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</si>
  <si>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</si>
  <si>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</si>
  <si>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</si>
  <si>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</si>
  <si>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</si>
  <si>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</si>
  <si>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</si>
  <si>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</si>
  <si>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</si>
  <si>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</si>
  <si>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</si>
  <si>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</si>
  <si>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</si>
  <si>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</si>
  <si>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</si>
  <si>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</si>
  <si>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</si>
  <si>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</si>
  <si>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</si>
  <si>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</si>
  <si>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</si>
  <si>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</si>
  <si>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</si>
  <si>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</si>
  <si>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</si>
  <si>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</si>
  <si>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</si>
  <si>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</si>
  <si>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</si>
  <si>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</si>
  <si>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</si>
  <si>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</si>
  <si>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</si>
  <si>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</si>
  <si>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</si>
  <si>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</si>
  <si>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</si>
  <si>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</si>
  <si>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</si>
  <si>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</si>
  <si>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</si>
  <si>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</si>
  <si>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</si>
  <si>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</si>
  <si>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</si>
  <si>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</si>
  <si>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</si>
  <si>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</si>
  <si>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</si>
  <si>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</si>
  <si>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</si>
  <si>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</si>
  <si>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</si>
  <si>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</si>
  <si>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</si>
  <si>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</si>
  <si>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</si>
  <si>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</si>
  <si>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</si>
  <si>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</si>
  <si>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</si>
  <si>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</si>
  <si>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</si>
  <si>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</si>
  <si>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</si>
  <si>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</si>
  <si>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</si>
  <si>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</si>
  <si>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</si>
  <si>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</si>
  <si>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</si>
  <si>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</si>
  <si>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</si>
  <si>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</si>
  <si>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</si>
  <si>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</si>
  <si>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</si>
  <si>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</si>
  <si>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</si>
  <si>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</si>
  <si>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</si>
  <si>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</si>
  <si>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</si>
  <si>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</si>
  <si>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</si>
  <si>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</si>
  <si>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</si>
  <si>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</si>
  <si>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</si>
  <si>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</si>
  <si>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</si>
  <si>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</si>
  <si>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</si>
  <si>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</si>
  <si>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</si>
  <si>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</si>
  <si>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</si>
  <si>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</si>
  <si>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</si>
  <si>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</si>
  <si>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</si>
  <si>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</si>
  <si>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</si>
  <si>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</si>
  <si>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</si>
  <si>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</si>
  <si>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</si>
  <si>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</si>
  <si>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</si>
  <si>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</si>
  <si>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</si>
  <si>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</si>
  <si>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</si>
  <si>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</si>
  <si>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</si>
  <si>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</si>
  <si>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</si>
  <si>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</si>
  <si>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</si>
  <si>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</si>
  <si>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</si>
  <si>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</si>
  <si>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</si>
  <si>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</si>
  <si>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</si>
  <si>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</si>
  <si>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</si>
  <si>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</si>
  <si>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</si>
  <si>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</si>
  <si>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</si>
  <si>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</si>
  <si>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</si>
  <si>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</si>
  <si>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</si>
  <si>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</si>
  <si>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</si>
  <si>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</si>
  <si>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</si>
  <si>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</si>
  <si>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</si>
  <si>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</si>
  <si>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</si>
  <si>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</si>
  <si>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</si>
  <si>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</si>
  <si>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</si>
  <si>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</si>
  <si>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</si>
  <si>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</si>
  <si>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</si>
  <si>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</si>
  <si>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</si>
  <si>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</si>
  <si>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</si>
  <si>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</si>
  <si>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</si>
  <si>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</si>
  <si>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</si>
  <si>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</si>
  <si>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</si>
  <si>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</si>
  <si>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</si>
  <si>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</si>
  <si>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</si>
  <si>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</si>
  <si>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</si>
  <si>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</si>
  <si>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</si>
  <si>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</si>
  <si>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</si>
  <si>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</si>
  <si>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</si>
  <si>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</si>
  <si>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</si>
  <si>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</si>
  <si>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</si>
  <si>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</si>
  <si>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</si>
  <si>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</si>
  <si>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</si>
  <si>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</si>
  <si>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</si>
  <si>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</si>
  <si>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</si>
  <si>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</si>
  <si>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</si>
  <si>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</si>
  <si>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</si>
  <si>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</si>
  <si>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</si>
  <si>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</si>
  <si>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</si>
  <si>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</si>
  <si>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</si>
  <si>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</si>
  <si>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</si>
  <si>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</si>
  <si>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</si>
  <si>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</si>
  <si>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</si>
  <si>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</si>
  <si>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</si>
  <si>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</si>
  <si>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</si>
  <si>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</si>
  <si>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</si>
  <si>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</si>
  <si>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</si>
  <si>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</si>
  <si>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</si>
  <si>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</si>
  <si>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</si>
  <si>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</si>
  <si>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</si>
  <si>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</si>
  <si>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</si>
  <si>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</si>
  <si>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</si>
  <si>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</si>
  <si>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</si>
  <si>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</si>
  <si>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</si>
  <si>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</si>
  <si>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</si>
  <si>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</si>
  <si>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</si>
  <si>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</si>
  <si>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</si>
  <si>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</si>
  <si>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</si>
  <si>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</si>
  <si>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</si>
  <si>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</si>
  <si>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</si>
  <si>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</si>
  <si>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</si>
  <si>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</si>
  <si>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</si>
  <si>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</si>
  <si>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</si>
  <si>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</si>
  <si>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</si>
  <si>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</si>
  <si>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</si>
  <si>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</si>
  <si>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</si>
  <si>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</si>
  <si>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</si>
  <si>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</si>
  <si>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</si>
  <si>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</si>
  <si>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</si>
  <si>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</si>
  <si>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</si>
  <si>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</si>
  <si>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</si>
  <si>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</si>
  <si>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</si>
  <si>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</si>
  <si>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</si>
  <si>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</si>
  <si>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</si>
  <si>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</si>
  <si>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</si>
  <si>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</si>
  <si>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</si>
  <si>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</si>
  <si>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</si>
  <si>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</si>
  <si>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</si>
  <si>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</si>
  <si>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</si>
  <si>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</si>
  <si>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</si>
  <si>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</si>
  <si>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</si>
  <si>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</si>
  <si>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</si>
  <si>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</si>
  <si>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</si>
  <si>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</si>
  <si>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</si>
  <si>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</si>
  <si>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</si>
  <si>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</si>
  <si>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</si>
  <si>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</si>
  <si>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</si>
  <si>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</si>
  <si>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</si>
  <si>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</si>
  <si>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</si>
  <si>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</si>
  <si>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</si>
  <si>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</si>
  <si>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</si>
  <si>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</si>
  <si>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</si>
  <si>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</si>
  <si>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</si>
  <si>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</si>
  <si>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</si>
  <si>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</si>
  <si>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</si>
  <si>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</si>
  <si>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</si>
  <si>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</si>
  <si>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</si>
  <si>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</si>
  <si>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</si>
  <si>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</si>
  <si>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</si>
  <si>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</si>
  <si>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</si>
  <si>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</si>
  <si>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</si>
  <si>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</si>
  <si>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</si>
  <si>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</si>
  <si>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</si>
  <si>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</si>
  <si>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</si>
  <si>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</si>
  <si>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</si>
  <si>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</si>
  <si>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</si>
  <si>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</si>
  <si>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</si>
  <si>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</si>
  <si>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</si>
  <si>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</si>
  <si>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</si>
  <si>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</si>
  <si>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</si>
  <si>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</si>
  <si>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</si>
  <si>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</si>
  <si>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</si>
  <si>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</si>
  <si>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</si>
  <si>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</si>
  <si>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</si>
  <si>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</si>
  <si>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</si>
  <si>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</si>
  <si>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</si>
  <si>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</si>
  <si>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</si>
  <si>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</si>
  <si>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</si>
  <si>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</si>
  <si>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</si>
  <si>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</si>
  <si>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</si>
  <si>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</si>
  <si>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</si>
  <si>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</si>
  <si>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</si>
  <si>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</si>
  <si>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</si>
  <si>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</si>
  <si>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</si>
  <si>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</si>
  <si>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</si>
  <si>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</si>
  <si>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</si>
  <si>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</si>
  <si>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</si>
  <si>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</si>
  <si>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</si>
  <si>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</si>
  <si>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</si>
  <si>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</si>
  <si>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</si>
  <si>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</si>
  <si>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</si>
  <si>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</si>
  <si>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</si>
  <si>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</si>
  <si>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</si>
  <si>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</si>
  <si>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</si>
  <si>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</si>
  <si>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</si>
  <si>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</si>
  <si>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</si>
  <si>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</si>
  <si>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</si>
  <si>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</si>
  <si>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</si>
  <si>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</si>
  <si>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</si>
  <si>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</si>
  <si>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</si>
  <si>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</si>
  <si>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</si>
  <si>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</si>
  <si>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</si>
  <si>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</si>
  <si>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</si>
  <si>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</si>
  <si>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</si>
  <si>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</si>
  <si>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</si>
  <si>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</si>
  <si>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</si>
  <si>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</si>
  <si>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</si>
  <si>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</si>
  <si>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</si>
  <si>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</si>
  <si>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</si>
  <si>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</si>
  <si>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</si>
  <si>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</si>
  <si>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</si>
  <si>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</si>
  <si>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</si>
  <si>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</si>
  <si>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</si>
  <si>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</si>
  <si>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</si>
  <si>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</si>
  <si>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</si>
  <si>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</si>
  <si>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</si>
  <si>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</si>
  <si>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</si>
  <si>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</si>
  <si>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</si>
  <si>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</si>
  <si>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</si>
  <si>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</si>
  <si>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</si>
  <si>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</si>
  <si>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</si>
  <si>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</si>
  <si>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</si>
  <si>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</si>
  <si>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</si>
  <si>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</si>
  <si>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</si>
  <si>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</si>
  <si>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</si>
  <si>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</si>
  <si>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</si>
  <si>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</si>
  <si>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</si>
  <si>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</si>
  <si>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</si>
  <si>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</si>
  <si>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</si>
  <si>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</si>
  <si>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</si>
  <si>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</si>
  <si>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</si>
  <si>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</si>
  <si>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</si>
  <si>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</si>
  <si>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</si>
  <si>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</si>
  <si>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</si>
  <si>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</si>
  <si>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</si>
  <si>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</si>
  <si>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</si>
  <si>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</si>
  <si>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</si>
  <si>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</si>
  <si>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</si>
  <si>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</si>
  <si>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</si>
  <si>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</si>
  <si>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</si>
  <si>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</si>
  <si>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</si>
  <si>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</si>
  <si>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</si>
  <si>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</si>
  <si>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</si>
  <si>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</si>
  <si>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</si>
  <si>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</si>
  <si>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</si>
  <si>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</si>
  <si>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</si>
  <si>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</si>
  <si>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</si>
  <si>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</si>
  <si>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</si>
  <si>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</si>
  <si>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</si>
  <si>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</si>
  <si>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</si>
  <si>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</si>
  <si>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</si>
  <si>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</si>
  <si>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</si>
  <si>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</si>
  <si>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</si>
  <si>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</si>
  <si>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</si>
  <si>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</si>
  <si>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</si>
  <si>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</si>
  <si>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</si>
  <si>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</si>
  <si>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</si>
  <si>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</si>
  <si>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</si>
  <si>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</si>
  <si>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</si>
  <si>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</si>
  <si>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</si>
  <si>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</si>
  <si>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</si>
  <si>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</si>
  <si>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</si>
  <si>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</si>
  <si>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</si>
  <si>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</si>
  <si>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</si>
  <si>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</si>
  <si>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</si>
  <si>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</si>
  <si>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</si>
  <si>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</si>
  <si>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</si>
  <si>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</si>
  <si>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</si>
  <si>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</si>
  <si>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</si>
  <si>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</si>
  <si>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</si>
  <si>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</si>
  <si>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</si>
  <si>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</si>
  <si>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</si>
  <si>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</si>
  <si>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</si>
  <si>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</si>
  <si>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</si>
  <si>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</si>
  <si>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</si>
  <si>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</si>
  <si>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</si>
  <si>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</si>
  <si>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</si>
  <si>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</si>
  <si>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</si>
  <si>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</si>
  <si>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</si>
  <si>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</si>
  <si>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</si>
  <si>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</si>
  <si>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</si>
  <si>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</si>
  <si>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</si>
  <si>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</si>
  <si>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</si>
  <si>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</si>
  <si>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</si>
  <si>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</si>
  <si>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</si>
  <si>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</si>
  <si>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</si>
  <si>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</si>
  <si>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</si>
  <si>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</si>
  <si>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</si>
  <si>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</si>
  <si>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</si>
  <si>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</si>
  <si>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</si>
  <si>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</si>
  <si>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</si>
  <si>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</si>
  <si>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</si>
  <si>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</si>
  <si>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</si>
  <si>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</si>
  <si>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</si>
  <si>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</si>
  <si>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</si>
  <si>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</si>
  <si>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</si>
  <si>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</si>
  <si>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</si>
  <si>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</si>
  <si>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</si>
  <si>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</si>
  <si>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</si>
  <si>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</si>
  <si>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</si>
  <si>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</si>
  <si>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</si>
  <si>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</si>
  <si>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</si>
  <si>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</si>
  <si>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</si>
  <si>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</si>
  <si>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</si>
  <si>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</si>
  <si>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</si>
  <si>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</si>
  <si>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</si>
  <si>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</si>
  <si>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</si>
  <si>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</si>
  <si>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</si>
  <si>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</si>
  <si>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</si>
  <si>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</si>
  <si>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</si>
  <si>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</si>
  <si>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</si>
  <si>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</si>
  <si>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</si>
  <si>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</si>
  <si>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</si>
  <si>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</si>
  <si>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</si>
  <si>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</si>
  <si>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</si>
  <si>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</si>
  <si>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</si>
  <si>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</si>
  <si>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</si>
  <si>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</si>
  <si>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</si>
  <si>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</si>
  <si>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</si>
  <si>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</si>
  <si>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</si>
  <si>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</si>
  <si>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</si>
  <si>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</si>
  <si>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</si>
  <si>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</si>
  <si>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</si>
  <si>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</si>
  <si>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</si>
  <si>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</si>
  <si>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</si>
  <si>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</si>
  <si>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</si>
  <si>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</si>
  <si>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</si>
  <si>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</si>
  <si>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</si>
  <si>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</si>
  <si>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</si>
  <si>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</si>
  <si>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</si>
  <si>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</si>
  <si>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</si>
  <si>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</si>
  <si>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</si>
  <si>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</si>
  <si>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</si>
  <si>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</si>
  <si>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</si>
  <si>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</si>
  <si>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</si>
  <si>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</si>
  <si>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</si>
  <si>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</si>
  <si>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</si>
  <si>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</si>
  <si>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</si>
  <si>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</si>
  <si>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</si>
  <si>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</si>
  <si>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</si>
  <si>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</si>
  <si>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</si>
  <si>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</si>
  <si>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</si>
  <si>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</si>
  <si>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</si>
  <si>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</si>
  <si>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</si>
  <si>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</si>
  <si>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</si>
  <si>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</si>
  <si>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</si>
  <si>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</si>
  <si>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</si>
  <si>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</si>
  <si>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</si>
  <si>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</si>
  <si>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</si>
  <si>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</si>
  <si>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</si>
  <si>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</si>
  <si>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</si>
  <si>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</si>
  <si>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</si>
  <si>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</si>
  <si>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</si>
  <si>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</si>
  <si>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</si>
  <si>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</si>
  <si>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</si>
  <si>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</si>
  <si>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</si>
  <si>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</si>
  <si>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</si>
  <si>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</si>
  <si>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</si>
  <si>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</si>
  <si>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</si>
  <si>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</si>
  <si>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</si>
  <si>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</si>
  <si>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</si>
  <si>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</si>
  <si>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</si>
  <si>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</si>
  <si>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</si>
  <si>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</si>
  <si>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</si>
  <si>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</si>
  <si>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</si>
  <si>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</si>
  <si>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</si>
  <si>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</si>
  <si>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</si>
  <si>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</si>
  <si>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</si>
  <si>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</si>
  <si>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</si>
  <si>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</si>
  <si>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</si>
  <si>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</si>
  <si>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</si>
  <si>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</si>
  <si>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</si>
  <si>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</si>
  <si>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</si>
  <si>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</si>
  <si>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</si>
  <si>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</si>
  <si>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</si>
  <si>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</si>
  <si>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</si>
  <si>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</si>
  <si>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</si>
  <si>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</si>
  <si>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</si>
  <si>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</si>
  <si>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</si>
  <si>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</si>
  <si>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</si>
  <si>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</si>
  <si>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</si>
  <si>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</si>
  <si>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</si>
  <si>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</si>
  <si>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</si>
  <si>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</si>
  <si>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</si>
  <si>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</si>
  <si>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</si>
  <si>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</si>
  <si>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</si>
  <si>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</si>
  <si>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</si>
  <si>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</si>
  <si>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</si>
  <si>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</si>
  <si>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</si>
  <si>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</si>
  <si>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</si>
  <si>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</si>
  <si>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</si>
  <si>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</si>
  <si>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</si>
  <si>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</si>
  <si>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</si>
  <si>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</si>
  <si>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</si>
  <si>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</si>
  <si>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</si>
  <si>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</si>
  <si>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</si>
  <si>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</si>
  <si>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</si>
  <si>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</si>
  <si>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</si>
  <si>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</si>
  <si>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</si>
  <si>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</si>
  <si>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</si>
  <si>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</si>
  <si>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</si>
  <si>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</si>
  <si>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</si>
  <si>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</si>
  <si>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</si>
  <si>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</si>
  <si>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</si>
  <si>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</si>
  <si>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</si>
  <si>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</si>
  <si>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</si>
  <si>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</si>
  <si>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</si>
  <si>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</si>
  <si>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</si>
  <si>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</si>
  <si>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</si>
  <si>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</si>
  <si>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</si>
  <si>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</si>
  <si>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</si>
  <si>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</si>
  <si>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</si>
  <si>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</si>
  <si>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</si>
  <si>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</si>
  <si>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</si>
  <si>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</si>
  <si>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</si>
  <si>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</si>
  <si>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</si>
  <si>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</si>
  <si>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</si>
  <si>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</si>
  <si>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</si>
  <si>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</si>
  <si>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</si>
  <si>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</si>
  <si>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</si>
  <si>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</si>
  <si>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</si>
  <si>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</si>
  <si>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</si>
  <si>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</si>
  <si>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</si>
  <si>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</si>
  <si>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</si>
  <si>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</si>
  <si>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</si>
  <si>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</si>
  <si>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</si>
  <si>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</si>
  <si>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</si>
  <si>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</si>
  <si>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</si>
  <si>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</si>
  <si>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</si>
  <si>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</si>
  <si>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</si>
  <si>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</si>
  <si>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</si>
  <si>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</si>
  <si>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</si>
  <si>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</si>
  <si>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</si>
  <si>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</si>
  <si>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</si>
  <si>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</si>
  <si>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</si>
  <si>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</si>
  <si>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</si>
  <si>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</si>
  <si>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</si>
  <si>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</si>
  <si>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</si>
  <si>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</si>
  <si>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</si>
  <si>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</si>
  <si>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</si>
  <si>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</si>
  <si>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</si>
  <si>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</si>
  <si>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</si>
  <si>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</si>
  <si>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</si>
  <si>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</si>
  <si>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</si>
  <si>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</si>
  <si>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</si>
  <si>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</si>
  <si>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</si>
  <si>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</si>
  <si>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</si>
  <si>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</si>
  <si>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</si>
  <si>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</si>
  <si>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</si>
  <si>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</si>
  <si>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</si>
  <si>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</si>
  <si>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</si>
  <si>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</si>
  <si>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</si>
  <si>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</si>
  <si>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</si>
  <si>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</si>
  <si>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</si>
  <si>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</si>
  <si>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</si>
  <si>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</si>
  <si>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</si>
  <si>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</si>
  <si>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</si>
  <si>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</si>
  <si>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</si>
  <si>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</si>
  <si>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</si>
  <si>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</si>
  <si>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</si>
  <si>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</si>
  <si>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</si>
  <si>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</si>
  <si>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</si>
  <si>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</si>
  <si>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</si>
  <si>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</si>
  <si>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</si>
  <si>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</si>
  <si>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</si>
  <si>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</si>
  <si>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</si>
  <si>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</si>
  <si>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</si>
  <si>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</si>
  <si>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</si>
  <si>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</si>
  <si>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</si>
  <si>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</si>
  <si>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</si>
  <si>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</si>
  <si>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</si>
  <si>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</si>
  <si>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</si>
  <si>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</si>
  <si>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</si>
  <si>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</si>
  <si>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</si>
  <si>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</si>
  <si>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</si>
  <si>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</si>
  <si>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</si>
  <si>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</si>
  <si>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</si>
  <si>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</si>
  <si>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</si>
  <si>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</si>
  <si>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</si>
  <si>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</si>
  <si>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</si>
  <si>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</si>
  <si>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</si>
  <si>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</si>
  <si>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</si>
  <si>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</si>
  <si>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</si>
  <si>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</si>
  <si>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</si>
  <si>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</si>
  <si>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</si>
  <si>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</si>
  <si>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</si>
  <si>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</si>
  <si>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</si>
  <si>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</si>
  <si>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</si>
  <si>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</si>
  <si>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</si>
  <si>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</si>
  <si>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</si>
  <si>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</si>
  <si>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</si>
  <si>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</si>
  <si>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</si>
  <si>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</si>
  <si>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</si>
  <si>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</si>
  <si>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</si>
  <si>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</si>
  <si>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</si>
  <si>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</si>
  <si>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</si>
  <si>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</si>
  <si>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</si>
  <si>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</si>
  <si>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</si>
  <si>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</si>
  <si>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</si>
  <si>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</si>
  <si>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</si>
  <si>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</si>
  <si>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</si>
  <si>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</si>
  <si>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</si>
  <si>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</si>
  <si>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</si>
  <si>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</si>
  <si>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</si>
  <si>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</si>
  <si>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</si>
  <si>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</si>
  <si>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</si>
  <si>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</si>
  <si>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</si>
  <si>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</si>
  <si>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</si>
  <si>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</si>
  <si>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</si>
  <si>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</si>
  <si>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</si>
  <si>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</si>
  <si>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</si>
  <si>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</si>
  <si>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</si>
  <si>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</si>
  <si>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</si>
  <si>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</si>
  <si>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</si>
  <si>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</si>
  <si>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</si>
  <si>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</si>
  <si>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</si>
  <si>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</si>
  <si>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</si>
  <si>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</si>
  <si>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</si>
  <si>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</si>
  <si>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</si>
  <si>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</si>
  <si>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</si>
  <si>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</si>
  <si>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</si>
  <si>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</si>
  <si>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</si>
  <si>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</si>
  <si>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</si>
  <si>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</si>
  <si>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</si>
  <si>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</si>
  <si>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</si>
  <si>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</si>
  <si>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</si>
  <si>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</si>
  <si>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</si>
  <si>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</si>
  <si>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</si>
  <si>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</si>
  <si>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</si>
  <si>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</si>
  <si>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</si>
  <si>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</si>
  <si>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</si>
  <si>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</si>
  <si>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</si>
  <si>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</si>
  <si>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</si>
  <si>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</si>
  <si>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</si>
  <si>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</si>
  <si>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</si>
  <si>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</si>
  <si>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</si>
  <si>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</si>
  <si>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</si>
  <si>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</si>
  <si>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</si>
  <si>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</si>
  <si>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</si>
  <si>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</si>
  <si>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</si>
  <si>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</si>
  <si>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</si>
  <si>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</si>
  <si>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</si>
  <si>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</si>
  <si>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</si>
  <si>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</si>
  <si>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</si>
  <si>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</si>
  <si>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</si>
  <si>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</si>
  <si>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</si>
  <si>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</si>
  <si>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</si>
  <si>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</si>
  <si>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</si>
  <si>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</si>
  <si>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</si>
  <si>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</si>
  <si>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</si>
  <si>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</si>
  <si>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</si>
  <si>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</si>
  <si>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</si>
  <si>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</si>
  <si>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</si>
  <si>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</si>
  <si>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</si>
  <si>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</si>
  <si>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</si>
  <si>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</si>
  <si>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</si>
  <si>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</si>
  <si>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</si>
  <si>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</si>
  <si>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</si>
  <si>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</si>
  <si>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</si>
  <si>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</si>
  <si>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</si>
  <si>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</si>
  <si>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</si>
  <si>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</si>
  <si>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</si>
  <si>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</si>
  <si>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</si>
  <si>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</si>
  <si>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</si>
  <si>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</si>
  <si>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</si>
  <si>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</si>
  <si>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</si>
  <si>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</si>
  <si>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</si>
  <si>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</si>
  <si>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</si>
  <si>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</si>
  <si>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</si>
  <si>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</si>
  <si>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</si>
  <si>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</si>
  <si>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</si>
  <si>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</si>
  <si>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</si>
  <si>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</si>
  <si>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</si>
  <si>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</si>
  <si>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</si>
  <si>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</si>
  <si>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</si>
  <si>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</si>
  <si>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</si>
  <si>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</si>
  <si>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</si>
  <si>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</si>
  <si>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</si>
  <si>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</si>
  <si>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</si>
  <si>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</si>
  <si>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</si>
  <si>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</si>
  <si>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</si>
  <si>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</si>
  <si>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</si>
  <si>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</si>
  <si>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</si>
  <si>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</si>
  <si>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</si>
  <si>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</si>
  <si>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</si>
  <si>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</si>
  <si>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</si>
  <si>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</si>
  <si>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</si>
  <si>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</si>
  <si>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</si>
  <si>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</si>
  <si>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</si>
  <si>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</si>
  <si>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</si>
  <si>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</si>
  <si>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</si>
  <si>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</si>
  <si>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</si>
  <si>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</si>
  <si>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</si>
  <si>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</si>
  <si>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</si>
  <si>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</si>
  <si>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</si>
  <si>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</si>
  <si>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</si>
  <si>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</si>
  <si>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</si>
  <si>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</si>
  <si>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</si>
  <si>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</si>
  <si>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</si>
  <si>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</si>
  <si>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</si>
  <si>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</si>
  <si>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</si>
  <si>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</si>
  <si>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</si>
  <si>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</si>
  <si>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</si>
  <si>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</si>
  <si>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</si>
  <si>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</si>
  <si>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</si>
  <si>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</si>
  <si>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</si>
  <si>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</si>
  <si>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</si>
  <si>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</si>
  <si>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</si>
  <si>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</si>
  <si>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</si>
  <si>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</si>
  <si>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</si>
  <si>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</si>
  <si>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</si>
  <si>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</si>
  <si>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</si>
  <si>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</si>
  <si>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</si>
  <si>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</si>
  <si>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</si>
  <si>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</si>
  <si>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</si>
  <si>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</si>
  <si>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</si>
  <si>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</si>
  <si>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</si>
  <si>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</si>
  <si>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</si>
  <si>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</si>
  <si>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</si>
  <si>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</si>
  <si>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</si>
  <si>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</si>
  <si>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</si>
  <si>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</si>
  <si>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</si>
  <si>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</si>
  <si>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</si>
  <si>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</si>
  <si>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</si>
  <si>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</si>
  <si>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</si>
  <si>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</si>
  <si>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</si>
  <si>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</si>
  <si>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</si>
  <si>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</si>
  <si>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</si>
  <si>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</si>
  <si>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</si>
  <si>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</si>
  <si>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</si>
  <si>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</si>
  <si>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</si>
  <si>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</si>
  <si>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</si>
  <si>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</si>
  <si>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</si>
  <si>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</si>
  <si>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</si>
  <si>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</si>
  <si>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</si>
  <si>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</si>
  <si>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</si>
  <si>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</si>
  <si>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</si>
  <si>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</si>
  <si>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</si>
  <si>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</si>
  <si>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</si>
  <si>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</si>
  <si>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</si>
  <si>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</si>
  <si>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</si>
  <si>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</si>
  <si>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</si>
  <si>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</si>
  <si>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</si>
  <si>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</si>
  <si>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</si>
  <si>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</si>
  <si>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</si>
  <si>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</si>
  <si>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</si>
  <si>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</si>
  <si>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</si>
  <si>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</si>
  <si>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</si>
  <si>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</si>
  <si>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</si>
  <si>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</si>
  <si>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</si>
  <si>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</si>
  <si>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</si>
  <si>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</si>
  <si>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</si>
  <si>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</si>
  <si>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</si>
  <si>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</si>
  <si>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</si>
  <si>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</si>
  <si>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</si>
  <si>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</si>
  <si>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</si>
  <si>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</si>
  <si>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</si>
  <si>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</si>
  <si>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</si>
  <si>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</si>
  <si>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</si>
  <si>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</si>
  <si>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</si>
  <si>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</si>
  <si>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</si>
  <si>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</si>
  <si>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</si>
  <si>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</si>
  <si>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</si>
  <si>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</si>
  <si>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</si>
  <si>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</si>
  <si>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</si>
  <si>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</si>
  <si>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</si>
  <si>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</si>
  <si>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</si>
  <si>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</si>
  <si>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</si>
  <si>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</si>
  <si>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</si>
  <si>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</si>
  <si>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</si>
  <si>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</si>
  <si>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</si>
  <si>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</si>
  <si>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</si>
  <si>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</si>
  <si>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</si>
  <si>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</si>
  <si>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</si>
  <si>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</si>
  <si>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</si>
  <si>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</si>
  <si>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</si>
  <si>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</si>
  <si>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</si>
  <si>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</si>
  <si>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</si>
  <si>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</si>
  <si>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</si>
  <si>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</si>
  <si>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</si>
  <si>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</si>
  <si>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</si>
  <si>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</si>
  <si>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</si>
  <si>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</si>
  <si>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</si>
  <si>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</si>
  <si>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</si>
  <si>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</si>
  <si>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</si>
  <si>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</si>
  <si>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</si>
  <si>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</si>
  <si>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</si>
  <si>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</si>
  <si>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</si>
  <si>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</si>
  <si>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</si>
  <si>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</si>
  <si>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</si>
  <si>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</si>
  <si>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</si>
  <si>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</si>
  <si>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</si>
  <si>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</si>
  <si>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</si>
  <si>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</si>
  <si>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</si>
  <si>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</si>
  <si>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</si>
  <si>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</si>
  <si>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</si>
  <si>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</si>
  <si>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</si>
  <si>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</si>
  <si>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</si>
  <si>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</si>
  <si>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</si>
  <si>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</si>
  <si>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</si>
  <si>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</si>
  <si>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</si>
  <si>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</si>
  <si>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</si>
  <si>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</si>
  <si>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</si>
  <si>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</si>
  <si>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</si>
  <si>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</si>
  <si>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</si>
  <si>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</si>
  <si>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</si>
  <si>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</si>
  <si>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</si>
  <si>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</si>
  <si>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</si>
  <si>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</si>
  <si>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</si>
  <si>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</si>
  <si>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</si>
  <si>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</si>
  <si>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</si>
  <si>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</si>
  <si>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</si>
  <si>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</si>
  <si>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</si>
  <si>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</si>
  <si>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</si>
  <si>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</si>
  <si>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</si>
  <si>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</si>
  <si>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</si>
  <si>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</si>
  <si>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</si>
  <si>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</si>
  <si>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</si>
  <si>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</si>
  <si>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</si>
  <si>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</si>
  <si>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</si>
  <si>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</si>
  <si>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</si>
  <si>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</si>
  <si>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</si>
  <si>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</si>
  <si>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</si>
  <si>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</si>
  <si>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</si>
  <si>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</si>
  <si>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</si>
  <si>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</si>
  <si>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</si>
  <si>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</si>
  <si>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</si>
  <si>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</si>
  <si>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</si>
  <si>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</si>
  <si>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</si>
  <si>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</si>
  <si>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</si>
  <si>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</si>
  <si>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</si>
  <si>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</si>
  <si>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</si>
  <si>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</si>
  <si>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</si>
  <si>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</si>
  <si>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</si>
  <si>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</si>
  <si>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</si>
  <si>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</si>
  <si>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</si>
  <si>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</si>
  <si>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</si>
  <si>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</si>
  <si>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</si>
  <si>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</si>
  <si>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</si>
  <si>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</si>
  <si>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</si>
  <si>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</si>
  <si>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</si>
  <si>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</si>
  <si>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</si>
  <si>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</si>
  <si>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</si>
  <si>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</si>
  <si>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</si>
  <si>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</si>
  <si>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</si>
  <si>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</si>
  <si>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</si>
  <si>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</si>
  <si>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</si>
  <si>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</si>
  <si>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</si>
  <si>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</si>
  <si>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</si>
  <si>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</si>
  <si>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</si>
  <si>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</si>
  <si>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</si>
  <si>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</si>
  <si>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</si>
  <si>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</si>
  <si>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</si>
  <si>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</si>
  <si>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</si>
  <si>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</si>
  <si>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</si>
  <si>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</si>
  <si>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</si>
  <si>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</si>
  <si>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</si>
  <si>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</si>
  <si>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</si>
  <si>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</si>
  <si>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</si>
  <si>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</si>
  <si>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</si>
  <si>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</si>
  <si>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</si>
  <si>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</si>
  <si>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</si>
  <si>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</si>
  <si>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</si>
  <si>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</si>
  <si>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</si>
  <si>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</si>
  <si>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</si>
  <si>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</si>
  <si>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</si>
  <si>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</si>
  <si>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</si>
  <si>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</si>
  <si>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</si>
  <si>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</si>
  <si>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</si>
  <si>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</si>
  <si>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</si>
  <si>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</si>
  <si>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</si>
  <si>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</si>
  <si>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</si>
  <si>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</si>
  <si>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</si>
  <si>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</si>
  <si>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</si>
  <si>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</si>
  <si>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</si>
  <si>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</si>
  <si>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</si>
  <si>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</si>
  <si>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</si>
  <si>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</si>
  <si>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</si>
  <si>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</si>
  <si>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</si>
  <si>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</si>
  <si>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</si>
  <si>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</si>
  <si>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</si>
  <si>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</si>
  <si>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</si>
  <si>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</si>
  <si>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</si>
  <si>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</si>
  <si>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</si>
  <si>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</si>
  <si>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</si>
  <si>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</si>
  <si>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</si>
  <si>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</si>
  <si>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</si>
  <si>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</si>
  <si>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</si>
  <si>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</si>
  <si>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</si>
  <si>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</si>
  <si>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</si>
  <si>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</si>
  <si>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</si>
  <si>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</si>
  <si>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</si>
  <si>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</si>
  <si>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</si>
  <si>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</si>
  <si>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</si>
  <si>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</si>
  <si>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</si>
  <si>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</si>
  <si>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</si>
  <si>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</si>
  <si>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</si>
  <si>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</si>
  <si>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</si>
  <si>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</si>
  <si>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</si>
  <si>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</si>
  <si>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</si>
  <si>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</si>
  <si>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</si>
  <si>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</si>
  <si>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</si>
  <si>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</si>
  <si>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</si>
  <si>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</si>
  <si>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</si>
  <si>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</si>
  <si>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</si>
  <si>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</si>
  <si>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</si>
  <si>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</si>
  <si>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</si>
  <si>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</si>
  <si>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</si>
  <si>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</si>
  <si>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</si>
  <si>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</si>
  <si>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</si>
  <si>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</si>
  <si>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</si>
  <si>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</si>
  <si>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</si>
  <si>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</si>
  <si>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</si>
  <si>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</si>
  <si>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</si>
  <si>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</si>
  <si>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</si>
  <si>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</si>
  <si>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</si>
  <si>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</si>
  <si>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</si>
  <si>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</si>
  <si>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</si>
  <si>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</si>
  <si>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</si>
  <si>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</si>
  <si>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</si>
  <si>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</si>
  <si>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</si>
  <si>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</si>
  <si>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</si>
  <si>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</si>
  <si>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</si>
  <si>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</si>
  <si>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</si>
  <si>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</si>
  <si>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</si>
  <si>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</si>
  <si>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</si>
  <si>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</si>
  <si>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</si>
  <si>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</si>
  <si>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</si>
  <si>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</si>
  <si>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</si>
  <si>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</si>
  <si>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</si>
  <si>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</si>
  <si>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</si>
  <si>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</si>
  <si>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</si>
  <si>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</si>
  <si>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</si>
  <si>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</si>
  <si>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</si>
  <si>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</si>
  <si>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</si>
  <si>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</si>
  <si>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</si>
  <si>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</si>
  <si>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</si>
  <si>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</si>
  <si>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</si>
  <si>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</si>
  <si>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</si>
  <si>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</si>
  <si>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</si>
  <si>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</si>
  <si>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</si>
  <si>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</si>
  <si>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</si>
  <si>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</si>
  <si>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</si>
  <si>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</si>
  <si>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</si>
  <si>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</si>
  <si>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</si>
  <si>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</si>
  <si>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</si>
  <si>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</si>
  <si>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</si>
  <si>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</si>
  <si>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</si>
  <si>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</si>
  <si>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</si>
  <si>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</si>
  <si>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</si>
  <si>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</si>
  <si>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</si>
  <si>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</si>
  <si>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</si>
  <si>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</si>
  <si>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</si>
  <si>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</si>
  <si>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</si>
  <si>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</si>
  <si>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</si>
  <si>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</si>
  <si>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</si>
  <si>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</si>
  <si>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</si>
  <si>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</si>
  <si>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</si>
  <si>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</si>
  <si>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</si>
  <si>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</si>
  <si>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</si>
  <si>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</si>
  <si>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</si>
  <si>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</si>
  <si>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</si>
  <si>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</si>
  <si>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</si>
  <si>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</si>
  <si>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</si>
  <si>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</si>
  <si>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</si>
  <si>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</si>
  <si>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</si>
  <si>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</si>
  <si>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</si>
  <si>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</si>
  <si>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</si>
  <si>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</si>
  <si>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</si>
  <si>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</si>
  <si>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</si>
  <si>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</si>
  <si>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</si>
  <si>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</si>
  <si>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</si>
  <si>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</si>
  <si>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</si>
  <si>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</si>
  <si>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</si>
  <si>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</si>
  <si>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</si>
  <si>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</si>
  <si>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</si>
  <si>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</si>
  <si>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</si>
  <si>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</si>
  <si>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</si>
  <si>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</si>
  <si>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</si>
  <si>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</si>
  <si>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</si>
  <si>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</si>
  <si>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</si>
  <si>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</si>
  <si>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</si>
  <si>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</si>
  <si>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</si>
  <si>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</si>
  <si>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</si>
  <si>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</si>
  <si>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</si>
  <si>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</si>
  <si>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</si>
  <si>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</si>
  <si>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</si>
  <si>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</si>
  <si>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</si>
  <si>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</si>
  <si>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</si>
  <si>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</si>
  <si>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</si>
  <si>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</si>
  <si>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</si>
  <si>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</si>
  <si>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</si>
  <si>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</si>
  <si>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</si>
  <si>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</si>
  <si>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</si>
  <si>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</si>
  <si>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</si>
  <si>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</si>
  <si>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</si>
  <si>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</si>
  <si>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</si>
  <si>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</si>
  <si>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</si>
  <si>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</si>
  <si>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</si>
  <si>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</si>
  <si>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</si>
  <si>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</si>
  <si>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</si>
  <si>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</si>
  <si>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</si>
  <si>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</si>
  <si>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</si>
  <si>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</si>
  <si>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</si>
  <si>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</si>
  <si>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</si>
  <si>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</si>
  <si>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</si>
  <si>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</si>
  <si>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</si>
  <si>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</si>
  <si>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</si>
  <si>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</si>
  <si>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</si>
  <si>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</si>
  <si>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</si>
  <si>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</si>
  <si>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</si>
  <si>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</si>
  <si>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</si>
  <si>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</si>
  <si>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</si>
  <si>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</si>
  <si>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</si>
  <si>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</si>
  <si>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</si>
  <si>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</si>
  <si>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</si>
  <si>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</si>
  <si>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</si>
  <si>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</si>
  <si>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</si>
  <si>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</si>
  <si>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</si>
  <si>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</si>
  <si>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</si>
  <si>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</si>
  <si>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</si>
  <si>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</si>
  <si>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</si>
  <si>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</si>
  <si>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</si>
  <si>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</si>
  <si>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</si>
  <si>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</si>
  <si>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</si>
  <si>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</si>
  <si>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</si>
  <si>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</si>
  <si>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</si>
  <si>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</si>
  <si>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</si>
  <si>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</si>
  <si>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</si>
  <si>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</si>
  <si>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</si>
  <si>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</si>
  <si>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</si>
  <si>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</si>
  <si>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</si>
  <si>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</si>
  <si>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</si>
  <si>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</si>
  <si>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</si>
  <si>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</si>
  <si>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</si>
  <si>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</si>
  <si>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</si>
  <si>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</si>
  <si>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</si>
  <si>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</si>
  <si>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</si>
  <si>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</si>
  <si>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</si>
  <si>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</si>
  <si>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</si>
  <si>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</si>
  <si>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</si>
  <si>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</si>
  <si>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</si>
  <si>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</si>
  <si>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</si>
  <si>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</si>
  <si>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</si>
  <si>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</si>
  <si>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</si>
  <si>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</si>
  <si>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</si>
  <si>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</si>
  <si>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</si>
  <si>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</si>
  <si>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</si>
  <si>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</si>
  <si>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</si>
  <si>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</si>
  <si>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</si>
  <si>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</si>
  <si>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</si>
  <si>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</si>
  <si>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</si>
  <si>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</si>
  <si>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</si>
  <si>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</si>
  <si>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</si>
  <si>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</si>
  <si>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</si>
  <si>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</si>
  <si>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</si>
  <si>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</si>
  <si>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</si>
  <si>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</si>
  <si>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</si>
  <si>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</si>
  <si>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</si>
  <si>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</si>
  <si>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</si>
  <si>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</si>
  <si>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</si>
  <si>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</si>
  <si>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</si>
  <si>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</si>
  <si>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</si>
  <si>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</si>
  <si>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</si>
  <si>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</si>
  <si>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</si>
  <si>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</si>
  <si>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</si>
  <si>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</si>
  <si>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</si>
  <si>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</si>
  <si>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</si>
  <si>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</si>
  <si>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</si>
  <si>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</si>
  <si>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</si>
  <si>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</si>
  <si>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</si>
  <si>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</si>
  <si>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</si>
  <si>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</si>
  <si>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</si>
  <si>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</si>
  <si>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</si>
  <si>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</si>
  <si>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</si>
  <si>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</si>
  <si>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</si>
  <si>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</si>
  <si>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</si>
  <si>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</si>
  <si>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</si>
  <si>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</si>
  <si>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</si>
  <si>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</si>
  <si>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</si>
  <si>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</si>
  <si>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</si>
  <si>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</si>
  <si>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</si>
  <si>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</si>
  <si>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</si>
  <si>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</si>
  <si>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</si>
  <si>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</si>
  <si>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</si>
  <si>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</si>
  <si>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</si>
  <si>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</si>
  <si>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</si>
  <si>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</si>
  <si>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</si>
  <si>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</si>
  <si>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</si>
  <si>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</si>
  <si>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</si>
  <si>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</si>
  <si>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</si>
  <si>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</si>
  <si>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</si>
  <si>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</si>
  <si>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</si>
  <si>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</si>
  <si>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</si>
  <si>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</si>
  <si>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</si>
  <si>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</si>
  <si>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</si>
  <si>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</si>
  <si>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</si>
  <si>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</si>
  <si>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</si>
  <si>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</si>
  <si>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</si>
  <si>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</si>
  <si>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</si>
  <si>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</si>
  <si>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</si>
  <si>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</si>
  <si>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</si>
  <si>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</si>
  <si>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</si>
  <si>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</si>
  <si>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</si>
  <si>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</si>
  <si>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</si>
  <si>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</si>
  <si>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</si>
  <si>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</si>
  <si>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</si>
  <si>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</si>
  <si>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</si>
  <si>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</si>
  <si>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</si>
  <si>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</si>
  <si>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</si>
  <si>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</si>
  <si>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</si>
  <si>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</si>
  <si>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</si>
  <si>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</si>
  <si>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</si>
  <si>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</si>
  <si>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</si>
  <si>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</si>
  <si>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</si>
  <si>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</si>
  <si>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</si>
  <si>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</si>
  <si>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</si>
  <si>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</si>
  <si>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</si>
  <si>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</si>
  <si>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</si>
  <si>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</si>
  <si>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</si>
  <si>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</si>
  <si>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</si>
  <si>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</si>
  <si>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</si>
  <si>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</si>
  <si>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</si>
  <si>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</si>
  <si>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</si>
  <si>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</si>
  <si>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</si>
  <si>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</si>
  <si>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</si>
  <si>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</si>
  <si>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</si>
  <si>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</si>
  <si>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</si>
  <si>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</si>
  <si>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</si>
  <si>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</si>
  <si>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</si>
  <si>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</si>
  <si>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</si>
  <si>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</si>
  <si>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</si>
  <si>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</si>
  <si>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</si>
  <si>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</si>
  <si>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</si>
  <si>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</si>
  <si>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</si>
  <si>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</si>
  <si>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</si>
  <si>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</si>
  <si>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</si>
  <si>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</si>
  <si>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</si>
  <si>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</si>
  <si>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</si>
  <si>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</si>
  <si>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</si>
  <si>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</si>
  <si>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</si>
  <si>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</si>
  <si>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</si>
  <si>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</si>
  <si>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</si>
  <si>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</si>
  <si>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</si>
  <si>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</si>
  <si>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</si>
  <si>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</si>
  <si>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</si>
  <si>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</si>
  <si>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</si>
  <si>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</si>
  <si>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</si>
  <si>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</si>
  <si>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</si>
  <si>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</si>
  <si>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</si>
  <si>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</si>
  <si>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</si>
  <si>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</si>
  <si>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</si>
  <si>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</si>
  <si>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</si>
  <si>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</si>
  <si>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</si>
  <si>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</si>
  <si>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</si>
  <si>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</si>
  <si>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</si>
  <si>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</si>
  <si>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</si>
  <si>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</si>
  <si>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</si>
  <si>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</si>
  <si>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</si>
  <si>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</si>
  <si>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</si>
  <si>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</si>
  <si>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</si>
  <si>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</si>
  <si>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</si>
  <si>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</si>
  <si>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</si>
  <si>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</si>
  <si>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</si>
  <si>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</si>
  <si>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</si>
  <si>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</si>
  <si>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</si>
  <si>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</si>
  <si>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</si>
  <si>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</si>
  <si>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</si>
  <si>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</si>
  <si>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</si>
  <si>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</si>
  <si>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</si>
  <si>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</si>
  <si>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</si>
  <si>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</si>
  <si>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</si>
  <si>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</si>
  <si>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</si>
  <si>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</si>
  <si>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</si>
  <si>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</si>
  <si>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</si>
  <si>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</si>
  <si>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</si>
  <si>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</si>
  <si>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</si>
  <si>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</si>
  <si>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</si>
  <si>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</si>
  <si>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</si>
  <si>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</si>
  <si>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</si>
  <si>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</si>
  <si>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</si>
  <si>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</si>
  <si>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</si>
  <si>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</si>
  <si>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</si>
  <si>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</si>
  <si>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</si>
  <si>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</si>
  <si>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</si>
  <si>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</si>
  <si>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</si>
  <si>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</si>
  <si>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</si>
  <si>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</si>
  <si>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</si>
  <si>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</si>
  <si>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</si>
  <si>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</si>
  <si>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</si>
  <si>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</si>
  <si>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</si>
  <si>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</si>
  <si>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</si>
  <si>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</si>
  <si>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</si>
  <si>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</si>
  <si>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</si>
  <si>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</si>
  <si>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</si>
  <si>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</si>
  <si>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</si>
  <si>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</si>
  <si>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</si>
  <si>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</si>
  <si>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</si>
  <si>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</si>
  <si>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</si>
  <si>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</si>
  <si>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</si>
  <si>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</si>
  <si>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</si>
  <si>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</si>
  <si>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</si>
  <si>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</si>
  <si>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</si>
  <si>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</si>
  <si>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</si>
  <si>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</si>
  <si>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</si>
  <si>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</si>
  <si>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</si>
  <si>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</si>
  <si>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</si>
  <si>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</si>
  <si>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</si>
  <si>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</si>
  <si>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</si>
  <si>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</si>
  <si>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</si>
  <si>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</si>
  <si>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</si>
  <si>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</si>
  <si>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</si>
  <si>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</si>
  <si>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</si>
  <si>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</si>
  <si>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</si>
  <si>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</si>
  <si>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</si>
  <si>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</si>
  <si>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</si>
  <si>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</si>
  <si>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</si>
  <si>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</si>
  <si>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</si>
  <si>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</si>
  <si>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</si>
  <si>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</si>
  <si>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</si>
  <si>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</si>
  <si>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</si>
  <si>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</si>
  <si>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</si>
  <si>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</si>
  <si>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</si>
  <si>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</si>
  <si>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</si>
  <si>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</si>
  <si>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</si>
  <si>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</si>
  <si>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</si>
  <si>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</si>
  <si>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</si>
  <si>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</si>
  <si>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</si>
  <si>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</si>
  <si>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</si>
  <si>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</si>
  <si>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</si>
  <si>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</si>
  <si>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</si>
  <si>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</si>
  <si>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</si>
  <si>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</si>
  <si>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</si>
  <si>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</si>
  <si>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</si>
  <si>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</si>
  <si>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</si>
  <si>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</si>
  <si>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</si>
  <si>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</si>
  <si>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</si>
  <si>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</si>
  <si>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</si>
  <si>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</si>
  <si>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</si>
  <si>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</si>
  <si>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</si>
  <si>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</si>
  <si>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</si>
  <si>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</si>
  <si>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</si>
  <si>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</si>
  <si>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</si>
  <si>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</si>
  <si>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</si>
  <si>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</si>
  <si>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</si>
  <si>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</si>
  <si>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</si>
  <si>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</si>
  <si>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</si>
  <si>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</si>
  <si>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</si>
  <si>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</si>
  <si>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</si>
  <si>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</si>
  <si>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</si>
  <si>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</si>
  <si>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</si>
  <si>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</si>
  <si>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</si>
  <si>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</si>
  <si>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</si>
  <si>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</si>
  <si>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</si>
  <si>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</si>
  <si>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</si>
  <si>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</si>
  <si>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</si>
  <si>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</si>
  <si>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</si>
  <si>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</si>
  <si>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</si>
  <si>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</si>
  <si>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</si>
  <si>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</si>
  <si>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</si>
  <si>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</si>
  <si>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</si>
  <si>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</si>
  <si>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</si>
  <si>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</si>
  <si>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</si>
  <si>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</si>
  <si>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</si>
  <si>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</si>
  <si>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</si>
  <si>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</si>
  <si>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</si>
  <si>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</si>
  <si>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</si>
  <si>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</si>
  <si>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</si>
  <si>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</si>
  <si>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</si>
  <si>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</si>
  <si>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</si>
  <si>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</si>
  <si>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</si>
  <si>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</si>
  <si>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</si>
  <si>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</si>
  <si>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</si>
  <si>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</si>
  <si>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</si>
  <si>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</si>
  <si>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</si>
  <si>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</si>
  <si>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</si>
  <si>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</si>
  <si>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</si>
  <si>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</si>
  <si>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</si>
  <si>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</si>
  <si>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</si>
  <si>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</si>
  <si>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</si>
  <si>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</si>
  <si>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</si>
  <si>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</si>
  <si>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</si>
  <si>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</si>
  <si>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</si>
  <si>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</si>
  <si>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</si>
  <si>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</si>
  <si>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</si>
  <si>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</si>
  <si>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</si>
  <si>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</si>
  <si>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</si>
  <si>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</si>
  <si>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</si>
  <si>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</si>
  <si>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</si>
  <si>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</si>
  <si>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</si>
  <si>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</si>
  <si>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</si>
  <si>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</si>
  <si>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</si>
  <si>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</si>
  <si>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</si>
  <si>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</si>
  <si>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</si>
  <si>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</si>
  <si>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</si>
  <si>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</si>
  <si>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</si>
  <si>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</si>
  <si>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</si>
  <si>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</si>
  <si>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</si>
  <si>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</si>
  <si>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</si>
  <si>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</si>
  <si>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</si>
  <si>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</si>
  <si>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</si>
  <si>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</si>
  <si>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</si>
  <si>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</si>
  <si>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</si>
  <si>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</si>
  <si>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</si>
  <si>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</si>
  <si>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</si>
  <si>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</si>
  <si>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</si>
  <si>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</si>
  <si>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</si>
  <si>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</si>
  <si>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</si>
  <si>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</si>
  <si>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</si>
  <si>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</si>
  <si>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</si>
  <si>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</si>
  <si>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</si>
  <si>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</si>
  <si>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</si>
  <si>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</si>
  <si>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</si>
  <si>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</si>
  <si>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</si>
  <si>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</si>
  <si>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</si>
  <si>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</si>
  <si>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</si>
  <si>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</si>
  <si>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</si>
  <si>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</si>
  <si>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</si>
  <si>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</si>
  <si>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</si>
  <si>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</si>
  <si>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</si>
  <si>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</si>
  <si>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</si>
  <si>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</si>
  <si>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</si>
  <si>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</si>
  <si>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</si>
  <si>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</si>
  <si>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</si>
  <si>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</si>
  <si>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</si>
  <si>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</si>
  <si>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</si>
  <si>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</si>
  <si>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</si>
  <si>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</si>
  <si>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</si>
  <si>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</si>
  <si>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</si>
  <si>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</si>
  <si>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</si>
  <si>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</si>
  <si>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</si>
  <si>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</si>
  <si>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</si>
  <si>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</si>
  <si>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</si>
  <si>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</si>
  <si>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</si>
  <si>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</si>
  <si>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</si>
  <si>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</si>
  <si>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</si>
  <si>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</si>
  <si>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</si>
  <si>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</si>
  <si>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</si>
  <si>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</si>
  <si>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</si>
  <si>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</si>
  <si>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</si>
  <si>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</si>
  <si>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</si>
  <si>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</si>
  <si>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</si>
  <si>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</si>
  <si>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</si>
  <si>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</si>
  <si>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</si>
  <si>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</si>
  <si>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</si>
  <si>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</si>
  <si>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</si>
  <si>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</si>
  <si>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</si>
  <si>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</si>
  <si>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</si>
  <si>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</si>
  <si>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</si>
  <si>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</si>
  <si>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</si>
  <si>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</si>
  <si>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</si>
  <si>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</si>
  <si>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</si>
  <si>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</si>
  <si>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</si>
  <si>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</si>
  <si>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</si>
  <si>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</si>
  <si>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</si>
  <si>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</si>
  <si>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</si>
  <si>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</si>
  <si>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</si>
  <si>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</si>
  <si>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</si>
  <si>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</si>
  <si>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</si>
  <si>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</si>
  <si>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</si>
  <si>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</si>
  <si>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</si>
  <si>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</si>
  <si>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</si>
  <si>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</si>
  <si>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</si>
  <si>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</si>
  <si>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</si>
  <si>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</si>
  <si>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</si>
  <si>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</si>
  <si>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</si>
  <si>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</si>
  <si>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</si>
  <si>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</si>
  <si>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</si>
  <si>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</si>
  <si>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</si>
  <si>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</si>
  <si>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</si>
  <si>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</si>
  <si>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</si>
  <si>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</si>
  <si>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</si>
  <si>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</si>
  <si>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</si>
  <si>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</si>
  <si>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</si>
  <si>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</si>
  <si>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</si>
  <si>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</si>
  <si>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</si>
  <si>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</si>
  <si>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</si>
  <si>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</si>
  <si>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</si>
  <si>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</si>
  <si>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</si>
  <si>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</si>
  <si>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</si>
  <si>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</si>
  <si>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</si>
  <si>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</si>
  <si>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</si>
  <si>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</si>
  <si>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</si>
  <si>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</si>
  <si>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</si>
  <si>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</si>
  <si>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</si>
  <si>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</si>
  <si>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</si>
  <si>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</si>
  <si>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</si>
  <si>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</si>
  <si>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</si>
  <si>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</si>
  <si>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</si>
  <si>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</si>
  <si>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</si>
  <si>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</si>
  <si>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</si>
  <si>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</si>
  <si>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</si>
  <si>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</si>
  <si>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</si>
  <si>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</si>
  <si>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</si>
  <si>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</si>
  <si>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</si>
  <si>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</si>
  <si>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</si>
  <si>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</si>
  <si>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</si>
  <si>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</si>
  <si>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</si>
  <si>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</si>
  <si>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</si>
  <si>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</si>
  <si>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</si>
  <si>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</si>
  <si>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</si>
  <si>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</si>
  <si>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</si>
  <si>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</si>
  <si>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</si>
  <si>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</si>
  <si>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</si>
  <si>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</si>
  <si>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</si>
  <si>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</si>
  <si>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</si>
  <si>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</si>
  <si>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</si>
  <si>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</si>
  <si>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</si>
  <si>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</si>
  <si>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</si>
  <si>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</si>
  <si>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</si>
  <si>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</si>
  <si>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</si>
  <si>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</si>
  <si>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</si>
  <si>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</si>
  <si>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</si>
  <si>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</si>
  <si>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</si>
  <si>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</si>
  <si>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</si>
  <si>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</si>
  <si>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</si>
  <si>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</si>
  <si>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</si>
  <si>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</si>
  <si>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</si>
  <si>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</si>
  <si>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</si>
  <si>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</si>
  <si>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</si>
  <si>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</si>
  <si>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</si>
  <si>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</si>
  <si>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</si>
  <si>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</si>
  <si>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</si>
  <si>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</si>
  <si>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</si>
  <si>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</si>
  <si>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</si>
  <si>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</si>
  <si>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</si>
  <si>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</si>
  <si>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</si>
  <si>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</si>
  <si>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</si>
  <si>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</si>
  <si>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</si>
  <si>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</si>
  <si>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</si>
  <si>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</si>
  <si>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</si>
  <si>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</si>
  <si>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</si>
  <si>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</si>
  <si>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</si>
  <si>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</si>
  <si>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</si>
  <si>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</si>
  <si>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</si>
  <si>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</si>
  <si>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</si>
  <si>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</si>
  <si>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</si>
  <si>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</si>
  <si>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</si>
  <si>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</si>
  <si>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</si>
  <si>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</si>
  <si>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</si>
  <si>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</si>
  <si>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</si>
  <si>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</si>
  <si>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</si>
  <si>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</si>
  <si>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</si>
  <si>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</si>
  <si>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</si>
  <si>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</si>
  <si>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</si>
  <si>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</si>
  <si>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</si>
  <si>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</si>
  <si>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</si>
  <si>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</si>
  <si>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</si>
  <si>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</si>
  <si>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</si>
  <si>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</si>
  <si>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</si>
  <si>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</si>
  <si>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</si>
  <si>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</si>
  <si>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</si>
  <si>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</si>
  <si>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</si>
  <si>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</si>
  <si>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</si>
  <si>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</si>
  <si>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</si>
  <si>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</si>
  <si>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</si>
  <si>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</si>
  <si>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</si>
  <si>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</si>
  <si>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</si>
  <si>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</si>
  <si>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</si>
  <si>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</si>
  <si>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</si>
  <si>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</si>
  <si>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</si>
  <si>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</si>
  <si>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</si>
  <si>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</si>
  <si>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</si>
  <si>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</si>
  <si>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</si>
  <si>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</si>
  <si>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</si>
  <si>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</si>
  <si>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</si>
  <si>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</si>
  <si>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</si>
  <si>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</si>
  <si>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</si>
  <si>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</si>
  <si>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</si>
  <si>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</si>
  <si>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</si>
  <si>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</si>
  <si>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</si>
  <si>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</si>
  <si>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</si>
  <si>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</si>
  <si>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</si>
  <si>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</si>
  <si>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</si>
  <si>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</si>
  <si>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</si>
  <si>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</si>
  <si>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</si>
  <si>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</si>
  <si>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</si>
  <si>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</si>
  <si>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</si>
  <si>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</si>
  <si>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</si>
  <si>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</si>
  <si>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</si>
  <si>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</si>
  <si>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</si>
  <si>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</si>
  <si>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</si>
  <si>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</si>
  <si>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</si>
  <si>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</si>
  <si>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</si>
  <si>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</si>
  <si>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</si>
  <si>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</si>
  <si>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</si>
  <si>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</si>
  <si>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</si>
  <si>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</si>
  <si>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</si>
  <si>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</si>
  <si>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</si>
  <si>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</si>
  <si>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</si>
  <si>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</si>
  <si>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</si>
  <si>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</si>
  <si>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</si>
  <si>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</si>
  <si>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</si>
  <si>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</si>
  <si>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</si>
  <si>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</si>
  <si>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</si>
  <si>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</si>
  <si>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</si>
  <si>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</si>
  <si>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</si>
  <si>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</si>
  <si>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</si>
  <si>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</si>
  <si>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</si>
  <si>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</si>
  <si>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</si>
  <si>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</si>
  <si>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</si>
  <si>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</si>
  <si>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</si>
  <si>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</si>
  <si>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</si>
  <si>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</si>
  <si>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</si>
  <si>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</si>
  <si>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</si>
  <si>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</si>
  <si>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</si>
  <si>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</si>
  <si>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</si>
  <si>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</si>
  <si>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</si>
  <si>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</si>
  <si>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</si>
  <si>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</si>
  <si>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</si>
  <si>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</si>
  <si>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</si>
  <si>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</si>
  <si>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</si>
  <si>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</si>
  <si>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</si>
  <si>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</si>
  <si>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</si>
  <si>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</si>
  <si>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</si>
  <si>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</si>
  <si>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</si>
  <si>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</si>
  <si>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</si>
  <si>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</si>
  <si>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</si>
  <si>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</si>
  <si>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</si>
  <si>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</si>
  <si>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</si>
  <si>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</si>
  <si>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</si>
  <si>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</si>
  <si>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</si>
  <si>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</si>
  <si>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</si>
  <si>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</si>
  <si>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</si>
  <si>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</si>
  <si>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</si>
  <si>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</si>
  <si>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</si>
  <si>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</si>
  <si>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</si>
  <si>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</si>
  <si>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</si>
  <si>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</si>
  <si>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</si>
  <si>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</si>
  <si>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</si>
  <si>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</si>
  <si>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</si>
  <si>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</si>
  <si>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</si>
  <si>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</si>
  <si>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</si>
  <si>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</si>
  <si>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</si>
  <si>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</si>
  <si>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</si>
  <si>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</si>
  <si>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</si>
  <si>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</si>
  <si>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</si>
  <si>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</si>
  <si>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</si>
  <si>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</si>
  <si>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</si>
  <si>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</si>
  <si>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</si>
  <si>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</si>
  <si>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</si>
  <si>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</si>
  <si>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</si>
  <si>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</si>
  <si>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</si>
  <si>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</si>
  <si>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</si>
  <si>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</si>
  <si>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</si>
  <si>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</si>
  <si>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</si>
  <si>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</si>
  <si>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</si>
  <si>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</si>
  <si>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</si>
  <si>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</si>
  <si>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</si>
  <si>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</si>
  <si>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</si>
  <si>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</si>
  <si>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</si>
  <si>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</si>
  <si>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</si>
  <si>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</si>
  <si>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</si>
  <si>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</si>
  <si>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</si>
  <si>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</si>
  <si>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</si>
  <si>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</si>
  <si>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</si>
  <si>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</si>
  <si>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</si>
  <si>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</si>
  <si>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</si>
  <si>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</si>
  <si>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</si>
  <si>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</si>
  <si>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</si>
  <si>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</si>
  <si>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</si>
  <si>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</si>
  <si>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</si>
  <si>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</si>
  <si>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</si>
  <si>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</si>
  <si>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</si>
  <si>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</si>
  <si>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</si>
  <si>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</si>
  <si>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</si>
  <si>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</si>
  <si>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</si>
  <si>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</si>
  <si>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</si>
  <si>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</si>
  <si>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</si>
  <si>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</si>
  <si>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</si>
  <si>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</si>
  <si>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</si>
  <si>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</si>
  <si>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</si>
  <si>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</si>
  <si>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</si>
  <si>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</si>
  <si>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</si>
  <si>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</si>
  <si>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</si>
  <si>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</si>
  <si>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</si>
  <si>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</si>
  <si>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</si>
  <si>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</si>
  <si>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</si>
  <si>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</si>
  <si>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</si>
  <si>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</si>
  <si>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</si>
  <si>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</si>
  <si>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</si>
  <si>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</si>
  <si>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</si>
  <si>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</si>
  <si>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</si>
  <si>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</si>
  <si>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</si>
  <si>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</si>
  <si>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</si>
  <si>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</si>
  <si>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</si>
  <si>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</si>
  <si>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</si>
  <si>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</si>
  <si>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</si>
  <si>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</si>
  <si>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</si>
  <si>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</si>
  <si>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</si>
  <si>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</si>
  <si>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</si>
  <si>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</si>
  <si>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</si>
  <si>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</si>
  <si>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</si>
  <si>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</si>
  <si>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</si>
  <si>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</si>
  <si>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</si>
  <si>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</si>
  <si>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</si>
  <si>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</si>
  <si>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</si>
  <si>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</si>
  <si>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</si>
  <si>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</si>
  <si>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</si>
  <si>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</si>
  <si>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</si>
  <si>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</si>
  <si>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</si>
  <si>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</si>
  <si>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</si>
  <si>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</si>
  <si>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</si>
  <si>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</si>
  <si>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</si>
  <si>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</si>
  <si>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</si>
  <si>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</si>
  <si>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</si>
  <si>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</si>
  <si>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</si>
  <si>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</si>
  <si>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</si>
  <si>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</si>
  <si>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</si>
  <si>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</si>
  <si>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</si>
  <si>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</si>
  <si>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</si>
  <si>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</si>
  <si>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</si>
  <si>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</si>
  <si>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</si>
  <si>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</si>
  <si>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</si>
  <si>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</si>
  <si>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</si>
  <si>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</si>
  <si>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</si>
  <si>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</si>
  <si>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</si>
  <si>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</si>
  <si>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</si>
  <si>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</si>
  <si>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</si>
  <si>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</si>
  <si>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</si>
  <si>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</si>
  <si>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</si>
  <si>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</si>
  <si>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</si>
  <si>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</si>
  <si>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</si>
  <si>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</si>
  <si>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</si>
  <si>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</si>
  <si>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</si>
  <si>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</si>
  <si>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</si>
  <si>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</si>
  <si>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</si>
  <si>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</si>
  <si>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</si>
  <si>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</si>
  <si>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</si>
  <si>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</si>
  <si>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</si>
  <si>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</si>
  <si>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</si>
  <si>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</si>
  <si>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</si>
  <si>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</si>
  <si>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</si>
  <si>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</si>
  <si>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</si>
  <si>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</si>
  <si>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</si>
  <si>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</si>
  <si>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</si>
  <si>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</si>
  <si>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</si>
  <si>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</si>
  <si>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</si>
  <si>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</si>
  <si>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</si>
  <si>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</si>
  <si>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</si>
  <si>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</si>
  <si>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</si>
  <si>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</si>
  <si>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</si>
  <si>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</si>
  <si>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</si>
  <si>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</si>
  <si>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</si>
  <si>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</si>
  <si>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</si>
  <si>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</si>
  <si>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</si>
  <si>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</si>
  <si>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</si>
  <si>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</si>
  <si>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</si>
  <si>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</si>
  <si>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</si>
  <si>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</si>
  <si>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</si>
  <si>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</si>
  <si>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</si>
  <si>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</si>
  <si>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</si>
  <si>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</si>
  <si>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</si>
  <si>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</si>
  <si>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</si>
  <si>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</si>
  <si>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</si>
  <si>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</si>
  <si>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</si>
  <si>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</si>
  <si>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</si>
  <si>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</si>
  <si>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</si>
  <si>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</si>
  <si>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</si>
  <si>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</si>
  <si>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</si>
  <si>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</si>
  <si>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</si>
  <si>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</si>
  <si>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</si>
  <si>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</si>
  <si>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</si>
  <si>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</si>
  <si>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</si>
  <si>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</si>
  <si>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</si>
  <si>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</si>
  <si>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</si>
  <si>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</si>
  <si>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</si>
  <si>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</si>
  <si>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</si>
  <si>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</si>
  <si>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</si>
  <si>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</si>
  <si>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</si>
  <si>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</si>
  <si>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</si>
  <si>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</si>
  <si>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</si>
  <si>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</si>
  <si>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</si>
  <si>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</si>
  <si>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</si>
  <si>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</si>
  <si>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</si>
  <si>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</si>
  <si>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</si>
  <si>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</si>
  <si>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</si>
  <si>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</si>
  <si>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</si>
  <si>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</si>
  <si>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</si>
  <si>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</si>
  <si>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</si>
  <si>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</si>
  <si>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</si>
  <si>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</si>
  <si>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</si>
  <si>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</si>
  <si>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</si>
  <si>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</si>
  <si>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</si>
  <si>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</si>
  <si>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</si>
  <si>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</si>
  <si>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</si>
  <si>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</si>
  <si>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</si>
  <si>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</si>
  <si>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</si>
  <si>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</si>
  <si>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</si>
  <si>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</si>
  <si>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</si>
  <si>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</si>
  <si>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</si>
  <si>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</si>
  <si>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</si>
  <si>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</si>
  <si>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</si>
  <si>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</si>
  <si>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</si>
  <si>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</si>
  <si>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</si>
  <si>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</si>
  <si>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</si>
  <si>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</si>
  <si>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</si>
  <si>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</si>
  <si>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</si>
  <si>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</si>
  <si>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</si>
  <si>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</si>
  <si>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</si>
  <si>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</si>
  <si>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</si>
  <si>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</si>
  <si>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</si>
  <si>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</si>
  <si>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</si>
  <si>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</si>
  <si>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</si>
  <si>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</si>
  <si>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</si>
  <si>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</si>
  <si>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</si>
  <si>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</si>
  <si>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</si>
  <si>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</si>
  <si>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</si>
  <si>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</si>
  <si>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</si>
  <si>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</si>
  <si>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</si>
  <si>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</si>
  <si>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</si>
  <si>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</si>
  <si>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</si>
  <si>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</si>
  <si>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</si>
  <si>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</si>
  <si>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</si>
  <si>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</si>
  <si>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</si>
  <si>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</si>
  <si>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</si>
  <si>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</si>
  <si>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</si>
  <si>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</si>
  <si>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</si>
  <si>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</si>
  <si>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</si>
  <si>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</si>
  <si>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</si>
  <si>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</si>
  <si>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</si>
  <si>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</si>
  <si>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</si>
  <si>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</si>
  <si>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</si>
  <si>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</si>
  <si>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</si>
  <si>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</si>
  <si>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</si>
  <si>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</si>
  <si>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</si>
  <si>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</si>
  <si>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</si>
  <si>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</si>
  <si>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</si>
  <si>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</si>
  <si>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</si>
  <si>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</si>
  <si>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</si>
  <si>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</si>
  <si>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</si>
  <si>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</si>
  <si>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</si>
  <si>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</si>
  <si>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</si>
  <si>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</si>
  <si>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</si>
  <si>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</si>
  <si>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</si>
  <si>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</si>
  <si>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</si>
  <si>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</si>
  <si>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</si>
  <si>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</si>
  <si>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</si>
  <si>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</si>
  <si>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</si>
  <si>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</si>
  <si>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</si>
  <si>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</si>
  <si>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</si>
  <si>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</si>
  <si>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</si>
  <si>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</si>
  <si>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</si>
  <si>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</si>
  <si>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</si>
  <si>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</si>
  <si>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</si>
  <si>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</si>
  <si>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</si>
  <si>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</si>
  <si>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</si>
  <si>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</si>
  <si>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</si>
  <si>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</si>
  <si>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</si>
  <si>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</si>
  <si>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</si>
  <si>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</si>
  <si>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</si>
  <si>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</si>
  <si>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</si>
  <si>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</si>
  <si>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</si>
  <si>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</si>
  <si>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</si>
  <si>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</si>
  <si>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</si>
  <si>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</si>
  <si>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</si>
  <si>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</si>
  <si>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</si>
  <si>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</si>
  <si>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</si>
  <si>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</si>
  <si>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</si>
  <si>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</si>
  <si>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</si>
  <si>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</si>
  <si>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</si>
  <si>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</si>
  <si>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</si>
  <si>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</si>
  <si>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</si>
  <si>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</si>
  <si>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</si>
  <si>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</si>
  <si>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</si>
  <si>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</si>
  <si>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</si>
  <si>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</si>
  <si>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</si>
  <si>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</si>
  <si>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</si>
  <si>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</si>
  <si>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</si>
  <si>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</si>
  <si>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</si>
  <si>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</si>
  <si>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</si>
  <si>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</si>
  <si>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</si>
  <si>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</si>
  <si>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</si>
  <si>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</si>
  <si>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</si>
  <si>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</si>
  <si>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</si>
  <si>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</si>
  <si>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</si>
  <si>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</si>
  <si>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</si>
  <si>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</si>
  <si>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</si>
  <si>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</si>
  <si>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</si>
  <si>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</si>
  <si>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</si>
  <si>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</si>
  <si>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</si>
  <si>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</si>
  <si>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</si>
  <si>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</si>
  <si>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</si>
  <si>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</si>
  <si>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</si>
  <si>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</si>
  <si>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</si>
  <si>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</si>
  <si>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</si>
  <si>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</si>
  <si>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</si>
  <si>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</si>
  <si>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</si>
  <si>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</si>
  <si>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</si>
  <si>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</si>
  <si>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</si>
  <si>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</si>
  <si>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</si>
  <si>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</si>
  <si>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</si>
  <si>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</si>
  <si>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</si>
  <si>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</si>
  <si>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</si>
  <si>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</si>
  <si>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</si>
  <si>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</si>
  <si>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</si>
  <si>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</si>
  <si>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</si>
  <si>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</si>
  <si>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</si>
  <si>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</si>
  <si>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</si>
  <si>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</si>
  <si>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</si>
  <si>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</si>
  <si>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</si>
  <si>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</si>
  <si>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</si>
  <si>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</si>
  <si>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</si>
  <si>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</si>
  <si>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</si>
  <si>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</si>
  <si>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</si>
  <si>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</si>
  <si>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</si>
  <si>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</si>
  <si>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</si>
  <si>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</si>
  <si>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</si>
  <si>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</si>
  <si>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</si>
  <si>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</si>
  <si>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</si>
  <si>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</si>
  <si>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</si>
  <si>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</si>
  <si>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</si>
  <si>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</si>
  <si>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</si>
  <si>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</si>
  <si>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</si>
  <si>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</si>
  <si>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</si>
  <si>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</si>
  <si>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</si>
  <si>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</si>
  <si>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</si>
  <si>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</si>
  <si>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</si>
  <si>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</si>
  <si>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</si>
  <si>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</si>
  <si>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</si>
  <si>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</si>
  <si>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</si>
  <si>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</si>
  <si>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</si>
  <si>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</si>
  <si>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</si>
  <si>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</si>
  <si>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</si>
  <si>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</si>
  <si>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</si>
  <si>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</si>
  <si>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</si>
  <si>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</si>
  <si>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</si>
  <si>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</si>
  <si>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</si>
  <si>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</si>
  <si>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</si>
  <si>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</si>
  <si>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</si>
  <si>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</si>
  <si>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</si>
  <si>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</si>
  <si>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</si>
  <si>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</si>
  <si>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</si>
  <si>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</si>
  <si>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</si>
  <si>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</si>
  <si>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</si>
  <si>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</si>
  <si>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</si>
  <si>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</si>
  <si>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</si>
  <si>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</si>
  <si>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</si>
  <si>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</si>
  <si>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</si>
  <si>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</si>
  <si>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</si>
  <si>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</si>
  <si>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</si>
  <si>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</si>
  <si>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</si>
  <si>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</si>
  <si>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</si>
  <si>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</si>
  <si>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</si>
  <si>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</si>
  <si>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</si>
  <si>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</si>
  <si>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</si>
  <si>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</si>
  <si>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</si>
  <si>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</si>
  <si>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</si>
  <si>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</si>
  <si>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</si>
  <si>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</si>
  <si>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</si>
  <si>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</si>
  <si>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</si>
  <si>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</si>
  <si>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</si>
  <si>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</si>
  <si>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</si>
  <si>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</si>
  <si>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</si>
  <si>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</si>
  <si>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</si>
  <si>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</si>
  <si>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</si>
  <si>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</si>
  <si>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</si>
  <si>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</si>
  <si>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</si>
  <si>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</si>
  <si>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</si>
  <si>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</si>
  <si>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</si>
  <si>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</si>
  <si>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</si>
  <si>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</si>
  <si>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</si>
  <si>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</si>
  <si>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</si>
  <si>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</si>
  <si>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</si>
  <si>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</si>
  <si>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</si>
  <si>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</si>
  <si>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</si>
  <si>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</si>
  <si>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</si>
  <si>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</si>
  <si>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</si>
  <si>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</si>
  <si>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</si>
  <si>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</si>
  <si>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</si>
  <si>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</si>
  <si>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</si>
  <si>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</si>
  <si>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</si>
  <si>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</si>
  <si>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</si>
  <si>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</si>
  <si>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</si>
  <si>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</si>
  <si>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</si>
  <si>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</si>
  <si>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</si>
  <si>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</si>
  <si>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</si>
  <si>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</si>
  <si>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</si>
  <si>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</si>
  <si>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</si>
  <si>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</si>
  <si>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</si>
  <si>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</si>
  <si>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</si>
  <si>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</si>
  <si>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</si>
  <si>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</si>
  <si>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</si>
  <si>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</si>
  <si>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</si>
  <si>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</si>
  <si>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</si>
  <si>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</si>
  <si>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</si>
  <si>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</si>
  <si>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</si>
  <si>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</si>
  <si>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</si>
  <si>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</si>
  <si>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</si>
  <si>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</si>
  <si>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</si>
  <si>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</si>
  <si>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</si>
  <si>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</si>
  <si>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</si>
  <si>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</si>
  <si>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</si>
  <si>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</si>
  <si>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</si>
  <si>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</si>
  <si>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</si>
  <si>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</si>
  <si>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</si>
  <si>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</si>
  <si>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</si>
  <si>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</si>
  <si>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</si>
  <si>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</si>
  <si>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</si>
  <si>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</si>
  <si>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</si>
  <si>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</si>
  <si>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</si>
  <si>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</si>
  <si>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</si>
  <si>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</si>
  <si>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</si>
  <si>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</si>
  <si>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</si>
  <si>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</si>
  <si>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</si>
  <si>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</si>
  <si>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</si>
  <si>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</si>
  <si>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</si>
  <si>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</si>
  <si>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</si>
  <si>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</si>
  <si>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</si>
  <si>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</si>
  <si>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</si>
  <si>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</si>
  <si>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</si>
  <si>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</si>
  <si>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</si>
  <si>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</si>
  <si>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</si>
  <si>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</si>
  <si>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</si>
  <si>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</si>
  <si>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</si>
  <si>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</si>
  <si>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</si>
  <si>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</si>
  <si>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</si>
  <si>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</si>
  <si>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</si>
  <si>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</si>
  <si>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</si>
  <si>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</si>
  <si>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</si>
  <si>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</si>
  <si>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</si>
  <si>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</si>
  <si>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</si>
  <si>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</si>
  <si>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</si>
  <si>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</si>
  <si>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</si>
  <si>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</si>
  <si>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</si>
  <si>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</si>
  <si>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</si>
  <si>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</si>
  <si>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</si>
  <si>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</si>
  <si>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</si>
  <si>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</si>
  <si>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</si>
  <si>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</si>
  <si>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</si>
  <si>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</si>
  <si>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</si>
  <si>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</si>
  <si>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</si>
  <si>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</si>
  <si>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</si>
  <si>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</si>
  <si>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</si>
  <si>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</si>
  <si>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</si>
  <si>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</si>
  <si>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</si>
  <si>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</si>
  <si>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</si>
  <si>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</si>
  <si>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</si>
  <si>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</si>
  <si>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</si>
  <si>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</si>
  <si>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</si>
  <si>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</si>
  <si>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</si>
  <si>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</si>
  <si>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</si>
  <si>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</si>
  <si>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</si>
  <si>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</si>
  <si>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</si>
  <si>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</si>
  <si>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</si>
  <si>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</si>
  <si>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</si>
  <si>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</si>
  <si>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</si>
  <si>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</si>
  <si>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</si>
  <si>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</si>
  <si>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</si>
  <si>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</si>
  <si>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</si>
  <si>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</si>
  <si>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</si>
  <si>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</si>
  <si>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</si>
  <si>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</si>
  <si>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</si>
  <si>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</si>
  <si>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</si>
  <si>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</si>
  <si>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</si>
  <si>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</si>
  <si>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</si>
  <si>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</si>
  <si>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</si>
  <si>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</si>
  <si>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</si>
  <si>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</si>
  <si>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</si>
  <si>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</si>
  <si>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</si>
  <si>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</si>
  <si>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</si>
  <si>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</si>
  <si>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</si>
  <si>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</si>
  <si>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</si>
  <si>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</si>
  <si>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</si>
  <si>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</si>
  <si>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</si>
  <si>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</si>
  <si>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</si>
  <si>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</si>
  <si>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</si>
  <si>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</si>
  <si>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</si>
  <si>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</si>
  <si>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</si>
  <si>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</si>
  <si>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</si>
  <si>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</si>
  <si>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</si>
  <si>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</si>
  <si>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</si>
  <si>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</si>
  <si>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</si>
  <si>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</si>
  <si>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</si>
  <si>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</si>
  <si>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</si>
  <si>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</si>
  <si>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</si>
  <si>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</si>
  <si>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</si>
  <si>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</si>
  <si>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</si>
  <si>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</si>
  <si>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</si>
  <si>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</si>
  <si>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</si>
  <si>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</si>
  <si>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</si>
  <si>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</si>
  <si>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</si>
  <si>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</si>
  <si>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</si>
  <si>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</si>
  <si>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</si>
  <si>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</si>
  <si>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</si>
  <si>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</si>
  <si>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</si>
  <si>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</si>
  <si>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</si>
  <si>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</si>
  <si>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</si>
  <si>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</si>
  <si>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</si>
  <si>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</si>
  <si>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</si>
  <si>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</si>
  <si>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</si>
  <si>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</si>
  <si>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</si>
  <si>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</si>
  <si>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</si>
  <si>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</si>
  <si>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</si>
  <si>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</si>
  <si>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</si>
  <si>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</si>
  <si>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</si>
  <si>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</si>
  <si>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</si>
  <si>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</si>
  <si>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</si>
  <si>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</si>
  <si>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</si>
  <si>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</si>
  <si>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</si>
  <si>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</si>
  <si>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</si>
  <si>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</si>
  <si>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</si>
  <si>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</si>
  <si>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</si>
  <si>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</si>
  <si>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</si>
  <si>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</si>
  <si>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</si>
  <si>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</si>
  <si>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</si>
  <si>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</si>
  <si>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</si>
  <si>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</si>
  <si>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</si>
  <si>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</si>
  <si>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</si>
  <si>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</si>
  <si>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</si>
  <si>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</si>
  <si>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</si>
  <si>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</si>
  <si>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</si>
  <si>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</si>
  <si>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</si>
  <si>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</si>
  <si>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</si>
  <si>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</si>
  <si>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</si>
  <si>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</si>
  <si>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</si>
  <si>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</si>
  <si>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</si>
  <si>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</si>
  <si>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</si>
  <si>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</si>
  <si>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</si>
  <si>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</si>
  <si>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</si>
  <si>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</si>
  <si>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</si>
  <si>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</si>
  <si>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</si>
  <si>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</si>
  <si>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</si>
  <si>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</si>
  <si>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</si>
  <si>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</si>
  <si>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</si>
  <si>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</si>
  <si>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</si>
  <si>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</si>
  <si>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</si>
  <si>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</si>
  <si>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</si>
  <si>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</si>
  <si>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</si>
  <si>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</si>
  <si>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</si>
  <si>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</si>
  <si>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</si>
  <si>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</si>
  <si>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</si>
  <si>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</si>
  <si>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</si>
  <si>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</si>
  <si>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</si>
  <si>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</si>
  <si>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</si>
  <si>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</si>
  <si>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</si>
  <si>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</si>
  <si>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</si>
  <si>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</si>
  <si>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</si>
  <si>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</si>
  <si>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</si>
  <si>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</si>
  <si>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</si>
  <si>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</si>
  <si>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</si>
  <si>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</si>
  <si>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</si>
  <si>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</si>
  <si>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</si>
  <si>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</si>
  <si>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</si>
  <si>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</si>
  <si>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</si>
  <si>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</si>
  <si>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</si>
  <si>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</si>
  <si>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</si>
  <si>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</si>
  <si>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</si>
  <si>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</si>
  <si>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</si>
  <si>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</si>
  <si>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</si>
  <si>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</si>
  <si>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</si>
  <si>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</si>
  <si>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</si>
  <si>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</si>
  <si>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</si>
  <si>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</si>
  <si>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</si>
  <si>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</si>
  <si>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</si>
  <si>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</si>
  <si>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</si>
  <si>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</si>
  <si>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</si>
  <si>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</si>
  <si>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</si>
  <si>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</si>
  <si>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</si>
  <si>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</si>
  <si>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</si>
  <si>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</si>
  <si>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</si>
  <si>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</si>
  <si>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</si>
  <si>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</si>
  <si>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</si>
  <si>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</si>
  <si>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</si>
  <si>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</si>
  <si>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</si>
  <si>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</si>
  <si>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</si>
  <si>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</si>
  <si>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</si>
  <si>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</si>
  <si>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</si>
  <si>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</si>
  <si>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</si>
  <si>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</si>
  <si>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</si>
  <si>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</si>
  <si>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</si>
  <si>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</si>
  <si>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</si>
  <si>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</si>
  <si>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</si>
  <si>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</si>
  <si>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</si>
  <si>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</si>
  <si>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</si>
  <si>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</si>
  <si>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</si>
  <si>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</si>
  <si>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</si>
  <si>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</si>
  <si>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</si>
  <si>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</si>
  <si>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</si>
  <si>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</si>
  <si>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</si>
  <si>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</si>
  <si>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</si>
  <si>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</si>
  <si>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</si>
  <si>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</si>
  <si>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</si>
  <si>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</si>
  <si>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</si>
  <si>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</si>
  <si>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</si>
  <si>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</si>
  <si>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</si>
  <si>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</si>
  <si>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</si>
  <si>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</si>
  <si>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</si>
  <si>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</si>
  <si>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</si>
  <si>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</si>
  <si>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</si>
  <si>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</si>
  <si>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</si>
  <si>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</si>
  <si>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</si>
  <si>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</si>
  <si>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</si>
  <si>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</si>
  <si>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</si>
  <si>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</si>
  <si>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</si>
  <si>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</si>
  <si>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</si>
  <si>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</si>
  <si>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</si>
  <si>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</si>
  <si>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</si>
  <si>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</si>
  <si>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</si>
  <si>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</si>
  <si>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</si>
  <si>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</si>
  <si>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</si>
  <si>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</si>
  <si>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</si>
  <si>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</si>
  <si>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</si>
  <si>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</si>
  <si>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</si>
  <si>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</si>
  <si>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</si>
  <si>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</si>
  <si>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</si>
  <si>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</si>
  <si>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</si>
  <si>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</si>
  <si>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</si>
  <si>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</si>
  <si>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</si>
  <si>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</si>
  <si>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</si>
  <si>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</si>
  <si>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</si>
  <si>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</si>
  <si>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</si>
  <si>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</si>
  <si>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</si>
  <si>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</si>
  <si>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</si>
  <si>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</si>
  <si>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</si>
  <si>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</si>
  <si>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</si>
  <si>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</si>
  <si>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</si>
  <si>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</si>
  <si>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</si>
  <si>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</si>
  <si>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</si>
  <si>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</si>
  <si>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</si>
  <si>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</si>
  <si>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</si>
  <si>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</si>
  <si>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</si>
  <si>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</si>
  <si>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</si>
  <si>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</si>
  <si>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</si>
  <si>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</si>
  <si>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</si>
  <si>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</si>
  <si>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</si>
  <si>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</si>
  <si>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</si>
  <si>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</si>
  <si>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</si>
  <si>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</si>
  <si>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</si>
  <si>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</si>
  <si>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</si>
  <si>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</si>
  <si>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</si>
  <si>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</si>
  <si>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</si>
  <si>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</si>
  <si>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</si>
  <si>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</si>
  <si>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</si>
  <si>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</si>
  <si>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</si>
  <si>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</si>
  <si>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</si>
  <si>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</si>
  <si>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</si>
  <si>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</si>
  <si>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</si>
  <si>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</si>
  <si>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</si>
  <si>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</si>
  <si>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</si>
  <si>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</si>
  <si>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</si>
  <si>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</si>
  <si>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</si>
  <si>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</si>
  <si>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</si>
  <si>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</si>
  <si>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</si>
  <si>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</si>
  <si>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</si>
  <si>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</si>
  <si>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</si>
  <si>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</si>
  <si>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</si>
  <si>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</si>
  <si>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</si>
  <si>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</si>
  <si>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</si>
  <si>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</si>
  <si>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</si>
  <si>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</si>
  <si>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</si>
  <si>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</si>
  <si>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</si>
  <si>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</si>
  <si>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</si>
  <si>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</si>
  <si>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</si>
  <si>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</si>
  <si>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</si>
  <si>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</si>
  <si>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</si>
  <si>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</si>
  <si>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</si>
  <si>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</si>
  <si>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</si>
  <si>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</si>
  <si>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</si>
  <si>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</si>
  <si>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</si>
  <si>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</si>
  <si>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</si>
  <si>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</si>
  <si>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</si>
  <si>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</si>
  <si>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</si>
  <si>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</si>
  <si>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</si>
  <si>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</si>
  <si>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</si>
  <si>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</si>
  <si>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</si>
  <si>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</si>
  <si>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</si>
  <si>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</si>
  <si>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</si>
  <si>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</si>
  <si>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</si>
  <si>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</si>
  <si>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</si>
  <si>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</si>
  <si>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</si>
  <si>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</si>
  <si>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</si>
  <si>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</si>
  <si>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</si>
  <si>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</si>
  <si>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</si>
  <si>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</si>
  <si>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</si>
  <si>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</si>
  <si>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</si>
  <si>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</si>
  <si>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</si>
  <si>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</si>
  <si>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</si>
  <si>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</si>
  <si>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</si>
  <si>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</si>
  <si>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</si>
  <si>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</si>
  <si>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</si>
  <si>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</si>
  <si>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</si>
  <si>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</si>
  <si>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</si>
  <si>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</si>
  <si>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</si>
  <si>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</si>
  <si>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</si>
  <si>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</si>
  <si>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</si>
  <si>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</si>
  <si>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</si>
  <si>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</si>
  <si>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</si>
  <si>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</si>
  <si>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</si>
  <si>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</si>
  <si>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</si>
  <si>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</si>
  <si>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</si>
  <si>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</si>
  <si>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</si>
  <si>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</si>
  <si>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</si>
  <si>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</si>
  <si>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</si>
  <si>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</si>
  <si>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</si>
  <si>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</si>
  <si>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</si>
  <si>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</si>
  <si>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</si>
  <si>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</si>
  <si>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</si>
  <si>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</si>
  <si>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</si>
  <si>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</si>
  <si>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</si>
  <si>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</si>
  <si>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</si>
  <si>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</si>
  <si>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</si>
  <si>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</si>
  <si>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</si>
  <si>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</si>
  <si>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</si>
  <si>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</si>
  <si>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</si>
  <si>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</si>
  <si>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</si>
  <si>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</si>
  <si>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</si>
  <si>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</si>
  <si>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</si>
  <si>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</si>
  <si>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</si>
  <si>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</si>
  <si>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</si>
  <si>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</si>
  <si>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</si>
  <si>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</si>
  <si>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</si>
  <si>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</si>
  <si>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</si>
  <si>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</si>
  <si>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</si>
  <si>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</si>
  <si>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</si>
  <si>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</si>
  <si>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</si>
  <si>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</si>
  <si>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</si>
  <si>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</si>
  <si>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</si>
  <si>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</si>
  <si>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</si>
  <si>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</si>
  <si>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</si>
  <si>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</si>
  <si>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</si>
  <si>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</si>
  <si>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</si>
  <si>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</si>
  <si>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</si>
  <si>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</si>
  <si>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</si>
  <si>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</si>
  <si>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</si>
  <si>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</si>
  <si>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</si>
  <si>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</si>
  <si>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</si>
  <si>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</si>
  <si>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</si>
  <si>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</si>
  <si>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</si>
  <si>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</si>
  <si>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</si>
  <si>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</si>
  <si>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</si>
  <si>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</si>
  <si>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</si>
  <si>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</si>
  <si>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</si>
  <si>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</si>
  <si>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</si>
  <si>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</si>
  <si>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</si>
  <si>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</si>
  <si>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</si>
  <si>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</si>
  <si>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</si>
  <si>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</si>
  <si>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</si>
  <si>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</si>
  <si>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</si>
  <si>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</si>
  <si>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</si>
  <si>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</si>
  <si>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</si>
  <si>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</si>
  <si>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</si>
  <si>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</si>
  <si>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</si>
  <si>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</si>
  <si>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</si>
  <si>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</si>
  <si>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</si>
  <si>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</si>
  <si>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</si>
  <si>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</si>
  <si>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</si>
  <si>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</si>
  <si>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</si>
  <si>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</si>
  <si>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</si>
  <si>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</si>
  <si>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</si>
  <si>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</si>
  <si>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</si>
  <si>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</si>
  <si>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</si>
  <si>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</si>
  <si>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</si>
  <si>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</si>
  <si>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</si>
  <si>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</si>
  <si>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</si>
  <si>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</si>
  <si>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</si>
  <si>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</si>
  <si>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</si>
  <si>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</si>
  <si>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</si>
  <si>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</si>
  <si>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</si>
  <si>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</si>
  <si>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</si>
  <si>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</si>
  <si>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</si>
  <si>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</si>
  <si>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</si>
  <si>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</si>
  <si>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</si>
  <si>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</si>
  <si>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</si>
  <si>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</si>
  <si>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</si>
  <si>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</si>
  <si>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</si>
  <si>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</si>
  <si>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</si>
  <si>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</si>
  <si>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</si>
  <si>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</si>
  <si>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</si>
  <si>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</si>
  <si>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</si>
  <si>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</si>
  <si>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</si>
  <si>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</si>
  <si>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</si>
  <si>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</si>
  <si>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</si>
  <si>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</si>
  <si>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</si>
  <si>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</si>
  <si>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</si>
  <si>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</si>
  <si>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</si>
  <si>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</si>
  <si>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</si>
  <si>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</si>
  <si>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</si>
  <si>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</si>
  <si>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</si>
  <si>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</si>
  <si>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</si>
  <si>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</si>
  <si>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</si>
  <si>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</si>
  <si>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</si>
  <si>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</si>
  <si>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</si>
  <si>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</si>
  <si>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</si>
  <si>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</si>
  <si>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</si>
  <si>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</si>
  <si>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</si>
  <si>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</si>
  <si>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</si>
  <si>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</si>
  <si>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</si>
  <si>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</si>
  <si>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</si>
  <si>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</si>
  <si>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</si>
  <si>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</si>
  <si>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</si>
  <si>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</si>
  <si>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</si>
  <si>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</si>
  <si>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</si>
  <si>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</si>
  <si>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</si>
  <si>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</si>
  <si>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</si>
  <si>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</si>
  <si>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</si>
  <si>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</si>
  <si>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</si>
  <si>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</si>
  <si>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</si>
  <si>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</si>
  <si>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</si>
  <si>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</si>
  <si>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</si>
  <si>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</si>
  <si>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</si>
  <si>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</si>
  <si>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</si>
  <si>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</si>
  <si>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</si>
  <si>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</si>
  <si>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</si>
  <si>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</si>
  <si>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</si>
  <si>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</si>
  <si>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</si>
  <si>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</si>
  <si>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</si>
  <si>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</si>
  <si>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</si>
  <si>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</si>
  <si>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</si>
  <si>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</si>
  <si>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</si>
  <si>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</si>
  <si>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</si>
  <si>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</si>
  <si>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</si>
  <si>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</si>
  <si>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</si>
  <si>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</si>
  <si>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</si>
  <si>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</si>
  <si>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</si>
  <si>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</si>
  <si>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</si>
  <si>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</si>
  <si>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</si>
  <si>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</si>
  <si>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</si>
  <si>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</si>
  <si>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</si>
  <si>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</si>
  <si>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</si>
  <si>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</si>
  <si>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</si>
  <si>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</si>
  <si>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</si>
  <si>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</si>
  <si>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</si>
  <si>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</si>
  <si>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</si>
  <si>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</si>
  <si>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</si>
  <si>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</si>
  <si>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</si>
  <si>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</si>
  <si>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</si>
  <si>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</si>
  <si>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</si>
  <si>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</si>
  <si>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</si>
  <si>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</si>
  <si>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</si>
  <si>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</si>
  <si>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</si>
  <si>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</si>
  <si>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</si>
  <si>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</si>
  <si>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</si>
  <si>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</si>
  <si>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</si>
  <si>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</si>
  <si>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</si>
  <si>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</si>
  <si>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</si>
  <si>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</si>
  <si>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</si>
  <si>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</si>
  <si>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</si>
  <si>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</si>
  <si>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</si>
  <si>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</si>
  <si>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</si>
  <si>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</si>
  <si>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</si>
  <si>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</si>
  <si>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</si>
  <si>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</si>
  <si>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</si>
  <si>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</si>
  <si>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</si>
  <si>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</si>
  <si>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</si>
  <si>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</si>
  <si>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</si>
  <si>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</si>
  <si>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</si>
  <si>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</si>
  <si>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</si>
  <si>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</si>
  <si>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</si>
  <si>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</si>
  <si>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</si>
  <si>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</si>
  <si>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</si>
  <si>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</si>
  <si>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</si>
  <si>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</si>
  <si>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</si>
  <si>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</si>
  <si>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</si>
  <si>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</si>
  <si>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</si>
  <si>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</si>
  <si>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</si>
  <si>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</si>
  <si>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</si>
  <si>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</si>
  <si>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</si>
  <si>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</si>
  <si>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</si>
  <si>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</si>
  <si>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</si>
  <si>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</si>
  <si>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</si>
  <si>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</si>
  <si>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</si>
  <si>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</si>
  <si>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</si>
  <si>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</si>
  <si>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</si>
  <si>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</si>
  <si>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</si>
  <si>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</si>
  <si>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</si>
  <si>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</si>
  <si>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</si>
  <si>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</si>
  <si>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</si>
  <si>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</si>
  <si>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</si>
  <si>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</si>
  <si>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</si>
  <si>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</si>
  <si>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</si>
  <si>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</si>
  <si>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</si>
  <si>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</si>
  <si>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</si>
  <si>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</si>
  <si>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</si>
  <si>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</si>
  <si>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</si>
  <si>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</si>
  <si>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</si>
  <si>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</si>
  <si>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</si>
  <si>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</si>
  <si>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</si>
  <si>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</si>
  <si>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</si>
  <si>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</si>
  <si>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</si>
  <si>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</si>
  <si>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</si>
  <si>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</si>
  <si>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</si>
  <si>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</si>
  <si>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</si>
  <si>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</si>
  <si>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</si>
  <si>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</si>
  <si>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</si>
  <si>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</si>
  <si>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</si>
  <si>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</si>
  <si>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</si>
  <si>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</si>
  <si>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</si>
  <si>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</si>
  <si>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</si>
  <si>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</si>
  <si>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</si>
  <si>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</si>
  <si>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</si>
  <si>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</si>
  <si>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</si>
  <si>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</si>
  <si>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</si>
  <si>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</si>
  <si>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</si>
  <si>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</si>
  <si>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</si>
  <si>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</si>
  <si>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</si>
  <si>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</si>
  <si>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</si>
  <si>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</si>
  <si>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</si>
  <si>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</si>
  <si>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</si>
  <si>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</si>
  <si>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</si>
  <si>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</si>
  <si>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</si>
  <si>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</si>
  <si>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</si>
  <si>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</si>
  <si>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</si>
  <si>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</si>
  <si>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</si>
  <si>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</si>
  <si>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</si>
  <si>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</si>
  <si>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</si>
  <si>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</si>
  <si>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</si>
  <si>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</si>
  <si>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</si>
  <si>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</si>
  <si>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</si>
  <si>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</si>
  <si>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</si>
  <si>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</si>
  <si>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</si>
  <si>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</si>
  <si>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</si>
  <si>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</si>
  <si>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</si>
  <si>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</si>
  <si>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</si>
  <si>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</si>
  <si>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</si>
  <si>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</si>
  <si>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</si>
  <si>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</si>
  <si>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</si>
  <si>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</si>
  <si>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</si>
  <si>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</si>
  <si>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</si>
  <si>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</si>
  <si>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</si>
  <si>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</si>
  <si>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</si>
  <si>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</si>
  <si>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</si>
  <si>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</si>
  <si>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</si>
  <si>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</si>
  <si>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</si>
  <si>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</si>
  <si>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</si>
  <si>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</si>
  <si>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</si>
  <si>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</si>
  <si>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</si>
  <si>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</si>
  <si>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</si>
  <si>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</si>
  <si>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</si>
  <si>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</si>
  <si>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</si>
  <si>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</si>
  <si>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</si>
  <si>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</si>
  <si>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</si>
  <si>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</si>
  <si>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</si>
  <si>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</si>
  <si>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</si>
  <si>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</si>
  <si>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</si>
  <si>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</si>
  <si>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</si>
  <si>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</si>
  <si>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</si>
  <si>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</si>
  <si>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</si>
  <si>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</si>
  <si>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</si>
  <si>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</si>
  <si>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</si>
  <si>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</si>
  <si>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</si>
  <si>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</si>
  <si>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</si>
  <si>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</si>
  <si>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</si>
  <si>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</si>
  <si>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</si>
  <si>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</si>
  <si>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</si>
  <si>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</si>
  <si>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</si>
  <si>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</si>
  <si>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</si>
  <si>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</si>
  <si>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</si>
  <si>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</si>
  <si>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</si>
  <si>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</si>
  <si>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</si>
  <si>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</si>
  <si>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</si>
  <si>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</si>
  <si>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</si>
  <si>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</si>
  <si>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</si>
  <si>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</si>
  <si>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</si>
  <si>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</si>
  <si>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</si>
  <si>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</si>
  <si>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</si>
  <si>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</si>
  <si>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</si>
  <si>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</si>
  <si>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</si>
  <si>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</si>
  <si>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</si>
  <si>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</si>
  <si>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</si>
  <si>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</si>
  <si>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</si>
  <si>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</si>
  <si>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</si>
  <si>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</si>
  <si>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</si>
  <si>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</si>
  <si>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</si>
  <si>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</si>
  <si>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</si>
  <si>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</si>
  <si>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</si>
  <si>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</si>
  <si>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</si>
  <si>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</si>
  <si>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</si>
  <si>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</si>
  <si>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</si>
  <si>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</si>
  <si>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</si>
  <si>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</si>
  <si>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</si>
  <si>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</si>
  <si>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</si>
  <si>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</si>
  <si>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</si>
  <si>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</si>
  <si>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</si>
  <si>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</si>
  <si>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</si>
  <si>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</si>
  <si>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</si>
  <si>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</si>
  <si>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</si>
  <si>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</si>
  <si>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</si>
  <si>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</si>
  <si>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</si>
  <si>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</si>
  <si>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</si>
  <si>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</si>
  <si>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</si>
  <si>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</si>
  <si>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</si>
  <si>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</si>
  <si>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</si>
  <si>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</si>
  <si>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</si>
  <si>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</si>
  <si>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</si>
  <si>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</si>
  <si>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</si>
  <si>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</si>
  <si>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</si>
  <si>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</si>
  <si>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</si>
  <si>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</si>
  <si>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</si>
  <si>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</si>
  <si>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</si>
  <si>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</si>
  <si>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</si>
  <si>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</si>
  <si>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</si>
  <si>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</si>
  <si>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</si>
  <si>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</si>
  <si>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</si>
  <si>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</si>
  <si>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</si>
  <si>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</si>
  <si>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</si>
  <si>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</si>
  <si>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</si>
  <si>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</si>
  <si>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</si>
  <si>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</si>
  <si>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</si>
  <si>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</si>
  <si>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</si>
  <si>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</si>
  <si>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</si>
  <si>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</si>
  <si>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</si>
  <si>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</si>
  <si>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</si>
  <si>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</si>
  <si>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</si>
  <si>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</si>
  <si>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</si>
  <si>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</si>
  <si>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</si>
  <si>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</si>
  <si>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</si>
  <si>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</si>
  <si>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</si>
  <si>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</si>
  <si>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</si>
  <si>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</si>
  <si>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</si>
  <si>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</si>
  <si>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</si>
  <si>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</si>
  <si>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</si>
  <si>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</si>
  <si>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</si>
  <si>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</si>
  <si>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</si>
  <si>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</si>
  <si>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</si>
  <si>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</si>
  <si>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</si>
  <si>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</si>
  <si>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</si>
  <si>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</si>
  <si>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</si>
  <si>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</si>
  <si>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</si>
  <si>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</si>
  <si>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</si>
  <si>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</si>
  <si>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</si>
  <si>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</si>
  <si>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</si>
  <si>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</si>
  <si>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</si>
  <si>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</si>
  <si>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</si>
  <si>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</si>
  <si>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</si>
  <si>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</si>
  <si>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</si>
  <si>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</si>
  <si>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</si>
  <si>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</si>
  <si>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</si>
  <si>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</si>
  <si>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</si>
  <si>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</si>
  <si>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</si>
  <si>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</si>
  <si>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</si>
  <si>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</si>
  <si>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</si>
  <si>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</si>
  <si>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</si>
  <si>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</si>
  <si>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</si>
  <si>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</si>
  <si>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</si>
  <si>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</si>
  <si>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</si>
  <si>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</si>
  <si>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</si>
  <si>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</si>
  <si>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</si>
  <si>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</si>
  <si>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</si>
  <si>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</si>
  <si>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</si>
  <si>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</si>
  <si>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</si>
  <si>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</si>
  <si>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</si>
  <si>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</si>
  <si>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</si>
  <si>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</si>
  <si>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</si>
  <si>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</si>
  <si>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</si>
  <si>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</si>
  <si>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</si>
  <si>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</si>
  <si>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</si>
  <si>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</si>
  <si>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</si>
  <si>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</si>
  <si>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</si>
  <si>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</si>
  <si>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</si>
  <si>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</si>
  <si>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</si>
  <si>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</si>
  <si>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</si>
  <si>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</si>
  <si>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</si>
  <si>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</si>
  <si>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</si>
  <si>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</si>
  <si>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</si>
  <si>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</si>
  <si>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</si>
  <si>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</si>
  <si>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</si>
  <si>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</si>
  <si>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</si>
  <si>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</si>
  <si>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</si>
  <si>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</si>
  <si>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</si>
  <si>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</si>
  <si>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</si>
  <si>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</si>
  <si>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</si>
  <si>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</si>
  <si>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</si>
  <si>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</si>
  <si>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</si>
  <si>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</si>
  <si>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</si>
  <si>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</si>
  <si>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</si>
  <si>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</si>
  <si>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</si>
  <si>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</si>
  <si>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</si>
  <si>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</si>
  <si>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</si>
  <si>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</si>
  <si>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</si>
  <si>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</si>
  <si>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</si>
  <si>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</si>
  <si>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</si>
  <si>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</si>
  <si>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</si>
  <si>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</si>
  <si>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</si>
  <si>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</si>
  <si>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</si>
  <si>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</si>
  <si>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</si>
  <si>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</si>
  <si>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</si>
  <si>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</si>
  <si>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</si>
  <si>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</si>
  <si>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</si>
  <si>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</si>
  <si>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</si>
  <si>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</si>
  <si>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</si>
  <si>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</si>
  <si>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</si>
  <si>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</si>
  <si>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</si>
  <si>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</si>
  <si>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</si>
  <si>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</si>
  <si>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</si>
  <si>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</si>
  <si>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</si>
  <si>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</si>
  <si>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</si>
  <si>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</si>
  <si>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</si>
  <si>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</si>
  <si>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</si>
  <si>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</si>
  <si>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</si>
  <si>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</si>
  <si>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</si>
  <si>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</si>
  <si>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</si>
  <si>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</si>
  <si>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</si>
  <si>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</si>
  <si>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</si>
  <si>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</si>
  <si>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</si>
  <si>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</si>
  <si>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</si>
  <si>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</si>
  <si>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</si>
  <si>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</si>
  <si>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</si>
  <si>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</si>
  <si>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</si>
  <si>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</si>
  <si>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</si>
  <si>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</si>
  <si>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</si>
  <si>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</si>
  <si>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</si>
  <si>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</si>
  <si>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</si>
  <si>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</si>
  <si>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</si>
  <si>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</si>
  <si>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</si>
  <si>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</si>
  <si>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</si>
  <si>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</si>
  <si>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</si>
  <si>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</si>
  <si>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</si>
  <si>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</si>
  <si>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</si>
  <si>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</si>
  <si>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</si>
  <si>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</si>
  <si>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</si>
  <si>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</si>
  <si>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</si>
  <si>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</si>
  <si>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</si>
  <si>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</si>
  <si>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</si>
  <si>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</si>
  <si>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</si>
  <si>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</si>
  <si>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</si>
  <si>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</si>
  <si>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</si>
  <si>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</si>
  <si>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</si>
  <si>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</si>
  <si>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</si>
  <si>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</si>
  <si>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</si>
  <si>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</si>
  <si>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</si>
  <si>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</si>
  <si>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</si>
  <si>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</si>
  <si>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</si>
  <si>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</si>
  <si>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</si>
  <si>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</si>
  <si>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</si>
  <si>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</si>
  <si>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</si>
  <si>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</si>
  <si>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</si>
  <si>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</si>
  <si>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</si>
  <si>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</si>
  <si>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</si>
  <si>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</si>
  <si>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</si>
  <si>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</si>
  <si>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</si>
  <si>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</si>
  <si>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</si>
  <si>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</si>
  <si>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</si>
  <si>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</si>
  <si>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</si>
  <si>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</si>
  <si>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</si>
  <si>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</si>
  <si>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</si>
  <si>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</si>
  <si>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</si>
  <si>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</si>
  <si>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</si>
  <si>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</si>
  <si>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</si>
  <si>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</si>
  <si>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</si>
  <si>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</si>
  <si>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</si>
  <si>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</si>
  <si>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</si>
  <si>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</si>
  <si>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</si>
  <si>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</si>
  <si>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</si>
  <si>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</si>
  <si>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</si>
  <si>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</si>
  <si>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</si>
  <si>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</si>
  <si>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</si>
  <si>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</si>
  <si>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</si>
  <si>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</si>
  <si>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</si>
  <si>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</si>
  <si>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</si>
  <si>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</si>
  <si>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</si>
  <si>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</si>
  <si>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</si>
  <si>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</si>
  <si>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</si>
  <si>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</si>
  <si>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</si>
  <si>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</si>
  <si>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</si>
  <si>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</si>
  <si>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</si>
  <si>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</si>
  <si>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</si>
  <si>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</si>
  <si>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</si>
  <si>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</si>
  <si>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</si>
  <si>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</si>
  <si>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</si>
  <si>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</si>
  <si>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</si>
  <si>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</si>
  <si>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</si>
  <si>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</si>
  <si>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</si>
  <si>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</si>
  <si>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</si>
  <si>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</si>
  <si>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</si>
  <si>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</si>
  <si>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</si>
  <si>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</si>
  <si>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</si>
  <si>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</si>
  <si>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</si>
  <si>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</si>
  <si>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</si>
  <si>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</si>
  <si>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</si>
  <si>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</si>
  <si>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</si>
  <si>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</si>
  <si>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</si>
  <si>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</si>
  <si>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</si>
  <si>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</si>
  <si>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</si>
  <si>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</si>
  <si>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</si>
  <si>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</si>
  <si>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</si>
  <si>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</si>
  <si>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</si>
  <si>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</si>
  <si>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</si>
  <si>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</si>
  <si>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</si>
  <si>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</si>
  <si>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</si>
  <si>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</si>
  <si>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</si>
  <si>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</si>
  <si>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</si>
  <si>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</si>
  <si>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</si>
  <si>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</si>
  <si>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</si>
  <si>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</si>
  <si>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</si>
  <si>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</si>
  <si>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</si>
  <si>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</si>
  <si>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</si>
  <si>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</si>
  <si>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</si>
  <si>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</si>
  <si>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</si>
  <si>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</si>
  <si>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</si>
  <si>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</si>
  <si>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</si>
  <si>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</si>
  <si>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</si>
  <si>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</si>
  <si>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</si>
  <si>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</si>
  <si>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</si>
  <si>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</si>
  <si>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</si>
  <si>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</si>
  <si>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</si>
  <si>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</si>
  <si>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</si>
  <si>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</si>
  <si>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</si>
  <si>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</si>
  <si>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</si>
  <si>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</si>
  <si>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</si>
  <si>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</si>
  <si>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</si>
  <si>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</si>
  <si>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</si>
  <si>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</si>
  <si>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</si>
  <si>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</si>
  <si>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</si>
  <si>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</si>
  <si>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</si>
  <si>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</si>
  <si>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</si>
  <si>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</si>
  <si>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</si>
  <si>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</si>
  <si>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</si>
  <si>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</si>
  <si>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</si>
  <si>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</si>
  <si>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</si>
  <si>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</si>
  <si>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</si>
  <si>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</si>
  <si>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</si>
  <si>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</si>
  <si>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</si>
  <si>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</si>
  <si>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</si>
  <si>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</si>
  <si>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</si>
  <si>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</si>
  <si>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</si>
  <si>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</si>
  <si>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</si>
  <si>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</si>
  <si>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</si>
  <si>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</si>
  <si>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</si>
  <si>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</si>
  <si>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</si>
  <si>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</si>
  <si>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</si>
  <si>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</si>
  <si>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</si>
  <si>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</si>
  <si>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</si>
  <si>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</si>
  <si>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</si>
  <si>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</si>
  <si>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</si>
  <si>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</si>
  <si>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</si>
  <si>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</si>
  <si>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</si>
  <si>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</si>
  <si>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</si>
  <si>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</si>
  <si>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</si>
  <si>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</si>
  <si>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</si>
  <si>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</si>
  <si>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</si>
  <si>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</si>
  <si>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</si>
  <si>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</si>
  <si>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</si>
  <si>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</si>
  <si>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</si>
  <si>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</si>
  <si>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</si>
  <si>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</si>
  <si>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</si>
  <si>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</si>
  <si>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</si>
  <si>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</si>
  <si>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</si>
  <si>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</si>
  <si>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</si>
  <si>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</si>
  <si>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</si>
  <si>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</si>
  <si>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</si>
  <si>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</si>
  <si>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</si>
  <si>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</si>
  <si>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</si>
  <si>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</si>
  <si>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</si>
  <si>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</si>
  <si>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</si>
  <si>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</si>
  <si>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</si>
  <si>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</si>
  <si>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</si>
  <si>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</si>
  <si>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</si>
  <si>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</si>
  <si>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</si>
  <si>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</si>
  <si>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</si>
  <si>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</si>
  <si>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</si>
  <si>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</si>
  <si>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</si>
  <si>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</si>
  <si>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</si>
  <si>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</si>
  <si>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</si>
  <si>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</si>
  <si>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</si>
  <si>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</si>
  <si>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</si>
  <si>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</si>
  <si>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</si>
  <si>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</si>
  <si>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</si>
  <si>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</si>
  <si>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</si>
  <si>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</si>
  <si>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</si>
  <si>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</si>
  <si>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</si>
  <si>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</si>
  <si>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</si>
  <si>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</si>
  <si>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</si>
  <si>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</si>
  <si>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</si>
  <si>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</si>
  <si>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</si>
  <si>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</si>
  <si>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</si>
  <si>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</si>
  <si>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</si>
  <si>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</si>
  <si>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</si>
  <si>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</si>
  <si>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</si>
  <si>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</si>
  <si>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</si>
  <si>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</si>
  <si>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</si>
  <si>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</si>
  <si>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</si>
  <si>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</si>
  <si>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</si>
  <si>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</si>
  <si>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</si>
  <si>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</si>
  <si>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</si>
  <si>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</si>
  <si>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</si>
  <si>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</si>
  <si>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</si>
  <si>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</si>
  <si>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</si>
  <si>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</si>
  <si>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</si>
  <si>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</si>
  <si>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</si>
  <si>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</si>
  <si>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</si>
  <si>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</si>
  <si>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</si>
  <si>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</si>
  <si>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</si>
  <si>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</si>
  <si>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</si>
  <si>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</si>
  <si>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</si>
  <si>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</si>
  <si>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</si>
  <si>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</si>
  <si>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</si>
  <si>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</si>
  <si>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</si>
  <si>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</si>
  <si>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</si>
  <si>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</si>
  <si>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</si>
  <si>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</si>
  <si>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</si>
  <si>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</si>
  <si>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</si>
  <si>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</si>
  <si>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</si>
  <si>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</si>
  <si>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</si>
  <si>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</si>
  <si>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</si>
  <si>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</si>
  <si>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</si>
  <si>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</si>
  <si>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</si>
  <si>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</si>
  <si>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</si>
  <si>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</si>
  <si>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</si>
  <si>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</si>
  <si>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</si>
  <si>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</si>
  <si>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</si>
  <si>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</si>
  <si>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</si>
  <si>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</si>
  <si>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</si>
  <si>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</si>
  <si>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</si>
  <si>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</si>
  <si>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</si>
  <si>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</si>
  <si>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</si>
  <si>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</si>
  <si>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</si>
  <si>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</si>
  <si>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</si>
  <si>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</si>
  <si>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</si>
  <si>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</si>
  <si>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</si>
  <si>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</si>
  <si>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</si>
  <si>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</si>
  <si>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</si>
  <si>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</si>
  <si>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</si>
  <si>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</si>
  <si>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</si>
  <si>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</si>
  <si>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</si>
  <si>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</si>
  <si>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</si>
  <si>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</si>
  <si>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</si>
  <si>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</si>
  <si>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</si>
  <si>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</si>
  <si>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</si>
  <si>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</si>
  <si>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</si>
  <si>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</si>
  <si>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</si>
  <si>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</si>
  <si>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</si>
  <si>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</si>
  <si>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</si>
  <si>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</si>
  <si>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</si>
  <si>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</si>
  <si>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</si>
  <si>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</si>
  <si>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</si>
  <si>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</si>
  <si>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</si>
  <si>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</si>
  <si>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</si>
  <si>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</si>
  <si>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</si>
  <si>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</si>
  <si>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</si>
  <si>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</si>
  <si>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</si>
  <si>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</si>
  <si>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</si>
  <si>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</si>
  <si>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</si>
  <si>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</si>
  <si>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</si>
  <si>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</si>
  <si>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</si>
  <si>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</si>
  <si>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</si>
  <si>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</si>
  <si>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</si>
  <si>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</si>
  <si>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</si>
  <si>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</si>
  <si>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</si>
  <si>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</si>
  <si>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</si>
  <si>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</si>
  <si>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</si>
  <si>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</si>
  <si>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</si>
  <si>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</si>
  <si>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</si>
  <si>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</si>
  <si>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</si>
  <si>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</si>
  <si>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</si>
  <si>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</si>
  <si>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</si>
  <si>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</si>
  <si>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</si>
  <si>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</si>
  <si>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</si>
  <si>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</si>
  <si>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</si>
  <si>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</si>
  <si>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</si>
  <si>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</si>
  <si>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</si>
  <si>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</si>
  <si>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</si>
  <si>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</si>
  <si>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</si>
  <si>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</si>
  <si>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</si>
  <si>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</si>
  <si>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</si>
  <si>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</si>
  <si>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</si>
  <si>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</si>
  <si>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</si>
  <si>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</si>
  <si>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</si>
  <si>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</si>
  <si>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</si>
  <si>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</si>
  <si>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</si>
  <si>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</si>
  <si>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</si>
  <si>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</si>
  <si>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</si>
  <si>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</si>
  <si>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</si>
  <si>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</si>
  <si>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</si>
  <si>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</si>
  <si>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</si>
  <si>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</si>
  <si>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</si>
  <si>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</si>
  <si>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</si>
  <si>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</si>
  <si>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</si>
  <si>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</si>
  <si>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</si>
  <si>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</si>
  <si>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</si>
  <si>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</si>
  <si>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</si>
  <si>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</si>
  <si>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</si>
  <si>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</si>
  <si>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</si>
  <si>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</si>
  <si>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</si>
  <si>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</si>
  <si>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</si>
  <si>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</si>
  <si>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</si>
  <si>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</si>
  <si>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</si>
  <si>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</si>
  <si>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</si>
  <si>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</si>
  <si>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</si>
  <si>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</si>
  <si>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</si>
  <si>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</si>
  <si>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</si>
  <si>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</si>
  <si>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</si>
  <si>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</si>
  <si>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</si>
  <si>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</si>
  <si>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</si>
  <si>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</si>
  <si>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</si>
  <si>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</si>
  <si>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</si>
  <si>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</si>
  <si>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</si>
  <si>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</si>
  <si>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</si>
  <si>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</si>
  <si>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</si>
  <si>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</si>
  <si>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</si>
  <si>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</si>
  <si>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</si>
  <si>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</si>
  <si>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</si>
  <si>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</si>
  <si>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</si>
  <si>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</si>
  <si>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</si>
  <si>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</si>
  <si>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</si>
  <si>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</si>
  <si>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</si>
  <si>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</si>
  <si>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</si>
  <si>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</si>
  <si>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</si>
  <si>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</si>
  <si>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</si>
  <si>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</si>
  <si>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</si>
  <si>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</si>
  <si>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</si>
  <si>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</si>
  <si>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</si>
  <si>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</si>
  <si>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</si>
  <si>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</si>
  <si>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</si>
  <si>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</si>
  <si>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</si>
  <si>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</si>
  <si>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</si>
  <si>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</si>
  <si>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</si>
  <si>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</si>
  <si>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</si>
  <si>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</si>
  <si>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</si>
  <si>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</si>
  <si>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</si>
  <si>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</si>
  <si>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</si>
  <si>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</si>
  <si>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</si>
  <si>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</si>
  <si>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</si>
  <si>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</si>
  <si>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</si>
  <si>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</si>
  <si>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</si>
  <si>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</si>
  <si>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</si>
  <si>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</si>
  <si>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</si>
  <si>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</si>
  <si>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</si>
  <si>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</si>
  <si>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</si>
  <si>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</si>
  <si>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</si>
  <si>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</si>
  <si>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</si>
  <si>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</si>
  <si>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</si>
  <si>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</si>
  <si>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</si>
  <si>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</si>
  <si>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</si>
  <si>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</si>
  <si>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</si>
  <si>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</si>
  <si>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</si>
  <si>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</si>
  <si>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</si>
  <si>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</si>
  <si>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</si>
  <si>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</si>
  <si>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</si>
  <si>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</si>
  <si>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</si>
  <si>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</si>
  <si>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</si>
  <si>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</si>
  <si>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</si>
  <si>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</si>
  <si>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</si>
  <si>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</si>
  <si>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</si>
  <si>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</si>
  <si>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</si>
  <si>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</si>
  <si>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</si>
  <si>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</si>
  <si>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</si>
  <si>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</si>
  <si>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</si>
  <si>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</si>
  <si>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</si>
  <si>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</si>
  <si>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</si>
  <si>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</si>
  <si>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</si>
  <si>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</si>
  <si>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</si>
  <si>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</si>
  <si>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</si>
  <si>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</si>
  <si>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</si>
  <si>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</si>
  <si>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</si>
  <si>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</si>
  <si>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</si>
  <si>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</si>
  <si>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</si>
  <si>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</si>
  <si>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</si>
  <si>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</si>
  <si>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</si>
  <si>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</si>
  <si>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</si>
  <si>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</si>
  <si>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</si>
  <si>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</si>
  <si>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</si>
  <si>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</si>
  <si>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</si>
  <si>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</si>
  <si>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</si>
  <si>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</si>
  <si>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</si>
  <si>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</si>
  <si>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</si>
  <si>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</si>
  <si>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</si>
  <si>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</si>
  <si>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</si>
  <si>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</si>
  <si>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</si>
  <si>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</si>
  <si>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</si>
  <si>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</si>
  <si>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</si>
  <si>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</si>
  <si>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</si>
  <si>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</si>
  <si>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</si>
  <si>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</si>
  <si>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</si>
  <si>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</si>
  <si>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</si>
  <si>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</si>
  <si>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</si>
  <si>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</si>
  <si>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</si>
  <si>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</si>
  <si>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</si>
  <si>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</si>
  <si>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</si>
  <si>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</si>
  <si>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</si>
  <si>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</si>
  <si>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</si>
  <si>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</si>
  <si>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</si>
  <si>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</si>
  <si>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</si>
  <si>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</si>
  <si>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</si>
  <si>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</si>
  <si>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</si>
  <si>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</si>
  <si>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</si>
  <si>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</si>
  <si>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</si>
  <si>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</si>
  <si>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</si>
  <si>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</si>
  <si>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</si>
  <si>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</si>
  <si>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</si>
  <si>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</si>
  <si>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</si>
  <si>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</si>
  <si>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</si>
  <si>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</si>
  <si>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</si>
  <si>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</si>
  <si>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</si>
  <si>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</si>
  <si>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</si>
  <si>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</si>
  <si>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</si>
  <si>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</si>
  <si>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</si>
  <si>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</si>
  <si>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</si>
  <si>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</si>
  <si>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</si>
  <si>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</si>
  <si>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</si>
  <si>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</si>
  <si>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</si>
  <si>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</si>
  <si>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</si>
  <si>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</si>
  <si>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</si>
  <si>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</si>
  <si>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</si>
  <si>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</si>
  <si>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</si>
  <si>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</si>
  <si>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</si>
  <si>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</si>
  <si>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</si>
  <si>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</si>
  <si>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</si>
  <si>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</si>
  <si>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</si>
  <si>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</si>
  <si>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</si>
  <si>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</si>
  <si>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</si>
  <si>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</si>
  <si>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</si>
  <si>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</si>
  <si>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</si>
  <si>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</si>
  <si>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</si>
  <si>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</si>
  <si>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</si>
  <si>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</si>
  <si>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</si>
  <si>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</si>
  <si>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</si>
  <si>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</si>
  <si>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</si>
  <si>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</si>
  <si>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</si>
  <si>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</si>
  <si>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</si>
  <si>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</si>
  <si>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</si>
  <si>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</si>
  <si>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</si>
  <si>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</si>
  <si>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</si>
  <si>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</si>
  <si>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</si>
  <si>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</si>
  <si>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</si>
  <si>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</si>
  <si>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</si>
  <si>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</si>
  <si>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</si>
  <si>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</si>
  <si>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</si>
  <si>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</si>
  <si>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</si>
  <si>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</si>
  <si>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</si>
  <si>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</si>
  <si>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</si>
  <si>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</si>
  <si>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</si>
  <si>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</si>
  <si>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</si>
  <si>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</si>
  <si>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</si>
  <si>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</si>
  <si>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</si>
  <si>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</si>
  <si>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</si>
  <si>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</si>
  <si>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</si>
  <si>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</si>
  <si>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</si>
  <si>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</si>
  <si>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</si>
  <si>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</si>
  <si>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</si>
  <si>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</si>
  <si>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</si>
  <si>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</si>
  <si>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</si>
  <si>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</si>
  <si>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</si>
  <si>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</si>
  <si>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</si>
  <si>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</si>
  <si>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</si>
  <si>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</si>
  <si>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</si>
  <si>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</si>
  <si>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</si>
  <si>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</si>
  <si>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</si>
  <si>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</si>
  <si>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</si>
  <si>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</si>
  <si>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</si>
  <si>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</si>
  <si>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</si>
  <si>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</si>
  <si>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</si>
  <si>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</si>
  <si>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</si>
  <si>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</si>
  <si>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</si>
  <si>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</si>
  <si>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</si>
  <si>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</si>
  <si>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</si>
  <si>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</si>
  <si>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</si>
  <si>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</si>
  <si>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</si>
  <si>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</si>
  <si>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</si>
  <si>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</si>
  <si>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</si>
  <si>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</si>
  <si>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</si>
  <si>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</si>
  <si>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</si>
  <si>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</si>
  <si>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</si>
  <si>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</si>
  <si>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</si>
  <si>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</si>
  <si>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</si>
  <si>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</si>
  <si>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</si>
  <si>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</si>
  <si>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</si>
  <si>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</si>
  <si>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</si>
  <si>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</si>
  <si>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</si>
  <si>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</si>
  <si>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</si>
  <si>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</si>
  <si>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</si>
  <si>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</si>
  <si>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</si>
  <si>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</si>
  <si>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</si>
  <si>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</si>
  <si>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</si>
  <si>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</si>
  <si>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</si>
  <si>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</si>
  <si>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</si>
  <si>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</si>
  <si>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</si>
  <si>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</si>
  <si>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</si>
  <si>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</si>
  <si>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</si>
  <si>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</si>
  <si>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</si>
  <si>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</si>
  <si>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</si>
  <si>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</si>
  <si>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</si>
  <si>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</si>
  <si>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</si>
  <si>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</si>
  <si>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</si>
  <si>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</si>
  <si>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</si>
  <si>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</si>
  <si>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</si>
  <si>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</si>
  <si>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</si>
  <si>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</si>
  <si>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</si>
  <si>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</si>
  <si>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</si>
  <si>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</si>
  <si>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</si>
  <si>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</si>
  <si>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</si>
  <si>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</si>
  <si>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</si>
  <si>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</si>
  <si>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</si>
  <si>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</si>
  <si>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</si>
  <si>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</si>
  <si>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</si>
  <si>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</si>
  <si>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</si>
  <si>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</si>
  <si>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</si>
  <si>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</si>
  <si>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</si>
  <si>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</si>
  <si>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</si>
  <si>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</si>
  <si>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</si>
  <si>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</si>
  <si>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</si>
  <si>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</si>
  <si>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</si>
  <si>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</si>
  <si>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</si>
  <si>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</si>
  <si>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</si>
  <si>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</si>
  <si>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</si>
  <si>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</si>
  <si>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</si>
  <si>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</si>
  <si>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</si>
  <si>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</si>
  <si>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</si>
  <si>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</si>
  <si>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</si>
  <si>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</si>
  <si>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</si>
  <si>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</si>
  <si>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</si>
  <si>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</si>
  <si>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</si>
  <si>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</si>
  <si>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</si>
  <si>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</si>
  <si>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</si>
  <si>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</si>
  <si>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</si>
  <si>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</si>
  <si>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</si>
  <si>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</si>
  <si>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</si>
  <si>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</si>
  <si>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</si>
  <si>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</si>
  <si>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</si>
  <si>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</si>
  <si>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</si>
  <si>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</si>
  <si>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</si>
  <si>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</si>
  <si>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</si>
  <si>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</si>
  <si>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</si>
  <si>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</si>
  <si>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</si>
  <si>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</si>
  <si>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</si>
  <si>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</si>
  <si>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</si>
  <si>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</si>
  <si>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</si>
  <si>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</si>
  <si>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</si>
  <si>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</si>
  <si>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</si>
  <si>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</si>
  <si>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</si>
  <si>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</si>
  <si>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</si>
  <si>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</si>
  <si>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</si>
  <si>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</si>
  <si>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</si>
  <si>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</si>
  <si>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</si>
  <si>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</si>
  <si>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</si>
  <si>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</si>
  <si>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</si>
  <si>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</si>
  <si>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</si>
  <si>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</si>
  <si>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</si>
  <si>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</si>
  <si>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</si>
  <si>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</si>
  <si>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</si>
  <si>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</si>
  <si>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</si>
  <si>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</si>
  <si>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</si>
  <si>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</si>
  <si>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</si>
  <si>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</si>
  <si>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</si>
  <si>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</si>
  <si>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</si>
  <si>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</si>
  <si>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</si>
  <si>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</si>
  <si>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</si>
  <si>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</si>
  <si>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</si>
  <si>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</si>
  <si>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</si>
  <si>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</si>
  <si>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</si>
  <si>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</si>
  <si>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</si>
  <si>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</si>
  <si>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</si>
  <si>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</si>
  <si>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</si>
  <si>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</si>
  <si>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</si>
  <si>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</si>
  <si>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</si>
  <si>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</si>
  <si>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</si>
  <si>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</si>
  <si>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</si>
  <si>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</si>
  <si>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</si>
  <si>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</si>
  <si>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</si>
  <si>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</si>
  <si>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</si>
  <si>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</si>
  <si>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</si>
  <si>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</si>
  <si>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</si>
  <si>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</si>
  <si>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</si>
  <si>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</si>
  <si>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</si>
  <si>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</si>
  <si>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</si>
  <si>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</si>
  <si>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</si>
  <si>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</si>
  <si>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</si>
  <si>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</si>
  <si>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</si>
  <si>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</si>
  <si>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</si>
  <si>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</si>
  <si>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</si>
  <si>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</si>
  <si>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</si>
  <si>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</si>
  <si>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</si>
  <si>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</si>
  <si>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</si>
  <si>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</si>
  <si>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</si>
  <si>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</si>
  <si>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</si>
  <si>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</si>
  <si>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</si>
  <si>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</si>
  <si>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</si>
  <si>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</si>
  <si>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</si>
  <si>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</si>
  <si>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</si>
  <si>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</si>
  <si>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</si>
  <si>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</si>
  <si>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</si>
  <si>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</si>
  <si>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</si>
  <si>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</si>
  <si>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</si>
  <si>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</si>
  <si>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</si>
  <si>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</si>
  <si>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</si>
  <si>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</si>
  <si>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</si>
  <si>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</si>
  <si>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</si>
  <si>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</si>
  <si>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</si>
  <si>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</si>
  <si>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</si>
  <si>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</si>
  <si>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</si>
  <si>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</si>
  <si>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</si>
  <si>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</si>
  <si>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</si>
  <si>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</si>
  <si>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</si>
  <si>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</si>
  <si>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</si>
  <si>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</si>
  <si>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</si>
  <si>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</si>
  <si>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</si>
  <si>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</si>
  <si>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</si>
  <si>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</si>
  <si>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</si>
  <si>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</si>
  <si>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</si>
  <si>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</si>
  <si>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</si>
  <si>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</si>
  <si>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</si>
  <si>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</si>
  <si>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</si>
  <si>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</si>
  <si>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</si>
  <si>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</si>
  <si>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</si>
  <si>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</si>
  <si>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</si>
  <si>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</si>
  <si>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</si>
  <si>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</si>
  <si>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</si>
  <si>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</si>
  <si>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</si>
  <si>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</si>
  <si>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</si>
  <si>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</si>
  <si>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</si>
  <si>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</si>
  <si>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</si>
  <si>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</si>
  <si>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</si>
  <si>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</si>
  <si>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</si>
  <si>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</si>
  <si>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</si>
  <si>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</si>
  <si>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</si>
  <si>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</si>
  <si>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</si>
  <si>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</si>
  <si>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</si>
  <si>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</si>
  <si>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</si>
  <si>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</si>
  <si>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</si>
  <si>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</si>
  <si>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</si>
  <si>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</si>
  <si>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</si>
  <si>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</si>
  <si>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</si>
  <si>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</si>
  <si>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</si>
  <si>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</si>
  <si>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</si>
  <si>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</si>
  <si>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</si>
  <si>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</si>
  <si>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</si>
  <si>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</si>
  <si>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</si>
  <si>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</si>
  <si>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</si>
  <si>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</si>
  <si>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</si>
  <si>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</si>
  <si>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</si>
  <si>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</si>
  <si>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</si>
  <si>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</si>
  <si>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</si>
  <si>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</si>
  <si>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</si>
  <si>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</si>
  <si>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</si>
  <si>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</si>
  <si>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</si>
  <si>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</si>
  <si>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</si>
  <si>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</si>
  <si>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</si>
  <si>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</si>
  <si>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</si>
  <si>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</si>
  <si>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</si>
  <si>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 Funded</t>
  </si>
  <si>
    <t>Average Donation</t>
  </si>
  <si>
    <t>Category</t>
  </si>
  <si>
    <t>Sub-Category</t>
  </si>
  <si>
    <t>Row Labels</t>
  </si>
  <si>
    <t>Grand Total</t>
  </si>
  <si>
    <t>Column Labels</t>
  </si>
  <si>
    <t>date_created_converision</t>
  </si>
  <si>
    <t>date_ended_converision</t>
  </si>
  <si>
    <t>(blank)</t>
  </si>
  <si>
    <t>Sum of id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</si>
  <si>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</si>
  <si>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</si>
  <si>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</si>
  <si>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</si>
  <si>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</si>
  <si>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</si>
  <si>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</si>
  <si>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</si>
  <si>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</si>
  <si>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(Multiple Items)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</si>
  <si>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</si>
  <si>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</si>
  <si>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</si>
  <si>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</si>
  <si>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</si>
  <si>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</si>
  <si>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</si>
  <si>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</si>
  <si>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</si>
  <si>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campaign_days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</si>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</sst>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2" fillId="2" borderId="0" xfId="0" applyFont="1" applyFill="1" applyAlignment="1">
      <alignment vertical="center"/>
    </xf>
    <xf numFmtId="9" fontId="0" fillId="0" borderId="0" xfId="0" applyNumberFormat="1"/>
    <xf numFmtId="0" fontId="2" fillId="0" borderId="0" xfId="0" applyFont="1" applyFill="1" applyAlignment="1">
      <alignment vertical="center"/>
    </xf>
    <xf numFmtId="164" fontId="2" fillId="0" borderId="0" xfId="0" applyNumberFormat="1" applyFont="1" applyFill="1" applyAlignment="1">
      <alignment vertical="center"/>
    </xf>
    <xf numFmtId="164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0" fillId="0" borderId="0" xfId="0" applyAlignment="1">
      <alignment horizontal="left" indent="1"/>
    </xf>
  </cellXfs>
  <cellStyles count="1">
    <cellStyle name="Normal" xfId="0" builtinId="0"/>
  </cellStyles>
  <dxfs count="24">
    <dxf>
      <fill>
        <patternFill>
          <bgColor rgb="FFFFFF00"/>
        </patternFill>
      </fill>
    </dxf>
    <dxf>
      <fill>
        <patternFill>
          <bgColor theme="4" tint="0.59996337778862885"/>
        </patternFill>
      </fill>
    </dxf>
    <dxf>
      <fill>
        <patternFill>
          <bgColor rgb="FFFF0000"/>
        </patternFill>
      </fill>
    </dxf>
    <dxf>
      <fill>
        <patternFill>
          <bgColor theme="4" tint="0.79998168889431442"/>
        </patternFill>
      </fill>
    </dxf>
    <dxf>
      <fill>
        <patternFill>
          <bgColor rgb="FFFFFF00"/>
        </patternFill>
      </fill>
    </dxf>
    <dxf>
      <fill>
        <patternFill>
          <bgColor theme="4" tint="0.59996337778862885"/>
        </patternFill>
      </fill>
    </dxf>
    <dxf>
      <fill>
        <patternFill>
          <bgColor rgb="FFFF0000"/>
        </patternFill>
      </fill>
    </dxf>
    <dxf>
      <fill>
        <patternFill>
          <bgColor theme="4" tint="0.79998168889431442"/>
        </patternFill>
      </fill>
    </dxf>
    <dxf>
      <fill>
        <patternFill>
          <bgColor rgb="FFFFFF00"/>
        </patternFill>
      </fill>
    </dxf>
    <dxf>
      <fill>
        <patternFill>
          <bgColor theme="4" tint="0.59996337778862885"/>
        </patternFill>
      </fill>
    </dxf>
    <dxf>
      <fill>
        <patternFill>
          <bgColor rgb="FFFF0000"/>
        </patternFill>
      </fill>
    </dxf>
    <dxf>
      <fill>
        <patternFill>
          <bgColor theme="4" tint="0.79998168889431442"/>
        </patternFill>
      </fill>
    </dxf>
    <dxf>
      <fill>
        <patternFill>
          <bgColor rgb="FFFFFF00"/>
        </patternFill>
      </fill>
    </dxf>
    <dxf>
      <fill>
        <patternFill>
          <bgColor theme="4" tint="0.59996337778862885"/>
        </patternFill>
      </fill>
    </dxf>
    <dxf>
      <fill>
        <patternFill>
          <bgColor rgb="FFFF0000"/>
        </patternFill>
      </fill>
    </dxf>
    <dxf>
      <fill>
        <patternFill>
          <bgColor theme="4" tint="0.79998168889431442"/>
        </patternFill>
      </fill>
    </dxf>
    <dxf>
      <fill>
        <patternFill>
          <bgColor rgb="FFFFFF00"/>
        </patternFill>
      </fill>
    </dxf>
    <dxf>
      <fill>
        <patternFill>
          <bgColor theme="4" tint="0.59996337778862885"/>
        </patternFill>
      </fill>
    </dxf>
    <dxf>
      <fill>
        <patternFill>
          <bgColor rgb="FFFF0000"/>
        </patternFill>
      </fill>
    </dxf>
    <dxf>
      <fill>
        <patternFill>
          <bgColor theme="4" tint="0.79998168889431442"/>
        </patternFill>
      </fill>
    </dxf>
    <dxf>
      <fill>
        <patternFill>
          <bgColor rgb="FFFFFF00"/>
        </patternFill>
      </fill>
    </dxf>
    <dxf>
      <fill>
        <patternFill>
          <bgColor theme="4" tint="0.59996337778862885"/>
        </patternFill>
      </fill>
    </dxf>
    <dxf>
      <fill>
        <patternFill>
          <bgColor rgb="FFFF0000"/>
        </patternFill>
      </fill>
    </dxf>
    <dxf>
      <fill>
        <patternFill>
          <bgColor theme="4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Kickstarter Campaigns Stats by Country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1"/>
        <c:ser>
          <c:idx val="0"/>
          <c:order val="0"/>
          <c:tx>
            <c:strRef>
              <c:f>'Category Stat'!$B$3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391-4966-B8AD-FA985EA87441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391-4966-B8AD-FA985EA87441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B391-4966-B8AD-FA985EA87441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B391-4966-B8AD-FA985EA87441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B391-4966-B8AD-FA985EA87441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B391-4966-B8AD-FA985EA87441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B391-4966-B8AD-FA985EA87441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B391-4966-B8AD-FA985EA87441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B391-4966-B8AD-FA985EA87441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B391-4966-B8AD-FA985EA87441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B391-4966-B8AD-FA985EA87441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B391-4966-B8AD-FA985EA87441}"/>
              </c:ext>
            </c:extLst>
          </c:dPt>
          <c:dPt>
            <c:idx val="12"/>
            <c:invertIfNegative val="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B391-4966-B8AD-FA985EA87441}"/>
              </c:ext>
            </c:extLst>
          </c:dPt>
          <c:dPt>
            <c:idx val="13"/>
            <c:invertIfNegative val="0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B391-4966-B8AD-FA985EA87441}"/>
              </c:ext>
            </c:extLst>
          </c:dPt>
          <c:dPt>
            <c:idx val="14"/>
            <c:invertIfNegative val="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B391-4966-B8AD-FA985EA87441}"/>
              </c:ext>
            </c:extLst>
          </c:dPt>
          <c:dPt>
            <c:idx val="15"/>
            <c:invertIfNegative val="0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B391-4966-B8AD-FA985EA87441}"/>
              </c:ext>
            </c:extLst>
          </c:dPt>
          <c:dPt>
            <c:idx val="16"/>
            <c:invertIfNegative val="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1-B391-4966-B8AD-FA985EA87441}"/>
              </c:ext>
            </c:extLst>
          </c:dPt>
          <c:dPt>
            <c:idx val="17"/>
            <c:invertIfNegative val="0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B391-4966-B8AD-FA985EA87441}"/>
              </c:ext>
            </c:extLst>
          </c:dPt>
          <c:dPt>
            <c:idx val="18"/>
            <c:invertIfNegative val="0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B391-4966-B8AD-FA985EA87441}"/>
              </c:ext>
            </c:extLst>
          </c:dPt>
          <c:dPt>
            <c:idx val="19"/>
            <c:invertIfNegative val="0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B391-4966-B8AD-FA985EA87441}"/>
              </c:ext>
            </c:extLst>
          </c:dPt>
          <c:dPt>
            <c:idx val="20"/>
            <c:invertIfNegative val="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9-B391-4966-B8AD-FA985EA87441}"/>
              </c:ext>
            </c:extLst>
          </c:dPt>
          <c:dPt>
            <c:idx val="21"/>
            <c:invertIfNegative val="0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B-B391-4966-B8AD-FA985EA87441}"/>
              </c:ext>
            </c:extLst>
          </c:dPt>
          <c:dPt>
            <c:idx val="22"/>
            <c:invertIfNegative val="0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D-B391-4966-B8AD-FA985EA87441}"/>
              </c:ext>
            </c:extLst>
          </c:dPt>
          <c:dPt>
            <c:idx val="23"/>
            <c:invertIfNegative val="0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F-B391-4966-B8AD-FA985EA87441}"/>
              </c:ext>
            </c:extLst>
          </c:dPt>
          <c:dPt>
            <c:idx val="24"/>
            <c:invertIfNegative val="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1-B391-4966-B8AD-FA985EA87441}"/>
              </c:ext>
            </c:extLst>
          </c:dPt>
          <c:dPt>
            <c:idx val="25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3-B391-4966-B8AD-FA985EA87441}"/>
              </c:ext>
            </c:extLst>
          </c:dPt>
          <c:dPt>
            <c:idx val="26"/>
            <c:invertIfNegative val="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5-B391-4966-B8AD-FA985EA87441}"/>
              </c:ext>
            </c:extLst>
          </c:dPt>
          <c:dPt>
            <c:idx val="27"/>
            <c:invertIfNegative val="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7-B391-4966-B8AD-FA985EA87441}"/>
              </c:ext>
            </c:extLst>
          </c:dPt>
          <c:dPt>
            <c:idx val="28"/>
            <c:invertIfNegative val="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9-B391-4966-B8AD-FA985EA87441}"/>
              </c:ext>
            </c:extLst>
          </c:dPt>
          <c:dPt>
            <c:idx val="29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B-B391-4966-B8AD-FA985EA87441}"/>
              </c:ext>
            </c:extLst>
          </c:dPt>
          <c:dPt>
            <c:idx val="30"/>
            <c:invertIfNegative val="0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D-B391-4966-B8AD-FA985EA87441}"/>
              </c:ext>
            </c:extLst>
          </c:dPt>
          <c:dPt>
            <c:idx val="31"/>
            <c:invertIfNegative val="0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F-B391-4966-B8AD-FA985EA87441}"/>
              </c:ext>
            </c:extLst>
          </c:dPt>
          <c:dPt>
            <c:idx val="32"/>
            <c:invertIfNegative val="0"/>
            <c:bubble3D val="0"/>
            <c:spPr>
              <a:solidFill>
                <a:schemeClr val="accent3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1-B391-4966-B8AD-FA985EA87441}"/>
              </c:ext>
            </c:extLst>
          </c:dPt>
          <c:dPt>
            <c:idx val="33"/>
            <c:invertIfNegative val="0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3-B391-4966-B8AD-FA985EA87441}"/>
              </c:ext>
            </c:extLst>
          </c:dPt>
          <c:dPt>
            <c:idx val="34"/>
            <c:invertIfNegative val="0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5-B391-4966-B8AD-FA985EA87441}"/>
              </c:ext>
            </c:extLst>
          </c:dPt>
          <c:dPt>
            <c:idx val="35"/>
            <c:invertIfNegative val="0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7-B391-4966-B8AD-FA985EA87441}"/>
              </c:ext>
            </c:extLst>
          </c:dPt>
          <c:dPt>
            <c:idx val="36"/>
            <c:invertIfNegative val="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9-B391-4966-B8AD-FA985EA87441}"/>
              </c:ext>
            </c:extLst>
          </c:dPt>
          <c:dPt>
            <c:idx val="37"/>
            <c:invertIfNegative val="0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B-B391-4966-B8AD-FA985EA87441}"/>
              </c:ext>
            </c:extLst>
          </c:dPt>
          <c:dPt>
            <c:idx val="38"/>
            <c:invertIfNegative val="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D-B391-4966-B8AD-FA985EA87441}"/>
              </c:ext>
            </c:extLst>
          </c:dPt>
          <c:dPt>
            <c:idx val="39"/>
            <c:invertIfNegative val="0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F-B391-4966-B8AD-FA985EA87441}"/>
              </c:ext>
            </c:extLst>
          </c:dPt>
          <c:dPt>
            <c:idx val="40"/>
            <c:invertIfNegative val="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1-B391-4966-B8AD-FA985EA87441}"/>
              </c:ext>
            </c:extLst>
          </c:dPt>
          <c:dPt>
            <c:idx val="41"/>
            <c:invertIfNegative val="0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3-B391-4966-B8AD-FA985EA87441}"/>
              </c:ext>
            </c:extLst>
          </c:dPt>
          <c:dPt>
            <c:idx val="42"/>
            <c:invertIfNegative val="0"/>
            <c:bubble3D val="0"/>
            <c:spPr>
              <a:solidFill>
                <a:schemeClr val="accent1">
                  <a:lumMod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5-B391-4966-B8AD-FA985EA87441}"/>
              </c:ext>
            </c:extLst>
          </c:dPt>
          <c:dPt>
            <c:idx val="43"/>
            <c:invertIfNegative val="0"/>
            <c:bubble3D val="0"/>
            <c:spPr>
              <a:solidFill>
                <a:schemeClr val="accent2">
                  <a:lumMod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7-B391-4966-B8AD-FA985EA87441}"/>
              </c:ext>
            </c:extLst>
          </c:dPt>
          <c:dPt>
            <c:idx val="44"/>
            <c:invertIfNegative val="0"/>
            <c:bubble3D val="0"/>
            <c:spPr>
              <a:solidFill>
                <a:schemeClr val="accent3">
                  <a:lumMod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9-B391-4966-B8AD-FA985EA87441}"/>
              </c:ext>
            </c:extLst>
          </c:dPt>
          <c:dPt>
            <c:idx val="45"/>
            <c:invertIfNegative val="0"/>
            <c:bubble3D val="0"/>
            <c:spPr>
              <a:solidFill>
                <a:schemeClr val="accent4">
                  <a:lumMod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B-B391-4966-B8AD-FA985EA87441}"/>
              </c:ext>
            </c:extLst>
          </c:dPt>
          <c:dPt>
            <c:idx val="46"/>
            <c:invertIfNegative val="0"/>
            <c:bubble3D val="0"/>
            <c:spPr>
              <a:solidFill>
                <a:schemeClr val="accent5">
                  <a:lumMod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D-B391-4966-B8AD-FA985EA87441}"/>
              </c:ext>
            </c:extLst>
          </c:dPt>
          <c:dPt>
            <c:idx val="47"/>
            <c:invertIfNegative val="0"/>
            <c:bubble3D val="0"/>
            <c:spPr>
              <a:solidFill>
                <a:schemeClr val="accent6">
                  <a:lumMod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F-B391-4966-B8AD-FA985EA87441}"/>
              </c:ext>
            </c:extLst>
          </c:dPt>
          <c:dPt>
            <c:idx val="48"/>
            <c:invertIfNegative val="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1-B391-4966-B8AD-FA985EA87441}"/>
              </c:ext>
            </c:extLst>
          </c:dPt>
          <c:dPt>
            <c:idx val="49"/>
            <c:invertIfNegative val="0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3-B391-4966-B8AD-FA985EA87441}"/>
              </c:ext>
            </c:extLst>
          </c:dPt>
          <c:dPt>
            <c:idx val="50"/>
            <c:invertIfNegative val="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5-B391-4966-B8AD-FA985EA87441}"/>
              </c:ext>
            </c:extLst>
          </c:dPt>
          <c:dPt>
            <c:idx val="51"/>
            <c:invertIfNegative val="0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7-B391-4966-B8AD-FA985EA87441}"/>
              </c:ext>
            </c:extLst>
          </c:dPt>
          <c:dPt>
            <c:idx val="52"/>
            <c:invertIfNegative val="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9-B391-4966-B8AD-FA985EA87441}"/>
              </c:ext>
            </c:extLst>
          </c:dPt>
          <c:dPt>
            <c:idx val="53"/>
            <c:invertIfNegative val="0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B-B391-4966-B8AD-FA985EA87441}"/>
              </c:ext>
            </c:extLst>
          </c:dPt>
          <c:dPt>
            <c:idx val="5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D-B391-4966-B8AD-FA985EA87441}"/>
              </c:ext>
            </c:extLst>
          </c:dPt>
          <c:dPt>
            <c:idx val="55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6F-B391-4966-B8AD-FA985EA87441}"/>
              </c:ext>
            </c:extLst>
          </c:dPt>
          <c:dPt>
            <c:idx val="56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1-B391-4966-B8AD-FA985EA87441}"/>
              </c:ext>
            </c:extLst>
          </c:dPt>
          <c:dPt>
            <c:idx val="57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3-B391-4966-B8AD-FA985EA87441}"/>
              </c:ext>
            </c:extLst>
          </c:dPt>
          <c:dPt>
            <c:idx val="58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5-B391-4966-B8AD-FA985EA87441}"/>
              </c:ext>
            </c:extLst>
          </c:dPt>
          <c:dPt>
            <c:idx val="59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7-B391-4966-B8AD-FA985EA87441}"/>
              </c:ext>
            </c:extLst>
          </c:dPt>
          <c:dPt>
            <c:idx val="60"/>
            <c:invertIfNegative val="0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9-B391-4966-B8AD-FA985EA87441}"/>
              </c:ext>
            </c:extLst>
          </c:dPt>
          <c:dPt>
            <c:idx val="61"/>
            <c:invertIfNegative val="0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B-B391-4966-B8AD-FA985EA87441}"/>
              </c:ext>
            </c:extLst>
          </c:dPt>
          <c:dPt>
            <c:idx val="62"/>
            <c:invertIfNegative val="0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7D-B391-4966-B8AD-FA985EA87441}"/>
              </c:ext>
            </c:extLst>
          </c:dPt>
          <c:cat>
            <c:multiLvlStrRef>
              <c:f>'Category Stat'!$A$4:$A$89</c:f>
              <c:multiLvlStrCache>
                <c:ptCount val="63"/>
                <c:lvl>
                  <c:pt idx="0">
                    <c:v>failed</c:v>
                  </c:pt>
                  <c:pt idx="1">
                    <c:v>live</c:v>
                  </c:pt>
                  <c:pt idx="2">
                    <c:v>successful</c:v>
                  </c:pt>
                  <c:pt idx="3">
                    <c:v>canceled</c:v>
                  </c:pt>
                  <c:pt idx="4">
                    <c:v>failed</c:v>
                  </c:pt>
                  <c:pt idx="5">
                    <c:v>successful</c:v>
                  </c:pt>
                  <c:pt idx="6">
                    <c:v>failed</c:v>
                  </c:pt>
                  <c:pt idx="7">
                    <c:v>successful</c:v>
                  </c:pt>
                  <c:pt idx="8">
                    <c:v>canceled</c:v>
                  </c:pt>
                  <c:pt idx="9">
                    <c:v>failed</c:v>
                  </c:pt>
                  <c:pt idx="10">
                    <c:v>live</c:v>
                  </c:pt>
                  <c:pt idx="11">
                    <c:v>successful</c:v>
                  </c:pt>
                  <c:pt idx="12">
                    <c:v>canceled</c:v>
                  </c:pt>
                  <c:pt idx="13">
                    <c:v>failed</c:v>
                  </c:pt>
                  <c:pt idx="14">
                    <c:v>successful</c:v>
                  </c:pt>
                  <c:pt idx="15">
                    <c:v>canceled</c:v>
                  </c:pt>
                  <c:pt idx="16">
                    <c:v>failed</c:v>
                  </c:pt>
                  <c:pt idx="17">
                    <c:v>successful</c:v>
                  </c:pt>
                  <c:pt idx="18">
                    <c:v>canceled</c:v>
                  </c:pt>
                  <c:pt idx="19">
                    <c:v>failed</c:v>
                  </c:pt>
                  <c:pt idx="20">
                    <c:v>successful</c:v>
                  </c:pt>
                  <c:pt idx="21">
                    <c:v>canceled</c:v>
                  </c:pt>
                  <c:pt idx="22">
                    <c:v>failed</c:v>
                  </c:pt>
                  <c:pt idx="23">
                    <c:v>successful</c:v>
                  </c:pt>
                  <c:pt idx="24">
                    <c:v>canceled</c:v>
                  </c:pt>
                  <c:pt idx="25">
                    <c:v>failed</c:v>
                  </c:pt>
                  <c:pt idx="26">
                    <c:v>live</c:v>
                  </c:pt>
                  <c:pt idx="27">
                    <c:v>successful</c:v>
                  </c:pt>
                  <c:pt idx="28">
                    <c:v>canceled</c:v>
                  </c:pt>
                  <c:pt idx="29">
                    <c:v>failed</c:v>
                  </c:pt>
                  <c:pt idx="30">
                    <c:v>live</c:v>
                  </c:pt>
                  <c:pt idx="31">
                    <c:v>successful</c:v>
                  </c:pt>
                  <c:pt idx="32">
                    <c:v>canceled</c:v>
                  </c:pt>
                  <c:pt idx="33">
                    <c:v>failed</c:v>
                  </c:pt>
                  <c:pt idx="34">
                    <c:v>canceled</c:v>
                  </c:pt>
                  <c:pt idx="35">
                    <c:v>failed</c:v>
                  </c:pt>
                  <c:pt idx="36">
                    <c:v>live</c:v>
                  </c:pt>
                  <c:pt idx="37">
                    <c:v>successful</c:v>
                  </c:pt>
                  <c:pt idx="38">
                    <c:v>canceled</c:v>
                  </c:pt>
                  <c:pt idx="39">
                    <c:v>failed</c:v>
                  </c:pt>
                  <c:pt idx="40">
                    <c:v>successful</c:v>
                  </c:pt>
                  <c:pt idx="41">
                    <c:v>successful</c:v>
                  </c:pt>
                  <c:pt idx="42">
                    <c:v>canceled</c:v>
                  </c:pt>
                  <c:pt idx="43">
                    <c:v>failed</c:v>
                  </c:pt>
                  <c:pt idx="44">
                    <c:v>live</c:v>
                  </c:pt>
                  <c:pt idx="45">
                    <c:v>canceled</c:v>
                  </c:pt>
                  <c:pt idx="46">
                    <c:v>failed</c:v>
                  </c:pt>
                  <c:pt idx="47">
                    <c:v>live</c:v>
                  </c:pt>
                  <c:pt idx="48">
                    <c:v>successful</c:v>
                  </c:pt>
                  <c:pt idx="49">
                    <c:v>failed</c:v>
                  </c:pt>
                  <c:pt idx="50">
                    <c:v>successful</c:v>
                  </c:pt>
                  <c:pt idx="51">
                    <c:v>canceled</c:v>
                  </c:pt>
                  <c:pt idx="52">
                    <c:v>failed</c:v>
                  </c:pt>
                  <c:pt idx="53">
                    <c:v>successful</c:v>
                  </c:pt>
                  <c:pt idx="54">
                    <c:v>canceled</c:v>
                  </c:pt>
                  <c:pt idx="55">
                    <c:v>failed</c:v>
                  </c:pt>
                  <c:pt idx="56">
                    <c:v>successful</c:v>
                  </c:pt>
                  <c:pt idx="57">
                    <c:v>successful</c:v>
                  </c:pt>
                  <c:pt idx="58">
                    <c:v>canceled</c:v>
                  </c:pt>
                  <c:pt idx="59">
                    <c:v>failed</c:v>
                  </c:pt>
                  <c:pt idx="60">
                    <c:v>live</c:v>
                  </c:pt>
                  <c:pt idx="61">
                    <c:v>successful</c:v>
                  </c:pt>
                  <c:pt idx="62">
                    <c:v>(blank)</c:v>
                  </c:pt>
                </c:lvl>
                <c:lvl>
                  <c:pt idx="0">
                    <c:v>AT</c:v>
                  </c:pt>
                  <c:pt idx="3">
                    <c:v>AU</c:v>
                  </c:pt>
                  <c:pt idx="6">
                    <c:v>BE</c:v>
                  </c:pt>
                  <c:pt idx="8">
                    <c:v>CA</c:v>
                  </c:pt>
                  <c:pt idx="12">
                    <c:v>CH</c:v>
                  </c:pt>
                  <c:pt idx="15">
                    <c:v>DE</c:v>
                  </c:pt>
                  <c:pt idx="18">
                    <c:v>DK</c:v>
                  </c:pt>
                  <c:pt idx="21">
                    <c:v>ES</c:v>
                  </c:pt>
                  <c:pt idx="24">
                    <c:v>FR</c:v>
                  </c:pt>
                  <c:pt idx="28">
                    <c:v>GB</c:v>
                  </c:pt>
                  <c:pt idx="32">
                    <c:v>HK</c:v>
                  </c:pt>
                  <c:pt idx="34">
                    <c:v>IE</c:v>
                  </c:pt>
                  <c:pt idx="38">
                    <c:v>IT</c:v>
                  </c:pt>
                  <c:pt idx="41">
                    <c:v>LU</c:v>
                  </c:pt>
                  <c:pt idx="42">
                    <c:v>MX</c:v>
                  </c:pt>
                  <c:pt idx="45">
                    <c:v>NL</c:v>
                  </c:pt>
                  <c:pt idx="49">
                    <c:v>NO</c:v>
                  </c:pt>
                  <c:pt idx="51">
                    <c:v>NZ</c:v>
                  </c:pt>
                  <c:pt idx="54">
                    <c:v>SE</c:v>
                  </c:pt>
                  <c:pt idx="57">
                    <c:v>SG</c:v>
                  </c:pt>
                  <c:pt idx="58">
                    <c:v>US</c:v>
                  </c:pt>
                  <c:pt idx="62">
                    <c:v>(blank)</c:v>
                  </c:pt>
                </c:lvl>
              </c:multiLvlStrCache>
            </c:multiLvlStrRef>
          </c:cat>
          <c:val>
            <c:numRef>
              <c:f>'Category Stat'!$B$4:$B$89</c:f>
              <c:numCache>
                <c:formatCode>General</c:formatCode>
                <c:ptCount val="63"/>
                <c:pt idx="0">
                  <c:v>3821</c:v>
                </c:pt>
                <c:pt idx="1">
                  <c:v>2321</c:v>
                </c:pt>
                <c:pt idx="2">
                  <c:v>4878</c:v>
                </c:pt>
                <c:pt idx="3">
                  <c:v>28032</c:v>
                </c:pt>
                <c:pt idx="4">
                  <c:v>84362</c:v>
                </c:pt>
                <c:pt idx="5">
                  <c:v>37240</c:v>
                </c:pt>
                <c:pt idx="6">
                  <c:v>2440</c:v>
                </c:pt>
                <c:pt idx="7">
                  <c:v>1503</c:v>
                </c:pt>
                <c:pt idx="8">
                  <c:v>27196</c:v>
                </c:pt>
                <c:pt idx="9">
                  <c:v>119055</c:v>
                </c:pt>
                <c:pt idx="10">
                  <c:v>1686</c:v>
                </c:pt>
                <c:pt idx="11">
                  <c:v>145378</c:v>
                </c:pt>
                <c:pt idx="12">
                  <c:v>4743</c:v>
                </c:pt>
                <c:pt idx="13">
                  <c:v>3937</c:v>
                </c:pt>
                <c:pt idx="14">
                  <c:v>3656</c:v>
                </c:pt>
                <c:pt idx="15">
                  <c:v>4246</c:v>
                </c:pt>
                <c:pt idx="16">
                  <c:v>40812</c:v>
                </c:pt>
                <c:pt idx="17">
                  <c:v>45785</c:v>
                </c:pt>
                <c:pt idx="18">
                  <c:v>6788</c:v>
                </c:pt>
                <c:pt idx="19">
                  <c:v>13238</c:v>
                </c:pt>
                <c:pt idx="20">
                  <c:v>8836</c:v>
                </c:pt>
                <c:pt idx="21">
                  <c:v>1454</c:v>
                </c:pt>
                <c:pt idx="22">
                  <c:v>12650</c:v>
                </c:pt>
                <c:pt idx="23">
                  <c:v>17769</c:v>
                </c:pt>
                <c:pt idx="24">
                  <c:v>6072</c:v>
                </c:pt>
                <c:pt idx="25">
                  <c:v>18334</c:v>
                </c:pt>
                <c:pt idx="26">
                  <c:v>4823</c:v>
                </c:pt>
                <c:pt idx="27">
                  <c:v>14500</c:v>
                </c:pt>
                <c:pt idx="28">
                  <c:v>46997</c:v>
                </c:pt>
                <c:pt idx="29">
                  <c:v>464860</c:v>
                </c:pt>
                <c:pt idx="30">
                  <c:v>22843</c:v>
                </c:pt>
                <c:pt idx="31">
                  <c:v>994088</c:v>
                </c:pt>
                <c:pt idx="32">
                  <c:v>120</c:v>
                </c:pt>
                <c:pt idx="33">
                  <c:v>3899</c:v>
                </c:pt>
                <c:pt idx="34">
                  <c:v>4744</c:v>
                </c:pt>
                <c:pt idx="35">
                  <c:v>13669</c:v>
                </c:pt>
                <c:pt idx="36">
                  <c:v>2701</c:v>
                </c:pt>
                <c:pt idx="37">
                  <c:v>21769</c:v>
                </c:pt>
                <c:pt idx="38">
                  <c:v>4433</c:v>
                </c:pt>
                <c:pt idx="39">
                  <c:v>29570</c:v>
                </c:pt>
                <c:pt idx="40">
                  <c:v>14481</c:v>
                </c:pt>
                <c:pt idx="41">
                  <c:v>5099</c:v>
                </c:pt>
                <c:pt idx="42">
                  <c:v>1008</c:v>
                </c:pt>
                <c:pt idx="43">
                  <c:v>19668</c:v>
                </c:pt>
                <c:pt idx="44">
                  <c:v>8988</c:v>
                </c:pt>
                <c:pt idx="45">
                  <c:v>4914</c:v>
                </c:pt>
                <c:pt idx="46">
                  <c:v>21868</c:v>
                </c:pt>
                <c:pt idx="47">
                  <c:v>3141</c:v>
                </c:pt>
                <c:pt idx="48">
                  <c:v>2778</c:v>
                </c:pt>
                <c:pt idx="49">
                  <c:v>9032</c:v>
                </c:pt>
                <c:pt idx="50">
                  <c:v>2049</c:v>
                </c:pt>
                <c:pt idx="51">
                  <c:v>9223</c:v>
                </c:pt>
                <c:pt idx="52">
                  <c:v>10865</c:v>
                </c:pt>
                <c:pt idx="53">
                  <c:v>6305</c:v>
                </c:pt>
                <c:pt idx="54">
                  <c:v>9069</c:v>
                </c:pt>
                <c:pt idx="55">
                  <c:v>15634</c:v>
                </c:pt>
                <c:pt idx="56">
                  <c:v>12848</c:v>
                </c:pt>
                <c:pt idx="57">
                  <c:v>3360</c:v>
                </c:pt>
                <c:pt idx="58">
                  <c:v>410662</c:v>
                </c:pt>
                <c:pt idx="59">
                  <c:v>2232018</c:v>
                </c:pt>
                <c:pt idx="60">
                  <c:v>74366</c:v>
                </c:pt>
                <c:pt idx="61">
                  <c:v>3307817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96-4265-9DCD-55BB1E726C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38567615"/>
        <c:axId val="1525732207"/>
      </c:barChart>
      <c:catAx>
        <c:axId val="1638567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5732207"/>
        <c:crosses val="autoZero"/>
        <c:auto val="1"/>
        <c:lblAlgn val="ctr"/>
        <c:lblOffset val="100"/>
        <c:noMultiLvlLbl val="0"/>
      </c:catAx>
      <c:valAx>
        <c:axId val="1525732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8567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Stat!PivotTable2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9780127484064495E-2"/>
          <c:y val="0.12851124168824055"/>
          <c:w val="0.90507064116985381"/>
          <c:h val="0.6541239575612393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'Sub-Category Stat'!$B$4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'Sub-Category Stat'!$A$5:$A$35</c:f>
              <c:multiLvlStrCache>
                <c:ptCount val="26"/>
                <c:lvl>
                  <c:pt idx="0">
                    <c:v>film &amp; video</c:v>
                  </c:pt>
                  <c:pt idx="1">
                    <c:v>food</c:v>
                  </c:pt>
                  <c:pt idx="2">
                    <c:v>journalism</c:v>
                  </c:pt>
                  <c:pt idx="3">
                    <c:v>music</c:v>
                  </c:pt>
                  <c:pt idx="4">
                    <c:v>publishing</c:v>
                  </c:pt>
                  <c:pt idx="5">
                    <c:v>technology</c:v>
                  </c:pt>
                  <c:pt idx="6">
                    <c:v>theater</c:v>
                  </c:pt>
                  <c:pt idx="7">
                    <c:v>film &amp; video</c:v>
                  </c:pt>
                  <c:pt idx="8">
                    <c:v>food</c:v>
                  </c:pt>
                  <c:pt idx="9">
                    <c:v>games</c:v>
                  </c:pt>
                  <c:pt idx="10">
                    <c:v>music</c:v>
                  </c:pt>
                  <c:pt idx="11">
                    <c:v>photography</c:v>
                  </c:pt>
                  <c:pt idx="12">
                    <c:v>publishing</c:v>
                  </c:pt>
                  <c:pt idx="13">
                    <c:v>technology</c:v>
                  </c:pt>
                  <c:pt idx="14">
                    <c:v>theater</c:v>
                  </c:pt>
                  <c:pt idx="15">
                    <c:v>food</c:v>
                  </c:pt>
                  <c:pt idx="16">
                    <c:v>music</c:v>
                  </c:pt>
                  <c:pt idx="17">
                    <c:v>theater</c:v>
                  </c:pt>
                  <c:pt idx="18">
                    <c:v>film &amp; video</c:v>
                  </c:pt>
                  <c:pt idx="19">
                    <c:v>food</c:v>
                  </c:pt>
                  <c:pt idx="20">
                    <c:v>games</c:v>
                  </c:pt>
                  <c:pt idx="21">
                    <c:v>music</c:v>
                  </c:pt>
                  <c:pt idx="22">
                    <c:v>photography</c:v>
                  </c:pt>
                  <c:pt idx="23">
                    <c:v>publishing</c:v>
                  </c:pt>
                  <c:pt idx="24">
                    <c:v>technology</c:v>
                  </c:pt>
                  <c:pt idx="25">
                    <c:v>theater</c:v>
                  </c:pt>
                </c:lvl>
                <c:lvl>
                  <c:pt idx="0">
                    <c:v>canceled</c:v>
                  </c:pt>
                  <c:pt idx="7">
                    <c:v>failed</c:v>
                  </c:pt>
                  <c:pt idx="15">
                    <c:v>live</c:v>
                  </c:pt>
                  <c:pt idx="18">
                    <c:v>successful</c:v>
                  </c:pt>
                </c:lvl>
              </c:multiLvlStrCache>
            </c:multiLvlStrRef>
          </c:cat>
          <c:val>
            <c:numRef>
              <c:f>'Sub-Category Stat'!$B$5:$B$35</c:f>
              <c:numCache>
                <c:formatCode>General</c:formatCode>
                <c:ptCount val="26"/>
                <c:pt idx="0">
                  <c:v>5580</c:v>
                </c:pt>
                <c:pt idx="1">
                  <c:v>51410</c:v>
                </c:pt>
                <c:pt idx="2">
                  <c:v>25236</c:v>
                </c:pt>
                <c:pt idx="3">
                  <c:v>24670</c:v>
                </c:pt>
                <c:pt idx="4">
                  <c:v>45965</c:v>
                </c:pt>
                <c:pt idx="5">
                  <c:v>287867</c:v>
                </c:pt>
                <c:pt idx="6">
                  <c:v>128973</c:v>
                </c:pt>
                <c:pt idx="7">
                  <c:v>62910</c:v>
                </c:pt>
                <c:pt idx="8">
                  <c:v>299190</c:v>
                </c:pt>
                <c:pt idx="9">
                  <c:v>211310</c:v>
                </c:pt>
                <c:pt idx="10">
                  <c:v>140780</c:v>
                </c:pt>
                <c:pt idx="11">
                  <c:v>204774</c:v>
                </c:pt>
                <c:pt idx="12">
                  <c:v>222689</c:v>
                </c:pt>
                <c:pt idx="13">
                  <c:v>206628</c:v>
                </c:pt>
                <c:pt idx="14">
                  <c:v>1771451</c:v>
                </c:pt>
                <c:pt idx="15">
                  <c:v>13941</c:v>
                </c:pt>
                <c:pt idx="16">
                  <c:v>33810</c:v>
                </c:pt>
                <c:pt idx="17">
                  <c:v>73118</c:v>
                </c:pt>
                <c:pt idx="18">
                  <c:v>66450</c:v>
                </c:pt>
                <c:pt idx="19">
                  <c:v>81679</c:v>
                </c:pt>
                <c:pt idx="20">
                  <c:v>178840</c:v>
                </c:pt>
                <c:pt idx="21">
                  <c:v>937810</c:v>
                </c:pt>
                <c:pt idx="22">
                  <c:v>149256</c:v>
                </c:pt>
                <c:pt idx="23">
                  <c:v>86060</c:v>
                </c:pt>
                <c:pt idx="24">
                  <c:v>438065</c:v>
                </c:pt>
                <c:pt idx="25">
                  <c:v>2711979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55-4510-9971-0892794A6E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8118495"/>
        <c:axId val="238367663"/>
      </c:barChart>
      <c:catAx>
        <c:axId val="508118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367663"/>
        <c:crosses val="autoZero"/>
        <c:auto val="1"/>
        <c:lblAlgn val="ctr"/>
        <c:lblOffset val="100"/>
        <c:noMultiLvlLbl val="0"/>
      </c:catAx>
      <c:valAx>
        <c:axId val="238367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118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 Based On Launch Date!PivotTable3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3"/>
            </a:solidFill>
            <a:ln w="9525" cap="flat" cmpd="sng" algn="ctr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4"/>
            </a:solidFill>
            <a:ln w="9525" cap="flat" cmpd="sng" algn="ctr">
              <a:solidFill>
                <a:schemeClr val="accent4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2047139201720558E-2"/>
          <c:y val="9.5373603232077331E-2"/>
          <c:w val="0.87721089103867411"/>
          <c:h val="0.81333661966893545"/>
        </c:manualLayout>
      </c:layout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 Based On Launch Date'!$A$6:$A$15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 Based On Launch Date'!$B$6:$B$15</c:f>
              <c:numCache>
                <c:formatCode>General</c:formatCode>
                <c:ptCount val="9"/>
                <c:pt idx="0">
                  <c:v>1562</c:v>
                </c:pt>
                <c:pt idx="1">
                  <c:v>1578</c:v>
                </c:pt>
                <c:pt idx="2">
                  <c:v>8985</c:v>
                </c:pt>
                <c:pt idx="3">
                  <c:v>8092</c:v>
                </c:pt>
                <c:pt idx="4">
                  <c:v>9641</c:v>
                </c:pt>
                <c:pt idx="5">
                  <c:v>130680</c:v>
                </c:pt>
                <c:pt idx="6">
                  <c:v>218784</c:v>
                </c:pt>
                <c:pt idx="7">
                  <c:v>160564</c:v>
                </c:pt>
                <c:pt idx="8">
                  <c:v>29815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47-49BD-B713-018C7179E968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 Based On Launch Date'!$A$6:$A$15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 Based On Launch Date'!$C$6:$C$15</c:f>
              <c:numCache>
                <c:formatCode>General</c:formatCode>
                <c:ptCount val="9"/>
                <c:pt idx="0">
                  <c:v>2567</c:v>
                </c:pt>
                <c:pt idx="1">
                  <c:v>17969</c:v>
                </c:pt>
                <c:pt idx="2">
                  <c:v>32112</c:v>
                </c:pt>
                <c:pt idx="3">
                  <c:v>78765</c:v>
                </c:pt>
                <c:pt idx="4">
                  <c:v>73373</c:v>
                </c:pt>
                <c:pt idx="5">
                  <c:v>931826</c:v>
                </c:pt>
                <c:pt idx="6">
                  <c:v>1140660</c:v>
                </c:pt>
                <c:pt idx="7">
                  <c:v>783687</c:v>
                </c:pt>
                <c:pt idx="8">
                  <c:v>58773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E747-49BD-B713-018C7179E968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 Based On Launch Date'!$A$6:$A$15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 Based On Launch Date'!$D$6:$D$15</c:f>
              <c:numCache>
                <c:formatCode>General</c:formatCode>
                <c:ptCount val="9"/>
                <c:pt idx="8">
                  <c:v>120869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E747-49BD-B713-018C7179E968}"/>
            </c:ext>
          </c:extLst>
        </c:ser>
        <c:ser>
          <c:idx val="3"/>
          <c:order val="3"/>
          <c:tx>
            <c:strRef>
              <c:f>'Outcome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 cmpd="sng" algn="ctr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 Based On Launch Date'!$A$6:$A$15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 Based On Launch Date'!$E$6:$E$15</c:f>
              <c:numCache>
                <c:formatCode>General</c:formatCode>
                <c:ptCount val="9"/>
                <c:pt idx="0">
                  <c:v>14918</c:v>
                </c:pt>
                <c:pt idx="1">
                  <c:v>62229</c:v>
                </c:pt>
                <c:pt idx="2">
                  <c:v>178300</c:v>
                </c:pt>
                <c:pt idx="3">
                  <c:v>339351</c:v>
                </c:pt>
                <c:pt idx="4">
                  <c:v>308750</c:v>
                </c:pt>
                <c:pt idx="5">
                  <c:v>1121222</c:v>
                </c:pt>
                <c:pt idx="6">
                  <c:v>1357521</c:v>
                </c:pt>
                <c:pt idx="7">
                  <c:v>1142447</c:v>
                </c:pt>
                <c:pt idx="8">
                  <c:v>125401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E747-49BD-B713-018C7179E96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508132095"/>
        <c:axId val="270119039"/>
      </c:lineChart>
      <c:catAx>
        <c:axId val="508132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0119039"/>
        <c:crosses val="autoZero"/>
        <c:auto val="1"/>
        <c:lblAlgn val="ctr"/>
        <c:lblOffset val="100"/>
        <c:noMultiLvlLbl val="0"/>
      </c:catAx>
      <c:valAx>
        <c:axId val="27011903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132095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153321120750105"/>
          <c:y val="0.10958061996817509"/>
          <c:w val="7.110434074465885E-2"/>
          <c:h val="0.1882501094140143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</a:t>
            </a:r>
            <a:r>
              <a:rPr lang="en-US" baseline="0"/>
              <a:t> Successful Vs Failed Vs Canceled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72-4CD9-BADC-B748808ECF34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0.86259541984732824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72-4CD9-BADC-B748808ECF34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0.13740458015267176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72-4CD9-BADC-B748808EC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4965039"/>
        <c:axId val="236585679"/>
      </c:lineChart>
      <c:catAx>
        <c:axId val="494965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585679"/>
        <c:crosses val="autoZero"/>
        <c:auto val="1"/>
        <c:lblAlgn val="ctr"/>
        <c:lblOffset val="100"/>
        <c:noMultiLvlLbl val="0"/>
      </c:catAx>
      <c:valAx>
        <c:axId val="236585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965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30479</xdr:colOff>
      <xdr:row>5</xdr:row>
      <xdr:rowOff>47625</xdr:rowOff>
    </xdr:from>
    <xdr:to>
      <xdr:col>23</xdr:col>
      <xdr:colOff>19049</xdr:colOff>
      <xdr:row>40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620A02-3650-457F-B137-F2DB3698C4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1066800</xdr:colOff>
      <xdr:row>3</xdr:row>
      <xdr:rowOff>19049</xdr:rowOff>
    </xdr:from>
    <xdr:to>
      <xdr:col>22</xdr:col>
      <xdr:colOff>209550</xdr:colOff>
      <xdr:row>39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B062F1-1C4A-4C15-ADC6-9D380E4BAA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266699</xdr:colOff>
      <xdr:row>1</xdr:row>
      <xdr:rowOff>38099</xdr:rowOff>
    </xdr:from>
    <xdr:to>
      <xdr:col>22</xdr:col>
      <xdr:colOff>257175</xdr:colOff>
      <xdr:row>30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EFA2A9-AC0B-4629-88D6-4C14CF80AA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457199</xdr:colOff>
      <xdr:row>4</xdr:row>
      <xdr:rowOff>142875</xdr:rowOff>
    </xdr:from>
    <xdr:to>
      <xdr:col>15</xdr:col>
      <xdr:colOff>190500</xdr:colOff>
      <xdr:row>36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DFE2EA-2BFC-4F54-8760-31E6F9BFF0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nh_duong" refreshedDate="43900.007908564818" createdVersion="6" refreshedVersion="6" minRefreshableVersion="3" recordCount="4115" xr:uid="{90091966-6962-48C2-BEEA-5F30434D1236}">
  <cacheSource type="worksheet">
    <worksheetSource ref="A1:T1048576" sheet="Sheet2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_ended_converi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1" base="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launched_at" numFmtId="0">
      <sharedItems containsString="0" containsBlank="1" containsNumber="1" containsInteger="1" minValue="1242532513" maxValue="1489591807"/>
    </cacheField>
    <cacheField name="date_created_converi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3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 Funded" numFmtId="0">
      <sharedItems containsString="0" containsBlank="1" containsNumber="1" minValue="0" maxValue="22603"/>
    </cacheField>
    <cacheField name="Average Donation" numFmtId="164">
      <sharedItems containsString="0" containsBlank="1" containsNumber="1" minValue="0" maxValue="3304"/>
    </cacheField>
    <cacheField name="Category" numFmtId="0">
      <sharedItems containsBlank="1" count="37">
        <s v="film 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Sub-Category" numFmtId="0">
      <sharedItems containsBlank="1" count="9">
        <s v=" video/television"/>
        <s v=" video/shorts"/>
        <s v=" video/science fiction"/>
        <s v=" video/drama"/>
        <s v=" video/documentary"/>
        <s v=" video/animation"/>
        <s v=""/>
        <s v=" podcasts"/>
        <m/>
      </sharedItems>
    </cacheField>
    <cacheField name="Quarters" numFmtId="0" databaseField="0">
      <fieldGroup base="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nh_duong" refreshedDate="43900.082279745373" createdVersion="6" refreshedVersion="6" minRefreshableVersion="3" recordCount="4115" xr:uid="{911EEEF9-8589-46AC-AD0B-BC2446094486}">
  <cacheSource type="worksheet">
    <worksheetSource ref="A1:T1048576" sheet="Sheet3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_ended_converision" numFmtId="0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_created_converi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 Funded" numFmtId="0">
      <sharedItems containsString="0" containsBlank="1" containsNumber="1" minValue="0" maxValue="22603"/>
    </cacheField>
    <cacheField name="Average 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n v="1434931811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n v="1485872683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n v="1454691083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n v="1404822107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n v="1447963279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n v="1468362207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n v="1401846250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n v="146422486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n v="1460155212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n v="1458268144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n v="1400636279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n v="1469126462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n v="1401642425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n v="1463588109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n v="1403051888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n v="1441790658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n v="1398971211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n v="1412530422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n v="1408366856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n v="1434828934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n v="1436983912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n v="1409151789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n v="1418766740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n v="1428086501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n v="1439494863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n v="1447115761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n v="1404822144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n v="1413518233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n v="1447715284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n v="1403453368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n v="1406012515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n v="14521932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n v="1459523017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n v="1444405901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n v="1405928601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n v="1428130814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n v="1425540125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n v="1422463079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n v="1365643344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n v="1398388068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n v="1401426488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n v="1409924354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n v="1417188026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n v="1402599486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n v="1408760537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n v="1459177107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n v="1447628974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n v="141383400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n v="1422534260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n v="1443068045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n v="1419271458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n v="1436653037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n v="1403023846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n v="1395407445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n v="1448471221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n v="1462576516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n v="1432559424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n v="1427399962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n v="1413827572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n v="1439530776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n v="1393882717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n v="1368646357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n v="1360177878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n v="1386194013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n v="1370651181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n v="1405453354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n v="1466281420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n v="1339768804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n v="1390570791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n v="1314765025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n v="1309987845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n v="1333002657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n v="1351210481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n v="1297620584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n v="1450784495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n v="1364101272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n v="1319819758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n v="1332991717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n v="1471887121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n v="1395859093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n v="1383616856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n v="1341892127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n v="1315597261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n v="1423320389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n v="1302891086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n v="1314154837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n v="1444828845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n v="1274705803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n v="1401205731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n v="1368036192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n v="1307862499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n v="1300354764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n v="1481949983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n v="1338928537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n v="1395162822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n v="1327622841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n v="1274889241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n v="1307848482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n v="1351796674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n v="138783479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n v="1350324286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n v="135697911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n v="1290481733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n v="1392232830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n v="1299775266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n v="1461605020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x v="106"/>
    <n v="1332182301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n v="130178728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n v="1364827370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n v="1296088630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n v="1381445253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n v="1430467187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n v="1395277318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n v="1311963128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n v="1321252488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n v="1326217444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n v="1298289355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n v="1268337744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n v="1309310236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n v="1310693986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n v="1472865107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n v="1427993710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n v="1470910907"/>
    <x v="122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n v="1411411564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n v="1429568242"/>
    <x v="124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n v="1480981880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n v="1431353337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n v="1425481141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n v="1473917293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n v="1409524183"/>
    <x v="129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n v="1400536692"/>
    <x v="130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x v="131"/>
    <n v="1466453161"/>
    <x v="13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n v="1411500607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n v="1462130584"/>
    <x v="133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n v="1438811418"/>
    <x v="134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n v="1401354597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n v="1427968234"/>
    <x v="136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n v="1440337593"/>
    <x v="137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n v="1435731041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n v="143587477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n v="1424234732"/>
    <x v="140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n v="1429155623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n v="1414358778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n v="1467941542"/>
    <x v="143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n v="1423765072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n v="1436965252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n v="1479514998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n v="1417026340"/>
    <x v="147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n v="1453963536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n v="1416888470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n v="1427428382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n v="142944919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n v="1408845100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n v="1413900244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n v="1429621695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n v="143420193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n v="140185079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n v="1453931572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n v="1411350628"/>
    <x v="15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n v="1464085545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n v="1434491691"/>
    <x v="160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n v="1401726595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n v="1405393356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n v="1440716654"/>
    <x v="163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n v="1405966701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n v="1450021724"/>
    <x v="165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n v="1481939362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n v="1433542535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n v="1424203370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n v="141104205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n v="1438385283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n v="1465791614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n v="1423733323"/>
    <x v="172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n v="1422539108"/>
    <x v="173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n v="1425924776"/>
    <x v="174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n v="1407177611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n v="1436211999"/>
    <x v="176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n v="1425690526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n v="1445986545"/>
    <x v="178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n v="1454464555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n v="1425512843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n v="1432403295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n v="1481156232"/>
    <x v="18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x v="183"/>
    <n v="1414438010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n v="1404586762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x v="185"/>
    <n v="1468965139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n v="1485977434"/>
    <x v="186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n v="1435383457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n v="1407299015"/>
    <x v="188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n v="1467736477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x v="190"/>
    <n v="1465227446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n v="1440326138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n v="141098043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n v="1412029566"/>
    <x v="193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n v="1452124531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n v="1431360332"/>
    <x v="195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n v="1442062898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n v="1483734100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n v="1409908322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n v="1470106702"/>
    <x v="199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n v="1408154403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n v="1421696329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x v="202"/>
    <n v="1441750564"/>
    <x v="202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n v="1417378864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n v="1467727203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n v="1441120222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n v="1468627583"/>
    <x v="206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n v="1417754638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n v="1416127967"/>
    <x v="208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n v="1433974135"/>
    <x v="209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n v="1441157592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n v="1440042617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n v="1455656920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n v="1437142547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n v="1420471349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n v="1452058282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n v="1425423637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x v="217"/>
    <n v="1417101749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n v="1426518289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n v="1456732225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n v="143654203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x v="221"/>
    <n v="1422389164"/>
    <x v="221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n v="1422383318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n v="1461287350"/>
    <x v="223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n v="1431322726"/>
    <x v="224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n v="1457564654"/>
    <x v="225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n v="1428854344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n v="1433885241"/>
    <x v="227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n v="1427992105"/>
    <x v="228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n v="1452810297"/>
    <x v="229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n v="1430851151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n v="1449183651"/>
    <x v="23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n v="1422474546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n v="1472593972"/>
    <x v="233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n v="1431391859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n v="1433886497"/>
    <x v="235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n v="1447380099"/>
    <x v="236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n v="1452261069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n v="1481324760"/>
    <x v="238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n v="1445308730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n v="1363885211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n v="1415292304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n v="1321357790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n v="1390439304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n v="1265269559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n v="134248778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n v="1288341805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n v="1284042614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n v="1322073309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n v="1275603020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n v="1367933691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n v="1334429646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n v="1269878058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n v="1326728235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n v="1442443910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n v="1297687082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n v="1360866467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n v="1461078162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n v="1305767666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n v="142592296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n v="1275415679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n v="1334783704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n v="1294811828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n v="1346194494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n v="1334155995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n v="1269928430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n v="1264565507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n v="1401101499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n v="131674917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n v="1485146622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n v="130195007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n v="1386123861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n v="1267220191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n v="1307102266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n v="1330638829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n v="1349916366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n v="1330394274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n v="1429824219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n v="1347411539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n v="1485237096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n v="1397571035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n v="1242532513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n v="1263679492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n v="1305219744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n v="1325007780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n v="1377022128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n v="1360352124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n v="1349160018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n v="1337659393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n v="1380797834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n v="1292316697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n v="1365791246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n v="1317064599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n v="1395417714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n v="1276480894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n v="1378080409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n v="1344857083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n v="1427390901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n v="1394536048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n v="1287379460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n v="1301007738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n v="1360258935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n v="1327523638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n v="1336009346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n v="1343096197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n v="1328800049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n v="1362081933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x v="307"/>
    <n v="1357684801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n v="1295887210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n v="1344880934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n v="1317788623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n v="1321852592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n v="136338143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n v="1277702894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n v="1359575988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n v="1343068334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n v="1415398197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n v="1384186483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n v="1361753751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n v="1257538029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n v="1448284433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n v="1475577786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n v="1460554848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n v="1479886966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n v="1435590108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n v="1479184233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n v="1486625606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n v="1424669929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n v="1443739388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n v="1444821127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n v="1366028563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n v="1463493434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n v="1442420377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n v="1457450191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n v="1428423757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n v="1428428515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n v="1444832318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n v="1423710308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n v="1468001290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n v="1427739268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n v="1486397007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n v="1410555998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n v="1459363465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n v="1413308545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n v="1429312694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n v="1429569590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n v="1442232021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n v="1444910009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n v="1437573916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n v="1485345508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n v="1470274509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n v="1456614554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n v="1410148868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n v="1445367619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n v="1457553121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n v="1414738994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n v="1455563793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n v="142639679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n v="1463517521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n v="1414028490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n v="143379918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n v="1414108906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n v="1405573391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n v="1268934736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n v="1400704672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n v="1391005999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n v="1334948518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n v="1363960278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n v="1423405922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n v="132404126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n v="148113750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n v="1355855139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n v="1456408244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n v="1340056398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n v="1312320031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n v="1390088311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n v="146944391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n v="1444888868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n v="1451655808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n v="1332174672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n v="1451409392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n v="1340642717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n v="1345741300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n v="1398480559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n v="1417977947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n v="1413986501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n v="1437950991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n v="1436976858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n v="1467078580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n v="1391477450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n v="1429318372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n v="1321578051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n v="1312823571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n v="1378746052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n v="1455737882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n v="1332452960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n v="134037200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n v="1279651084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n v="1426446126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n v="1479070867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n v="1397661347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n v="1310155970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n v="1444913817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n v="1308900441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n v="1389107062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n v="1391479339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n v="1301975637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n v="1316552050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n v="1380217190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n v="1466628144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n v="1429486397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n v="1384920804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n v="1341856178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n v="1340139811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n v="1378949465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n v="1411417602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n v="1389259831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n v="1364426260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n v="1435041997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n v="1367352787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n v="1392183631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n v="1434973656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n v="1407824097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n v="1367878430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n v="1327568499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n v="1443472804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n v="1454259914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n v="1444340940"/>
    <x v="427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n v="1400523845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n v="1252964282"/>
    <x v="429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n v="1377570867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n v="1465160083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n v="1440264381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n v="1439392022"/>
    <x v="433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n v="1383076902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n v="1376502980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n v="1372668113"/>
    <x v="436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n v="1470728326"/>
    <x v="437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n v="144523535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n v="1412705818"/>
    <x v="439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n v="1456270753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n v="1380826996"/>
    <x v="441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x v="442"/>
    <n v="1421788783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n v="1389399701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n v="1324158361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n v="143089937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n v="1422842420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n v="1361884763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n v="1398363095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n v="1379425085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n v="138982580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n v="1388077791"/>
    <x v="45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n v="1428944015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n v="1422992879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n v="1414343571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n v="1330733022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n v="1380559201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n v="1405621512"/>
    <x v="457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n v="1365958060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n v="1316013727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n v="1398862875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n v="1368476367"/>
    <x v="461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n v="1307761341"/>
    <x v="462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n v="131169975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n v="1461874935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n v="1402455174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n v="1344465464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n v="1344961134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n v="1336795283"/>
    <x v="468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n v="1404776724"/>
    <x v="469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n v="1385524889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n v="1394039979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n v="1406239718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n v="1408380319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n v="1484726029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n v="1428285843"/>
    <x v="475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n v="1398727441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n v="1332187334"/>
    <x v="477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n v="1425333109"/>
    <x v="478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n v="1411379235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n v="1373457615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n v="1347293289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n v="1458336690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n v="1354250672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n v="1443220372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n v="1366200499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n v="1399070239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n v="1477491394"/>
    <x v="487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n v="1481332700"/>
    <x v="488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n v="1323084816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x v="490"/>
    <n v="1343085285"/>
    <x v="490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n v="1451345699"/>
    <x v="491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n v="1471135830"/>
    <x v="492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n v="1429550738"/>
    <x v="493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n v="1402343765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n v="1434484305"/>
    <x v="49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n v="1386886874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x v="497"/>
    <n v="1414889665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n v="1321035449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n v="1250630968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n v="1268255751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n v="1307597851"/>
    <x v="50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n v="1329484625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n v="141890630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n v="1328916987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n v="1447122086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n v="1373548520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n v="134679965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n v="1332808501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n v="1432912170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n v="1454213639"/>
    <x v="510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n v="1362640582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n v="1475776127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n v="1467387705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n v="1405003447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n v="1447933601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n v="1427568080"/>
    <x v="516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n v="1483454761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n v="1438958824"/>
    <x v="518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n v="1352107421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n v="1447174261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n v="1475460819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n v="1456793925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n v="1440213076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n v="1462209169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n v="140671304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n v="1436278344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n v="1484715366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n v="1433109907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n v="1482281094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n v="1433254268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n v="1478050429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n v="1460506208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n v="1461320765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n v="1443036470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n v="148111590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n v="1435133807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n v="1444069591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n v="1460574263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n v="1465866707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n v="1420486606"/>
    <x v="540"/>
    <b v="0"/>
    <n v="1"/>
    <b v="0"/>
    <s v="technology/web"/>
    <n v="6.666666666666667E-5"/>
    <n v="1"/>
    <x v="2"/>
    <x v="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n v="1443488834"/>
    <x v="541"/>
    <b v="0"/>
    <n v="1"/>
    <b v="0"/>
    <s v="technology/web"/>
    <n v="5.5555555555555558E-3"/>
    <n v="25"/>
    <x v="2"/>
    <x v="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n v="1457113316"/>
    <x v="542"/>
    <b v="0"/>
    <n v="1"/>
    <b v="0"/>
    <s v="technology/web"/>
    <n v="3.9999999999999998E-6"/>
    <n v="1"/>
    <x v="2"/>
    <x v="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n v="1412215962"/>
    <x v="543"/>
    <b v="0"/>
    <n v="2"/>
    <b v="0"/>
    <s v="technology/web"/>
    <n v="3.1818181818181819E-3"/>
    <n v="35"/>
    <x v="2"/>
    <x v="6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n v="1465055160"/>
    <x v="544"/>
    <b v="0"/>
    <n v="2"/>
    <b v="0"/>
    <s v="technology/web"/>
    <n v="1.2E-2"/>
    <n v="3"/>
    <x v="2"/>
    <x v="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n v="1444140789"/>
    <x v="545"/>
    <b v="0"/>
    <n v="34"/>
    <b v="0"/>
    <s v="technology/web"/>
    <n v="0.27383999999999997"/>
    <n v="402.70588235294116"/>
    <x v="2"/>
    <x v="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n v="1441209715"/>
    <x v="546"/>
    <b v="0"/>
    <n v="2"/>
    <b v="0"/>
    <s v="technology/web"/>
    <n v="8.6666666666666663E-4"/>
    <n v="26"/>
    <x v="2"/>
    <x v="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n v="1452530564"/>
    <x v="547"/>
    <b v="0"/>
    <n v="0"/>
    <b v="0"/>
    <s v="technology/web"/>
    <n v="0"/>
    <n v="0"/>
    <x v="2"/>
    <x v="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n v="1443562848"/>
    <x v="548"/>
    <b v="0"/>
    <n v="1"/>
    <b v="0"/>
    <s v="technology/web"/>
    <n v="8.9999999999999998E-4"/>
    <n v="9"/>
    <x v="2"/>
    <x v="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n v="1433776622"/>
    <x v="549"/>
    <b v="0"/>
    <n v="8"/>
    <b v="0"/>
    <s v="technology/web"/>
    <n v="2.7199999999999998E-2"/>
    <n v="8.5"/>
    <x v="2"/>
    <x v="6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n v="1484756245"/>
    <x v="550"/>
    <b v="0"/>
    <n v="4"/>
    <b v="0"/>
    <s v="technology/web"/>
    <n v="7.0000000000000001E-3"/>
    <n v="8.75"/>
    <x v="2"/>
    <x v="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n v="1434609424"/>
    <x v="551"/>
    <b v="0"/>
    <n v="28"/>
    <b v="0"/>
    <s v="technology/web"/>
    <n v="5.0413333333333331E-2"/>
    <n v="135.03571428571428"/>
    <x v="2"/>
    <x v="6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n v="1447166896"/>
    <x v="552"/>
    <b v="0"/>
    <n v="0"/>
    <b v="0"/>
    <s v="technology/web"/>
    <n v="0"/>
    <n v="0"/>
    <x v="2"/>
    <x v="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n v="1413393391"/>
    <x v="553"/>
    <b v="0"/>
    <n v="6"/>
    <b v="0"/>
    <s v="technology/web"/>
    <n v="4.9199999999999999E-3"/>
    <n v="20.5"/>
    <x v="2"/>
    <x v="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n v="1411143972"/>
    <x v="554"/>
    <b v="0"/>
    <n v="22"/>
    <b v="0"/>
    <s v="technology/web"/>
    <n v="0.36589147286821705"/>
    <n v="64.36363636363636"/>
    <x v="2"/>
    <x v="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n v="1463128143"/>
    <x v="555"/>
    <b v="0"/>
    <n v="0"/>
    <b v="0"/>
    <s v="technology/web"/>
    <n v="0"/>
    <n v="0"/>
    <x v="2"/>
    <x v="6"/>
  </r>
  <r>
    <n v="556"/>
    <s v="Braille Academy"/>
    <s v="An educational platform for learning Unified English Braille Code"/>
    <n v="8000"/>
    <n v="200"/>
    <x v="2"/>
    <x v="0"/>
    <s v="USD"/>
    <n v="1452112717"/>
    <x v="556"/>
    <n v="1449520717"/>
    <x v="556"/>
    <b v="0"/>
    <n v="1"/>
    <b v="0"/>
    <s v="technology/web"/>
    <n v="2.5000000000000001E-2"/>
    <n v="200"/>
    <x v="2"/>
    <x v="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n v="1478126203"/>
    <x v="557"/>
    <b v="0"/>
    <n v="20"/>
    <b v="0"/>
    <s v="technology/web"/>
    <n v="9.1066666666666674E-3"/>
    <n v="68.3"/>
    <x v="2"/>
    <x v="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n v="1424639505"/>
    <x v="558"/>
    <b v="0"/>
    <n v="0"/>
    <b v="0"/>
    <s v="technology/web"/>
    <n v="0"/>
    <n v="0"/>
    <x v="2"/>
    <x v="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n v="1447397260"/>
    <x v="559"/>
    <b v="0"/>
    <n v="1"/>
    <b v="0"/>
    <s v="technology/web"/>
    <n v="2.0833333333333335E-4"/>
    <n v="50"/>
    <x v="2"/>
    <x v="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n v="1416249045"/>
    <x v="560"/>
    <b v="0"/>
    <n v="3"/>
    <b v="0"/>
    <s v="technology/web"/>
    <n v="1.2E-4"/>
    <n v="4"/>
    <x v="2"/>
    <x v="6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n v="1442850513"/>
    <x v="561"/>
    <b v="0"/>
    <n v="2"/>
    <b v="0"/>
    <s v="technology/web"/>
    <n v="3.6666666666666666E-3"/>
    <n v="27.5"/>
    <x v="2"/>
    <x v="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n v="1479460815"/>
    <x v="562"/>
    <b v="0"/>
    <n v="0"/>
    <b v="0"/>
    <s v="technology/web"/>
    <n v="0"/>
    <n v="0"/>
    <x v="2"/>
    <x v="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n v="1421545247"/>
    <x v="563"/>
    <b v="0"/>
    <n v="2"/>
    <b v="0"/>
    <s v="technology/web"/>
    <n v="9.0666666666666662E-4"/>
    <n v="34"/>
    <x v="2"/>
    <x v="6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n v="1455230275"/>
    <x v="564"/>
    <b v="0"/>
    <n v="1"/>
    <b v="0"/>
    <s v="technology/web"/>
    <n v="5.5555555555555558E-5"/>
    <n v="1"/>
    <x v="2"/>
    <x v="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n v="1433962249"/>
    <x v="565"/>
    <b v="0"/>
    <n v="0"/>
    <b v="0"/>
    <s v="technology/web"/>
    <n v="0"/>
    <n v="0"/>
    <x v="2"/>
    <x v="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n v="1465921533"/>
    <x v="566"/>
    <b v="0"/>
    <n v="1"/>
    <b v="0"/>
    <s v="technology/web"/>
    <n v="2.0000000000000001E-4"/>
    <n v="1"/>
    <x v="2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n v="1417551194"/>
    <x v="567"/>
    <b v="0"/>
    <n v="0"/>
    <b v="0"/>
    <s v="technology/web"/>
    <n v="0"/>
    <n v="0"/>
    <x v="2"/>
    <x v="6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n v="1449785223"/>
    <x v="568"/>
    <b v="0"/>
    <n v="5"/>
    <b v="0"/>
    <s v="technology/web"/>
    <n v="0.01"/>
    <n v="49"/>
    <x v="2"/>
    <x v="6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n v="1449087612"/>
    <x v="569"/>
    <b v="0"/>
    <n v="1"/>
    <b v="0"/>
    <s v="technology/web"/>
    <n v="8.0000000000000002E-3"/>
    <n v="20"/>
    <x v="2"/>
    <x v="6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n v="1453230569"/>
    <x v="570"/>
    <b v="0"/>
    <n v="1"/>
    <b v="0"/>
    <s v="technology/web"/>
    <n v="1.6705882352941177E-3"/>
    <n v="142"/>
    <x v="2"/>
    <x v="6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n v="1436297723"/>
    <x v="571"/>
    <b v="0"/>
    <n v="2"/>
    <b v="0"/>
    <s v="technology/web"/>
    <n v="4.2399999999999998E-3"/>
    <n v="53"/>
    <x v="2"/>
    <x v="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n v="1444065088"/>
    <x v="572"/>
    <b v="0"/>
    <n v="0"/>
    <b v="0"/>
    <s v="technology/web"/>
    <n v="0"/>
    <n v="0"/>
    <x v="2"/>
    <x v="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n v="1416445931"/>
    <x v="573"/>
    <b v="0"/>
    <n v="9"/>
    <b v="0"/>
    <s v="technology/web"/>
    <n v="3.892538925389254E-3"/>
    <n v="38.444444444444443"/>
    <x v="2"/>
    <x v="6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n v="1474281507"/>
    <x v="574"/>
    <b v="0"/>
    <n v="4"/>
    <b v="0"/>
    <s v="technology/web"/>
    <n v="7.1556350626118068E-3"/>
    <n v="20"/>
    <x v="2"/>
    <x v="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n v="1431621443"/>
    <x v="575"/>
    <b v="0"/>
    <n v="4"/>
    <b v="0"/>
    <s v="technology/web"/>
    <n v="4.3166666666666666E-3"/>
    <n v="64.75"/>
    <x v="2"/>
    <x v="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n v="1422357552"/>
    <x v="576"/>
    <b v="0"/>
    <n v="1"/>
    <b v="0"/>
    <s v="technology/web"/>
    <n v="1.2500000000000001E-5"/>
    <n v="1"/>
    <x v="2"/>
    <x v="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n v="1458569302"/>
    <x v="577"/>
    <b v="0"/>
    <n v="1"/>
    <b v="0"/>
    <s v="technology/web"/>
    <n v="2E-3"/>
    <n v="10"/>
    <x v="2"/>
    <x v="6"/>
  </r>
  <r>
    <n v="578"/>
    <s v="weBuy Crowdsourced Shopping"/>
    <s v="weBuy trade built on technology and Crowd Sourced Power"/>
    <n v="125000"/>
    <n v="14"/>
    <x v="2"/>
    <x v="1"/>
    <s v="GBP"/>
    <n v="1441633993"/>
    <x v="578"/>
    <n v="1439560393"/>
    <x v="578"/>
    <b v="0"/>
    <n v="7"/>
    <b v="0"/>
    <s v="technology/web"/>
    <n v="1.12E-4"/>
    <n v="2"/>
    <x v="2"/>
    <x v="6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n v="1416947223"/>
    <x v="579"/>
    <b v="0"/>
    <n v="5"/>
    <b v="0"/>
    <s v="technology/web"/>
    <n v="1.4583333333333334E-2"/>
    <n v="35"/>
    <x v="2"/>
    <x v="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n v="1471988867"/>
    <x v="580"/>
    <b v="0"/>
    <n v="1"/>
    <b v="0"/>
    <s v="technology/web"/>
    <n v="3.3333333333333332E-4"/>
    <n v="1"/>
    <x v="2"/>
    <x v="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n v="1435882704"/>
    <x v="581"/>
    <b v="0"/>
    <n v="0"/>
    <b v="0"/>
    <s v="technology/web"/>
    <n v="0"/>
    <n v="0"/>
    <x v="2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n v="1424454319"/>
    <x v="582"/>
    <b v="0"/>
    <n v="0"/>
    <b v="0"/>
    <s v="technology/web"/>
    <n v="0"/>
    <n v="0"/>
    <x v="2"/>
    <x v="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n v="1424212287"/>
    <x v="583"/>
    <b v="0"/>
    <n v="1"/>
    <b v="0"/>
    <s v="technology/web"/>
    <n v="1.1111111111111112E-4"/>
    <n v="1"/>
    <x v="2"/>
    <x v="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n v="1423933916"/>
    <x v="584"/>
    <b v="0"/>
    <n v="2"/>
    <b v="0"/>
    <s v="technology/web"/>
    <n v="0.01"/>
    <n v="5"/>
    <x v="2"/>
    <x v="6"/>
  </r>
  <r>
    <n v="585"/>
    <s v="Link Card"/>
    <s v="SAVE UP TO 40% WHEN YOU SPEND!_x000a__x000a_PRE-ORDER YOUR LINK CARD TODAY"/>
    <n v="9000"/>
    <n v="0"/>
    <x v="2"/>
    <x v="1"/>
    <s v="GBP"/>
    <n v="1448928000"/>
    <x v="585"/>
    <n v="1444123377"/>
    <x v="585"/>
    <b v="0"/>
    <n v="0"/>
    <b v="0"/>
    <s v="technology/web"/>
    <n v="0"/>
    <n v="0"/>
    <x v="2"/>
    <x v="6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n v="1421440207"/>
    <x v="586"/>
    <b v="0"/>
    <n v="4"/>
    <b v="0"/>
    <s v="technology/web"/>
    <n v="5.5999999999999999E-3"/>
    <n v="14"/>
    <x v="2"/>
    <x v="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n v="1426615833"/>
    <x v="587"/>
    <b v="0"/>
    <n v="7"/>
    <b v="0"/>
    <s v="technology/web"/>
    <n v="9.0833333333333335E-2"/>
    <n v="389.28571428571428"/>
    <x v="2"/>
    <x v="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n v="1474223286"/>
    <x v="588"/>
    <b v="0"/>
    <n v="2"/>
    <b v="0"/>
    <s v="technology/web"/>
    <n v="3.3444444444444443E-2"/>
    <n v="150.5"/>
    <x v="2"/>
    <x v="6"/>
  </r>
  <r>
    <n v="589"/>
    <s v="Get Neighborly"/>
    <s v="Services closer than you think..."/>
    <n v="7500"/>
    <n v="1"/>
    <x v="2"/>
    <x v="0"/>
    <s v="USD"/>
    <n v="1436366699"/>
    <x v="589"/>
    <n v="1435070699"/>
    <x v="589"/>
    <b v="0"/>
    <n v="1"/>
    <b v="0"/>
    <s v="technology/web"/>
    <n v="1.3333333333333334E-4"/>
    <n v="1"/>
    <x v="2"/>
    <x v="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n v="1452259131"/>
    <x v="590"/>
    <b v="0"/>
    <n v="9"/>
    <b v="0"/>
    <s v="technology/web"/>
    <n v="4.4600000000000001E-2"/>
    <n v="24.777777777777779"/>
    <x v="2"/>
    <x v="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n v="1434978130"/>
    <x v="591"/>
    <b v="0"/>
    <n v="2"/>
    <b v="0"/>
    <s v="technology/web"/>
    <n v="6.0999999999999997E-4"/>
    <n v="30.5"/>
    <x v="2"/>
    <x v="6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n v="1414992860"/>
    <x v="592"/>
    <b v="0"/>
    <n v="1"/>
    <b v="0"/>
    <s v="technology/web"/>
    <n v="3.3333333333333333E-2"/>
    <n v="250"/>
    <x v="2"/>
    <x v="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n v="1425744945"/>
    <x v="593"/>
    <b v="0"/>
    <n v="7"/>
    <b v="0"/>
    <s v="technology/web"/>
    <n v="0.23"/>
    <n v="16.428571428571427"/>
    <x v="2"/>
    <x v="6"/>
  </r>
  <r>
    <n v="594"/>
    <s v="Unleashed Fitness"/>
    <s v="Creating a fitness site that will change the fitness game forever!"/>
    <n v="25000"/>
    <n v="26"/>
    <x v="2"/>
    <x v="0"/>
    <s v="USD"/>
    <n v="1460832206"/>
    <x v="594"/>
    <n v="1458240206"/>
    <x v="594"/>
    <b v="0"/>
    <n v="2"/>
    <b v="0"/>
    <s v="technology/web"/>
    <n v="1.0399999999999999E-3"/>
    <n v="13"/>
    <x v="2"/>
    <x v="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n v="1426815638"/>
    <x v="595"/>
    <b v="0"/>
    <n v="8"/>
    <b v="0"/>
    <s v="technology/web"/>
    <n v="4.2599999999999999E-3"/>
    <n v="53.25"/>
    <x v="2"/>
    <x v="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n v="1475530292"/>
    <x v="596"/>
    <b v="0"/>
    <n v="2"/>
    <b v="0"/>
    <s v="technology/web"/>
    <n v="2.9999999999999997E-4"/>
    <n v="3"/>
    <x v="2"/>
    <x v="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n v="1466787335"/>
    <x v="597"/>
    <b v="0"/>
    <n v="2"/>
    <b v="0"/>
    <s v="technology/web"/>
    <n v="2.6666666666666666E-3"/>
    <n v="10"/>
    <x v="2"/>
    <x v="6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n v="1415145781"/>
    <x v="598"/>
    <b v="0"/>
    <n v="7"/>
    <b v="0"/>
    <s v="technology/web"/>
    <n v="0.34"/>
    <n v="121.42857142857143"/>
    <x v="2"/>
    <x v="6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n v="1423769402"/>
    <x v="599"/>
    <b v="0"/>
    <n v="2"/>
    <b v="0"/>
    <s v="technology/web"/>
    <n v="6.2E-4"/>
    <n v="15.5"/>
    <x v="2"/>
    <x v="6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n v="1426014562"/>
    <x v="600"/>
    <b v="0"/>
    <n v="1"/>
    <b v="0"/>
    <s v="technology/web"/>
    <n v="0.02"/>
    <n v="100"/>
    <x v="2"/>
    <x v="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n v="1417034139"/>
    <x v="601"/>
    <b v="0"/>
    <n v="6"/>
    <b v="0"/>
    <s v="technology/web"/>
    <n v="1.4E-2"/>
    <n v="23.333333333333332"/>
    <x v="2"/>
    <x v="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n v="1432062215"/>
    <x v="602"/>
    <b v="0"/>
    <n v="0"/>
    <b v="0"/>
    <s v="technology/web"/>
    <n v="0"/>
    <n v="0"/>
    <x v="2"/>
    <x v="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n v="1405437623"/>
    <x v="603"/>
    <b v="0"/>
    <n v="13"/>
    <b v="0"/>
    <s v="technology/web"/>
    <n v="3.9334666666666664E-2"/>
    <n v="45.386153846153846"/>
    <x v="2"/>
    <x v="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n v="1406595056"/>
    <x v="604"/>
    <b v="0"/>
    <n v="0"/>
    <b v="0"/>
    <s v="technology/web"/>
    <n v="0"/>
    <n v="0"/>
    <x v="2"/>
    <x v="6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n v="1436430908"/>
    <x v="605"/>
    <b v="0"/>
    <n v="8"/>
    <b v="0"/>
    <s v="technology/web"/>
    <n v="2.6200000000000001E-2"/>
    <n v="16.375"/>
    <x v="2"/>
    <x v="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n v="1428507409"/>
    <x v="606"/>
    <b v="0"/>
    <n v="1"/>
    <b v="0"/>
    <s v="technology/web"/>
    <n v="2E-3"/>
    <n v="10"/>
    <x v="2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n v="1445629736"/>
    <x v="607"/>
    <b v="0"/>
    <n v="0"/>
    <b v="0"/>
    <s v="technology/web"/>
    <n v="0"/>
    <n v="0"/>
    <x v="2"/>
    <x v="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n v="1431813980"/>
    <x v="608"/>
    <b v="0"/>
    <n v="5"/>
    <b v="0"/>
    <s v="technology/web"/>
    <n v="9.7400000000000004E-3"/>
    <n v="292.2"/>
    <x v="2"/>
    <x v="6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n v="1446166144"/>
    <x v="609"/>
    <b v="0"/>
    <n v="1"/>
    <b v="0"/>
    <s v="technology/web"/>
    <n v="6.41025641025641E-3"/>
    <n v="5"/>
    <x v="2"/>
    <x v="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n v="1427140586"/>
    <x v="610"/>
    <b v="0"/>
    <n v="0"/>
    <b v="0"/>
    <s v="technology/web"/>
    <n v="0"/>
    <n v="0"/>
    <x v="2"/>
    <x v="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n v="1448026037"/>
    <x v="611"/>
    <b v="0"/>
    <n v="0"/>
    <b v="0"/>
    <s v="technology/web"/>
    <n v="0"/>
    <n v="0"/>
    <x v="2"/>
    <x v="6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n v="1470185146"/>
    <x v="612"/>
    <b v="0"/>
    <n v="0"/>
    <b v="0"/>
    <s v="technology/web"/>
    <n v="0"/>
    <n v="0"/>
    <x v="2"/>
    <x v="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n v="1441022120"/>
    <x v="613"/>
    <b v="0"/>
    <n v="121"/>
    <b v="0"/>
    <s v="technology/web"/>
    <n v="0.21363333333333334"/>
    <n v="105.93388429752066"/>
    <x v="2"/>
    <x v="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n v="1464139740"/>
    <x v="614"/>
    <b v="0"/>
    <n v="0"/>
    <b v="0"/>
    <s v="technology/web"/>
    <n v="0"/>
    <n v="0"/>
    <x v="2"/>
    <x v="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n v="1440557759"/>
    <x v="615"/>
    <b v="0"/>
    <n v="0"/>
    <b v="0"/>
    <s v="technology/web"/>
    <n v="0"/>
    <n v="0"/>
    <x v="2"/>
    <x v="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n v="1485421307"/>
    <x v="616"/>
    <b v="0"/>
    <n v="0"/>
    <b v="0"/>
    <s v="technology/web"/>
    <n v="0"/>
    <n v="0"/>
    <x v="2"/>
    <x v="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n v="1427184843"/>
    <x v="617"/>
    <b v="0"/>
    <n v="3"/>
    <b v="0"/>
    <s v="technology/web"/>
    <n v="0.03"/>
    <n v="20"/>
    <x v="2"/>
    <x v="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n v="1447097203"/>
    <x v="618"/>
    <b v="0"/>
    <n v="0"/>
    <b v="0"/>
    <s v="technology/web"/>
    <n v="0"/>
    <n v="0"/>
    <x v="2"/>
    <x v="6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n v="1411745790"/>
    <x v="619"/>
    <b v="0"/>
    <n v="1"/>
    <b v="0"/>
    <s v="technology/web"/>
    <n v="3.9999999999999998E-7"/>
    <n v="1"/>
    <x v="2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n v="1405098738"/>
    <x v="620"/>
    <b v="0"/>
    <n v="1"/>
    <b v="0"/>
    <s v="technology/web"/>
    <n v="0.01"/>
    <n v="300"/>
    <x v="2"/>
    <x v="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n v="1465342937"/>
    <x v="621"/>
    <b v="0"/>
    <n v="3"/>
    <b v="0"/>
    <s v="technology/web"/>
    <n v="1.044E-2"/>
    <n v="87"/>
    <x v="2"/>
    <x v="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n v="1465670138"/>
    <x v="622"/>
    <b v="0"/>
    <n v="9"/>
    <b v="0"/>
    <s v="technology/web"/>
    <n v="5.6833333333333333E-2"/>
    <n v="37.888888888888886"/>
    <x v="2"/>
    <x v="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n v="1430179997"/>
    <x v="623"/>
    <b v="0"/>
    <n v="0"/>
    <b v="0"/>
    <s v="technology/web"/>
    <n v="0"/>
    <n v="0"/>
    <x v="2"/>
    <x v="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n v="1429055041"/>
    <x v="624"/>
    <b v="0"/>
    <n v="0"/>
    <b v="0"/>
    <s v="technology/web"/>
    <n v="0"/>
    <n v="0"/>
    <x v="2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n v="1487971777"/>
    <x v="625"/>
    <b v="0"/>
    <n v="0"/>
    <b v="0"/>
    <s v="technology/web"/>
    <n v="0"/>
    <n v="0"/>
    <x v="2"/>
    <x v="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n v="1436793939"/>
    <x v="626"/>
    <b v="0"/>
    <n v="39"/>
    <b v="0"/>
    <s v="technology/web"/>
    <n v="0.17380000000000001"/>
    <n v="111.41025641025641"/>
    <x v="2"/>
    <x v="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n v="1452842511"/>
    <x v="627"/>
    <b v="0"/>
    <n v="1"/>
    <b v="0"/>
    <s v="technology/web"/>
    <n v="2.0000000000000001E-4"/>
    <n v="90"/>
    <x v="2"/>
    <x v="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n v="1402677457"/>
    <x v="628"/>
    <b v="0"/>
    <n v="0"/>
    <b v="0"/>
    <s v="technology/web"/>
    <n v="0"/>
    <n v="0"/>
    <x v="2"/>
    <x v="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n v="1460647108"/>
    <x v="629"/>
    <b v="0"/>
    <n v="3"/>
    <b v="0"/>
    <s v="technology/web"/>
    <n v="1.75E-3"/>
    <n v="116.66666666666667"/>
    <x v="2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n v="1438959121"/>
    <x v="630"/>
    <b v="0"/>
    <n v="1"/>
    <b v="0"/>
    <s v="technology/web"/>
    <n v="8.3340278356529708E-4"/>
    <n v="10"/>
    <x v="2"/>
    <x v="6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n v="1461954729"/>
    <x v="631"/>
    <b v="0"/>
    <n v="9"/>
    <b v="0"/>
    <s v="technology/web"/>
    <n v="1.38E-2"/>
    <n v="76.666666666666671"/>
    <x v="2"/>
    <x v="6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n v="1445874565"/>
    <x v="632"/>
    <b v="0"/>
    <n v="0"/>
    <b v="0"/>
    <s v="technology/web"/>
    <n v="0"/>
    <n v="0"/>
    <x v="2"/>
    <x v="6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n v="1463469062"/>
    <x v="633"/>
    <b v="0"/>
    <n v="25"/>
    <b v="0"/>
    <s v="technology/web"/>
    <n v="0.1245"/>
    <n v="49.8"/>
    <x v="2"/>
    <x v="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n v="1422397029"/>
    <x v="634"/>
    <b v="0"/>
    <n v="1"/>
    <b v="0"/>
    <s v="technology/web"/>
    <n v="2.0000000000000001E-4"/>
    <n v="1"/>
    <x v="2"/>
    <x v="6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n v="1426212762"/>
    <x v="635"/>
    <b v="0"/>
    <n v="1"/>
    <b v="0"/>
    <s v="technology/web"/>
    <n v="8.0000000000000007E-5"/>
    <n v="2"/>
    <x v="2"/>
    <x v="6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n v="1430996150"/>
    <x v="636"/>
    <b v="0"/>
    <n v="1"/>
    <b v="0"/>
    <s v="technology/web"/>
    <n v="2E-3"/>
    <n v="4"/>
    <x v="2"/>
    <x v="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n v="1485558318"/>
    <x v="637"/>
    <b v="0"/>
    <n v="0"/>
    <b v="0"/>
    <s v="technology/web"/>
    <n v="0"/>
    <n v="0"/>
    <x v="2"/>
    <x v="6"/>
  </r>
  <r>
    <n v="638"/>
    <s v="W (Canceled)"/>
    <s v="O0"/>
    <n v="200000"/>
    <n v="18"/>
    <x v="1"/>
    <x v="12"/>
    <s v="EUR"/>
    <n v="1490447662"/>
    <x v="638"/>
    <n v="1485267262"/>
    <x v="638"/>
    <b v="0"/>
    <n v="6"/>
    <b v="0"/>
    <s v="technology/web"/>
    <n v="9.0000000000000006E-5"/>
    <n v="3"/>
    <x v="2"/>
    <x v="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n v="1408024795"/>
    <x v="639"/>
    <b v="0"/>
    <n v="1"/>
    <b v="0"/>
    <s v="technology/web"/>
    <n v="9.9999999999999995E-7"/>
    <n v="1"/>
    <x v="2"/>
    <x v="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n v="1478685915"/>
    <x v="640"/>
    <b v="0"/>
    <n v="2"/>
    <b v="1"/>
    <s v="technology/wearables"/>
    <n v="1.4428571428571428"/>
    <n v="50.5"/>
    <x v="3"/>
    <x v="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n v="1436881248"/>
    <x v="641"/>
    <b v="0"/>
    <n v="315"/>
    <b v="1"/>
    <s v="technology/wearables"/>
    <n v="1.1916249999999999"/>
    <n v="151.31746031746033"/>
    <x v="3"/>
    <x v="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n v="1436888274"/>
    <x v="642"/>
    <b v="0"/>
    <n v="2174"/>
    <b v="1"/>
    <s v="technology/wearables"/>
    <n v="14.604850000000001"/>
    <n v="134.3592456301748"/>
    <x v="3"/>
    <x v="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n v="1428333875"/>
    <x v="643"/>
    <b v="0"/>
    <n v="152"/>
    <b v="1"/>
    <s v="technology/wearables"/>
    <n v="1.0580799999999999"/>
    <n v="174.02631578947367"/>
    <x v="3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n v="1410883139"/>
    <x v="644"/>
    <b v="0"/>
    <n v="1021"/>
    <b v="1"/>
    <s v="technology/wearables"/>
    <n v="3.0011791999999997"/>
    <n v="73.486268364348675"/>
    <x v="3"/>
    <x v="6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n v="1468370274"/>
    <x v="645"/>
    <b v="0"/>
    <n v="237"/>
    <b v="1"/>
    <s v="technology/wearables"/>
    <n v="2.7869999999999999"/>
    <n v="23.518987341772153"/>
    <x v="3"/>
    <x v="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n v="1405196867"/>
    <x v="646"/>
    <b v="0"/>
    <n v="27"/>
    <b v="1"/>
    <s v="technology/wearables"/>
    <n v="1.3187625000000001"/>
    <n v="39.074444444444445"/>
    <x v="3"/>
    <x v="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n v="1455647149"/>
    <x v="647"/>
    <b v="0"/>
    <n v="17"/>
    <b v="1"/>
    <s v="technology/wearables"/>
    <n v="1.0705"/>
    <n v="125.94117647058823"/>
    <x v="3"/>
    <x v="6"/>
  </r>
  <r>
    <n v="648"/>
    <s v="Audio Jacket"/>
    <s v="Get ready for the next product that you canâ€™t live without"/>
    <n v="35000"/>
    <n v="44388"/>
    <x v="0"/>
    <x v="0"/>
    <s v="USD"/>
    <n v="1413304708"/>
    <x v="648"/>
    <n v="1410280708"/>
    <x v="648"/>
    <b v="0"/>
    <n v="27"/>
    <b v="1"/>
    <s v="technology/wearables"/>
    <n v="1.2682285714285715"/>
    <n v="1644"/>
    <x v="3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n v="1409090013"/>
    <x v="649"/>
    <b v="0"/>
    <n v="82"/>
    <b v="1"/>
    <s v="technology/wearables"/>
    <n v="1.3996"/>
    <n v="42.670731707317074"/>
    <x v="3"/>
    <x v="6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n v="1413766384"/>
    <x v="650"/>
    <b v="0"/>
    <n v="48"/>
    <b v="1"/>
    <s v="technology/wearables"/>
    <n v="1.1240000000000001"/>
    <n v="35.125"/>
    <x v="3"/>
    <x v="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n v="1415838311"/>
    <x v="651"/>
    <b v="0"/>
    <n v="105"/>
    <b v="1"/>
    <s v="technology/wearables"/>
    <n v="1.00528"/>
    <n v="239.35238095238094"/>
    <x v="3"/>
    <x v="6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n v="1478018050"/>
    <x v="652"/>
    <b v="0"/>
    <n v="28"/>
    <b v="1"/>
    <s v="technology/wearables"/>
    <n v="1.0046666666666666"/>
    <n v="107.64285714285714"/>
    <x v="3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n v="1436885440"/>
    <x v="653"/>
    <b v="0"/>
    <n v="1107"/>
    <b v="1"/>
    <s v="technology/wearables"/>
    <n v="1.4144600000000001"/>
    <n v="95.830623306233065"/>
    <x v="3"/>
    <x v="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n v="1433804313"/>
    <x v="654"/>
    <b v="0"/>
    <n v="1013"/>
    <b v="1"/>
    <s v="technology/wearables"/>
    <n v="2.6729166666666666"/>
    <n v="31.663376110562684"/>
    <x v="3"/>
    <x v="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n v="1423609112"/>
    <x v="655"/>
    <b v="0"/>
    <n v="274"/>
    <b v="1"/>
    <s v="technology/wearables"/>
    <n v="1.4688749999999999"/>
    <n v="42.886861313868614"/>
    <x v="3"/>
    <x v="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n v="1455736719"/>
    <x v="656"/>
    <b v="0"/>
    <n v="87"/>
    <b v="1"/>
    <s v="technology/wearables"/>
    <n v="2.1356000000000002"/>
    <n v="122.73563218390805"/>
    <x v="3"/>
    <x v="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n v="1448309872"/>
    <x v="657"/>
    <b v="0"/>
    <n v="99"/>
    <b v="1"/>
    <s v="technology/wearables"/>
    <n v="1.2569999999999999"/>
    <n v="190.45454545454547"/>
    <x v="3"/>
    <x v="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n v="1435117889"/>
    <x v="658"/>
    <b v="0"/>
    <n v="276"/>
    <b v="1"/>
    <s v="technology/wearables"/>
    <n v="1.0446206037108834"/>
    <n v="109.33695652173913"/>
    <x v="3"/>
    <x v="6"/>
  </r>
  <r>
    <n v="659"/>
    <s v="Lulu Watch Designs - Apple Watch"/>
    <s v="Sync up your lifestyle"/>
    <n v="3000"/>
    <n v="3017"/>
    <x v="0"/>
    <x v="0"/>
    <s v="USD"/>
    <n v="1440339295"/>
    <x v="659"/>
    <n v="1437747295"/>
    <x v="659"/>
    <b v="0"/>
    <n v="21"/>
    <b v="1"/>
    <s v="technology/wearables"/>
    <n v="1.0056666666666667"/>
    <n v="143.66666666666666"/>
    <x v="3"/>
    <x v="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n v="1412963279"/>
    <x v="660"/>
    <b v="0"/>
    <n v="18"/>
    <b v="0"/>
    <s v="technology/wearables"/>
    <n v="3.058E-2"/>
    <n v="84.944444444444443"/>
    <x v="3"/>
    <x v="6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n v="1474644559"/>
    <x v="661"/>
    <b v="0"/>
    <n v="9"/>
    <b v="0"/>
    <s v="technology/wearables"/>
    <n v="9.4999999999999998E-3"/>
    <n v="10.555555555555555"/>
    <x v="3"/>
    <x v="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n v="1418812247"/>
    <x v="662"/>
    <b v="0"/>
    <n v="4"/>
    <b v="0"/>
    <s v="technology/wearables"/>
    <n v="4.0000000000000001E-3"/>
    <n v="39"/>
    <x v="3"/>
    <x v="6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n v="1434658456"/>
    <x v="663"/>
    <b v="0"/>
    <n v="7"/>
    <b v="0"/>
    <s v="technology/wearables"/>
    <n v="3.5000000000000001E-3"/>
    <n v="100"/>
    <x v="3"/>
    <x v="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n v="1426348775"/>
    <x v="664"/>
    <b v="0"/>
    <n v="29"/>
    <b v="0"/>
    <s v="technology/wearables"/>
    <n v="7.5333333333333335E-2"/>
    <n v="31.172413793103448"/>
    <x v="3"/>
    <x v="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n v="1479143061"/>
    <x v="665"/>
    <b v="0"/>
    <n v="12"/>
    <b v="0"/>
    <s v="technology/wearables"/>
    <n v="0.18640000000000001"/>
    <n v="155.33333333333334"/>
    <x v="3"/>
    <x v="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n v="1405713498"/>
    <x v="666"/>
    <b v="0"/>
    <n v="4"/>
    <b v="0"/>
    <s v="technology/wearables"/>
    <n v="4.0000000000000003E-5"/>
    <n v="2"/>
    <x v="3"/>
    <x v="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n v="1474275463"/>
    <x v="667"/>
    <b v="0"/>
    <n v="28"/>
    <b v="0"/>
    <s v="technology/wearables"/>
    <n v="0.1002"/>
    <n v="178.92857142857142"/>
    <x v="3"/>
    <x v="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n v="1427486222"/>
    <x v="668"/>
    <b v="0"/>
    <n v="25"/>
    <b v="0"/>
    <s v="technology/wearables"/>
    <n v="4.5600000000000002E-2"/>
    <n v="27.36"/>
    <x v="3"/>
    <x v="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n v="1465225258"/>
    <x v="669"/>
    <b v="0"/>
    <n v="28"/>
    <b v="0"/>
    <s v="technology/wearables"/>
    <n v="0.21507499999999999"/>
    <n v="1536.25"/>
    <x v="3"/>
    <x v="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n v="1463418120"/>
    <x v="670"/>
    <b v="0"/>
    <n v="310"/>
    <b v="0"/>
    <s v="technology/wearables"/>
    <n v="0.29276666666666668"/>
    <n v="84.99677419354839"/>
    <x v="3"/>
    <x v="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n v="1418315852"/>
    <x v="671"/>
    <b v="0"/>
    <n v="15"/>
    <b v="0"/>
    <s v="technology/wearables"/>
    <n v="0.39426666666666665"/>
    <n v="788.5333333333333"/>
    <x v="3"/>
    <x v="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n v="1417410964"/>
    <x v="672"/>
    <b v="0"/>
    <n v="215"/>
    <b v="0"/>
    <s v="technology/wearables"/>
    <n v="0.21628"/>
    <n v="50.29767441860465"/>
    <x v="3"/>
    <x v="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n v="1405714217"/>
    <x v="673"/>
    <b v="0"/>
    <n v="3"/>
    <b v="0"/>
    <s v="technology/wearables"/>
    <n v="2.0500000000000002E-3"/>
    <n v="68.333333333333329"/>
    <x v="3"/>
    <x v="6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n v="1402627627"/>
    <x v="674"/>
    <b v="0"/>
    <n v="2"/>
    <b v="0"/>
    <s v="technology/wearables"/>
    <n v="2.9999999999999997E-4"/>
    <n v="7.5"/>
    <x v="3"/>
    <x v="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n v="1417558804"/>
    <x v="675"/>
    <b v="0"/>
    <n v="26"/>
    <b v="0"/>
    <s v="technology/wearables"/>
    <n v="0.14849999999999999"/>
    <n v="34.269230769230766"/>
    <x v="3"/>
    <x v="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n v="1420741581"/>
    <x v="676"/>
    <b v="0"/>
    <n v="24"/>
    <b v="0"/>
    <s v="technology/wearables"/>
    <n v="1.4710000000000001E-2"/>
    <n v="61.291666666666664"/>
    <x v="3"/>
    <x v="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n v="1463218895"/>
    <x v="677"/>
    <b v="0"/>
    <n v="96"/>
    <b v="0"/>
    <s v="technology/wearables"/>
    <n v="0.25584000000000001"/>
    <n v="133.25"/>
    <x v="3"/>
    <x v="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n v="1461229338"/>
    <x v="678"/>
    <b v="0"/>
    <n v="17"/>
    <b v="0"/>
    <s v="technology/wearables"/>
    <n v="3.8206896551724136E-2"/>
    <n v="65.17647058823529"/>
    <x v="3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n v="1467736909"/>
    <x v="679"/>
    <b v="0"/>
    <n v="94"/>
    <b v="0"/>
    <s v="technology/wearables"/>
    <n v="0.15485964912280703"/>
    <n v="93.90425531914893"/>
    <x v="3"/>
    <x v="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n v="1407931331"/>
    <x v="680"/>
    <b v="0"/>
    <n v="129"/>
    <b v="0"/>
    <s v="technology/wearables"/>
    <n v="0.25912000000000002"/>
    <n v="150.65116279069767"/>
    <x v="3"/>
    <x v="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n v="1474917604"/>
    <x v="681"/>
    <b v="0"/>
    <n v="1"/>
    <b v="0"/>
    <s v="technology/wearables"/>
    <n v="4.0000000000000002E-4"/>
    <n v="1"/>
    <x v="3"/>
    <x v="6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n v="1486923722"/>
    <x v="682"/>
    <b v="0"/>
    <n v="4"/>
    <b v="0"/>
    <s v="technology/wearables"/>
    <n v="1.06E-3"/>
    <n v="13.25"/>
    <x v="3"/>
    <x v="6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n v="1474493764"/>
    <x v="683"/>
    <b v="0"/>
    <n v="3"/>
    <b v="0"/>
    <s v="technology/wearables"/>
    <n v="8.5142857142857138E-3"/>
    <n v="99.333333333333329"/>
    <x v="3"/>
    <x v="6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n v="1403176891"/>
    <x v="684"/>
    <b v="0"/>
    <n v="135"/>
    <b v="0"/>
    <s v="technology/wearables"/>
    <n v="7.4837500000000001E-2"/>
    <n v="177.39259259259259"/>
    <x v="3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n v="1417207672"/>
    <x v="685"/>
    <b v="0"/>
    <n v="10"/>
    <b v="0"/>
    <s v="technology/wearables"/>
    <n v="0.27650000000000002"/>
    <n v="55.3"/>
    <x v="3"/>
    <x v="6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n v="1436026170"/>
    <x v="686"/>
    <b v="0"/>
    <n v="0"/>
    <b v="0"/>
    <s v="technology/wearables"/>
    <n v="0"/>
    <n v="0"/>
    <x v="3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n v="1481133653"/>
    <x v="687"/>
    <b v="0"/>
    <n v="6"/>
    <b v="0"/>
    <s v="technology/wearables"/>
    <n v="3.5499999999999997E-2"/>
    <n v="591.66666666666663"/>
    <x v="3"/>
    <x v="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n v="1442284253"/>
    <x v="688"/>
    <b v="0"/>
    <n v="36"/>
    <b v="0"/>
    <s v="technology/wearables"/>
    <n v="0.72989999999999999"/>
    <n v="405.5"/>
    <x v="3"/>
    <x v="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n v="1478016097"/>
    <x v="689"/>
    <b v="0"/>
    <n v="336"/>
    <b v="0"/>
    <s v="technology/wearables"/>
    <n v="0.57648750000000004"/>
    <n v="343.14732142857144"/>
    <x v="3"/>
    <x v="6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n v="1469718841"/>
    <x v="690"/>
    <b v="0"/>
    <n v="34"/>
    <b v="0"/>
    <s v="technology/wearables"/>
    <n v="0.1234"/>
    <n v="72.588235294117652"/>
    <x v="3"/>
    <x v="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n v="1433292046"/>
    <x v="691"/>
    <b v="0"/>
    <n v="10"/>
    <b v="0"/>
    <s v="technology/wearables"/>
    <n v="5.1999999999999998E-3"/>
    <n v="26"/>
    <x v="3"/>
    <x v="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n v="1479805263"/>
    <x v="692"/>
    <b v="0"/>
    <n v="201"/>
    <b v="0"/>
    <s v="technology/wearables"/>
    <n v="6.5299999999999997E-2"/>
    <n v="6.4975124378109452"/>
    <x v="3"/>
    <x v="6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n v="1427829827"/>
    <x v="693"/>
    <b v="0"/>
    <n v="296"/>
    <b v="0"/>
    <s v="technology/wearables"/>
    <n v="0.35338000000000003"/>
    <n v="119.38513513513513"/>
    <x v="3"/>
    <x v="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n v="1483372559"/>
    <x v="694"/>
    <b v="0"/>
    <n v="7"/>
    <b v="0"/>
    <s v="technology/wearables"/>
    <n v="3.933333333333333E-3"/>
    <n v="84.285714285714292"/>
    <x v="3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n v="1412166620"/>
    <x v="695"/>
    <b v="0"/>
    <n v="7"/>
    <b v="0"/>
    <s v="technology/wearables"/>
    <n v="1.06E-2"/>
    <n v="90.857142857142861"/>
    <x v="3"/>
    <x v="6"/>
  </r>
  <r>
    <n v="696"/>
    <s v="trustee"/>
    <s v="Show your fidelity by wearing the Trustee rings! Show where you are (at)!"/>
    <n v="175000"/>
    <n v="1"/>
    <x v="2"/>
    <x v="9"/>
    <s v="EUR"/>
    <n v="1406326502"/>
    <x v="696"/>
    <n v="1403734502"/>
    <x v="696"/>
    <b v="0"/>
    <n v="1"/>
    <b v="0"/>
    <s v="technology/wearables"/>
    <n v="5.7142857142857145E-6"/>
    <n v="1"/>
    <x v="3"/>
    <x v="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n v="1453206789"/>
    <x v="697"/>
    <b v="0"/>
    <n v="114"/>
    <b v="0"/>
    <s v="technology/wearables"/>
    <n v="0.46379999999999999"/>
    <n v="20.342105263157894"/>
    <x v="3"/>
    <x v="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n v="1408141245"/>
    <x v="698"/>
    <b v="0"/>
    <n v="29"/>
    <b v="0"/>
    <s v="technology/wearables"/>
    <n v="0.15390000000000001"/>
    <n v="530.68965517241384"/>
    <x v="3"/>
    <x v="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n v="1381923548"/>
    <x v="699"/>
    <b v="0"/>
    <n v="890"/>
    <b v="0"/>
    <s v="technology/wearables"/>
    <n v="0.824221076923077"/>
    <n v="120.39184269662923"/>
    <x v="3"/>
    <x v="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n v="1481473881"/>
    <x v="700"/>
    <b v="0"/>
    <n v="31"/>
    <b v="0"/>
    <s v="technology/wearables"/>
    <n v="2.6866666666666667E-2"/>
    <n v="13"/>
    <x v="3"/>
    <x v="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n v="1403538880"/>
    <x v="701"/>
    <b v="0"/>
    <n v="21"/>
    <b v="0"/>
    <s v="technology/wearables"/>
    <n v="0.26600000000000001"/>
    <n v="291.33333333333331"/>
    <x v="3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n v="1477416387"/>
    <x v="702"/>
    <b v="0"/>
    <n v="37"/>
    <b v="0"/>
    <s v="technology/wearables"/>
    <n v="0.30813400000000002"/>
    <n v="124.9191891891892"/>
    <x v="3"/>
    <x v="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n v="1481150949"/>
    <x v="703"/>
    <b v="0"/>
    <n v="7"/>
    <b v="0"/>
    <s v="technology/wearables"/>
    <n v="5.5800000000000002E-2"/>
    <n v="119.57142857142857"/>
    <x v="3"/>
    <x v="6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n v="1482381468"/>
    <x v="704"/>
    <b v="0"/>
    <n v="4"/>
    <b v="0"/>
    <s v="technology/wearables"/>
    <n v="8.7454545454545458E-3"/>
    <n v="120.25"/>
    <x v="3"/>
    <x v="6"/>
  </r>
  <r>
    <n v="705"/>
    <s v="SomnoScope"/>
    <s v="The closest thing ever to the Holy Grail of wearables technology"/>
    <n v="100000"/>
    <n v="977"/>
    <x v="2"/>
    <x v="9"/>
    <s v="EUR"/>
    <n v="1484999278"/>
    <x v="705"/>
    <n v="1482407278"/>
    <x v="705"/>
    <b v="0"/>
    <n v="5"/>
    <b v="0"/>
    <s v="technology/wearables"/>
    <n v="9.7699999999999992E-3"/>
    <n v="195.4"/>
    <x v="3"/>
    <x v="6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n v="1478130783"/>
    <x v="706"/>
    <b v="0"/>
    <n v="0"/>
    <b v="0"/>
    <s v="technology/wearables"/>
    <n v="0"/>
    <n v="0"/>
    <x v="3"/>
    <x v="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n v="1479830127"/>
    <x v="707"/>
    <b v="0"/>
    <n v="456"/>
    <b v="0"/>
    <s v="technology/wearables"/>
    <n v="0.78927352941176465"/>
    <n v="117.69868421052631"/>
    <x v="3"/>
    <x v="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n v="1405432600"/>
    <x v="708"/>
    <b v="0"/>
    <n v="369"/>
    <b v="0"/>
    <s v="technology/wearables"/>
    <n v="0.22092500000000001"/>
    <n v="23.948509485094849"/>
    <x v="3"/>
    <x v="6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n v="1415149159"/>
    <x v="709"/>
    <b v="0"/>
    <n v="2"/>
    <b v="0"/>
    <s v="technology/wearables"/>
    <n v="4.0666666666666663E-3"/>
    <n v="30.5"/>
    <x v="3"/>
    <x v="6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n v="1405640302"/>
    <x v="710"/>
    <b v="0"/>
    <n v="0"/>
    <b v="0"/>
    <s v="technology/wearables"/>
    <n v="0"/>
    <n v="0"/>
    <x v="3"/>
    <x v="6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n v="1478257268"/>
    <x v="711"/>
    <b v="0"/>
    <n v="338"/>
    <b v="0"/>
    <s v="technology/wearables"/>
    <n v="0.33790999999999999"/>
    <n v="99.973372781065095"/>
    <x v="3"/>
    <x v="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n v="1452874832"/>
    <x v="712"/>
    <b v="0"/>
    <n v="4"/>
    <b v="0"/>
    <s v="technology/wearables"/>
    <n v="2.1649484536082476E-3"/>
    <n v="26.25"/>
    <x v="3"/>
    <x v="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n v="1462538532"/>
    <x v="713"/>
    <b v="0"/>
    <n v="1"/>
    <b v="0"/>
    <s v="technology/wearables"/>
    <n v="7.9600000000000001E-3"/>
    <n v="199"/>
    <x v="3"/>
    <x v="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n v="1483124082"/>
    <x v="714"/>
    <b v="0"/>
    <n v="28"/>
    <b v="0"/>
    <s v="technology/wearables"/>
    <n v="0.14993333333333334"/>
    <n v="80.321428571428569"/>
    <x v="3"/>
    <x v="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n v="1443233440"/>
    <x v="715"/>
    <b v="0"/>
    <n v="12"/>
    <b v="0"/>
    <s v="technology/wearables"/>
    <n v="5.0509090909090906E-2"/>
    <n v="115.75"/>
    <x v="3"/>
    <x v="6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n v="1414511307"/>
    <x v="716"/>
    <b v="0"/>
    <n v="16"/>
    <b v="0"/>
    <s v="technology/wearables"/>
    <n v="0.10214285714285715"/>
    <n v="44.6875"/>
    <x v="3"/>
    <x v="6"/>
  </r>
  <r>
    <n v="717"/>
    <s v="cool air belt"/>
    <s v="Cool air flowing under clothing keeps you cool."/>
    <n v="100000"/>
    <n v="305"/>
    <x v="2"/>
    <x v="0"/>
    <s v="USD"/>
    <n v="1409949002"/>
    <x v="717"/>
    <n v="1407357002"/>
    <x v="717"/>
    <b v="0"/>
    <n v="4"/>
    <b v="0"/>
    <s v="technology/wearables"/>
    <n v="3.0500000000000002E-3"/>
    <n v="76.25"/>
    <x v="3"/>
    <x v="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n v="1484684247"/>
    <x v="718"/>
    <b v="0"/>
    <n v="4"/>
    <b v="0"/>
    <s v="technology/wearables"/>
    <n v="7.4999999999999997E-3"/>
    <n v="22.5"/>
    <x v="3"/>
    <x v="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n v="1454979476"/>
    <x v="719"/>
    <b v="0"/>
    <n v="10"/>
    <b v="0"/>
    <s v="technology/wearables"/>
    <n v="1.2933333333333333E-2"/>
    <n v="19.399999999999999"/>
    <x v="3"/>
    <x v="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n v="1325432091"/>
    <x v="720"/>
    <b v="0"/>
    <n v="41"/>
    <b v="1"/>
    <s v="publishing/nonfiction"/>
    <n v="1.4394736842105262"/>
    <n v="66.707317073170728"/>
    <x v="4"/>
    <x v="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n v="1403012607"/>
    <x v="721"/>
    <b v="0"/>
    <n v="119"/>
    <b v="1"/>
    <s v="publishing/nonfiction"/>
    <n v="1.2210975609756098"/>
    <n v="84.142857142857139"/>
    <x v="4"/>
    <x v="6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n v="1331320778"/>
    <x v="722"/>
    <b v="0"/>
    <n v="153"/>
    <b v="1"/>
    <s v="publishing/nonfiction"/>
    <n v="1.3202400000000001"/>
    <n v="215.72549019607843"/>
    <x v="4"/>
    <x v="6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n v="1435606549"/>
    <x v="723"/>
    <b v="0"/>
    <n v="100"/>
    <b v="1"/>
    <s v="publishing/nonfiction"/>
    <n v="1.0938000000000001"/>
    <n v="54.69"/>
    <x v="4"/>
    <x v="6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n v="1306855163"/>
    <x v="724"/>
    <b v="0"/>
    <n v="143"/>
    <b v="1"/>
    <s v="publishing/nonfiction"/>
    <n v="1.0547157142857144"/>
    <n v="51.62944055944056"/>
    <x v="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n v="1447426912"/>
    <x v="725"/>
    <b v="0"/>
    <n v="140"/>
    <b v="1"/>
    <s v="publishing/nonfiction"/>
    <n v="1.0035000000000001"/>
    <n v="143.35714285714286"/>
    <x v="4"/>
    <x v="6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n v="1363136487"/>
    <x v="726"/>
    <b v="0"/>
    <n v="35"/>
    <b v="1"/>
    <s v="publishing/nonfiction"/>
    <n v="1.014"/>
    <n v="72.428571428571431"/>
    <x v="4"/>
    <x v="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n v="1354580949"/>
    <x v="727"/>
    <b v="0"/>
    <n v="149"/>
    <b v="1"/>
    <s v="publishing/nonfiction"/>
    <n v="1.5551428571428572"/>
    <n v="36.530201342281877"/>
    <x v="4"/>
    <x v="6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n v="1310069157"/>
    <x v="728"/>
    <b v="0"/>
    <n v="130"/>
    <b v="1"/>
    <s v="publishing/nonfiction"/>
    <n v="1.05566"/>
    <n v="60.903461538461535"/>
    <x v="4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n v="1342844861"/>
    <x v="729"/>
    <b v="0"/>
    <n v="120"/>
    <b v="1"/>
    <s v="publishing/nonfiction"/>
    <n v="1.3065"/>
    <n v="43.55"/>
    <x v="4"/>
    <x v="6"/>
  </r>
  <r>
    <n v="730"/>
    <s v="Encyclopedia of Surfing"/>
    <s v="A Massive but Cheerful Online Digital Archive of Surfing"/>
    <n v="20000"/>
    <n v="26438"/>
    <x v="0"/>
    <x v="0"/>
    <s v="USD"/>
    <n v="1323280391"/>
    <x v="730"/>
    <n v="1320688391"/>
    <x v="730"/>
    <b v="0"/>
    <n v="265"/>
    <b v="1"/>
    <s v="publishing/nonfiction"/>
    <n v="1.3219000000000001"/>
    <n v="99.766037735849054"/>
    <x v="4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n v="1322852747"/>
    <x v="731"/>
    <b v="0"/>
    <n v="71"/>
    <b v="1"/>
    <s v="publishing/nonfiction"/>
    <n v="1.26"/>
    <n v="88.732394366197184"/>
    <x v="4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n v="1375265461"/>
    <x v="732"/>
    <b v="0"/>
    <n v="13"/>
    <b v="1"/>
    <s v="publishing/nonfiction"/>
    <n v="1.6"/>
    <n v="4.9230769230769234"/>
    <x v="4"/>
    <x v="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n v="1384941892"/>
    <x v="733"/>
    <b v="0"/>
    <n v="169"/>
    <b v="1"/>
    <s v="publishing/nonfiction"/>
    <n v="1.2048000000000001"/>
    <n v="17.822485207100591"/>
    <x v="4"/>
    <x v="6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n v="1428465420"/>
    <x v="734"/>
    <b v="0"/>
    <n v="57"/>
    <b v="1"/>
    <s v="publishing/nonfiction"/>
    <n v="1.2552941176470589"/>
    <n v="187.19298245614036"/>
    <x v="4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n v="1414975346"/>
    <x v="735"/>
    <b v="0"/>
    <n v="229"/>
    <b v="1"/>
    <s v="publishing/nonfiction"/>
    <n v="1.1440638297872341"/>
    <n v="234.80786026200875"/>
    <x v="4"/>
    <x v="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n v="1383327440"/>
    <x v="736"/>
    <b v="0"/>
    <n v="108"/>
    <b v="1"/>
    <s v="publishing/nonfiction"/>
    <n v="3.151388888888889"/>
    <n v="105.04629629629629"/>
    <x v="4"/>
    <x v="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n v="1390890987"/>
    <x v="737"/>
    <b v="0"/>
    <n v="108"/>
    <b v="1"/>
    <s v="publishing/nonfiction"/>
    <n v="1.224"/>
    <n v="56.666666666666664"/>
    <x v="4"/>
    <x v="6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n v="1414765794"/>
    <x v="738"/>
    <b v="0"/>
    <n v="41"/>
    <b v="1"/>
    <s v="publishing/nonfiction"/>
    <n v="1.0673333333333332"/>
    <n v="39.048780487804876"/>
    <x v="4"/>
    <x v="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n v="1404907429"/>
    <x v="739"/>
    <b v="0"/>
    <n v="139"/>
    <b v="1"/>
    <s v="publishing/nonfiction"/>
    <n v="1.5833333333333333"/>
    <n v="68.345323741007192"/>
    <x v="4"/>
    <x v="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n v="1433647882"/>
    <x v="740"/>
    <b v="0"/>
    <n v="19"/>
    <b v="1"/>
    <s v="publishing/nonfiction"/>
    <n v="1.0740000000000001"/>
    <n v="169.57894736842104"/>
    <x v="4"/>
    <x v="6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n v="1367940806"/>
    <x v="741"/>
    <b v="0"/>
    <n v="94"/>
    <b v="1"/>
    <s v="publishing/nonfiction"/>
    <n v="1.0226"/>
    <n v="141.42340425531913"/>
    <x v="4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n v="1392847312"/>
    <x v="742"/>
    <b v="0"/>
    <n v="23"/>
    <b v="1"/>
    <s v="publishing/nonfiction"/>
    <n v="1.1071428571428572"/>
    <n v="67.391304347826093"/>
    <x v="4"/>
    <x v="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n v="1332435685"/>
    <x v="743"/>
    <b v="0"/>
    <n v="15"/>
    <b v="1"/>
    <s v="publishing/nonfiction"/>
    <n v="1.48"/>
    <n v="54.266666666666666"/>
    <x v="4"/>
    <x v="6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n v="1352847503"/>
    <x v="744"/>
    <b v="0"/>
    <n v="62"/>
    <b v="1"/>
    <s v="publishing/nonfiction"/>
    <n v="1.0232000000000001"/>
    <n v="82.516129032258064"/>
    <x v="4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n v="1364996645"/>
    <x v="745"/>
    <b v="0"/>
    <n v="74"/>
    <b v="1"/>
    <s v="publishing/nonfiction"/>
    <n v="1.7909909909909909"/>
    <n v="53.729729729729726"/>
    <x v="4"/>
    <x v="6"/>
  </r>
  <r>
    <n v="746"/>
    <s v="Attention: People With Body Parts"/>
    <s v="This is a book of letters. Letters to our body parts."/>
    <n v="2987"/>
    <n v="3318"/>
    <x v="0"/>
    <x v="0"/>
    <s v="USD"/>
    <n v="1348372740"/>
    <x v="746"/>
    <n v="1346806909"/>
    <x v="746"/>
    <b v="0"/>
    <n v="97"/>
    <b v="1"/>
    <s v="publishing/nonfiction"/>
    <n v="1.1108135252761968"/>
    <n v="34.206185567010309"/>
    <x v="4"/>
    <x v="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n v="1418649019"/>
    <x v="747"/>
    <b v="0"/>
    <n v="55"/>
    <b v="1"/>
    <s v="publishing/nonfiction"/>
    <n v="1.0004285714285714"/>
    <n v="127.32727272727273"/>
    <x v="4"/>
    <x v="6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n v="1405109966"/>
    <x v="748"/>
    <b v="0"/>
    <n v="44"/>
    <b v="1"/>
    <s v="publishing/nonfiction"/>
    <n v="1.0024999999999999"/>
    <n v="45.56818181818182"/>
    <x v="4"/>
    <x v="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n v="1483050930"/>
    <x v="749"/>
    <b v="0"/>
    <n v="110"/>
    <b v="1"/>
    <s v="publishing/nonfiction"/>
    <n v="1.0556000000000001"/>
    <n v="95.963636363636368"/>
    <x v="4"/>
    <x v="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n v="1359147872"/>
    <x v="750"/>
    <b v="0"/>
    <n v="59"/>
    <b v="1"/>
    <s v="publishing/nonfiction"/>
    <n v="1.0258775877587758"/>
    <n v="77.271186440677965"/>
    <x v="4"/>
    <x v="6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n v="1308496075"/>
    <x v="751"/>
    <b v="0"/>
    <n v="62"/>
    <b v="1"/>
    <s v="publishing/nonfiction"/>
    <n v="1.1850000000000001"/>
    <n v="57.338709677419352"/>
    <x v="4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n v="1474884417"/>
    <x v="752"/>
    <b v="0"/>
    <n v="105"/>
    <b v="1"/>
    <s v="publishing/nonfiction"/>
    <n v="1.117"/>
    <n v="53.19047619047619"/>
    <x v="4"/>
    <x v="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n v="1421330991"/>
    <x v="753"/>
    <b v="0"/>
    <n v="26"/>
    <b v="1"/>
    <s v="publishing/nonfiction"/>
    <n v="1.28"/>
    <n v="492.30769230769232"/>
    <x v="4"/>
    <x v="6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n v="1354816721"/>
    <x v="754"/>
    <b v="0"/>
    <n v="49"/>
    <b v="1"/>
    <s v="publishing/nonfiction"/>
    <n v="1.0375000000000001"/>
    <n v="42.346938775510203"/>
    <x v="4"/>
    <x v="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n v="1366381877"/>
    <x v="755"/>
    <b v="0"/>
    <n v="68"/>
    <b v="1"/>
    <s v="publishing/nonfiction"/>
    <n v="1.0190760000000001"/>
    <n v="37.466029411764708"/>
    <x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n v="1297880659"/>
    <x v="756"/>
    <b v="0"/>
    <n v="22"/>
    <b v="1"/>
    <s v="publishing/nonfiction"/>
    <n v="1.177142857142857"/>
    <n v="37.454545454545453"/>
    <x v="4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n v="1353547114"/>
    <x v="757"/>
    <b v="0"/>
    <n v="18"/>
    <b v="1"/>
    <s v="publishing/nonfiction"/>
    <n v="2.38"/>
    <n v="33.055555555555557"/>
    <x v="4"/>
    <x v="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n v="1283976268"/>
    <x v="758"/>
    <b v="0"/>
    <n v="19"/>
    <b v="1"/>
    <s v="publishing/nonfiction"/>
    <n v="1.02"/>
    <n v="134.21052631578948"/>
    <x v="4"/>
    <x v="6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n v="1401436539"/>
    <x v="759"/>
    <b v="0"/>
    <n v="99"/>
    <b v="1"/>
    <s v="publishing/nonfiction"/>
    <n v="1.0192000000000001"/>
    <n v="51.474747474747474"/>
    <x v="4"/>
    <x v="6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n v="1477592413"/>
    <x v="760"/>
    <b v="0"/>
    <n v="0"/>
    <b v="0"/>
    <s v="publishing/fiction"/>
    <n v="0"/>
    <n v="0"/>
    <x v="5"/>
    <x v="6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n v="1388772126"/>
    <x v="761"/>
    <b v="0"/>
    <n v="6"/>
    <b v="0"/>
    <s v="publishing/fiction"/>
    <n v="4.7E-2"/>
    <n v="39.166666666666664"/>
    <x v="5"/>
    <x v="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n v="1479328570"/>
    <x v="762"/>
    <b v="0"/>
    <n v="0"/>
    <b v="0"/>
    <s v="publishing/fiction"/>
    <n v="0"/>
    <n v="0"/>
    <x v="5"/>
    <x v="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n v="1373971408"/>
    <x v="763"/>
    <b v="0"/>
    <n v="1"/>
    <b v="0"/>
    <s v="publishing/fiction"/>
    <n v="1.1655011655011655E-3"/>
    <n v="5"/>
    <x v="5"/>
    <x v="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n v="1439266161"/>
    <x v="764"/>
    <b v="0"/>
    <n v="0"/>
    <b v="0"/>
    <s v="publishing/fiction"/>
    <n v="0"/>
    <n v="0"/>
    <x v="5"/>
    <x v="6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n v="1411131684"/>
    <x v="765"/>
    <b v="0"/>
    <n v="44"/>
    <b v="0"/>
    <s v="publishing/fiction"/>
    <n v="0.36014285714285715"/>
    <n v="57.295454545454547"/>
    <x v="5"/>
    <x v="6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n v="1421520483"/>
    <x v="766"/>
    <b v="0"/>
    <n v="0"/>
    <b v="0"/>
    <s v="publishing/fiction"/>
    <n v="0"/>
    <n v="0"/>
    <x v="5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n v="1429586810"/>
    <x v="767"/>
    <b v="0"/>
    <n v="3"/>
    <b v="0"/>
    <s v="publishing/fiction"/>
    <n v="3.5400000000000001E-2"/>
    <n v="59"/>
    <x v="5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n v="1384577890"/>
    <x v="768"/>
    <b v="0"/>
    <n v="0"/>
    <b v="0"/>
    <s v="publishing/fiction"/>
    <n v="0"/>
    <n v="0"/>
    <x v="5"/>
    <x v="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n v="1385510094"/>
    <x v="769"/>
    <b v="0"/>
    <n v="52"/>
    <b v="0"/>
    <s v="publishing/fiction"/>
    <n v="0.41399999999999998"/>
    <n v="31.846153846153847"/>
    <x v="5"/>
    <x v="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n v="1358294369"/>
    <x v="770"/>
    <b v="0"/>
    <n v="0"/>
    <b v="0"/>
    <s v="publishing/fiction"/>
    <n v="0"/>
    <n v="0"/>
    <x v="5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n v="1449863202"/>
    <x v="771"/>
    <b v="0"/>
    <n v="1"/>
    <b v="0"/>
    <s v="publishing/fiction"/>
    <n v="2.631578947368421E-4"/>
    <n v="10"/>
    <x v="5"/>
    <x v="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n v="1252718519"/>
    <x v="772"/>
    <b v="0"/>
    <n v="1"/>
    <b v="0"/>
    <s v="publishing/fiction"/>
    <n v="3.3333333333333333E-2"/>
    <n v="50"/>
    <x v="5"/>
    <x v="6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n v="1428341985"/>
    <x v="773"/>
    <b v="0"/>
    <n v="2"/>
    <b v="0"/>
    <s v="publishing/fiction"/>
    <n v="8.5129023676509714E-3"/>
    <n v="16"/>
    <x v="5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n v="1390589018"/>
    <x v="774"/>
    <b v="0"/>
    <n v="9"/>
    <b v="0"/>
    <s v="publishing/fiction"/>
    <n v="0.70199999999999996"/>
    <n v="39"/>
    <x v="5"/>
    <x v="6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n v="1321406795"/>
    <x v="775"/>
    <b v="0"/>
    <n v="5"/>
    <b v="0"/>
    <s v="publishing/fiction"/>
    <n v="1.7000000000000001E-2"/>
    <n v="34"/>
    <x v="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n v="1441297645"/>
    <x v="776"/>
    <b v="0"/>
    <n v="57"/>
    <b v="0"/>
    <s v="publishing/fiction"/>
    <n v="0.51400000000000001"/>
    <n v="63.122807017543863"/>
    <x v="5"/>
    <x v="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n v="1372721577"/>
    <x v="777"/>
    <b v="0"/>
    <n v="3"/>
    <b v="0"/>
    <s v="publishing/fiction"/>
    <n v="7.0000000000000001E-3"/>
    <n v="7"/>
    <x v="5"/>
    <x v="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n v="1396284680"/>
    <x v="778"/>
    <b v="0"/>
    <n v="1"/>
    <b v="0"/>
    <s v="publishing/fiction"/>
    <n v="4.0000000000000001E-3"/>
    <n v="2"/>
    <x v="5"/>
    <x v="6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n v="1284567905"/>
    <x v="779"/>
    <b v="0"/>
    <n v="6"/>
    <b v="0"/>
    <s v="publishing/fiction"/>
    <n v="2.6666666666666668E-2"/>
    <n v="66.666666666666671"/>
    <x v="5"/>
    <x v="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n v="1301847025"/>
    <x v="780"/>
    <b v="0"/>
    <n v="27"/>
    <b v="1"/>
    <s v="music/rock"/>
    <n v="1.04"/>
    <n v="38.518518518518519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n v="1368057674"/>
    <x v="781"/>
    <b v="0"/>
    <n v="25"/>
    <b v="1"/>
    <s v="music/rock"/>
    <n v="1.3315375"/>
    <n v="42.609200000000001"/>
    <x v="6"/>
    <x v="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n v="1343326302"/>
    <x v="782"/>
    <b v="0"/>
    <n v="14"/>
    <b v="1"/>
    <s v="music/rock"/>
    <n v="1"/>
    <n v="50"/>
    <x v="6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n v="1332182049"/>
    <x v="783"/>
    <b v="0"/>
    <n v="35"/>
    <b v="1"/>
    <s v="music/rock"/>
    <n v="1.4813333333333334"/>
    <n v="63.485714285714288"/>
    <x v="6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n v="1391571319"/>
    <x v="784"/>
    <b v="0"/>
    <n v="10"/>
    <b v="1"/>
    <s v="music/rock"/>
    <n v="1.0249999999999999"/>
    <n v="102.5"/>
    <x v="6"/>
    <x v="6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n v="1359468915"/>
    <x v="785"/>
    <b v="0"/>
    <n v="29"/>
    <b v="1"/>
    <s v="music/rock"/>
    <n v="1.8062799999999999"/>
    <n v="31.142758620689655"/>
    <x v="6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n v="1331774434"/>
    <x v="786"/>
    <b v="0"/>
    <n v="44"/>
    <b v="1"/>
    <s v="music/rock"/>
    <n v="1.4279999999999999"/>
    <n v="162.27272727272728"/>
    <x v="6"/>
    <x v="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n v="1380726226"/>
    <x v="787"/>
    <b v="0"/>
    <n v="17"/>
    <b v="1"/>
    <s v="music/rock"/>
    <n v="1.1416666666666666"/>
    <n v="80.588235294117652"/>
    <x v="6"/>
    <x v="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n v="1338336588"/>
    <x v="788"/>
    <b v="0"/>
    <n v="34"/>
    <b v="1"/>
    <s v="music/rock"/>
    <n v="2.03505"/>
    <n v="59.85441176470588"/>
    <x v="6"/>
    <x v="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n v="1357187280"/>
    <x v="789"/>
    <b v="0"/>
    <n v="14"/>
    <b v="1"/>
    <s v="music/rock"/>
    <n v="1.0941176470588236"/>
    <n v="132.85714285714286"/>
    <x v="6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n v="1357088939"/>
    <x v="790"/>
    <b v="0"/>
    <n v="156"/>
    <b v="1"/>
    <s v="music/rock"/>
    <n v="1.443746"/>
    <n v="92.547820512820508"/>
    <x v="6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n v="1381430646"/>
    <x v="791"/>
    <b v="0"/>
    <n v="128"/>
    <b v="1"/>
    <s v="music/rock"/>
    <n v="1.0386666666666666"/>
    <n v="60.859375"/>
    <x v="6"/>
    <x v="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n v="1381265883"/>
    <x v="792"/>
    <b v="0"/>
    <n v="60"/>
    <b v="1"/>
    <s v="music/rock"/>
    <n v="1.0044440000000001"/>
    <n v="41.851833333333339"/>
    <x v="6"/>
    <x v="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n v="1371491244"/>
    <x v="793"/>
    <b v="0"/>
    <n v="32"/>
    <b v="1"/>
    <s v="music/rock"/>
    <n v="1.0277927272727272"/>
    <n v="88.325937499999995"/>
    <x v="6"/>
    <x v="6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n v="1310438737"/>
    <x v="794"/>
    <b v="0"/>
    <n v="53"/>
    <b v="1"/>
    <s v="music/rock"/>
    <n v="1.0531250000000001"/>
    <n v="158.96226415094338"/>
    <x v="6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n v="1330094566"/>
    <x v="795"/>
    <b v="0"/>
    <n v="184"/>
    <b v="1"/>
    <s v="music/rock"/>
    <n v="1.1178571428571429"/>
    <n v="85.054347826086953"/>
    <x v="6"/>
    <x v="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n v="1376687485"/>
    <x v="796"/>
    <b v="0"/>
    <n v="90"/>
    <b v="1"/>
    <s v="music/rock"/>
    <n v="1.0135000000000001"/>
    <n v="112.61111111111111"/>
    <x v="6"/>
    <x v="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n v="1332978688"/>
    <x v="797"/>
    <b v="0"/>
    <n v="71"/>
    <b v="1"/>
    <s v="music/rock"/>
    <n v="1.0753333333333333"/>
    <n v="45.436619718309856"/>
    <x v="6"/>
    <x v="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n v="1409494187"/>
    <x v="798"/>
    <b v="0"/>
    <n v="87"/>
    <b v="1"/>
    <s v="music/rock"/>
    <n v="1.1488571428571428"/>
    <n v="46.218390804597703"/>
    <x v="6"/>
    <x v="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n v="1332950446"/>
    <x v="799"/>
    <b v="0"/>
    <n v="28"/>
    <b v="1"/>
    <s v="music/rock"/>
    <n v="1.0002"/>
    <n v="178.60714285714286"/>
    <x v="6"/>
    <x v="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n v="1407839054"/>
    <x v="800"/>
    <b v="0"/>
    <n v="56"/>
    <b v="1"/>
    <s v="music/rock"/>
    <n v="1.5213333333333334"/>
    <n v="40.75"/>
    <x v="6"/>
    <x v="6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n v="1306955120"/>
    <x v="801"/>
    <b v="0"/>
    <n v="51"/>
    <b v="1"/>
    <s v="music/rock"/>
    <n v="1.1152149999999998"/>
    <n v="43.733921568627444"/>
    <x v="6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n v="1343867524"/>
    <x v="802"/>
    <b v="0"/>
    <n v="75"/>
    <b v="1"/>
    <s v="music/rock"/>
    <n v="1.0133333333333334"/>
    <n v="81.066666666666663"/>
    <x v="6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n v="1304376478"/>
    <x v="803"/>
    <b v="0"/>
    <n v="38"/>
    <b v="1"/>
    <s v="music/rock"/>
    <n v="1.232608695652174"/>
    <n v="74.60526315789474"/>
    <x v="6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n v="1309919526"/>
    <x v="804"/>
    <b v="0"/>
    <n v="18"/>
    <b v="1"/>
    <s v="music/rock"/>
    <n v="1"/>
    <n v="305.55555555555554"/>
    <x v="6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n v="1306525512"/>
    <x v="805"/>
    <b v="0"/>
    <n v="54"/>
    <b v="1"/>
    <s v="music/rock"/>
    <n v="1.05"/>
    <n v="58.333333333333336"/>
    <x v="6"/>
    <x v="6"/>
  </r>
  <r>
    <n v="806"/>
    <s v="Golden Animals NEW Album!"/>
    <s v="Help Golden Animals finish their NEW Album!"/>
    <n v="8000"/>
    <n v="8355"/>
    <x v="0"/>
    <x v="0"/>
    <s v="USD"/>
    <n v="1315413339"/>
    <x v="806"/>
    <n v="1312821339"/>
    <x v="806"/>
    <b v="0"/>
    <n v="71"/>
    <b v="1"/>
    <s v="music/rock"/>
    <n v="1.0443750000000001"/>
    <n v="117.67605633802818"/>
    <x v="6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n v="1485270311"/>
    <x v="807"/>
    <b v="0"/>
    <n v="57"/>
    <b v="1"/>
    <s v="music/rock"/>
    <n v="1.05125"/>
    <n v="73.771929824561397"/>
    <x v="6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n v="1416363886"/>
    <x v="808"/>
    <b v="0"/>
    <n v="43"/>
    <b v="1"/>
    <s v="music/rock"/>
    <n v="1"/>
    <n v="104.65116279069767"/>
    <x v="6"/>
    <x v="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n v="1387569630"/>
    <x v="809"/>
    <b v="0"/>
    <n v="52"/>
    <b v="1"/>
    <s v="music/rock"/>
    <n v="1.03775"/>
    <n v="79.82692307692308"/>
    <x v="6"/>
    <x v="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n v="1343870462"/>
    <x v="810"/>
    <b v="0"/>
    <n v="27"/>
    <b v="1"/>
    <s v="music/rock"/>
    <n v="1.05"/>
    <n v="58.333333333333336"/>
    <x v="6"/>
    <x v="6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n v="1371569202"/>
    <x v="811"/>
    <b v="0"/>
    <n v="12"/>
    <b v="1"/>
    <s v="music/rock"/>
    <n v="1.04"/>
    <n v="86.666666666666671"/>
    <x v="6"/>
    <x v="6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n v="1357604752"/>
    <x v="812"/>
    <b v="0"/>
    <n v="33"/>
    <b v="1"/>
    <s v="music/rock"/>
    <n v="1.5183333333333333"/>
    <n v="27.606060606060606"/>
    <x v="6"/>
    <x v="6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n v="1340233365"/>
    <x v="813"/>
    <b v="0"/>
    <n v="96"/>
    <b v="1"/>
    <s v="music/rock"/>
    <n v="1.59996"/>
    <n v="24.999375000000001"/>
    <x v="6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n v="1305568201"/>
    <x v="814"/>
    <b v="0"/>
    <n v="28"/>
    <b v="1"/>
    <s v="music/rock"/>
    <n v="1.2729999999999999"/>
    <n v="45.464285714285715"/>
    <x v="6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n v="1412287303"/>
    <x v="815"/>
    <b v="0"/>
    <n v="43"/>
    <b v="1"/>
    <s v="music/rock"/>
    <n v="1.07"/>
    <n v="99.534883720930239"/>
    <x v="6"/>
    <x v="6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n v="1362776043"/>
    <x v="816"/>
    <b v="0"/>
    <n v="205"/>
    <b v="1"/>
    <s v="music/rock"/>
    <n v="1.1512214285714286"/>
    <n v="39.31"/>
    <x v="6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n v="1326810211"/>
    <x v="817"/>
    <b v="0"/>
    <n v="23"/>
    <b v="1"/>
    <s v="music/rock"/>
    <n v="1.3711066666666665"/>
    <n v="89.419999999999987"/>
    <x v="6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n v="1343682681"/>
    <x v="818"/>
    <b v="0"/>
    <n v="19"/>
    <b v="1"/>
    <s v="music/rock"/>
    <n v="1.5571428571428572"/>
    <n v="28.684210526315791"/>
    <x v="6"/>
    <x v="6"/>
  </r>
  <r>
    <n v="819"/>
    <s v="Winter Tour"/>
    <s v="We are touring the Southeast in support of our new EP"/>
    <n v="400"/>
    <n v="435"/>
    <x v="0"/>
    <x v="0"/>
    <s v="USD"/>
    <n v="1387601040"/>
    <x v="819"/>
    <n v="1386806254"/>
    <x v="819"/>
    <b v="0"/>
    <n v="14"/>
    <b v="1"/>
    <s v="music/rock"/>
    <n v="1.0874999999999999"/>
    <n v="31.071428571428573"/>
    <x v="6"/>
    <x v="6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n v="1399666342"/>
    <x v="820"/>
    <b v="0"/>
    <n v="38"/>
    <b v="1"/>
    <s v="music/rock"/>
    <n v="1.3405"/>
    <n v="70.55263157894737"/>
    <x v="6"/>
    <x v="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n v="1427753265"/>
    <x v="821"/>
    <b v="0"/>
    <n v="78"/>
    <b v="1"/>
    <s v="music/rock"/>
    <n v="1"/>
    <n v="224.12820512820514"/>
    <x v="6"/>
    <x v="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n v="1346885050"/>
    <x v="822"/>
    <b v="0"/>
    <n v="69"/>
    <b v="1"/>
    <s v="music/rock"/>
    <n v="1.1916666666666667"/>
    <n v="51.811594202898547"/>
    <x v="6"/>
    <x v="6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n v="1424474452"/>
    <x v="823"/>
    <b v="0"/>
    <n v="33"/>
    <b v="1"/>
    <s v="music/rock"/>
    <n v="1.7949999999999999"/>
    <n v="43.515151515151516"/>
    <x v="6"/>
    <x v="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n v="1268459318"/>
    <x v="824"/>
    <b v="0"/>
    <n v="54"/>
    <b v="1"/>
    <s v="music/rock"/>
    <n v="1.3438124999999999"/>
    <n v="39.816666666666663"/>
    <x v="6"/>
    <x v="6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n v="1349335284"/>
    <x v="825"/>
    <b v="0"/>
    <n v="99"/>
    <b v="1"/>
    <s v="music/rock"/>
    <n v="1.0043200000000001"/>
    <n v="126.8080808080808"/>
    <x v="6"/>
    <x v="6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n v="1330908930"/>
    <x v="826"/>
    <b v="0"/>
    <n v="49"/>
    <b v="1"/>
    <s v="music/rock"/>
    <n v="1.0145454545454546"/>
    <n v="113.87755102040816"/>
    <x v="6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n v="1326972107"/>
    <x v="827"/>
    <b v="0"/>
    <n v="11"/>
    <b v="1"/>
    <s v="music/rock"/>
    <n v="1.0333333333333334"/>
    <n v="28.181818181818183"/>
    <x v="6"/>
    <x v="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n v="1339549982"/>
    <x v="828"/>
    <b v="0"/>
    <n v="38"/>
    <b v="1"/>
    <s v="music/rock"/>
    <n v="1.07"/>
    <n v="36.60526315789474"/>
    <x v="6"/>
    <x v="6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n v="1463253240"/>
    <x v="829"/>
    <b v="0"/>
    <n v="16"/>
    <b v="1"/>
    <s v="music/rock"/>
    <n v="1.04"/>
    <n v="32.5"/>
    <x v="6"/>
    <x v="6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n v="1361363825"/>
    <x v="830"/>
    <b v="0"/>
    <n v="32"/>
    <b v="1"/>
    <s v="music/rock"/>
    <n v="1.0783333333333334"/>
    <n v="60.65625"/>
    <x v="6"/>
    <x v="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n v="1332948694"/>
    <x v="831"/>
    <b v="0"/>
    <n v="20"/>
    <b v="1"/>
    <s v="music/rock"/>
    <n v="2.3333333333333335"/>
    <n v="175"/>
    <x v="6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n v="1321978335"/>
    <x v="832"/>
    <b v="0"/>
    <n v="154"/>
    <b v="1"/>
    <s v="music/rock"/>
    <n v="1.0060706666666666"/>
    <n v="97.993896103896105"/>
    <x v="6"/>
    <x v="6"/>
  </r>
  <r>
    <n v="833"/>
    <s v="Ragman Rolls"/>
    <s v="This is an American rock album."/>
    <n v="6000"/>
    <n v="6100"/>
    <x v="0"/>
    <x v="0"/>
    <s v="USD"/>
    <n v="1397941475"/>
    <x v="833"/>
    <n v="1395349475"/>
    <x v="833"/>
    <b v="0"/>
    <n v="41"/>
    <b v="1"/>
    <s v="music/rock"/>
    <n v="1.0166666666666666"/>
    <n v="148.78048780487805"/>
    <x v="6"/>
    <x v="6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n v="1369770292"/>
    <x v="834"/>
    <b v="0"/>
    <n v="75"/>
    <b v="1"/>
    <s v="music/rock"/>
    <n v="1.3101818181818181"/>
    <n v="96.08"/>
    <x v="6"/>
    <x v="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n v="1333709958"/>
    <x v="835"/>
    <b v="0"/>
    <n v="40"/>
    <b v="1"/>
    <s v="music/rock"/>
    <n v="1.1725000000000001"/>
    <n v="58.625"/>
    <x v="6"/>
    <x v="6"/>
  </r>
  <r>
    <n v="836"/>
    <s v="DESMADRE Full Album + Press Kit"/>
    <s v="An album you can bring home to mom."/>
    <n v="5000"/>
    <n v="5046.5200000000004"/>
    <x v="0"/>
    <x v="0"/>
    <s v="USD"/>
    <n v="1381108918"/>
    <x v="836"/>
    <n v="1378516918"/>
    <x v="836"/>
    <b v="0"/>
    <n v="46"/>
    <b v="1"/>
    <s v="music/rock"/>
    <n v="1.009304"/>
    <n v="109.70695652173914"/>
    <x v="6"/>
    <x v="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n v="1396396662"/>
    <x v="837"/>
    <b v="0"/>
    <n v="62"/>
    <b v="1"/>
    <s v="music/rock"/>
    <n v="1.218"/>
    <n v="49.112903225806448"/>
    <x v="6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n v="1324243985"/>
    <x v="838"/>
    <b v="0"/>
    <n v="61"/>
    <b v="1"/>
    <s v="music/rock"/>
    <n v="1.454"/>
    <n v="47.672131147540981"/>
    <x v="6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n v="1345745956"/>
    <x v="839"/>
    <b v="0"/>
    <n v="96"/>
    <b v="1"/>
    <s v="music/rock"/>
    <n v="1.166166"/>
    <n v="60.737812499999997"/>
    <x v="6"/>
    <x v="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n v="1472102787"/>
    <x v="840"/>
    <b v="0"/>
    <n v="190"/>
    <b v="1"/>
    <s v="music/metal"/>
    <n v="1.2041660000000001"/>
    <n v="63.37715789473684"/>
    <x v="7"/>
    <x v="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n v="1413058063"/>
    <x v="841"/>
    <b v="1"/>
    <n v="94"/>
    <b v="1"/>
    <s v="music/metal"/>
    <n v="1.0132000000000001"/>
    <n v="53.893617021276597"/>
    <x v="7"/>
    <x v="6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n v="1378735983"/>
    <x v="842"/>
    <b v="1"/>
    <n v="39"/>
    <b v="1"/>
    <s v="music/metal"/>
    <n v="1.0431999999999999"/>
    <n v="66.871794871794876"/>
    <x v="7"/>
    <x v="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n v="1479708680"/>
    <x v="843"/>
    <b v="0"/>
    <n v="127"/>
    <b v="1"/>
    <s v="music/metal"/>
    <n v="2.6713333333333331"/>
    <n v="63.102362204724407"/>
    <x v="7"/>
    <x v="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n v="1411489552"/>
    <x v="844"/>
    <b v="1"/>
    <n v="159"/>
    <b v="1"/>
    <s v="music/metal"/>
    <n v="1.9413333333333334"/>
    <n v="36.628930817610062"/>
    <x v="7"/>
    <x v="6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n v="1469595396"/>
    <x v="845"/>
    <b v="0"/>
    <n v="177"/>
    <b v="1"/>
    <s v="music/metal"/>
    <n v="1.203802"/>
    <n v="34.005706214689269"/>
    <x v="7"/>
    <x v="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n v="1393233855"/>
    <x v="846"/>
    <b v="0"/>
    <n v="47"/>
    <b v="1"/>
    <s v="music/metal"/>
    <n v="1.2200090909090908"/>
    <n v="28.553404255319148"/>
    <x v="7"/>
    <x v="6"/>
  </r>
  <r>
    <n v="847"/>
    <s v="CENTROPYMUSIC"/>
    <s v="MUSIC WITH MEANING!  MUSIC THAT MATTERS!!!"/>
    <n v="10"/>
    <n v="10"/>
    <x v="0"/>
    <x v="0"/>
    <s v="USD"/>
    <n v="1436555376"/>
    <x v="847"/>
    <n v="1433963376"/>
    <x v="847"/>
    <b v="0"/>
    <n v="1"/>
    <b v="1"/>
    <s v="music/metal"/>
    <n v="1"/>
    <n v="10"/>
    <x v="7"/>
    <x v="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n v="1426446033"/>
    <x v="848"/>
    <b v="0"/>
    <n v="16"/>
    <b v="1"/>
    <s v="music/metal"/>
    <n v="1"/>
    <n v="18.75"/>
    <x v="7"/>
    <x v="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n v="1424057664"/>
    <x v="849"/>
    <b v="0"/>
    <n v="115"/>
    <b v="1"/>
    <s v="music/metal"/>
    <n v="1.1990000000000001"/>
    <n v="41.704347826086959"/>
    <x v="7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n v="1458762717"/>
    <x v="850"/>
    <b v="0"/>
    <n v="133"/>
    <b v="1"/>
    <s v="music/metal"/>
    <n v="1.55175"/>
    <n v="46.669172932330824"/>
    <x v="7"/>
    <x v="6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n v="1464815253"/>
    <x v="851"/>
    <b v="0"/>
    <n v="70"/>
    <b v="1"/>
    <s v="music/metal"/>
    <n v="1.3045"/>
    <n v="37.271428571428572"/>
    <x v="7"/>
    <x v="6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n v="1476386395"/>
    <x v="852"/>
    <b v="0"/>
    <n v="62"/>
    <b v="1"/>
    <s v="music/metal"/>
    <n v="1.0497142857142858"/>
    <n v="59.258064516129032"/>
    <x v="7"/>
    <x v="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n v="1421524709"/>
    <x v="853"/>
    <b v="0"/>
    <n v="10"/>
    <b v="1"/>
    <s v="music/metal"/>
    <n v="1"/>
    <n v="30"/>
    <x v="7"/>
    <x v="6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n v="1480309546"/>
    <x v="854"/>
    <b v="0"/>
    <n v="499"/>
    <b v="1"/>
    <s v="music/metal"/>
    <n v="1.1822050359712231"/>
    <n v="65.8623246492986"/>
    <x v="7"/>
    <x v="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n v="1466737217"/>
    <x v="855"/>
    <b v="0"/>
    <n v="47"/>
    <b v="1"/>
    <s v="music/metal"/>
    <n v="1.0344827586206897"/>
    <n v="31.914893617021278"/>
    <x v="7"/>
    <x v="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n v="1472282956"/>
    <x v="856"/>
    <b v="0"/>
    <n v="28"/>
    <b v="1"/>
    <s v="music/metal"/>
    <n v="2.1800000000000002"/>
    <n v="19.464285714285715"/>
    <x v="7"/>
    <x v="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n v="1444831031"/>
    <x v="857"/>
    <b v="0"/>
    <n v="24"/>
    <b v="1"/>
    <s v="music/metal"/>
    <n v="1"/>
    <n v="50"/>
    <x v="7"/>
    <x v="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n v="1426528418"/>
    <x v="858"/>
    <b v="0"/>
    <n v="76"/>
    <b v="1"/>
    <s v="music/metal"/>
    <n v="1.4400583333333332"/>
    <n v="22.737763157894737"/>
    <x v="7"/>
    <x v="6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n v="1430768468"/>
    <x v="859"/>
    <b v="0"/>
    <n v="98"/>
    <b v="1"/>
    <s v="music/metal"/>
    <n v="1.0467500000000001"/>
    <n v="42.724489795918366"/>
    <x v="7"/>
    <x v="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n v="1382528113"/>
    <x v="860"/>
    <b v="0"/>
    <n v="48"/>
    <b v="0"/>
    <s v="music/jazz"/>
    <n v="0.18142857142857144"/>
    <n v="52.916666666666664"/>
    <x v="8"/>
    <x v="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n v="1471475404"/>
    <x v="861"/>
    <b v="0"/>
    <n v="2"/>
    <b v="0"/>
    <s v="music/jazz"/>
    <n v="2.2444444444444444E-2"/>
    <n v="50.5"/>
    <x v="8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n v="1381583948"/>
    <x v="862"/>
    <b v="0"/>
    <n v="4"/>
    <b v="0"/>
    <s v="music/jazz"/>
    <n v="3.3999999999999998E-3"/>
    <n v="42.5"/>
    <x v="8"/>
    <x v="6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n v="1326422966"/>
    <x v="863"/>
    <b v="0"/>
    <n v="5"/>
    <b v="0"/>
    <s v="music/jazz"/>
    <n v="4.4999999999999998E-2"/>
    <n v="18"/>
    <x v="8"/>
    <x v="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n v="1379990038"/>
    <x v="864"/>
    <b v="0"/>
    <n v="79"/>
    <b v="0"/>
    <s v="music/jazz"/>
    <n v="0.41538461538461541"/>
    <n v="34.177215189873415"/>
    <x v="8"/>
    <x v="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n v="1353177197"/>
    <x v="865"/>
    <b v="0"/>
    <n v="2"/>
    <b v="0"/>
    <s v="music/jazz"/>
    <n v="2.0454545454545454E-2"/>
    <n v="22.5"/>
    <x v="8"/>
    <x v="6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n v="1421853518"/>
    <x v="866"/>
    <b v="0"/>
    <n v="11"/>
    <b v="0"/>
    <s v="music/jazz"/>
    <n v="0.18285714285714286"/>
    <n v="58.18181818181818"/>
    <x v="8"/>
    <x v="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n v="1254450706"/>
    <x v="867"/>
    <b v="0"/>
    <n v="11"/>
    <b v="0"/>
    <s v="music/jazz"/>
    <n v="0.2402"/>
    <n v="109.18181818181819"/>
    <x v="8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n v="1386463198"/>
    <x v="868"/>
    <b v="0"/>
    <n v="1"/>
    <b v="0"/>
    <s v="music/jazz"/>
    <n v="1.1111111111111111E-3"/>
    <n v="50"/>
    <x v="8"/>
    <x v="6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n v="1362860257"/>
    <x v="869"/>
    <b v="0"/>
    <n v="3"/>
    <b v="0"/>
    <s v="music/jazz"/>
    <n v="0.11818181818181818"/>
    <n v="346.66666666666669"/>
    <x v="8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n v="1375403523"/>
    <x v="870"/>
    <b v="0"/>
    <n v="5"/>
    <b v="0"/>
    <s v="music/jazz"/>
    <n v="3.0999999999999999E-3"/>
    <n v="12.4"/>
    <x v="8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n v="1383139695"/>
    <x v="871"/>
    <b v="0"/>
    <n v="12"/>
    <b v="0"/>
    <s v="music/jazz"/>
    <n v="5.4166666666666669E-2"/>
    <n v="27.083333333333332"/>
    <x v="8"/>
    <x v="6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n v="1295898527"/>
    <x v="872"/>
    <b v="0"/>
    <n v="2"/>
    <b v="0"/>
    <s v="music/jazz"/>
    <n v="8.1250000000000003E-3"/>
    <n v="32.5"/>
    <x v="8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n v="1349150440"/>
    <x v="873"/>
    <b v="0"/>
    <n v="5"/>
    <b v="0"/>
    <s v="music/jazz"/>
    <n v="1.2857142857142857E-2"/>
    <n v="9"/>
    <x v="8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n v="1365084034"/>
    <x v="874"/>
    <b v="0"/>
    <n v="21"/>
    <b v="0"/>
    <s v="music/jazz"/>
    <n v="0.24333333333333335"/>
    <n v="34.761904761904759"/>
    <x v="8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n v="1441128131"/>
    <x v="875"/>
    <b v="0"/>
    <n v="0"/>
    <b v="0"/>
    <s v="music/jazz"/>
    <n v="0"/>
    <n v="0"/>
    <x v="8"/>
    <x v="6"/>
  </r>
  <r>
    <n v="876"/>
    <s v="Sound Of Dobells"/>
    <s v="What was the greatest record shop ever?  DOBELLS!"/>
    <n v="3152"/>
    <n v="1286"/>
    <x v="2"/>
    <x v="1"/>
    <s v="GBP"/>
    <n v="1359978927"/>
    <x v="876"/>
    <n v="1357127727"/>
    <x v="876"/>
    <b v="0"/>
    <n v="45"/>
    <b v="0"/>
    <s v="music/jazz"/>
    <n v="0.40799492385786801"/>
    <n v="28.577777777777779"/>
    <x v="8"/>
    <x v="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n v="1384887360"/>
    <x v="877"/>
    <b v="0"/>
    <n v="29"/>
    <b v="0"/>
    <s v="music/jazz"/>
    <n v="0.67549999999999999"/>
    <n v="46.586206896551722"/>
    <x v="8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n v="1290490524"/>
    <x v="878"/>
    <b v="0"/>
    <n v="2"/>
    <b v="0"/>
    <s v="music/jazz"/>
    <n v="1.2999999999999999E-2"/>
    <n v="32.5"/>
    <x v="8"/>
    <x v="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n v="1336506905"/>
    <x v="879"/>
    <b v="0"/>
    <n v="30"/>
    <b v="0"/>
    <s v="music/jazz"/>
    <n v="0.30666666666666664"/>
    <n v="21.466666666666665"/>
    <x v="8"/>
    <x v="6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n v="1348731738"/>
    <x v="880"/>
    <b v="0"/>
    <n v="8"/>
    <b v="0"/>
    <s v="music/indie rock"/>
    <n v="2.9894179894179893E-2"/>
    <n v="14.125"/>
    <x v="9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n v="1322632886"/>
    <x v="881"/>
    <b v="0"/>
    <n v="1"/>
    <b v="0"/>
    <s v="music/indie rock"/>
    <n v="8.0000000000000002E-3"/>
    <n v="30"/>
    <x v="9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n v="1312490350"/>
    <x v="882"/>
    <b v="0"/>
    <n v="14"/>
    <b v="0"/>
    <s v="music/indie rock"/>
    <n v="0.20133333333333334"/>
    <n v="21.571428571428573"/>
    <x v="9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n v="1451773635"/>
    <x v="883"/>
    <b v="0"/>
    <n v="24"/>
    <b v="0"/>
    <s v="music/indie rock"/>
    <n v="0.4002"/>
    <n v="83.375"/>
    <x v="9"/>
    <x v="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n v="1331666146"/>
    <x v="884"/>
    <b v="0"/>
    <n v="2"/>
    <b v="0"/>
    <s v="music/indie rock"/>
    <n v="0.01"/>
    <n v="10"/>
    <x v="9"/>
    <x v="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n v="1481322911"/>
    <x v="885"/>
    <b v="0"/>
    <n v="21"/>
    <b v="0"/>
    <s v="music/indie rock"/>
    <n v="0.75"/>
    <n v="35.714285714285715"/>
    <x v="9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n v="1471812813"/>
    <x v="886"/>
    <b v="0"/>
    <n v="7"/>
    <b v="0"/>
    <s v="music/indie rock"/>
    <n v="0.41"/>
    <n v="29.285714285714285"/>
    <x v="9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n v="1335567655"/>
    <x v="887"/>
    <b v="0"/>
    <n v="0"/>
    <b v="0"/>
    <s v="music/indie rock"/>
    <n v="0"/>
    <n v="0"/>
    <x v="9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n v="1311789885"/>
    <x v="888"/>
    <b v="0"/>
    <n v="4"/>
    <b v="0"/>
    <s v="music/indie rock"/>
    <n v="7.1999999999999995E-2"/>
    <n v="18"/>
    <x v="9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n v="1409942943"/>
    <x v="889"/>
    <b v="0"/>
    <n v="32"/>
    <b v="0"/>
    <s v="music/indie rock"/>
    <n v="9.4412800000000005E-2"/>
    <n v="73.760000000000005"/>
    <x v="9"/>
    <x v="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n v="1382460379"/>
    <x v="890"/>
    <b v="0"/>
    <n v="4"/>
    <b v="0"/>
    <s v="music/indie rock"/>
    <n v="4.1666666666666664E-2"/>
    <n v="31.25"/>
    <x v="9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n v="1405989930"/>
    <x v="891"/>
    <b v="0"/>
    <n v="9"/>
    <b v="0"/>
    <s v="music/indie rock"/>
    <n v="3.2500000000000001E-2"/>
    <n v="28.888888888888889"/>
    <x v="9"/>
    <x v="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n v="1273121283"/>
    <x v="892"/>
    <b v="0"/>
    <n v="17"/>
    <b v="0"/>
    <s v="music/indie rock"/>
    <n v="0.40749999999999997"/>
    <n v="143.8235294117647"/>
    <x v="9"/>
    <x v="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n v="1425331963"/>
    <x v="893"/>
    <b v="0"/>
    <n v="5"/>
    <b v="0"/>
    <s v="music/indie rock"/>
    <n v="0.1"/>
    <n v="40"/>
    <x v="9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n v="1462577610"/>
    <x v="894"/>
    <b v="0"/>
    <n v="53"/>
    <b v="0"/>
    <s v="music/indie rock"/>
    <n v="0.39169999999999999"/>
    <n v="147.81132075471697"/>
    <x v="9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n v="1284087829"/>
    <x v="895"/>
    <b v="0"/>
    <n v="7"/>
    <b v="0"/>
    <s v="music/indie rock"/>
    <n v="2.4375000000000001E-2"/>
    <n v="27.857142857142858"/>
    <x v="9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n v="1438549026"/>
    <x v="896"/>
    <b v="0"/>
    <n v="72"/>
    <b v="0"/>
    <s v="music/indie rock"/>
    <n v="0.4"/>
    <n v="44.444444444444443"/>
    <x v="9"/>
    <x v="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n v="1351528308"/>
    <x v="897"/>
    <b v="0"/>
    <n v="0"/>
    <b v="0"/>
    <s v="music/indie rock"/>
    <n v="0"/>
    <n v="0"/>
    <x v="9"/>
    <x v="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n v="1322763110"/>
    <x v="898"/>
    <b v="0"/>
    <n v="2"/>
    <b v="0"/>
    <s v="music/indie rock"/>
    <n v="2.8000000000000001E-2"/>
    <n v="35"/>
    <x v="9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n v="1302661362"/>
    <x v="899"/>
    <b v="0"/>
    <n v="8"/>
    <b v="0"/>
    <s v="music/indie rock"/>
    <n v="0.37333333333333335"/>
    <n v="35"/>
    <x v="9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n v="1456777402"/>
    <x v="900"/>
    <b v="0"/>
    <n v="2"/>
    <b v="0"/>
    <s v="music/jazz"/>
    <n v="4.1999999999999997E-3"/>
    <n v="10.5"/>
    <x v="8"/>
    <x v="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n v="1272050914"/>
    <x v="901"/>
    <b v="0"/>
    <n v="0"/>
    <b v="0"/>
    <s v="music/jazz"/>
    <n v="0"/>
    <n v="0"/>
    <x v="8"/>
    <x v="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n v="1404947422"/>
    <x v="902"/>
    <b v="0"/>
    <n v="3"/>
    <b v="0"/>
    <s v="music/jazz"/>
    <n v="3.0000000000000001E-3"/>
    <n v="30"/>
    <x v="8"/>
    <x v="6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n v="1346180780"/>
    <x v="903"/>
    <b v="0"/>
    <n v="4"/>
    <b v="0"/>
    <s v="music/jazz"/>
    <n v="3.2000000000000001E-2"/>
    <n v="40"/>
    <x v="8"/>
    <x v="6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n v="1449194137"/>
    <x v="904"/>
    <b v="0"/>
    <n v="3"/>
    <b v="0"/>
    <s v="music/jazz"/>
    <n v="3.0200000000000001E-3"/>
    <n v="50.333333333333336"/>
    <x v="8"/>
    <x v="6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n v="1290663926"/>
    <x v="905"/>
    <b v="0"/>
    <n v="6"/>
    <b v="0"/>
    <s v="music/jazz"/>
    <n v="3.0153846153846153E-2"/>
    <n v="32.666666666666664"/>
    <x v="8"/>
    <x v="6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n v="1392093190"/>
    <x v="906"/>
    <b v="0"/>
    <n v="0"/>
    <b v="0"/>
    <s v="music/jazz"/>
    <n v="0"/>
    <n v="0"/>
    <x v="8"/>
    <x v="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n v="1313123823"/>
    <x v="907"/>
    <b v="0"/>
    <n v="0"/>
    <b v="0"/>
    <s v="music/jazz"/>
    <n v="0"/>
    <n v="0"/>
    <x v="8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n v="1276283655"/>
    <x v="908"/>
    <b v="0"/>
    <n v="0"/>
    <b v="0"/>
    <s v="music/jazz"/>
    <n v="0"/>
    <n v="0"/>
    <x v="8"/>
    <x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n v="1340296440"/>
    <x v="909"/>
    <b v="0"/>
    <n v="8"/>
    <b v="0"/>
    <s v="music/jazz"/>
    <n v="3.2500000000000001E-2"/>
    <n v="65"/>
    <x v="8"/>
    <x v="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n v="1483362319"/>
    <x v="910"/>
    <b v="0"/>
    <n v="5"/>
    <b v="0"/>
    <s v="music/jazz"/>
    <n v="0.22363636363636363"/>
    <n v="24.6"/>
    <x v="8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n v="1388707645"/>
    <x v="911"/>
    <b v="0"/>
    <n v="0"/>
    <b v="0"/>
    <s v="music/jazz"/>
    <n v="0"/>
    <n v="0"/>
    <x v="8"/>
    <x v="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n v="1350009447"/>
    <x v="912"/>
    <b v="0"/>
    <n v="2"/>
    <b v="0"/>
    <s v="music/jazz"/>
    <n v="8.5714285714285719E-3"/>
    <n v="15"/>
    <x v="8"/>
    <x v="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n v="1333596019"/>
    <x v="913"/>
    <b v="0"/>
    <n v="24"/>
    <b v="0"/>
    <s v="music/jazz"/>
    <n v="6.6066666666666662E-2"/>
    <n v="82.583333333333329"/>
    <x v="8"/>
    <x v="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n v="1343326747"/>
    <x v="914"/>
    <b v="0"/>
    <n v="0"/>
    <b v="0"/>
    <s v="music/jazz"/>
    <n v="0"/>
    <n v="0"/>
    <x v="8"/>
    <x v="6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n v="1327853914"/>
    <x v="915"/>
    <b v="0"/>
    <n v="9"/>
    <b v="0"/>
    <s v="music/jazz"/>
    <n v="5.7692307692307696E-2"/>
    <n v="41.666666666666664"/>
    <x v="8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n v="1284409734"/>
    <x v="916"/>
    <b v="0"/>
    <n v="0"/>
    <b v="0"/>
    <s v="music/jazz"/>
    <n v="0"/>
    <n v="0"/>
    <x v="8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n v="1402612730"/>
    <x v="917"/>
    <b v="0"/>
    <n v="1"/>
    <b v="0"/>
    <s v="music/jazz"/>
    <n v="6.0000000000000001E-3"/>
    <n v="30"/>
    <x v="8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n v="1414879161"/>
    <x v="918"/>
    <b v="0"/>
    <n v="10"/>
    <b v="0"/>
    <s v="music/jazz"/>
    <n v="5.0256410256410255E-2"/>
    <n v="19.600000000000001"/>
    <x v="8"/>
    <x v="6"/>
  </r>
  <r>
    <n v="919"/>
    <s v="Jazz CD:  Out of The Blue"/>
    <s v="Cool jazz with a New Orleans flavor."/>
    <n v="20000"/>
    <n v="100"/>
    <x v="2"/>
    <x v="0"/>
    <s v="USD"/>
    <n v="1355930645"/>
    <x v="919"/>
    <n v="1352906645"/>
    <x v="919"/>
    <b v="0"/>
    <n v="1"/>
    <b v="0"/>
    <s v="music/jazz"/>
    <n v="5.0000000000000001E-3"/>
    <n v="100"/>
    <x v="8"/>
    <x v="6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n v="1381853222"/>
    <x v="920"/>
    <b v="0"/>
    <n v="0"/>
    <b v="0"/>
    <s v="music/jazz"/>
    <n v="0"/>
    <n v="0"/>
    <x v="8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n v="1320033976"/>
    <x v="921"/>
    <b v="0"/>
    <n v="20"/>
    <b v="0"/>
    <s v="music/jazz"/>
    <n v="0.309"/>
    <n v="231.75"/>
    <x v="8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n v="1409143393"/>
    <x v="922"/>
    <b v="0"/>
    <n v="30"/>
    <b v="0"/>
    <s v="music/jazz"/>
    <n v="0.21037037037037037"/>
    <n v="189.33333333333334"/>
    <x v="8"/>
    <x v="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n v="1414018923"/>
    <x v="923"/>
    <b v="0"/>
    <n v="6"/>
    <b v="0"/>
    <s v="music/jazz"/>
    <n v="2.1999999999999999E-2"/>
    <n v="55"/>
    <x v="8"/>
    <x v="6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n v="1358203069"/>
    <x v="924"/>
    <b v="0"/>
    <n v="15"/>
    <b v="0"/>
    <s v="music/jazz"/>
    <n v="0.109"/>
    <n v="21.8"/>
    <x v="8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n v="1382994511"/>
    <x v="925"/>
    <b v="0"/>
    <n v="5"/>
    <b v="0"/>
    <s v="music/jazz"/>
    <n v="2.6666666666666668E-2"/>
    <n v="32"/>
    <x v="8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n v="1276043330"/>
    <x v="926"/>
    <b v="0"/>
    <n v="0"/>
    <b v="0"/>
    <s v="music/jazz"/>
    <n v="0"/>
    <n v="0"/>
    <x v="8"/>
    <x v="6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n v="1334432695"/>
    <x v="927"/>
    <b v="0"/>
    <n v="0"/>
    <b v="0"/>
    <s v="music/jazz"/>
    <n v="0"/>
    <n v="0"/>
    <x v="8"/>
    <x v="6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n v="1348864913"/>
    <x v="928"/>
    <b v="0"/>
    <n v="28"/>
    <b v="0"/>
    <s v="music/jazz"/>
    <n v="0.10862068965517241"/>
    <n v="56.25"/>
    <x v="8"/>
    <x v="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n v="1331358169"/>
    <x v="929"/>
    <b v="0"/>
    <n v="0"/>
    <b v="0"/>
    <s v="music/jazz"/>
    <n v="0"/>
    <n v="0"/>
    <x v="8"/>
    <x v="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n v="1273874306"/>
    <x v="930"/>
    <b v="0"/>
    <n v="5"/>
    <b v="0"/>
    <s v="music/jazz"/>
    <n v="0.38333333333333336"/>
    <n v="69"/>
    <x v="8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n v="1392021502"/>
    <x v="931"/>
    <b v="0"/>
    <n v="7"/>
    <b v="0"/>
    <s v="music/jazz"/>
    <n v="6.5500000000000003E-2"/>
    <n v="18.714285714285715"/>
    <x v="8"/>
    <x v="6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n v="1360106145"/>
    <x v="932"/>
    <b v="0"/>
    <n v="30"/>
    <b v="0"/>
    <s v="music/jazz"/>
    <n v="0.14536842105263159"/>
    <n v="46.033333333333331"/>
    <x v="8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n v="1394683409"/>
    <x v="933"/>
    <b v="0"/>
    <n v="2"/>
    <b v="0"/>
    <s v="music/jazz"/>
    <n v="0.06"/>
    <n v="60"/>
    <x v="8"/>
    <x v="6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n v="1396633284"/>
    <x v="934"/>
    <b v="0"/>
    <n v="30"/>
    <b v="0"/>
    <s v="music/jazz"/>
    <n v="0.30399999999999999"/>
    <n v="50.666666666666664"/>
    <x v="8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n v="1451462429"/>
    <x v="935"/>
    <b v="0"/>
    <n v="2"/>
    <b v="0"/>
    <s v="music/jazz"/>
    <n v="1.4285714285714285E-2"/>
    <n v="25"/>
    <x v="8"/>
    <x v="6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n v="1323131689"/>
    <x v="936"/>
    <b v="0"/>
    <n v="0"/>
    <b v="0"/>
    <s v="music/jazz"/>
    <n v="0"/>
    <n v="0"/>
    <x v="8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n v="1380913757"/>
    <x v="937"/>
    <b v="0"/>
    <n v="2"/>
    <b v="0"/>
    <s v="music/jazz"/>
    <n v="1.1428571428571429E-2"/>
    <n v="20"/>
    <x v="8"/>
    <x v="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n v="1343993448"/>
    <x v="938"/>
    <b v="0"/>
    <n v="1"/>
    <b v="0"/>
    <s v="music/jazz"/>
    <n v="3.5714285714285713E-3"/>
    <n v="25"/>
    <x v="8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n v="1369246738"/>
    <x v="939"/>
    <b v="0"/>
    <n v="2"/>
    <b v="0"/>
    <s v="music/jazz"/>
    <n v="1.4545454545454545E-2"/>
    <n v="20"/>
    <x v="8"/>
    <x v="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n v="1435363926"/>
    <x v="940"/>
    <b v="0"/>
    <n v="14"/>
    <b v="0"/>
    <s v="technology/wearables"/>
    <n v="0.17155555555555554"/>
    <n v="110.28571428571429"/>
    <x v="3"/>
    <x v="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n v="1484101145"/>
    <x v="941"/>
    <b v="0"/>
    <n v="31"/>
    <b v="0"/>
    <s v="technology/wearables"/>
    <n v="2.3220000000000001E-2"/>
    <n v="37.451612903225808"/>
    <x v="3"/>
    <x v="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n v="1452716060"/>
    <x v="942"/>
    <b v="0"/>
    <n v="16"/>
    <b v="0"/>
    <s v="technology/wearables"/>
    <n v="8.9066666666666669E-2"/>
    <n v="41.75"/>
    <x v="3"/>
    <x v="6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n v="1477843305"/>
    <x v="943"/>
    <b v="0"/>
    <n v="12"/>
    <b v="0"/>
    <s v="technology/wearables"/>
    <n v="9.633333333333334E-2"/>
    <n v="24.083333333333332"/>
    <x v="3"/>
    <x v="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n v="1458050450"/>
    <x v="944"/>
    <b v="0"/>
    <n v="96"/>
    <b v="0"/>
    <s v="technology/wearables"/>
    <n v="0.13325999999999999"/>
    <n v="69.40625"/>
    <x v="3"/>
    <x v="6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n v="1482958626"/>
    <x v="945"/>
    <b v="0"/>
    <n v="16"/>
    <b v="0"/>
    <s v="technology/wearables"/>
    <n v="2.4840000000000001E-2"/>
    <n v="155.25"/>
    <x v="3"/>
    <x v="6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n v="1470852048"/>
    <x v="946"/>
    <b v="0"/>
    <n v="5"/>
    <b v="0"/>
    <s v="technology/wearables"/>
    <n v="1.9066666666666666E-2"/>
    <n v="57.2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n v="1462128306"/>
    <x v="947"/>
    <b v="0"/>
    <n v="0"/>
    <b v="0"/>
    <s v="technology/wearables"/>
    <n v="0"/>
    <n v="0"/>
    <x v="3"/>
    <x v="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n v="1455220364"/>
    <x v="948"/>
    <b v="0"/>
    <n v="8"/>
    <b v="0"/>
    <s v="technology/wearables"/>
    <n v="0.12"/>
    <n v="60"/>
    <x v="3"/>
    <x v="6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n v="1450832576"/>
    <x v="949"/>
    <b v="0"/>
    <n v="7"/>
    <b v="0"/>
    <s v="technology/wearables"/>
    <n v="1.3650000000000001E-2"/>
    <n v="39"/>
    <x v="3"/>
    <x v="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n v="1450461661"/>
    <x v="950"/>
    <b v="0"/>
    <n v="24"/>
    <b v="0"/>
    <s v="technology/wearables"/>
    <n v="0.28039999999999998"/>
    <n v="58.416666666666664"/>
    <x v="3"/>
    <x v="6"/>
  </r>
  <r>
    <n v="951"/>
    <s v="Smart Harness"/>
    <s v="Revolutionizing the way we walk our dogs!"/>
    <n v="50000"/>
    <n v="19195"/>
    <x v="2"/>
    <x v="0"/>
    <s v="USD"/>
    <n v="1465054872"/>
    <x v="951"/>
    <n v="1461166872"/>
    <x v="951"/>
    <b v="0"/>
    <n v="121"/>
    <b v="0"/>
    <s v="technology/wearables"/>
    <n v="0.38390000000000002"/>
    <n v="158.63636363636363"/>
    <x v="3"/>
    <x v="6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n v="1476888212"/>
    <x v="952"/>
    <b v="0"/>
    <n v="196"/>
    <b v="0"/>
    <s v="technology/wearables"/>
    <n v="0.39942857142857141"/>
    <n v="99.857142857142861"/>
    <x v="3"/>
    <x v="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n v="1419566199"/>
    <x v="953"/>
    <b v="0"/>
    <n v="5"/>
    <b v="0"/>
    <s v="technology/wearables"/>
    <n v="8.3999999999999995E-3"/>
    <n v="25.2"/>
    <x v="3"/>
    <x v="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n v="1436472039"/>
    <x v="954"/>
    <b v="0"/>
    <n v="73"/>
    <b v="0"/>
    <s v="technology/wearables"/>
    <n v="0.43406666666666666"/>
    <n v="89.191780821917803"/>
    <x v="3"/>
    <x v="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n v="1470294300"/>
    <x v="955"/>
    <b v="0"/>
    <n v="93"/>
    <b v="0"/>
    <s v="technology/wearables"/>
    <n v="5.6613333333333335E-2"/>
    <n v="182.6236559139785"/>
    <x v="3"/>
    <x v="6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n v="1424901359"/>
    <x v="956"/>
    <b v="0"/>
    <n v="17"/>
    <b v="0"/>
    <s v="technology/wearables"/>
    <n v="1.7219999999999999E-2"/>
    <n v="50.647058823529413"/>
    <x v="3"/>
    <x v="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n v="1476710133"/>
    <x v="957"/>
    <b v="0"/>
    <n v="7"/>
    <b v="0"/>
    <s v="technology/wearables"/>
    <n v="1.9416666666666665E-2"/>
    <n v="33.285714285714285"/>
    <x v="3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n v="1426792563"/>
    <x v="958"/>
    <b v="0"/>
    <n v="17"/>
    <b v="0"/>
    <s v="technology/wearables"/>
    <n v="0.11328275684711328"/>
    <n v="51.823529411764703"/>
    <x v="3"/>
    <x v="6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n v="1419048665"/>
    <x v="959"/>
    <b v="0"/>
    <n v="171"/>
    <b v="0"/>
    <s v="technology/wearables"/>
    <n v="0.3886"/>
    <n v="113.62573099415205"/>
    <x v="3"/>
    <x v="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n v="1485874955"/>
    <x v="960"/>
    <b v="0"/>
    <n v="188"/>
    <b v="0"/>
    <s v="technology/wearables"/>
    <n v="0.46100628930817611"/>
    <n v="136.46276595744681"/>
    <x v="3"/>
    <x v="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n v="1483634335"/>
    <x v="961"/>
    <b v="0"/>
    <n v="110"/>
    <b v="0"/>
    <s v="technology/wearables"/>
    <n v="0.42188421052631581"/>
    <n v="364.35454545454547"/>
    <x v="3"/>
    <x v="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n v="1451927153"/>
    <x v="962"/>
    <b v="0"/>
    <n v="37"/>
    <b v="0"/>
    <s v="technology/wearables"/>
    <n v="0.2848"/>
    <n v="19.243243243243242"/>
    <x v="3"/>
    <x v="6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n v="1473693319"/>
    <x v="963"/>
    <b v="0"/>
    <n v="9"/>
    <b v="0"/>
    <s v="technology/wearables"/>
    <n v="1.0771428571428571E-2"/>
    <n v="41.888888888888886"/>
    <x v="3"/>
    <x v="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n v="1437663919"/>
    <x v="964"/>
    <b v="0"/>
    <n v="29"/>
    <b v="0"/>
    <s v="technology/wearables"/>
    <n v="7.9909090909090902E-3"/>
    <n v="30.310344827586206"/>
    <x v="3"/>
    <x v="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n v="1474676646"/>
    <x v="965"/>
    <b v="0"/>
    <n v="6"/>
    <b v="0"/>
    <s v="technology/wearables"/>
    <n v="1.192E-2"/>
    <n v="49.666666666666664"/>
    <x v="3"/>
    <x v="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n v="1473174932"/>
    <x v="966"/>
    <b v="0"/>
    <n v="30"/>
    <b v="0"/>
    <s v="technology/wearables"/>
    <n v="0.14799999999999999"/>
    <n v="59.2"/>
    <x v="3"/>
    <x v="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n v="1456121174"/>
    <x v="967"/>
    <b v="0"/>
    <n v="81"/>
    <b v="0"/>
    <s v="technology/wearables"/>
    <n v="0.17810000000000001"/>
    <n v="43.97530864197531"/>
    <x v="3"/>
    <x v="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n v="1405542034"/>
    <x v="968"/>
    <b v="0"/>
    <n v="4"/>
    <b v="0"/>
    <s v="technology/wearables"/>
    <n v="1.325E-2"/>
    <n v="26.5"/>
    <x v="3"/>
    <x v="6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n v="1483773407"/>
    <x v="969"/>
    <b v="0"/>
    <n v="11"/>
    <b v="0"/>
    <s v="technology/wearables"/>
    <n v="0.46666666666666667"/>
    <n v="1272.7272727272727"/>
    <x v="3"/>
    <x v="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n v="1481951853"/>
    <x v="970"/>
    <b v="0"/>
    <n v="14"/>
    <b v="0"/>
    <s v="technology/wearables"/>
    <n v="0.4592"/>
    <n v="164"/>
    <x v="3"/>
    <x v="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n v="1429290060"/>
    <x v="971"/>
    <b v="0"/>
    <n v="5"/>
    <b v="0"/>
    <s v="technology/wearables"/>
    <n v="2.2599999999999999E-3"/>
    <n v="45.2"/>
    <x v="3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n v="1407271598"/>
    <x v="972"/>
    <b v="0"/>
    <n v="45"/>
    <b v="0"/>
    <s v="technology/wearables"/>
    <n v="0.34625"/>
    <n v="153.88888888888889"/>
    <x v="3"/>
    <x v="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n v="1441844493"/>
    <x v="973"/>
    <b v="0"/>
    <n v="8"/>
    <b v="0"/>
    <s v="technology/wearables"/>
    <n v="2.0549999999999999E-2"/>
    <n v="51.375"/>
    <x v="3"/>
    <x v="6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n v="1456336756"/>
    <x v="974"/>
    <b v="0"/>
    <n v="3"/>
    <b v="0"/>
    <s v="technology/wearables"/>
    <n v="5.5999999999999999E-3"/>
    <n v="93.333333333333329"/>
    <x v="3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n v="1461948185"/>
    <x v="975"/>
    <b v="0"/>
    <n v="24"/>
    <b v="0"/>
    <s v="technology/wearables"/>
    <n v="2.6069999999999999E-2"/>
    <n v="108.625"/>
    <x v="3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n v="1435627497"/>
    <x v="976"/>
    <b v="0"/>
    <n v="18"/>
    <b v="0"/>
    <s v="technology/wearables"/>
    <n v="1.9259999999999999E-2"/>
    <n v="160.5"/>
    <x v="3"/>
    <x v="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n v="1453502197"/>
    <x v="977"/>
    <b v="0"/>
    <n v="12"/>
    <b v="0"/>
    <s v="technology/wearables"/>
    <n v="0.33666666666666667"/>
    <n v="75.75"/>
    <x v="3"/>
    <x v="6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n v="1453793101"/>
    <x v="978"/>
    <b v="0"/>
    <n v="123"/>
    <b v="0"/>
    <s v="technology/wearables"/>
    <n v="0.5626326718299024"/>
    <n v="790.83739837398377"/>
    <x v="3"/>
    <x v="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n v="1463392828"/>
    <x v="979"/>
    <b v="0"/>
    <n v="96"/>
    <b v="0"/>
    <s v="technology/wearables"/>
    <n v="0.82817600000000002"/>
    <n v="301.93916666666667"/>
    <x v="3"/>
    <x v="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n v="1413495722"/>
    <x v="980"/>
    <b v="0"/>
    <n v="31"/>
    <b v="0"/>
    <s v="technology/wearables"/>
    <n v="0.14860000000000001"/>
    <n v="47.935483870967744"/>
    <x v="3"/>
    <x v="6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n v="1405032222"/>
    <x v="981"/>
    <b v="0"/>
    <n v="4"/>
    <b v="0"/>
    <s v="technology/wearables"/>
    <n v="1.2375123751237513E-4"/>
    <n v="2.75"/>
    <x v="3"/>
    <x v="6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n v="1472839486"/>
    <x v="982"/>
    <b v="0"/>
    <n v="3"/>
    <b v="0"/>
    <s v="technology/wearables"/>
    <n v="1.7142857142857143E-4"/>
    <n v="1"/>
    <x v="3"/>
    <x v="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n v="1469289685"/>
    <x v="983"/>
    <b v="0"/>
    <n v="179"/>
    <b v="0"/>
    <s v="technology/wearables"/>
    <n v="0.2950613611721471"/>
    <n v="171.79329608938548"/>
    <x v="3"/>
    <x v="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n v="1424918808"/>
    <x v="984"/>
    <b v="0"/>
    <n v="3"/>
    <b v="0"/>
    <s v="technology/wearables"/>
    <n v="1.06E-2"/>
    <n v="35.333333333333336"/>
    <x v="3"/>
    <x v="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n v="1449011610"/>
    <x v="985"/>
    <b v="0"/>
    <n v="23"/>
    <b v="0"/>
    <s v="technology/wearables"/>
    <n v="6.2933333333333327E-2"/>
    <n v="82.086956521739125"/>
    <x v="3"/>
    <x v="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n v="1447698300"/>
    <x v="986"/>
    <b v="0"/>
    <n v="23"/>
    <b v="0"/>
    <s v="technology/wearables"/>
    <n v="0.1275"/>
    <n v="110.8695652173913"/>
    <x v="3"/>
    <x v="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n v="1400051050"/>
    <x v="987"/>
    <b v="0"/>
    <n v="41"/>
    <b v="0"/>
    <s v="technology/wearables"/>
    <n v="0.13220000000000001"/>
    <n v="161.21951219512195"/>
    <x v="3"/>
    <x v="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n v="1472718825"/>
    <x v="988"/>
    <b v="0"/>
    <n v="0"/>
    <b v="0"/>
    <s v="technology/wearables"/>
    <n v="0"/>
    <n v="0"/>
    <x v="3"/>
    <x v="6"/>
  </r>
  <r>
    <n v="989"/>
    <s v="Power Rope"/>
    <s v="The most useful phone charger you will ever buy"/>
    <n v="10000"/>
    <n v="1677"/>
    <x v="2"/>
    <x v="0"/>
    <s v="USD"/>
    <n v="1475101495"/>
    <x v="989"/>
    <n v="1472509495"/>
    <x v="989"/>
    <b v="0"/>
    <n v="32"/>
    <b v="0"/>
    <s v="technology/wearables"/>
    <n v="0.16769999999999999"/>
    <n v="52.40625"/>
    <x v="3"/>
    <x v="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n v="1407178164"/>
    <x v="990"/>
    <b v="0"/>
    <n v="2"/>
    <b v="0"/>
    <s v="technology/wearables"/>
    <n v="1.0399999999999999E-3"/>
    <n v="13"/>
    <x v="3"/>
    <x v="6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n v="1466186988"/>
    <x v="991"/>
    <b v="0"/>
    <n v="7"/>
    <b v="0"/>
    <s v="technology/wearables"/>
    <n v="4.24E-2"/>
    <n v="30.285714285714285"/>
    <x v="3"/>
    <x v="6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n v="1457475119"/>
    <x v="992"/>
    <b v="0"/>
    <n v="4"/>
    <b v="0"/>
    <s v="technology/wearables"/>
    <n v="4.6699999999999997E-3"/>
    <n v="116.75"/>
    <x v="3"/>
    <x v="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n v="1476054568"/>
    <x v="993"/>
    <b v="0"/>
    <n v="196"/>
    <b v="0"/>
    <s v="technology/wearables"/>
    <n v="0.25087142857142858"/>
    <n v="89.59693877551021"/>
    <x v="3"/>
    <x v="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n v="1412835530"/>
    <x v="994"/>
    <b v="0"/>
    <n v="11"/>
    <b v="0"/>
    <s v="technology/wearables"/>
    <n v="2.3345000000000001E-2"/>
    <n v="424.45454545454544"/>
    <x v="3"/>
    <x v="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n v="1415140480"/>
    <x v="995"/>
    <b v="0"/>
    <n v="9"/>
    <b v="0"/>
    <s v="technology/wearables"/>
    <n v="7.2599999999999998E-2"/>
    <n v="80.666666666666671"/>
    <x v="3"/>
    <x v="6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n v="1403902060"/>
    <x v="996"/>
    <b v="0"/>
    <n v="5"/>
    <b v="0"/>
    <s v="technology/wearables"/>
    <n v="1.6250000000000001E-2"/>
    <n v="13"/>
    <x v="3"/>
    <x v="6"/>
  </r>
  <r>
    <n v="997"/>
    <s v="iPhanny"/>
    <s v="The iPhanny keeps your iPhone 6 safe from bending in those dangerous pants pockets."/>
    <n v="5000"/>
    <n v="65"/>
    <x v="2"/>
    <x v="0"/>
    <s v="USD"/>
    <n v="1417145297"/>
    <x v="997"/>
    <n v="1414549697"/>
    <x v="997"/>
    <b v="0"/>
    <n v="8"/>
    <b v="0"/>
    <s v="technology/wearables"/>
    <n v="1.2999999999999999E-2"/>
    <n v="8.125"/>
    <x v="3"/>
    <x v="6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n v="1444017801"/>
    <x v="998"/>
    <b v="0"/>
    <n v="229"/>
    <b v="0"/>
    <s v="technology/wearables"/>
    <n v="0.58558333333333334"/>
    <n v="153.42794759825327"/>
    <x v="3"/>
    <x v="6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n v="1413270690"/>
    <x v="999"/>
    <b v="0"/>
    <n v="40"/>
    <b v="0"/>
    <s v="technology/wearables"/>
    <n v="7.7886666666666673E-2"/>
    <n v="292.07499999999999"/>
    <x v="3"/>
    <x v="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n v="1484357160"/>
    <x v="1000"/>
    <b v="0"/>
    <n v="6"/>
    <b v="0"/>
    <s v="technology/wearables"/>
    <n v="2.2157147647256063E-2"/>
    <n v="3304"/>
    <x v="3"/>
    <x v="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n v="1481908613"/>
    <x v="1001"/>
    <b v="0"/>
    <n v="4"/>
    <b v="0"/>
    <s v="technology/wearables"/>
    <n v="1.04"/>
    <n v="1300"/>
    <x v="3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n v="1447777514"/>
    <x v="1002"/>
    <b v="0"/>
    <n v="22"/>
    <b v="0"/>
    <s v="technology/wearables"/>
    <n v="0.29602960296029601"/>
    <n v="134.54545454545453"/>
    <x v="3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n v="1487091661"/>
    <x v="1003"/>
    <b v="0"/>
    <n v="15"/>
    <b v="0"/>
    <s v="technology/wearables"/>
    <n v="0.16055"/>
    <n v="214.06666666666666"/>
    <x v="3"/>
    <x v="6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n v="1453222827"/>
    <x v="1004"/>
    <b v="0"/>
    <n v="95"/>
    <b v="0"/>
    <s v="technology/wearables"/>
    <n v="0.82208000000000003"/>
    <n v="216.33684210526314"/>
    <x v="3"/>
    <x v="6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n v="1443538783"/>
    <x v="1005"/>
    <b v="0"/>
    <n v="161"/>
    <b v="0"/>
    <s v="technology/wearables"/>
    <n v="0.75051000000000001"/>
    <n v="932.31055900621118"/>
    <x v="3"/>
    <x v="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n v="1417654672"/>
    <x v="1006"/>
    <b v="0"/>
    <n v="8"/>
    <b v="0"/>
    <s v="technology/wearables"/>
    <n v="5.8500000000000003E-2"/>
    <n v="29.25"/>
    <x v="3"/>
    <x v="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n v="1478095223"/>
    <x v="1007"/>
    <b v="0"/>
    <n v="76"/>
    <b v="0"/>
    <s v="technology/wearables"/>
    <n v="0.44319999999999998"/>
    <n v="174.94736842105263"/>
    <x v="3"/>
    <x v="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n v="1480361115"/>
    <x v="1008"/>
    <b v="0"/>
    <n v="1"/>
    <b v="0"/>
    <s v="technology/wearables"/>
    <n v="2.6737967914438501E-3"/>
    <n v="250"/>
    <x v="3"/>
    <x v="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n v="1463754646"/>
    <x v="1009"/>
    <b v="0"/>
    <n v="101"/>
    <b v="0"/>
    <s v="technology/wearables"/>
    <n v="0.1313"/>
    <n v="65"/>
    <x v="3"/>
    <x v="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n v="1468180462"/>
    <x v="1010"/>
    <b v="0"/>
    <n v="4"/>
    <b v="0"/>
    <s v="technology/wearables"/>
    <n v="1.9088937093275488E-3"/>
    <n v="55"/>
    <x v="3"/>
    <x v="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n v="1415050395"/>
    <x v="1011"/>
    <b v="0"/>
    <n v="1"/>
    <b v="0"/>
    <s v="technology/wearables"/>
    <n v="3.7499999999999999E-3"/>
    <n v="75"/>
    <x v="3"/>
    <x v="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n v="1481366052"/>
    <x v="1012"/>
    <b v="0"/>
    <n v="775"/>
    <b v="0"/>
    <s v="technology/wearables"/>
    <n v="215.35021"/>
    <n v="1389.3561935483872"/>
    <x v="3"/>
    <x v="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n v="1449000056"/>
    <x v="1013"/>
    <b v="0"/>
    <n v="90"/>
    <b v="0"/>
    <s v="technology/wearables"/>
    <n v="0.34527999999999998"/>
    <n v="95.911111111111111"/>
    <x v="3"/>
    <x v="6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n v="1415750615"/>
    <x v="1014"/>
    <b v="0"/>
    <n v="16"/>
    <b v="0"/>
    <s v="technology/wearables"/>
    <n v="0.30599999999999999"/>
    <n v="191.25"/>
    <x v="3"/>
    <x v="6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n v="1445893495"/>
    <x v="1015"/>
    <b v="0"/>
    <n v="6"/>
    <b v="0"/>
    <s v="technology/wearables"/>
    <n v="2.6666666666666668E-2"/>
    <n v="40"/>
    <x v="3"/>
    <x v="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n v="1456108456"/>
    <x v="1016"/>
    <b v="0"/>
    <n v="38"/>
    <b v="0"/>
    <s v="technology/wearables"/>
    <n v="2.8420000000000001E-2"/>
    <n v="74.78947368421052"/>
    <x v="3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n v="1444666335"/>
    <x v="1017"/>
    <b v="0"/>
    <n v="355"/>
    <b v="0"/>
    <s v="technology/wearables"/>
    <n v="0.22878799999999999"/>
    <n v="161.11830985915492"/>
    <x v="3"/>
    <x v="6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n v="1465904933"/>
    <x v="1018"/>
    <b v="0"/>
    <n v="7"/>
    <b v="0"/>
    <s v="technology/wearables"/>
    <n v="3.1050000000000001E-2"/>
    <n v="88.714285714285708"/>
    <x v="3"/>
    <x v="6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n v="1420500149"/>
    <x v="1019"/>
    <b v="0"/>
    <n v="400"/>
    <b v="0"/>
    <s v="technology/wearables"/>
    <n v="0.47333333333333333"/>
    <n v="53.25"/>
    <x v="3"/>
    <x v="6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n v="1430617209"/>
    <x v="1020"/>
    <b v="0"/>
    <n v="30"/>
    <b v="1"/>
    <s v="music/electronic music"/>
    <n v="2.0554838709677421"/>
    <n v="106.2"/>
    <x v="10"/>
    <x v="6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n v="1443074571"/>
    <x v="1021"/>
    <b v="1"/>
    <n v="478"/>
    <b v="1"/>
    <s v="music/electronic music"/>
    <n v="3.5180366666666667"/>
    <n v="22.079728033472804"/>
    <x v="10"/>
    <x v="6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n v="1429284677"/>
    <x v="1022"/>
    <b v="1"/>
    <n v="74"/>
    <b v="1"/>
    <s v="music/electronic music"/>
    <n v="1.149"/>
    <n v="31.054054054054053"/>
    <x v="10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n v="1432245861"/>
    <x v="1023"/>
    <b v="0"/>
    <n v="131"/>
    <b v="1"/>
    <s v="music/electronic music"/>
    <n v="2.3715000000000002"/>
    <n v="36.206106870229007"/>
    <x v="10"/>
    <x v="6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n v="1451656563"/>
    <x v="1024"/>
    <b v="1"/>
    <n v="61"/>
    <b v="1"/>
    <s v="music/electronic music"/>
    <n v="1.1863774999999999"/>
    <n v="388.9762295081967"/>
    <x v="10"/>
    <x v="6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n v="1423944037"/>
    <x v="1025"/>
    <b v="1"/>
    <n v="1071"/>
    <b v="1"/>
    <s v="music/electronic music"/>
    <n v="1.099283142857143"/>
    <n v="71.848571428571432"/>
    <x v="10"/>
    <x v="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n v="1456480016"/>
    <x v="1026"/>
    <b v="1"/>
    <n v="122"/>
    <b v="1"/>
    <s v="music/electronic music"/>
    <n v="1.0000828571428571"/>
    <n v="57.381803278688523"/>
    <x v="10"/>
    <x v="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n v="1411433347"/>
    <x v="1027"/>
    <b v="1"/>
    <n v="111"/>
    <b v="1"/>
    <s v="music/electronic music"/>
    <n v="1.0309292094387414"/>
    <n v="69.666666666666671"/>
    <x v="10"/>
    <x v="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n v="1484924605"/>
    <x v="1028"/>
    <b v="1"/>
    <n v="255"/>
    <b v="1"/>
    <s v="music/electronic music"/>
    <n v="1.1727000000000001"/>
    <n v="45.988235294117644"/>
    <x v="10"/>
    <x v="6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n v="1423501507"/>
    <x v="1029"/>
    <b v="0"/>
    <n v="141"/>
    <b v="1"/>
    <s v="music/electronic music"/>
    <n v="1.1175999999999999"/>
    <n v="79.262411347517727"/>
    <x v="10"/>
    <x v="6"/>
  </r>
  <r>
    <n v="1030"/>
    <s v="The Gothsicles - I FEEL SICLE"/>
    <s v="Help fund the latest Gothsicles mega-album, I FEEL SICLE!"/>
    <n v="2000"/>
    <n v="6842"/>
    <x v="0"/>
    <x v="0"/>
    <s v="USD"/>
    <n v="1473680149"/>
    <x v="1030"/>
    <n v="1472470549"/>
    <x v="1030"/>
    <b v="0"/>
    <n v="159"/>
    <b v="1"/>
    <s v="music/electronic music"/>
    <n v="3.4209999999999998"/>
    <n v="43.031446540880502"/>
    <x v="10"/>
    <x v="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n v="1447698010"/>
    <x v="1031"/>
    <b v="0"/>
    <n v="99"/>
    <b v="1"/>
    <s v="music/electronic music"/>
    <n v="1.0740000000000001"/>
    <n v="108.48484848484848"/>
    <x v="10"/>
    <x v="6"/>
  </r>
  <r>
    <n v="1032"/>
    <s v="Phantom Ship / Coastal (Album Preorder)"/>
    <s v="Ideal for living rooms and open spaces."/>
    <n v="5400"/>
    <n v="5858.84"/>
    <x v="0"/>
    <x v="0"/>
    <s v="USD"/>
    <n v="1466697625"/>
    <x v="1032"/>
    <n v="1464105625"/>
    <x v="1032"/>
    <b v="0"/>
    <n v="96"/>
    <b v="1"/>
    <s v="music/electronic music"/>
    <n v="1.0849703703703704"/>
    <n v="61.029583333333335"/>
    <x v="10"/>
    <x v="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n v="1479144880"/>
    <x v="1033"/>
    <b v="0"/>
    <n v="27"/>
    <b v="1"/>
    <s v="music/electronic music"/>
    <n v="1.0286144578313252"/>
    <n v="50.592592592592595"/>
    <x v="10"/>
    <x v="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n v="1467604804"/>
    <x v="1034"/>
    <b v="0"/>
    <n v="166"/>
    <b v="1"/>
    <s v="music/electronic music"/>
    <n v="1.3000180000000001"/>
    <n v="39.157168674698795"/>
    <x v="10"/>
    <x v="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n v="1421076220"/>
    <x v="1035"/>
    <b v="0"/>
    <n v="76"/>
    <b v="1"/>
    <s v="music/electronic music"/>
    <n v="1.0765217391304347"/>
    <n v="65.15789473684211"/>
    <x v="10"/>
    <x v="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n v="1354790790"/>
    <x v="1036"/>
    <b v="0"/>
    <n v="211"/>
    <b v="1"/>
    <s v="music/electronic music"/>
    <n v="1.1236044444444444"/>
    <n v="23.963127962085309"/>
    <x v="10"/>
    <x v="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n v="1429991062"/>
    <x v="1037"/>
    <b v="0"/>
    <n v="21"/>
    <b v="1"/>
    <s v="music/electronic music"/>
    <n v="1.0209999999999999"/>
    <n v="48.61904761904762"/>
    <x v="1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n v="1455773623"/>
    <x v="1038"/>
    <b v="0"/>
    <n v="61"/>
    <b v="1"/>
    <s v="music/electronic music"/>
    <n v="1.4533333333333334"/>
    <n v="35.73770491803279"/>
    <x v="10"/>
    <x v="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n v="1479436646"/>
    <x v="1039"/>
    <b v="0"/>
    <n v="30"/>
    <b v="1"/>
    <s v="music/electronic music"/>
    <n v="1.282"/>
    <n v="21.366666666666667"/>
    <x v="10"/>
    <x v="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n v="1469725209"/>
    <x v="1040"/>
    <b v="0"/>
    <n v="1"/>
    <b v="0"/>
    <s v="journalism/audio"/>
    <n v="2.9411764705882353E-3"/>
    <n v="250"/>
    <x v="11"/>
    <x v="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n v="1405041992"/>
    <x v="1041"/>
    <b v="0"/>
    <n v="0"/>
    <b v="0"/>
    <s v="journalism/audio"/>
    <n v="0"/>
    <n v="0"/>
    <x v="11"/>
    <x v="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n v="1406824948"/>
    <x v="1042"/>
    <b v="0"/>
    <n v="1"/>
    <b v="0"/>
    <s v="journalism/audio"/>
    <n v="1.5384615384615385E-2"/>
    <n v="10"/>
    <x v="11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n v="1429509855"/>
    <x v="1043"/>
    <b v="0"/>
    <n v="292"/>
    <b v="0"/>
    <s v="journalism/audio"/>
    <n v="8.5370000000000001E-2"/>
    <n v="29.236301369863014"/>
    <x v="11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n v="1420668801"/>
    <x v="1044"/>
    <b v="0"/>
    <n v="2"/>
    <b v="0"/>
    <s v="journalism/audio"/>
    <n v="8.571428571428571E-4"/>
    <n v="3"/>
    <x v="11"/>
    <x v="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n v="1406235550"/>
    <x v="1045"/>
    <b v="0"/>
    <n v="8"/>
    <b v="0"/>
    <s v="journalism/audio"/>
    <n v="2.6599999999999999E-2"/>
    <n v="33.25"/>
    <x v="11"/>
    <x v="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n v="1447273560"/>
    <x v="1046"/>
    <b v="0"/>
    <n v="0"/>
    <b v="0"/>
    <s v="journalism/audio"/>
    <n v="0"/>
    <n v="0"/>
    <x v="11"/>
    <x v="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n v="1412624315"/>
    <x v="1047"/>
    <b v="0"/>
    <n v="1"/>
    <b v="0"/>
    <s v="journalism/audio"/>
    <n v="5.0000000000000001E-4"/>
    <n v="1"/>
    <x v="11"/>
    <x v="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n v="1471310189"/>
    <x v="1048"/>
    <b v="0"/>
    <n v="4"/>
    <b v="0"/>
    <s v="journalism/audio"/>
    <n v="1.4133333333333333E-2"/>
    <n v="53"/>
    <x v="11"/>
    <x v="6"/>
  </r>
  <r>
    <n v="1049"/>
    <s v="J1 (Canceled)"/>
    <s v="------"/>
    <n v="12000"/>
    <n v="0"/>
    <x v="1"/>
    <x v="0"/>
    <s v="USD"/>
    <n v="1455272445"/>
    <x v="1049"/>
    <n v="1452680445"/>
    <x v="1049"/>
    <b v="0"/>
    <n v="0"/>
    <b v="0"/>
    <s v="journalism/audio"/>
    <n v="0"/>
    <n v="0"/>
    <x v="11"/>
    <x v="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n v="1439665677"/>
    <x v="1050"/>
    <b v="0"/>
    <n v="0"/>
    <b v="0"/>
    <s v="journalism/audio"/>
    <n v="0"/>
    <n v="0"/>
    <x v="11"/>
    <x v="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n v="1406679625"/>
    <x v="1051"/>
    <b v="0"/>
    <n v="0"/>
    <b v="0"/>
    <s v="journalism/audio"/>
    <n v="0"/>
    <n v="0"/>
    <x v="11"/>
    <x v="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n v="1461438495"/>
    <x v="1052"/>
    <b v="0"/>
    <n v="0"/>
    <b v="0"/>
    <s v="journalism/audio"/>
    <n v="0"/>
    <n v="0"/>
    <x v="11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n v="1486613332"/>
    <x v="1053"/>
    <b v="0"/>
    <n v="1"/>
    <b v="0"/>
    <s v="journalism/audio"/>
    <n v="0.01"/>
    <n v="15"/>
    <x v="11"/>
    <x v="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n v="1405110399"/>
    <x v="1054"/>
    <b v="0"/>
    <n v="0"/>
    <b v="0"/>
    <s v="journalism/audio"/>
    <n v="0"/>
    <n v="0"/>
    <x v="11"/>
    <x v="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n v="1454802545"/>
    <x v="1055"/>
    <b v="0"/>
    <n v="0"/>
    <b v="0"/>
    <s v="journalism/audio"/>
    <n v="0"/>
    <n v="0"/>
    <x v="11"/>
    <x v="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n v="1424711777"/>
    <x v="1056"/>
    <b v="0"/>
    <n v="0"/>
    <b v="0"/>
    <s v="journalism/audio"/>
    <n v="0"/>
    <n v="0"/>
    <x v="11"/>
    <x v="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n v="1478292883"/>
    <x v="1057"/>
    <b v="0"/>
    <n v="0"/>
    <b v="0"/>
    <s v="journalism/audio"/>
    <n v="0"/>
    <n v="0"/>
    <x v="11"/>
    <x v="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n v="1423777043"/>
    <x v="1058"/>
    <b v="0"/>
    <n v="0"/>
    <b v="0"/>
    <s v="journalism/audio"/>
    <n v="0"/>
    <n v="0"/>
    <x v="11"/>
    <x v="6"/>
  </r>
  <r>
    <n v="1059"/>
    <s v="Voice Over Artist (Canceled)"/>
    <s v="Turning myself into a vocal artist."/>
    <n v="1100"/>
    <n v="0"/>
    <x v="1"/>
    <x v="0"/>
    <s v="USD"/>
    <n v="1426269456"/>
    <x v="1059"/>
    <n v="1423681056"/>
    <x v="1059"/>
    <b v="0"/>
    <n v="0"/>
    <b v="0"/>
    <s v="journalism/audio"/>
    <n v="0"/>
    <n v="0"/>
    <x v="11"/>
    <x v="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n v="1426542893"/>
    <x v="1060"/>
    <b v="0"/>
    <n v="1"/>
    <b v="0"/>
    <s v="journalism/audio"/>
    <n v="0.01"/>
    <n v="50"/>
    <x v="11"/>
    <x v="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n v="1456987108"/>
    <x v="1061"/>
    <b v="0"/>
    <n v="0"/>
    <b v="0"/>
    <s v="journalism/audio"/>
    <n v="0"/>
    <n v="0"/>
    <x v="11"/>
    <x v="6"/>
  </r>
  <r>
    <n v="1062"/>
    <s v="RETURNING AT A LATER DATE"/>
    <s v="SEE US ON PATREON www.badgirlartwork.com"/>
    <n v="199"/>
    <n v="190"/>
    <x v="1"/>
    <x v="0"/>
    <s v="USD"/>
    <n v="1468351341"/>
    <x v="1062"/>
    <n v="1467746541"/>
    <x v="1062"/>
    <b v="0"/>
    <n v="4"/>
    <b v="0"/>
    <s v="journalism/audio"/>
    <n v="0.95477386934673369"/>
    <n v="47.5"/>
    <x v="11"/>
    <x v="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n v="1470012262"/>
    <x v="1063"/>
    <b v="0"/>
    <n v="0"/>
    <b v="0"/>
    <s v="journalism/audio"/>
    <n v="0"/>
    <n v="0"/>
    <x v="11"/>
    <x v="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n v="1369286903"/>
    <x v="1064"/>
    <b v="0"/>
    <n v="123"/>
    <b v="0"/>
    <s v="games/video games"/>
    <n v="8.9744444444444446E-2"/>
    <n v="65.666666666666671"/>
    <x v="12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n v="1390381722"/>
    <x v="1065"/>
    <b v="0"/>
    <n v="5"/>
    <b v="0"/>
    <s v="games/video games"/>
    <n v="2.7E-2"/>
    <n v="16.2"/>
    <x v="1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n v="1371769582"/>
    <x v="1066"/>
    <b v="0"/>
    <n v="148"/>
    <b v="0"/>
    <s v="games/video games"/>
    <n v="3.3673333333333333E-2"/>
    <n v="34.128378378378379"/>
    <x v="12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n v="1385065931"/>
    <x v="1067"/>
    <b v="0"/>
    <n v="10"/>
    <b v="0"/>
    <s v="games/video games"/>
    <n v="0.26"/>
    <n v="13"/>
    <x v="12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n v="1457686464"/>
    <x v="1068"/>
    <b v="0"/>
    <n v="4"/>
    <b v="0"/>
    <s v="games/video games"/>
    <n v="1.5E-3"/>
    <n v="11.25"/>
    <x v="12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n v="1382679059"/>
    <x v="1069"/>
    <b v="0"/>
    <n v="21"/>
    <b v="0"/>
    <s v="games/video games"/>
    <n v="0.38636363636363635"/>
    <n v="40.476190476190474"/>
    <x v="12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n v="1347322622"/>
    <x v="1070"/>
    <b v="0"/>
    <n v="2"/>
    <b v="0"/>
    <s v="games/video games"/>
    <n v="7.0000000000000001E-3"/>
    <n v="35"/>
    <x v="12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n v="1445191493"/>
    <x v="1071"/>
    <b v="0"/>
    <n v="0"/>
    <b v="0"/>
    <s v="games/video games"/>
    <n v="0"/>
    <n v="0"/>
    <x v="12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n v="1389038297"/>
    <x v="1072"/>
    <b v="0"/>
    <n v="4"/>
    <b v="0"/>
    <s v="games/video games"/>
    <n v="6.8000000000000005E-4"/>
    <n v="12.75"/>
    <x v="12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n v="1316214541"/>
    <x v="1073"/>
    <b v="0"/>
    <n v="1"/>
    <b v="0"/>
    <s v="games/video games"/>
    <n v="1.3333333333333334E-2"/>
    <n v="10"/>
    <x v="12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n v="1386216545"/>
    <x v="1074"/>
    <b v="0"/>
    <n v="30"/>
    <b v="0"/>
    <s v="games/video games"/>
    <n v="6.3092592592592589E-2"/>
    <n v="113.56666666666666"/>
    <x v="12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n v="1333748516"/>
    <x v="1075"/>
    <b v="0"/>
    <n v="3"/>
    <b v="0"/>
    <s v="games/video games"/>
    <n v="4.4999999999999998E-2"/>
    <n v="15"/>
    <x v="12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n v="1405674250"/>
    <x v="1076"/>
    <b v="0"/>
    <n v="975"/>
    <b v="0"/>
    <s v="games/video games"/>
    <n v="0.62765333333333329"/>
    <n v="48.281025641025643"/>
    <x v="12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n v="1450152011"/>
    <x v="1077"/>
    <b v="0"/>
    <n v="167"/>
    <b v="0"/>
    <s v="games/video games"/>
    <n v="0.29376000000000002"/>
    <n v="43.976047904191617"/>
    <x v="12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n v="1307421721"/>
    <x v="1078"/>
    <b v="0"/>
    <n v="5"/>
    <b v="0"/>
    <s v="games/video games"/>
    <n v="7.4999999999999997E-2"/>
    <n v="9"/>
    <x v="12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n v="1461072936"/>
    <x v="1079"/>
    <b v="0"/>
    <n v="18"/>
    <b v="0"/>
    <s v="games/video games"/>
    <n v="2.6076923076923077E-2"/>
    <n v="37.666666666666664"/>
    <x v="12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n v="1397186333"/>
    <x v="1080"/>
    <b v="0"/>
    <n v="98"/>
    <b v="0"/>
    <s v="games/video games"/>
    <n v="9.1050000000000006E-2"/>
    <n v="18.581632653061224"/>
    <x v="12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n v="1419891292"/>
    <x v="1081"/>
    <b v="0"/>
    <n v="4"/>
    <b v="0"/>
    <s v="games/video games"/>
    <n v="1.7647058823529413E-4"/>
    <n v="3"/>
    <x v="12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n v="1342043088"/>
    <x v="1082"/>
    <b v="0"/>
    <n v="3"/>
    <b v="0"/>
    <s v="games/video games"/>
    <n v="5.5999999999999999E-3"/>
    <n v="18.666666666666668"/>
    <x v="12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n v="1401810583"/>
    <x v="1083"/>
    <b v="0"/>
    <n v="1"/>
    <b v="0"/>
    <s v="games/video games"/>
    <n v="8.2000000000000007E-3"/>
    <n v="410"/>
    <x v="12"/>
    <x v="6"/>
  </r>
  <r>
    <n v="1084"/>
    <s v="My own channel"/>
    <s v="I want to start my own channel for gaming"/>
    <n v="550"/>
    <n v="0"/>
    <x v="2"/>
    <x v="0"/>
    <s v="USD"/>
    <n v="1407534804"/>
    <x v="1084"/>
    <n v="1404942804"/>
    <x v="1084"/>
    <b v="0"/>
    <n v="0"/>
    <b v="0"/>
    <s v="games/video games"/>
    <n v="0"/>
    <n v="0"/>
    <x v="12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n v="1455379575"/>
    <x v="1085"/>
    <b v="0"/>
    <n v="9"/>
    <b v="0"/>
    <s v="games/video games"/>
    <n v="3.4200000000000001E-2"/>
    <n v="114"/>
    <x v="12"/>
    <x v="6"/>
  </r>
  <r>
    <n v="1086"/>
    <s v="Cyber Universe Online"/>
    <s v="Humanity's future in the Galaxy"/>
    <n v="18000"/>
    <n v="15"/>
    <x v="2"/>
    <x v="0"/>
    <s v="USD"/>
    <n v="1408913291"/>
    <x v="1086"/>
    <n v="1406321291"/>
    <x v="1086"/>
    <b v="0"/>
    <n v="2"/>
    <b v="0"/>
    <s v="games/video games"/>
    <n v="8.3333333333333339E-4"/>
    <n v="7.5"/>
    <x v="12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n v="1400260087"/>
    <x v="1087"/>
    <b v="0"/>
    <n v="0"/>
    <b v="0"/>
    <s v="games/video games"/>
    <n v="0"/>
    <n v="0"/>
    <x v="12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n v="1395774667"/>
    <x v="1088"/>
    <b v="0"/>
    <n v="147"/>
    <b v="0"/>
    <s v="games/video games"/>
    <n v="0.14182977777777778"/>
    <n v="43.41727891156463"/>
    <x v="12"/>
    <x v="6"/>
  </r>
  <r>
    <n v="1089"/>
    <s v="Farabel"/>
    <s v="Farabel is a single player turn-based fantasy strategy game for Mac/PC/Linux"/>
    <n v="15000"/>
    <n v="1174"/>
    <x v="2"/>
    <x v="6"/>
    <s v="EUR"/>
    <n v="1435293175"/>
    <x v="1089"/>
    <n v="1432701175"/>
    <x v="1089"/>
    <b v="0"/>
    <n v="49"/>
    <b v="0"/>
    <s v="games/video games"/>
    <n v="7.8266666666666665E-2"/>
    <n v="23.959183673469386"/>
    <x v="12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n v="1430281653"/>
    <x v="1090"/>
    <b v="0"/>
    <n v="1"/>
    <b v="0"/>
    <s v="games/video games"/>
    <n v="3.8464497269020693E-4"/>
    <n v="5"/>
    <x v="12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n v="1457725272"/>
    <x v="1091"/>
    <b v="0"/>
    <n v="2"/>
    <b v="0"/>
    <s v="games/video games"/>
    <n v="0.125"/>
    <n v="12.5"/>
    <x v="12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n v="1354840638"/>
    <x v="1092"/>
    <b v="0"/>
    <n v="7"/>
    <b v="0"/>
    <s v="games/video games"/>
    <n v="1.0500000000000001E-2"/>
    <n v="3"/>
    <x v="12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n v="1453936937"/>
    <x v="1093"/>
    <b v="0"/>
    <n v="4"/>
    <b v="0"/>
    <s v="games/video games"/>
    <n v="0.14083333333333334"/>
    <n v="10.5625"/>
    <x v="12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n v="1315588033"/>
    <x v="1094"/>
    <b v="0"/>
    <n v="27"/>
    <b v="0"/>
    <s v="games/video games"/>
    <n v="0.18300055555555556"/>
    <n v="122.00037037037038"/>
    <x v="12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n v="1375275220"/>
    <x v="1095"/>
    <b v="0"/>
    <n v="94"/>
    <b v="0"/>
    <s v="games/video games"/>
    <n v="5.0347999999999997E-2"/>
    <n v="267.80851063829789"/>
    <x v="12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n v="1409747154"/>
    <x v="1096"/>
    <b v="0"/>
    <n v="29"/>
    <b v="0"/>
    <s v="games/video games"/>
    <n v="0.17933333333333334"/>
    <n v="74.206896551724142"/>
    <x v="12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n v="1390330877"/>
    <x v="1097"/>
    <b v="0"/>
    <n v="7"/>
    <b v="0"/>
    <s v="games/video games"/>
    <n v="4.6999999999999999E-4"/>
    <n v="6.7142857142857144"/>
    <x v="12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n v="1394821095"/>
    <x v="1098"/>
    <b v="0"/>
    <n v="22"/>
    <b v="0"/>
    <s v="games/video games"/>
    <n v="7.2120000000000004E-2"/>
    <n v="81.954545454545453"/>
    <x v="12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n v="1428955468"/>
    <x v="1099"/>
    <b v="0"/>
    <n v="1"/>
    <b v="0"/>
    <s v="games/video games"/>
    <n v="5.0000000000000001E-3"/>
    <n v="25"/>
    <x v="12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n v="1452825571"/>
    <x v="1100"/>
    <b v="0"/>
    <n v="10"/>
    <b v="0"/>
    <s v="games/video games"/>
    <n v="2.5000000000000001E-2"/>
    <n v="10"/>
    <x v="12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n v="1466188338"/>
    <x v="1101"/>
    <b v="0"/>
    <n v="6"/>
    <b v="0"/>
    <s v="games/video games"/>
    <n v="4.0999999999999999E-4"/>
    <n v="6.833333333333333"/>
    <x v="12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n v="1383095125"/>
    <x v="1102"/>
    <b v="0"/>
    <n v="24"/>
    <b v="0"/>
    <s v="games/video games"/>
    <n v="5.3124999999999999E-2"/>
    <n v="17.708333333333332"/>
    <x v="12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n v="1461043190"/>
    <x v="1103"/>
    <b v="0"/>
    <n v="15"/>
    <b v="0"/>
    <s v="games/video games"/>
    <n v="1.6199999999999999E-2"/>
    <n v="16.2"/>
    <x v="1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n v="1399888221"/>
    <x v="1104"/>
    <b v="0"/>
    <n v="37"/>
    <b v="0"/>
    <s v="games/video games"/>
    <n v="4.9516666666666667E-2"/>
    <n v="80.297297297297291"/>
    <x v="12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n v="1393038927"/>
    <x v="1105"/>
    <b v="0"/>
    <n v="20"/>
    <b v="0"/>
    <s v="games/video games"/>
    <n v="1.5900000000000001E-3"/>
    <n v="71.55"/>
    <x v="12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n v="1330969575"/>
    <x v="1106"/>
    <b v="0"/>
    <n v="7"/>
    <b v="0"/>
    <s v="games/video games"/>
    <n v="0.41249999999999998"/>
    <n v="23.571428571428573"/>
    <x v="12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n v="1403556024"/>
    <x v="1107"/>
    <b v="0"/>
    <n v="0"/>
    <b v="0"/>
    <s v="games/video games"/>
    <n v="0"/>
    <n v="0"/>
    <x v="12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n v="1329146235"/>
    <x v="1108"/>
    <b v="0"/>
    <n v="21"/>
    <b v="0"/>
    <s v="games/video games"/>
    <n v="2.93E-2"/>
    <n v="34.88095238095238"/>
    <x v="12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n v="1476900190"/>
    <x v="1109"/>
    <b v="0"/>
    <n v="3"/>
    <b v="0"/>
    <s v="games/video games"/>
    <n v="4.4999999999999997E-3"/>
    <n v="15"/>
    <x v="12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n v="1352327022"/>
    <x v="1110"/>
    <b v="0"/>
    <n v="11"/>
    <b v="0"/>
    <s v="games/video games"/>
    <n v="5.1000000000000004E-3"/>
    <n v="23.181818181818183"/>
    <x v="12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n v="1449636790"/>
    <x v="1111"/>
    <b v="0"/>
    <n v="1"/>
    <b v="0"/>
    <s v="games/video games"/>
    <n v="4.0000000000000002E-4"/>
    <n v="1"/>
    <x v="12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n v="1416507211"/>
    <x v="1112"/>
    <b v="0"/>
    <n v="312"/>
    <b v="0"/>
    <s v="games/video games"/>
    <n v="0.35537409090909089"/>
    <n v="100.23371794871794"/>
    <x v="12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n v="1405466820"/>
    <x v="1113"/>
    <b v="0"/>
    <n v="1"/>
    <b v="0"/>
    <s v="games/video games"/>
    <n v="5.0000000000000001E-3"/>
    <n v="5"/>
    <x v="12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n v="1378714687"/>
    <x v="1114"/>
    <b v="0"/>
    <n v="3"/>
    <b v="0"/>
    <s v="games/video games"/>
    <n v="1.6666666666666668E-3"/>
    <n v="3.3333333333333335"/>
    <x v="12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n v="1456764095"/>
    <x v="1115"/>
    <b v="0"/>
    <n v="4"/>
    <b v="0"/>
    <s v="games/video games"/>
    <n v="1.325E-3"/>
    <n v="13.25"/>
    <x v="12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n v="1334089208"/>
    <x v="1116"/>
    <b v="0"/>
    <n v="10"/>
    <b v="0"/>
    <s v="games/video games"/>
    <n v="3.5704000000000004E-4"/>
    <n v="17.852"/>
    <x v="12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n v="1448461313"/>
    <x v="1117"/>
    <b v="0"/>
    <n v="8"/>
    <b v="0"/>
    <s v="games/video games"/>
    <n v="8.3000000000000004E-2"/>
    <n v="10.375"/>
    <x v="12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n v="1394078379"/>
    <x v="1118"/>
    <b v="0"/>
    <n v="3"/>
    <b v="0"/>
    <s v="games/video games"/>
    <n v="2.4222222222222221E-2"/>
    <n v="36.333333333333336"/>
    <x v="12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n v="1395687664"/>
    <x v="1119"/>
    <b v="0"/>
    <n v="1"/>
    <b v="0"/>
    <s v="games/video games"/>
    <n v="2.3809523809523812E-3"/>
    <n v="5"/>
    <x v="12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n v="1315947400"/>
    <x v="1120"/>
    <b v="0"/>
    <n v="0"/>
    <b v="0"/>
    <s v="games/video games"/>
    <n v="0"/>
    <n v="0"/>
    <x v="12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n v="1455315916"/>
    <x v="1121"/>
    <b v="0"/>
    <n v="5"/>
    <b v="0"/>
    <s v="games/video games"/>
    <n v="1.16E-4"/>
    <n v="5.8"/>
    <x v="12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n v="1368723225"/>
    <x v="1122"/>
    <b v="0"/>
    <n v="0"/>
    <b v="0"/>
    <s v="games/video games"/>
    <n v="0"/>
    <n v="0"/>
    <x v="12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n v="1395318848"/>
    <x v="1123"/>
    <b v="0"/>
    <n v="3"/>
    <b v="0"/>
    <s v="games/video games"/>
    <n v="2.2000000000000001E-3"/>
    <n v="3.6666666666666665"/>
    <x v="12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n v="1427817651"/>
    <x v="1124"/>
    <b v="0"/>
    <n v="7"/>
    <b v="0"/>
    <s v="games/mobile games"/>
    <n v="4.7222222222222223E-3"/>
    <n v="60.714285714285715"/>
    <x v="13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n v="1438009130"/>
    <x v="1125"/>
    <b v="0"/>
    <n v="0"/>
    <b v="0"/>
    <s v="games/mobile games"/>
    <n v="0"/>
    <n v="0"/>
    <x v="13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n v="1465890694"/>
    <x v="1126"/>
    <b v="0"/>
    <n v="2"/>
    <b v="0"/>
    <s v="games/mobile games"/>
    <n v="5.0000000000000001E-3"/>
    <n v="5"/>
    <x v="13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n v="1413318600"/>
    <x v="1127"/>
    <b v="0"/>
    <n v="23"/>
    <b v="0"/>
    <s v="games/mobile games"/>
    <n v="1.6714285714285713E-2"/>
    <n v="25.434782608695652"/>
    <x v="13"/>
    <x v="6"/>
  </r>
  <r>
    <n v="1128"/>
    <s v="Flying Turds"/>
    <s v="#havingfunFTW"/>
    <n v="1000"/>
    <n v="1"/>
    <x v="2"/>
    <x v="1"/>
    <s v="GBP"/>
    <n v="1407425717"/>
    <x v="1128"/>
    <n v="1404833717"/>
    <x v="1128"/>
    <b v="0"/>
    <n v="1"/>
    <b v="0"/>
    <s v="games/mobile games"/>
    <n v="1E-3"/>
    <n v="1"/>
    <x v="13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n v="1462515693"/>
    <x v="1129"/>
    <b v="0"/>
    <n v="2"/>
    <b v="0"/>
    <s v="games/mobile games"/>
    <n v="1.0499999999999999E-3"/>
    <n v="10.5"/>
    <x v="13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n v="1411775700"/>
    <x v="1130"/>
    <b v="0"/>
    <n v="3"/>
    <b v="0"/>
    <s v="games/mobile games"/>
    <n v="2.2000000000000001E-3"/>
    <n v="3.6666666666666665"/>
    <x v="13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n v="1448401668"/>
    <x v="1131"/>
    <b v="0"/>
    <n v="0"/>
    <b v="0"/>
    <s v="games/mobile games"/>
    <n v="0"/>
    <n v="0"/>
    <x v="13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n v="1480646771"/>
    <x v="1132"/>
    <b v="0"/>
    <n v="13"/>
    <b v="0"/>
    <s v="games/mobile games"/>
    <n v="0.14380000000000001"/>
    <n v="110.61538461538461"/>
    <x v="13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n v="1404207981"/>
    <x v="1133"/>
    <b v="0"/>
    <n v="1"/>
    <b v="0"/>
    <s v="games/mobile games"/>
    <n v="6.6666666666666671E-3"/>
    <n v="20"/>
    <x v="13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n v="1416034228"/>
    <x v="1134"/>
    <b v="0"/>
    <n v="1"/>
    <b v="0"/>
    <s v="games/mobile games"/>
    <n v="4.0000000000000003E-5"/>
    <n v="1"/>
    <x v="13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n v="1467935094"/>
    <x v="1135"/>
    <b v="0"/>
    <n v="1"/>
    <b v="0"/>
    <s v="games/mobile games"/>
    <n v="0.05"/>
    <n v="50"/>
    <x v="13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n v="1447949229"/>
    <x v="1136"/>
    <b v="0"/>
    <n v="6"/>
    <b v="0"/>
    <s v="games/mobile games"/>
    <n v="6.4439140811455853E-2"/>
    <n v="45"/>
    <x v="13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n v="1458848421"/>
    <x v="1137"/>
    <b v="0"/>
    <n v="39"/>
    <b v="0"/>
    <s v="games/mobile games"/>
    <n v="0.39500000000000002"/>
    <n v="253.2051282051282"/>
    <x v="13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n v="1483307131"/>
    <x v="1138"/>
    <b v="0"/>
    <n v="4"/>
    <b v="0"/>
    <s v="games/mobile games"/>
    <n v="3.5714285714285713E-3"/>
    <n v="31.25"/>
    <x v="13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n v="1417508426"/>
    <x v="1139"/>
    <b v="0"/>
    <n v="1"/>
    <b v="0"/>
    <s v="games/mobile games"/>
    <n v="6.2500000000000001E-4"/>
    <n v="5"/>
    <x v="13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n v="1436267121"/>
    <x v="1140"/>
    <b v="0"/>
    <n v="0"/>
    <b v="0"/>
    <s v="games/mobile games"/>
    <n v="0"/>
    <n v="0"/>
    <x v="13"/>
    <x v="6"/>
  </r>
  <r>
    <n v="1141"/>
    <s v="Arena Z - Zombie Survival"/>
    <s v="I think this will be a great game!"/>
    <n v="500"/>
    <n v="0"/>
    <x v="2"/>
    <x v="12"/>
    <s v="EUR"/>
    <n v="1436460450"/>
    <x v="1141"/>
    <n v="1433868450"/>
    <x v="1141"/>
    <b v="0"/>
    <n v="0"/>
    <b v="0"/>
    <s v="games/mobile games"/>
    <n v="0"/>
    <n v="0"/>
    <x v="13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n v="1421539727"/>
    <x v="1142"/>
    <b v="0"/>
    <n v="0"/>
    <b v="0"/>
    <s v="games/mobile games"/>
    <n v="0"/>
    <n v="0"/>
    <x v="13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n v="1447735126"/>
    <x v="1143"/>
    <b v="0"/>
    <n v="8"/>
    <b v="0"/>
    <s v="games/mobile games"/>
    <n v="4.1333333333333335E-3"/>
    <n v="23.25"/>
    <x v="13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n v="1427689320"/>
    <x v="1144"/>
    <b v="0"/>
    <n v="0"/>
    <b v="0"/>
    <s v="food/food trucks"/>
    <n v="0"/>
    <n v="0"/>
    <x v="14"/>
    <x v="6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n v="1407088592"/>
    <x v="1145"/>
    <b v="0"/>
    <n v="1"/>
    <b v="0"/>
    <s v="food/food trucks"/>
    <n v="1.25E-3"/>
    <n v="100"/>
    <x v="14"/>
    <x v="6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n v="1395787973"/>
    <x v="1146"/>
    <b v="0"/>
    <n v="12"/>
    <b v="0"/>
    <s v="food/food trucks"/>
    <n v="8.8333333333333333E-2"/>
    <n v="44.166666666666664"/>
    <x v="14"/>
    <x v="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n v="1408576783"/>
    <x v="1147"/>
    <b v="0"/>
    <n v="0"/>
    <b v="0"/>
    <s v="food/food trucks"/>
    <n v="0"/>
    <n v="0"/>
    <x v="14"/>
    <x v="6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n v="1477973181"/>
    <x v="1148"/>
    <b v="0"/>
    <n v="3"/>
    <b v="0"/>
    <s v="food/food trucks"/>
    <n v="4.8666666666666667E-3"/>
    <n v="24.333333333333332"/>
    <x v="14"/>
    <x v="6"/>
  </r>
  <r>
    <n v="1149"/>
    <s v="The Floridian Food Truck"/>
    <s v="Bringing culturally diverse Floridian cuisine to the people!"/>
    <n v="50000"/>
    <n v="75"/>
    <x v="2"/>
    <x v="0"/>
    <s v="USD"/>
    <n v="1466096566"/>
    <x v="1149"/>
    <n v="1463504566"/>
    <x v="1149"/>
    <b v="0"/>
    <n v="2"/>
    <b v="0"/>
    <s v="food/food trucks"/>
    <n v="1.5E-3"/>
    <n v="37.5"/>
    <x v="14"/>
    <x v="6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n v="1447109675"/>
    <x v="1150"/>
    <b v="0"/>
    <n v="6"/>
    <b v="0"/>
    <s v="food/food trucks"/>
    <n v="0.1008"/>
    <n v="42"/>
    <x v="14"/>
    <x v="6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n v="1439000863"/>
    <x v="1151"/>
    <b v="0"/>
    <n v="0"/>
    <b v="0"/>
    <s v="food/food trucks"/>
    <n v="0"/>
    <n v="0"/>
    <x v="14"/>
    <x v="6"/>
  </r>
  <r>
    <n v="1152"/>
    <s v="Peruvian King Food Truck"/>
    <s v="Peruvian food truck with an LA twist."/>
    <n v="16000"/>
    <n v="911"/>
    <x v="2"/>
    <x v="0"/>
    <s v="USD"/>
    <n v="1431709312"/>
    <x v="1152"/>
    <n v="1429117312"/>
    <x v="1152"/>
    <b v="0"/>
    <n v="15"/>
    <b v="0"/>
    <s v="food/food trucks"/>
    <n v="5.6937500000000002E-2"/>
    <n v="60.733333333333334"/>
    <x v="14"/>
    <x v="6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n v="1432055305"/>
    <x v="1153"/>
    <b v="0"/>
    <n v="1"/>
    <b v="0"/>
    <s v="food/food trucks"/>
    <n v="6.2500000000000003E-3"/>
    <n v="50"/>
    <x v="14"/>
    <x v="6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n v="1438915006"/>
    <x v="1154"/>
    <b v="0"/>
    <n v="3"/>
    <b v="0"/>
    <s v="food/food trucks"/>
    <n v="6.5000000000000002E-2"/>
    <n v="108.33333333333333"/>
    <x v="14"/>
    <x v="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n v="1405448408"/>
    <x v="1155"/>
    <b v="0"/>
    <n v="8"/>
    <b v="0"/>
    <s v="food/food trucks"/>
    <n v="7.5199999999999998E-3"/>
    <n v="23.5"/>
    <x v="14"/>
    <x v="6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n v="1422150162"/>
    <x v="1156"/>
    <b v="0"/>
    <n v="0"/>
    <b v="0"/>
    <s v="food/food trucks"/>
    <n v="0"/>
    <n v="0"/>
    <x v="14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n v="1412607880"/>
    <x v="1157"/>
    <b v="0"/>
    <n v="3"/>
    <b v="0"/>
    <s v="food/food trucks"/>
    <n v="1.5100000000000001E-2"/>
    <n v="50.333333333333336"/>
    <x v="14"/>
    <x v="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n v="1415499128"/>
    <x v="1158"/>
    <b v="0"/>
    <n v="3"/>
    <b v="0"/>
    <s v="food/food trucks"/>
    <n v="4.6666666666666671E-3"/>
    <n v="11.666666666666666"/>
    <x v="14"/>
    <x v="6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n v="1433006765"/>
    <x v="1159"/>
    <b v="0"/>
    <n v="0"/>
    <b v="0"/>
    <s v="food/food trucks"/>
    <n v="0"/>
    <n v="0"/>
    <x v="14"/>
    <x v="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n v="1424922186"/>
    <x v="1160"/>
    <b v="0"/>
    <n v="19"/>
    <b v="0"/>
    <s v="food/food trucks"/>
    <n v="3.85E-2"/>
    <n v="60.789473684210527"/>
    <x v="14"/>
    <x v="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n v="1430233589"/>
    <x v="1161"/>
    <b v="0"/>
    <n v="0"/>
    <b v="0"/>
    <s v="food/food trucks"/>
    <n v="0"/>
    <n v="0"/>
    <x v="14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n v="1408983864"/>
    <x v="1162"/>
    <b v="0"/>
    <n v="2"/>
    <b v="0"/>
    <s v="food/food trucks"/>
    <n v="5.8333333333333338E-4"/>
    <n v="17.5"/>
    <x v="14"/>
    <x v="6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n v="1405012920"/>
    <x v="1163"/>
    <b v="0"/>
    <n v="0"/>
    <b v="0"/>
    <s v="food/food trucks"/>
    <n v="0"/>
    <n v="0"/>
    <x v="14"/>
    <x v="6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n v="1463678582"/>
    <x v="1164"/>
    <b v="0"/>
    <n v="0"/>
    <b v="0"/>
    <s v="food/food trucks"/>
    <n v="0"/>
    <n v="0"/>
    <x v="14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n v="1401685730"/>
    <x v="1165"/>
    <b v="0"/>
    <n v="25"/>
    <b v="0"/>
    <s v="food/food trucks"/>
    <n v="0.20705000000000001"/>
    <n v="82.82"/>
    <x v="14"/>
    <x v="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n v="1432640342"/>
    <x v="1166"/>
    <b v="0"/>
    <n v="8"/>
    <b v="0"/>
    <s v="food/food trucks"/>
    <n v="0.19139999999999999"/>
    <n v="358.875"/>
    <x v="14"/>
    <x v="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n v="1407865095"/>
    <x v="1167"/>
    <b v="0"/>
    <n v="16"/>
    <b v="0"/>
    <s v="food/food trucks"/>
    <n v="1.6316666666666667E-2"/>
    <n v="61.1875"/>
    <x v="14"/>
    <x v="6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n v="1471915065"/>
    <x v="1168"/>
    <b v="0"/>
    <n v="3"/>
    <b v="0"/>
    <s v="food/food trucks"/>
    <n v="5.6666666666666664E-2"/>
    <n v="340"/>
    <x v="14"/>
    <x v="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n v="1422001763"/>
    <x v="1169"/>
    <b v="0"/>
    <n v="3"/>
    <b v="0"/>
    <s v="food/food trucks"/>
    <n v="1.6999999999999999E-3"/>
    <n v="5.666666666666667"/>
    <x v="14"/>
    <x v="6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n v="1430429171"/>
    <x v="1170"/>
    <b v="0"/>
    <n v="2"/>
    <b v="0"/>
    <s v="food/food trucks"/>
    <n v="4.0000000000000001E-3"/>
    <n v="50"/>
    <x v="14"/>
    <x v="6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n v="1414351127"/>
    <x v="1171"/>
    <b v="0"/>
    <n v="1"/>
    <b v="0"/>
    <s v="food/food trucks"/>
    <n v="1E-3"/>
    <n v="25"/>
    <x v="14"/>
    <x v="6"/>
  </r>
  <r>
    <n v="1172"/>
    <s v="let your dayz take you to the dogs."/>
    <s v="Bringing YOUR favorite dog recipes to the streets."/>
    <n v="9000"/>
    <n v="0"/>
    <x v="2"/>
    <x v="0"/>
    <s v="USD"/>
    <n v="1408551752"/>
    <x v="1172"/>
    <n v="1405959752"/>
    <x v="1172"/>
    <b v="0"/>
    <n v="0"/>
    <b v="0"/>
    <s v="food/food trucks"/>
    <n v="0"/>
    <n v="0"/>
    <x v="14"/>
    <x v="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n v="1435552057"/>
    <x v="1173"/>
    <b v="0"/>
    <n v="1"/>
    <b v="0"/>
    <s v="food/food trucks"/>
    <n v="2.4000000000000001E-4"/>
    <n v="30"/>
    <x v="14"/>
    <x v="6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n v="1460146327"/>
    <x v="1174"/>
    <b v="0"/>
    <n v="19"/>
    <b v="0"/>
    <s v="food/food trucks"/>
    <n v="5.906666666666667E-2"/>
    <n v="46.631578947368418"/>
    <x v="14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n v="1434389339"/>
    <x v="1175"/>
    <b v="0"/>
    <n v="9"/>
    <b v="0"/>
    <s v="food/food trucks"/>
    <n v="2.9250000000000002E-2"/>
    <n v="65"/>
    <x v="14"/>
    <x v="6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n v="1484094498"/>
    <x v="1176"/>
    <b v="0"/>
    <n v="1"/>
    <b v="0"/>
    <s v="food/food trucks"/>
    <n v="5.7142857142857142E-5"/>
    <n v="10"/>
    <x v="14"/>
    <x v="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n v="1410796296"/>
    <x v="1177"/>
    <b v="0"/>
    <n v="0"/>
    <b v="0"/>
    <s v="food/food trucks"/>
    <n v="0"/>
    <n v="0"/>
    <x v="14"/>
    <x v="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n v="1405633452"/>
    <x v="1178"/>
    <b v="0"/>
    <n v="1"/>
    <b v="0"/>
    <s v="food/food trucks"/>
    <n v="6.666666666666667E-5"/>
    <n v="5"/>
    <x v="14"/>
    <x v="6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n v="1443460627"/>
    <x v="1179"/>
    <b v="0"/>
    <n v="5"/>
    <b v="0"/>
    <s v="food/food trucks"/>
    <n v="5.3333333333333337E-2"/>
    <n v="640"/>
    <x v="14"/>
    <x v="6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n v="1400786514"/>
    <x v="1180"/>
    <b v="0"/>
    <n v="85"/>
    <b v="0"/>
    <s v="food/food trucks"/>
    <n v="0.11749999999999999"/>
    <n v="69.117647058823536"/>
    <x v="14"/>
    <x v="6"/>
  </r>
  <r>
    <n v="1181"/>
    <s v="Gringo Loco Tacos Food Truck"/>
    <s v="Bringing the best tacos to the streets of Chicago!"/>
    <n v="50000"/>
    <n v="4"/>
    <x v="2"/>
    <x v="0"/>
    <s v="USD"/>
    <n v="1425197321"/>
    <x v="1181"/>
    <n v="1422605321"/>
    <x v="1181"/>
    <b v="0"/>
    <n v="3"/>
    <b v="0"/>
    <s v="food/food trucks"/>
    <n v="8.0000000000000007E-5"/>
    <n v="1.3333333333333333"/>
    <x v="14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n v="1482609088"/>
    <x v="1182"/>
    <b v="0"/>
    <n v="4"/>
    <b v="0"/>
    <s v="food/food trucks"/>
    <n v="4.2000000000000003E-2"/>
    <n v="10.5"/>
    <x v="14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n v="1476391223"/>
    <x v="1183"/>
    <b v="0"/>
    <n v="3"/>
    <b v="0"/>
    <s v="food/food trucks"/>
    <n v="0.04"/>
    <n v="33.333333333333336"/>
    <x v="14"/>
    <x v="6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n v="1483712611"/>
    <x v="1184"/>
    <b v="0"/>
    <n v="375"/>
    <b v="1"/>
    <s v="photography/photobooks"/>
    <n v="1.0493636363636363"/>
    <n v="61.562666666666665"/>
    <x v="15"/>
    <x v="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n v="1430945149"/>
    <x v="1185"/>
    <b v="0"/>
    <n v="111"/>
    <b v="1"/>
    <s v="photography/photobooks"/>
    <n v="1.0544"/>
    <n v="118.73873873873873"/>
    <x v="15"/>
    <x v="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n v="1430340195"/>
    <x v="1186"/>
    <b v="0"/>
    <n v="123"/>
    <b v="1"/>
    <s v="photography/photobooks"/>
    <n v="1.0673333333333332"/>
    <n v="65.081300813008127"/>
    <x v="15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n v="1429133323"/>
    <x v="1187"/>
    <b v="0"/>
    <n v="70"/>
    <b v="1"/>
    <s v="photography/photobooks"/>
    <n v="1.0412571428571429"/>
    <n v="130.15714285714284"/>
    <x v="15"/>
    <x v="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n v="1481129340"/>
    <x v="1188"/>
    <b v="0"/>
    <n v="85"/>
    <b v="1"/>
    <s v="photography/photobooks"/>
    <n v="1.6054999999999999"/>
    <n v="37.776470588235291"/>
    <x v="15"/>
    <x v="6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n v="1465428595"/>
    <x v="1189"/>
    <b v="0"/>
    <n v="86"/>
    <b v="1"/>
    <s v="photography/photobooks"/>
    <n v="1.0777777777777777"/>
    <n v="112.79069767441861"/>
    <x v="15"/>
    <x v="6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n v="1406908725"/>
    <x v="1190"/>
    <b v="0"/>
    <n v="13"/>
    <b v="1"/>
    <s v="photography/photobooks"/>
    <n v="1.35"/>
    <n v="51.92307692307692"/>
    <x v="15"/>
    <x v="6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n v="1455892160"/>
    <x v="1191"/>
    <b v="0"/>
    <n v="33"/>
    <b v="1"/>
    <s v="photography/photobooks"/>
    <n v="1.0907407407407408"/>
    <n v="89.242424242424249"/>
    <x v="15"/>
    <x v="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n v="1484222978"/>
    <x v="1192"/>
    <b v="0"/>
    <n v="15"/>
    <b v="1"/>
    <s v="photography/photobooks"/>
    <n v="2.9"/>
    <n v="19.333333333333332"/>
    <x v="15"/>
    <x v="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n v="1455043053"/>
    <x v="1193"/>
    <b v="0"/>
    <n v="273"/>
    <b v="1"/>
    <s v="photography/photobooks"/>
    <n v="1.0395714285714286"/>
    <n v="79.967032967032964"/>
    <x v="15"/>
    <x v="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n v="1425901379"/>
    <x v="1194"/>
    <b v="0"/>
    <n v="714"/>
    <b v="1"/>
    <s v="photography/photobooks"/>
    <n v="3.2223999999999999"/>
    <n v="56.414565826330531"/>
    <x v="15"/>
    <x v="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n v="1445415653"/>
    <x v="1195"/>
    <b v="0"/>
    <n v="170"/>
    <b v="1"/>
    <s v="photography/photobooks"/>
    <n v="1.35"/>
    <n v="79.411764705882348"/>
    <x v="15"/>
    <x v="6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n v="1447875539"/>
    <x v="1196"/>
    <b v="0"/>
    <n v="512"/>
    <b v="1"/>
    <s v="photography/photobooks"/>
    <n v="2.6991034482758622"/>
    <n v="76.439453125"/>
    <x v="15"/>
    <x v="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n v="1463155034"/>
    <x v="1197"/>
    <b v="0"/>
    <n v="314"/>
    <b v="1"/>
    <s v="photography/photobooks"/>
    <n v="2.5329333333333333"/>
    <n v="121"/>
    <x v="15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n v="1448463086"/>
    <x v="1198"/>
    <b v="0"/>
    <n v="167"/>
    <b v="1"/>
    <s v="photography/photobooks"/>
    <n v="2.6059999999999999"/>
    <n v="54.616766467065865"/>
    <x v="15"/>
    <x v="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n v="1433615400"/>
    <x v="1199"/>
    <b v="0"/>
    <n v="9"/>
    <b v="1"/>
    <s v="photography/photobooks"/>
    <n v="1.0131677953348381"/>
    <n v="299.22222222222223"/>
    <x v="15"/>
    <x v="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n v="1427369256"/>
    <x v="1200"/>
    <b v="0"/>
    <n v="103"/>
    <b v="1"/>
    <s v="photography/photobooks"/>
    <n v="1.2560416666666667"/>
    <n v="58.533980582524272"/>
    <x v="15"/>
    <x v="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n v="1466001246"/>
    <x v="1201"/>
    <b v="0"/>
    <n v="111"/>
    <b v="1"/>
    <s v="photography/photobooks"/>
    <n v="1.0243783333333334"/>
    <n v="55.371801801801809"/>
    <x v="15"/>
    <x v="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n v="1432796154"/>
    <x v="1202"/>
    <b v="0"/>
    <n v="271"/>
    <b v="1"/>
    <s v="photography/photobooks"/>
    <n v="1.99244"/>
    <n v="183.80442804428046"/>
    <x v="15"/>
    <x v="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n v="1430491527"/>
    <x v="1203"/>
    <b v="0"/>
    <n v="101"/>
    <b v="1"/>
    <s v="photography/photobooks"/>
    <n v="1.0245398773006136"/>
    <n v="165.34653465346534"/>
    <x v="15"/>
    <x v="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n v="1445363833"/>
    <x v="1204"/>
    <b v="0"/>
    <n v="57"/>
    <b v="1"/>
    <s v="photography/photobooks"/>
    <n v="1.0294615384615384"/>
    <n v="234.78947368421052"/>
    <x v="15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n v="1431605351"/>
    <x v="1205"/>
    <b v="0"/>
    <n v="62"/>
    <b v="1"/>
    <s v="photography/photobooks"/>
    <n v="1.0086153846153847"/>
    <n v="211.48387096774192"/>
    <x v="15"/>
    <x v="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n v="1486406253"/>
    <x v="1206"/>
    <b v="0"/>
    <n v="32"/>
    <b v="1"/>
    <s v="photography/photobooks"/>
    <n v="1.1499999999999999"/>
    <n v="32.34375"/>
    <x v="15"/>
    <x v="6"/>
  </r>
  <r>
    <n v="1207"/>
    <s v="ITALIANA"/>
    <s v="A humanistic photo book about ancestral &amp; post-modern Italy."/>
    <n v="16700"/>
    <n v="17396"/>
    <x v="0"/>
    <x v="13"/>
    <s v="EUR"/>
    <n v="1459418400"/>
    <x v="1207"/>
    <n v="1456827573"/>
    <x v="1207"/>
    <b v="0"/>
    <n v="141"/>
    <b v="1"/>
    <s v="photography/photobooks"/>
    <n v="1.0416766467065868"/>
    <n v="123.37588652482269"/>
    <x v="15"/>
    <x v="6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n v="1456246864"/>
    <x v="1208"/>
    <b v="0"/>
    <n v="75"/>
    <b v="1"/>
    <s v="photography/photobooks"/>
    <n v="1.5529999999999999"/>
    <n v="207.06666666666666"/>
    <x v="15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n v="1485461905"/>
    <x v="1209"/>
    <b v="0"/>
    <n v="46"/>
    <b v="1"/>
    <s v="photography/photobooks"/>
    <n v="1.06"/>
    <n v="138.2608695652174"/>
    <x v="15"/>
    <x v="6"/>
  </r>
  <r>
    <n v="1210"/>
    <s v="Det Andra GÃ¶teborg"/>
    <s v="En fotobok om livet i det enda andra GÃ¶teborg i vÃ¤rlden"/>
    <n v="20000"/>
    <n v="50863"/>
    <x v="0"/>
    <x v="11"/>
    <s v="SEK"/>
    <n v="1433106000"/>
    <x v="1210"/>
    <n v="1431124572"/>
    <x v="1210"/>
    <b v="0"/>
    <n v="103"/>
    <b v="1"/>
    <s v="photography/photobooks"/>
    <n v="2.5431499999999998"/>
    <n v="493.81553398058253"/>
    <x v="15"/>
    <x v="6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n v="1464209261"/>
    <x v="1211"/>
    <b v="0"/>
    <n v="6"/>
    <b v="1"/>
    <s v="photography/photobooks"/>
    <n v="1.0109999999999999"/>
    <n v="168.5"/>
    <x v="15"/>
    <x v="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n v="1447195695"/>
    <x v="1212"/>
    <b v="0"/>
    <n v="83"/>
    <b v="1"/>
    <s v="photography/photobooks"/>
    <n v="1.2904"/>
    <n v="38.867469879518069"/>
    <x v="15"/>
    <x v="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n v="1482862100"/>
    <x v="1213"/>
    <b v="0"/>
    <n v="108"/>
    <b v="1"/>
    <s v="photography/photobooks"/>
    <n v="1.0223076923076924"/>
    <n v="61.527777777777779"/>
    <x v="15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n v="1428696605"/>
    <x v="1214"/>
    <b v="0"/>
    <n v="25"/>
    <b v="1"/>
    <s v="photography/photobooks"/>
    <n v="1.3180000000000001"/>
    <n v="105.44"/>
    <x v="15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n v="1398895756"/>
    <x v="1215"/>
    <b v="0"/>
    <n v="549"/>
    <b v="1"/>
    <s v="photography/photobooks"/>
    <n v="7.8608020000000005"/>
    <n v="71.592003642987251"/>
    <x v="15"/>
    <x v="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n v="1441032457"/>
    <x v="1216"/>
    <b v="0"/>
    <n v="222"/>
    <b v="1"/>
    <s v="photography/photobooks"/>
    <n v="1.4570000000000001"/>
    <n v="91.882882882882882"/>
    <x v="15"/>
    <x v="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n v="1465932340"/>
    <x v="1217"/>
    <b v="0"/>
    <n v="183"/>
    <b v="1"/>
    <s v="photography/photobooks"/>
    <n v="1.026"/>
    <n v="148.57377049180329"/>
    <x v="15"/>
    <x v="6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n v="1443714800"/>
    <x v="1218"/>
    <b v="0"/>
    <n v="89"/>
    <b v="1"/>
    <s v="photography/photobooks"/>
    <n v="1.7227777777777777"/>
    <n v="174.2134831460674"/>
    <x v="15"/>
    <x v="6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n v="1474369513"/>
    <x v="1219"/>
    <b v="0"/>
    <n v="253"/>
    <b v="1"/>
    <s v="photography/photobooks"/>
    <n v="1.5916819571865444"/>
    <n v="102.86166007905139"/>
    <x v="15"/>
    <x v="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n v="1437923112"/>
    <x v="1220"/>
    <b v="0"/>
    <n v="140"/>
    <b v="1"/>
    <s v="photography/photobooks"/>
    <n v="1.0376666666666667"/>
    <n v="111.17857142857143"/>
    <x v="15"/>
    <x v="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n v="1478431488"/>
    <x v="1221"/>
    <b v="0"/>
    <n v="103"/>
    <b v="1"/>
    <s v="photography/photobooks"/>
    <n v="1.1140954545454547"/>
    <n v="23.796213592233013"/>
    <x v="15"/>
    <x v="6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n v="1456852647"/>
    <x v="1222"/>
    <b v="0"/>
    <n v="138"/>
    <b v="1"/>
    <s v="photography/photobooks"/>
    <n v="2.80375"/>
    <n v="81.268115942028984"/>
    <x v="15"/>
    <x v="6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n v="1476159309"/>
    <x v="1223"/>
    <b v="0"/>
    <n v="191"/>
    <b v="1"/>
    <s v="photography/photobooks"/>
    <n v="1.1210606060606061"/>
    <n v="116.21465968586388"/>
    <x v="15"/>
    <x v="6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n v="1396876302"/>
    <x v="1224"/>
    <b v="0"/>
    <n v="18"/>
    <b v="0"/>
    <s v="music/world music"/>
    <n v="7.0666666666666669E-2"/>
    <n v="58.888888888888886"/>
    <x v="16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n v="1377294278"/>
    <x v="1225"/>
    <b v="0"/>
    <n v="3"/>
    <b v="0"/>
    <s v="music/world music"/>
    <n v="4.3999999999999997E-2"/>
    <n v="44"/>
    <x v="16"/>
    <x v="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n v="1395089981"/>
    <x v="1226"/>
    <b v="0"/>
    <n v="40"/>
    <b v="0"/>
    <s v="music/world music"/>
    <n v="3.8739999999999997E-2"/>
    <n v="48.424999999999997"/>
    <x v="16"/>
    <x v="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n v="1404770616"/>
    <x v="1227"/>
    <b v="0"/>
    <n v="0"/>
    <b v="0"/>
    <s v="music/world music"/>
    <n v="0"/>
    <n v="0"/>
    <x v="16"/>
    <x v="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n v="1312047008"/>
    <x v="1228"/>
    <b v="0"/>
    <n v="24"/>
    <b v="0"/>
    <s v="music/world music"/>
    <n v="0.29299999999999998"/>
    <n v="61.041666666666664"/>
    <x v="16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n v="1331982127"/>
    <x v="1229"/>
    <b v="0"/>
    <n v="1"/>
    <b v="0"/>
    <s v="music/world music"/>
    <n v="9.0909090909090905E-3"/>
    <n v="25"/>
    <x v="16"/>
    <x v="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n v="1295997630"/>
    <x v="1230"/>
    <b v="0"/>
    <n v="0"/>
    <b v="0"/>
    <s v="music/world music"/>
    <n v="0"/>
    <n v="0"/>
    <x v="16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n v="1436394968"/>
    <x v="1231"/>
    <b v="0"/>
    <n v="0"/>
    <b v="0"/>
    <s v="music/world music"/>
    <n v="0"/>
    <n v="0"/>
    <x v="16"/>
    <x v="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n v="1377030070"/>
    <x v="1232"/>
    <b v="0"/>
    <n v="1"/>
    <b v="0"/>
    <s v="music/world music"/>
    <n v="8.0000000000000002E-3"/>
    <n v="40"/>
    <x v="16"/>
    <x v="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n v="1328049974"/>
    <x v="1233"/>
    <b v="0"/>
    <n v="6"/>
    <b v="0"/>
    <s v="music/world music"/>
    <n v="0.11600000000000001"/>
    <n v="19.333333333333332"/>
    <x v="16"/>
    <x v="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n v="1420311342"/>
    <x v="1234"/>
    <b v="0"/>
    <n v="0"/>
    <b v="0"/>
    <s v="music/world music"/>
    <n v="0"/>
    <n v="0"/>
    <x v="16"/>
    <x v="6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n v="1383621299"/>
    <x v="1235"/>
    <b v="0"/>
    <n v="6"/>
    <b v="0"/>
    <s v="music/world music"/>
    <n v="2.787363950092912E-2"/>
    <n v="35"/>
    <x v="16"/>
    <x v="6"/>
  </r>
  <r>
    <n v="1236"/>
    <s v="&quot;Volando&quot; CD Release (Canceled)"/>
    <s v="Raising money to give the musicians their due."/>
    <n v="2500"/>
    <n v="0"/>
    <x v="1"/>
    <x v="0"/>
    <s v="USD"/>
    <n v="1343491200"/>
    <x v="1236"/>
    <n v="1342801164"/>
    <x v="1236"/>
    <b v="0"/>
    <n v="0"/>
    <b v="0"/>
    <s v="music/world music"/>
    <n v="0"/>
    <n v="0"/>
    <x v="16"/>
    <x v="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n v="1344062865"/>
    <x v="1237"/>
    <b v="0"/>
    <n v="0"/>
    <b v="0"/>
    <s v="music/world music"/>
    <n v="0"/>
    <n v="0"/>
    <x v="16"/>
    <x v="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n v="1310049536"/>
    <x v="1238"/>
    <b v="0"/>
    <n v="3"/>
    <b v="0"/>
    <s v="music/world music"/>
    <n v="0.17799999999999999"/>
    <n v="59.333333333333336"/>
    <x v="1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n v="1323212767"/>
    <x v="1239"/>
    <b v="0"/>
    <n v="0"/>
    <b v="0"/>
    <s v="music/world music"/>
    <n v="0"/>
    <n v="0"/>
    <x v="16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n v="1368579457"/>
    <x v="1240"/>
    <b v="0"/>
    <n v="8"/>
    <b v="0"/>
    <s v="music/world music"/>
    <n v="3.0124999999999999E-2"/>
    <n v="30.125"/>
    <x v="16"/>
    <x v="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n v="1413057980"/>
    <x v="1241"/>
    <b v="0"/>
    <n v="34"/>
    <b v="0"/>
    <s v="music/world music"/>
    <n v="0.50739999999999996"/>
    <n v="74.617647058823536"/>
    <x v="16"/>
    <x v="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n v="1314417502"/>
    <x v="1242"/>
    <b v="0"/>
    <n v="1"/>
    <b v="0"/>
    <s v="music/world music"/>
    <n v="5.4884742041712408E-3"/>
    <n v="5"/>
    <x v="16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n v="1304888771"/>
    <x v="1243"/>
    <b v="0"/>
    <n v="38"/>
    <b v="0"/>
    <s v="music/world music"/>
    <n v="0.14091666666666666"/>
    <n v="44.5"/>
    <x v="16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n v="1363981723"/>
    <x v="1244"/>
    <b v="1"/>
    <n v="45"/>
    <b v="1"/>
    <s v="music/rock"/>
    <n v="1.038"/>
    <n v="46.133333333333333"/>
    <x v="6"/>
    <x v="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n v="1400163834"/>
    <x v="1245"/>
    <b v="1"/>
    <n v="17"/>
    <b v="1"/>
    <s v="music/rock"/>
    <n v="1.2024999999999999"/>
    <n v="141.47058823529412"/>
    <x v="6"/>
    <x v="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n v="1319245349"/>
    <x v="1246"/>
    <b v="1"/>
    <n v="31"/>
    <b v="1"/>
    <s v="music/rock"/>
    <n v="1.17"/>
    <n v="75.483870967741936"/>
    <x v="6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n v="1365231655"/>
    <x v="1247"/>
    <b v="1"/>
    <n v="50"/>
    <b v="1"/>
    <s v="music/rock"/>
    <n v="1.2214285714285715"/>
    <n v="85.5"/>
    <x v="6"/>
    <x v="6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n v="1399563953"/>
    <x v="1248"/>
    <b v="1"/>
    <n v="59"/>
    <b v="1"/>
    <s v="music/rock"/>
    <n v="1.5164"/>
    <n v="64.254237288135599"/>
    <x v="6"/>
    <x v="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n v="1339091211"/>
    <x v="1249"/>
    <b v="1"/>
    <n v="81"/>
    <b v="1"/>
    <s v="music/rock"/>
    <n v="1.0444"/>
    <n v="64.46913580246914"/>
    <x v="6"/>
    <x v="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n v="1406129131"/>
    <x v="1250"/>
    <b v="1"/>
    <n v="508"/>
    <b v="1"/>
    <s v="music/rock"/>
    <n v="2.0015333333333332"/>
    <n v="118.2007874015748"/>
    <x v="6"/>
    <x v="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n v="1311795167"/>
    <x v="1251"/>
    <b v="1"/>
    <n v="74"/>
    <b v="1"/>
    <s v="music/rock"/>
    <n v="1.018"/>
    <n v="82.540540540540547"/>
    <x v="6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n v="1380238969"/>
    <x v="1252"/>
    <b v="1"/>
    <n v="141"/>
    <b v="1"/>
    <s v="music/rock"/>
    <n v="1.3765714285714286"/>
    <n v="34.170212765957444"/>
    <x v="6"/>
    <x v="6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n v="1407178107"/>
    <x v="1253"/>
    <b v="1"/>
    <n v="711"/>
    <b v="1"/>
    <s v="music/rock"/>
    <n v="3038.3319999999999"/>
    <n v="42.73322081575246"/>
    <x v="6"/>
    <x v="6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n v="1288968886"/>
    <x v="1254"/>
    <b v="1"/>
    <n v="141"/>
    <b v="1"/>
    <s v="music/rock"/>
    <n v="1.9885074626865671"/>
    <n v="94.489361702127653"/>
    <x v="6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n v="1383337052"/>
    <x v="1255"/>
    <b v="1"/>
    <n v="109"/>
    <b v="1"/>
    <s v="music/rock"/>
    <n v="2.0236666666666667"/>
    <n v="55.697247706422019"/>
    <x v="6"/>
    <x v="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n v="1326492231"/>
    <x v="1256"/>
    <b v="1"/>
    <n v="361"/>
    <b v="1"/>
    <s v="music/rock"/>
    <n v="1.1796376666666666"/>
    <n v="98.030831024930734"/>
    <x v="6"/>
    <x v="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n v="1297562590"/>
    <x v="1257"/>
    <b v="1"/>
    <n v="176"/>
    <b v="1"/>
    <s v="music/rock"/>
    <n v="2.9472727272727273"/>
    <n v="92.102272727272734"/>
    <x v="6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n v="1375368012"/>
    <x v="1258"/>
    <b v="1"/>
    <n v="670"/>
    <b v="1"/>
    <s v="music/rock"/>
    <n v="2.1314633333333335"/>
    <n v="38.175462686567165"/>
    <x v="6"/>
    <x v="6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n v="1399504664"/>
    <x v="1259"/>
    <b v="1"/>
    <n v="96"/>
    <b v="1"/>
    <s v="music/rock"/>
    <n v="1.0424"/>
    <n v="27.145833333333332"/>
    <x v="6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n v="1390853620"/>
    <x v="1260"/>
    <b v="1"/>
    <n v="74"/>
    <b v="1"/>
    <s v="music/rock"/>
    <n v="1.1366666666666667"/>
    <n v="50.689189189189186"/>
    <x v="6"/>
    <x v="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n v="1388391227"/>
    <x v="1261"/>
    <b v="1"/>
    <n v="52"/>
    <b v="1"/>
    <s v="music/rock"/>
    <n v="1.0125"/>
    <n v="38.942307692307693"/>
    <x v="6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n v="1389982692"/>
    <x v="1262"/>
    <b v="1"/>
    <n v="105"/>
    <b v="1"/>
    <s v="music/rock"/>
    <n v="1.2541538461538462"/>
    <n v="77.638095238095232"/>
    <x v="6"/>
    <x v="6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n v="1393034470"/>
    <x v="1263"/>
    <b v="1"/>
    <n v="41"/>
    <b v="1"/>
    <s v="music/rock"/>
    <n v="1.19"/>
    <n v="43.536585365853661"/>
    <x v="6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n v="1380556483"/>
    <x v="1264"/>
    <b v="1"/>
    <n v="34"/>
    <b v="1"/>
    <s v="music/rock"/>
    <n v="1.6646153846153846"/>
    <n v="31.823529411764707"/>
    <x v="6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n v="1287071015"/>
    <x v="1265"/>
    <b v="1"/>
    <n v="66"/>
    <b v="1"/>
    <s v="music/rock"/>
    <n v="1.1914771428571429"/>
    <n v="63.184393939393942"/>
    <x v="6"/>
    <x v="6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n v="1386882145"/>
    <x v="1266"/>
    <b v="1"/>
    <n v="50"/>
    <b v="1"/>
    <s v="music/rock"/>
    <n v="1.0047368421052632"/>
    <n v="190.9"/>
    <x v="6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n v="1372082558"/>
    <x v="1267"/>
    <b v="1"/>
    <n v="159"/>
    <b v="1"/>
    <s v="music/rock"/>
    <n v="1.018"/>
    <n v="140.85534591194968"/>
    <x v="6"/>
    <x v="6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n v="1377116247"/>
    <x v="1268"/>
    <b v="1"/>
    <n v="182"/>
    <b v="1"/>
    <s v="music/rock"/>
    <n v="1.1666666666666667"/>
    <n v="76.92307692307692"/>
    <x v="6"/>
    <x v="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n v="1458157512"/>
    <x v="1269"/>
    <b v="1"/>
    <n v="206"/>
    <b v="1"/>
    <s v="music/rock"/>
    <n v="1.0864893617021276"/>
    <n v="99.15533980582525"/>
    <x v="6"/>
    <x v="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n v="1327523642"/>
    <x v="1270"/>
    <b v="1"/>
    <n v="169"/>
    <b v="1"/>
    <s v="music/rock"/>
    <n v="1.1472"/>
    <n v="67.881656804733723"/>
    <x v="6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n v="1381767859"/>
    <x v="1271"/>
    <b v="1"/>
    <n v="31"/>
    <b v="1"/>
    <s v="music/rock"/>
    <n v="1.018"/>
    <n v="246.29032258064515"/>
    <x v="6"/>
    <x v="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n v="1270576379"/>
    <x v="1272"/>
    <b v="1"/>
    <n v="28"/>
    <b v="1"/>
    <s v="music/rock"/>
    <n v="1.06"/>
    <n v="189.28571428571428"/>
    <x v="6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n v="1406914291"/>
    <x v="1273"/>
    <b v="1"/>
    <n v="54"/>
    <b v="1"/>
    <s v="music/rock"/>
    <n v="1.0349999999999999"/>
    <n v="76.666666666666671"/>
    <x v="6"/>
    <x v="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n v="1343320425"/>
    <x v="1274"/>
    <b v="1"/>
    <n v="467"/>
    <b v="1"/>
    <s v="music/rock"/>
    <n v="1.5497535999999998"/>
    <n v="82.963254817987149"/>
    <x v="6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n v="1372884587"/>
    <x v="1275"/>
    <b v="1"/>
    <n v="389"/>
    <b v="1"/>
    <s v="music/rock"/>
    <n v="1.6214066666666667"/>
    <n v="62.522107969151669"/>
    <x v="6"/>
    <x v="6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n v="1247504047"/>
    <x v="1276"/>
    <b v="1"/>
    <n v="68"/>
    <b v="1"/>
    <s v="music/rock"/>
    <n v="1.0442100000000001"/>
    <n v="46.06808823529412"/>
    <x v="6"/>
    <x v="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n v="1343741347"/>
    <x v="1277"/>
    <b v="1"/>
    <n v="413"/>
    <b v="1"/>
    <s v="music/rock"/>
    <n v="1.0612433333333333"/>
    <n v="38.543946731234868"/>
    <x v="6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n v="1401196766"/>
    <x v="1278"/>
    <b v="1"/>
    <n v="190"/>
    <b v="1"/>
    <s v="music/rock"/>
    <n v="1.5493846153846154"/>
    <n v="53.005263157894738"/>
    <x v="6"/>
    <x v="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n v="1392171770"/>
    <x v="1279"/>
    <b v="1"/>
    <n v="189"/>
    <b v="1"/>
    <s v="music/rock"/>
    <n v="1.1077157238734421"/>
    <n v="73.355396825396824"/>
    <x v="6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n v="1291227054"/>
    <x v="1280"/>
    <b v="1"/>
    <n v="130"/>
    <b v="1"/>
    <s v="music/rock"/>
    <n v="1.1091186666666666"/>
    <n v="127.97523076923076"/>
    <x v="6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n v="1373305836"/>
    <x v="1281"/>
    <b v="1"/>
    <n v="74"/>
    <b v="1"/>
    <s v="music/rock"/>
    <n v="1.1071428571428572"/>
    <n v="104.72972972972973"/>
    <x v="6"/>
    <x v="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n v="1383909855"/>
    <x v="1282"/>
    <b v="1"/>
    <n v="274"/>
    <b v="1"/>
    <s v="music/rock"/>
    <n v="1.2361333333333333"/>
    <n v="67.671532846715323"/>
    <x v="6"/>
    <x v="6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n v="1360948389"/>
    <x v="1283"/>
    <b v="1"/>
    <n v="22"/>
    <b v="1"/>
    <s v="music/rock"/>
    <n v="2.1105"/>
    <n v="95.931818181818187"/>
    <x v="6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n v="1481175482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n v="143351277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n v="1423041227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n v="1428936856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n v="1468122163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n v="1480907645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n v="1427121931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n v="1425224391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n v="1441822828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n v="1444927771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n v="1443696797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n v="1435585497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n v="1456189973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n v="1459533358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n v="1459268432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n v="143431035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n v="1461427938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n v="1436551178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n v="147796341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n v="1468578920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n v="1484196005"/>
    <x v="1304"/>
    <b v="0"/>
    <n v="104"/>
    <b v="0"/>
    <s v="technology/wearables"/>
    <n v="0.39627499999999999"/>
    <n v="152.41346153846155"/>
    <x v="3"/>
    <x v="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n v="1466611108"/>
    <x v="1305"/>
    <b v="0"/>
    <n v="86"/>
    <b v="0"/>
    <s v="technology/wearables"/>
    <n v="0.25976666666666665"/>
    <n v="90.616279069767444"/>
    <x v="3"/>
    <x v="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n v="1415098734"/>
    <x v="1306"/>
    <b v="0"/>
    <n v="356"/>
    <b v="0"/>
    <s v="technology/wearables"/>
    <n v="0.65246363636363636"/>
    <n v="201.60393258426967"/>
    <x v="3"/>
    <x v="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n v="1453118679"/>
    <x v="1307"/>
    <b v="0"/>
    <n v="45"/>
    <b v="0"/>
    <s v="technology/wearables"/>
    <n v="0.11514000000000001"/>
    <n v="127.93333333333334"/>
    <x v="3"/>
    <x v="6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n v="1472481812"/>
    <x v="1308"/>
    <b v="0"/>
    <n v="38"/>
    <b v="0"/>
    <s v="technology/wearables"/>
    <n v="0.11360000000000001"/>
    <n v="29.894736842105264"/>
    <x v="3"/>
    <x v="6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n v="1441919468"/>
    <x v="1309"/>
    <b v="0"/>
    <n v="35"/>
    <b v="0"/>
    <s v="technology/wearables"/>
    <n v="1.1199130434782609"/>
    <n v="367.97142857142859"/>
    <x v="3"/>
    <x v="6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n v="1467734450"/>
    <x v="1310"/>
    <b v="0"/>
    <n v="24"/>
    <b v="0"/>
    <s v="technology/wearables"/>
    <n v="0.155"/>
    <n v="129.16666666666666"/>
    <x v="3"/>
    <x v="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n v="1477509319"/>
    <x v="1311"/>
    <b v="0"/>
    <n v="100"/>
    <b v="0"/>
    <s v="technology/wearables"/>
    <n v="0.32028000000000001"/>
    <n v="800.7"/>
    <x v="3"/>
    <x v="6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n v="1426783922"/>
    <x v="1312"/>
    <b v="0"/>
    <n v="1"/>
    <b v="0"/>
    <s v="technology/wearables"/>
    <n v="6.0869565217391303E-3"/>
    <n v="28"/>
    <x v="3"/>
    <x v="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n v="1454432514"/>
    <x v="1313"/>
    <b v="0"/>
    <n v="122"/>
    <b v="0"/>
    <s v="technology/wearables"/>
    <n v="0.31114999999999998"/>
    <n v="102.01639344262296"/>
    <x v="3"/>
    <x v="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n v="1471881860"/>
    <x v="1314"/>
    <b v="0"/>
    <n v="11"/>
    <b v="0"/>
    <s v="technology/wearables"/>
    <n v="1.1266666666666666E-2"/>
    <n v="184.36363636363637"/>
    <x v="3"/>
    <x v="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n v="1443700648"/>
    <x v="1315"/>
    <b v="0"/>
    <n v="248"/>
    <b v="0"/>
    <s v="technology/wearables"/>
    <n v="0.40404000000000001"/>
    <n v="162.91935483870967"/>
    <x v="3"/>
    <x v="6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n v="1453676709"/>
    <x v="1316"/>
    <b v="0"/>
    <n v="1"/>
    <b v="0"/>
    <s v="technology/wearables"/>
    <n v="1.3333333333333333E-5"/>
    <n v="1"/>
    <x v="3"/>
    <x v="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n v="1464586746"/>
    <x v="1317"/>
    <b v="0"/>
    <n v="19"/>
    <b v="0"/>
    <s v="technology/wearables"/>
    <n v="5.7334999999999997E-2"/>
    <n v="603.52631578947364"/>
    <x v="3"/>
    <x v="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n v="1418346172"/>
    <x v="1318"/>
    <b v="0"/>
    <n v="135"/>
    <b v="0"/>
    <s v="technology/wearables"/>
    <n v="0.15325"/>
    <n v="45.407407407407405"/>
    <x v="3"/>
    <x v="6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n v="1403810965"/>
    <x v="1319"/>
    <b v="0"/>
    <n v="9"/>
    <b v="0"/>
    <s v="technology/wearables"/>
    <n v="0.15103448275862069"/>
    <n v="97.333333333333329"/>
    <x v="3"/>
    <x v="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n v="1480610046"/>
    <x v="1320"/>
    <b v="0"/>
    <n v="3"/>
    <b v="0"/>
    <s v="technology/wearables"/>
    <n v="5.0299999999999997E-3"/>
    <n v="167.66666666666666"/>
    <x v="3"/>
    <x v="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n v="1479923937"/>
    <x v="1321"/>
    <b v="0"/>
    <n v="7"/>
    <b v="0"/>
    <s v="technology/wearables"/>
    <n v="1.3028138528138528E-2"/>
    <n v="859.85714285714289"/>
    <x v="3"/>
    <x v="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n v="1429631125"/>
    <x v="1322"/>
    <b v="0"/>
    <n v="4"/>
    <b v="0"/>
    <s v="technology/wearables"/>
    <n v="3.0285714285714286E-3"/>
    <n v="26.5"/>
    <x v="3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n v="1458665146"/>
    <x v="1323"/>
    <b v="0"/>
    <n v="44"/>
    <b v="0"/>
    <s v="technology/wearables"/>
    <n v="8.8800000000000004E-2"/>
    <n v="30.272727272727273"/>
    <x v="3"/>
    <x v="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n v="1473779552"/>
    <x v="1324"/>
    <b v="0"/>
    <n v="90"/>
    <b v="0"/>
    <s v="technology/wearables"/>
    <n v="9.8400000000000001E-2"/>
    <n v="54.666666666666664"/>
    <x v="3"/>
    <x v="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n v="1480471435"/>
    <x v="1325"/>
    <b v="0"/>
    <n v="8"/>
    <b v="0"/>
    <s v="technology/wearables"/>
    <n v="2.4299999999999999E-2"/>
    <n v="60.75"/>
    <x v="3"/>
    <x v="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n v="1417460428"/>
    <x v="1326"/>
    <b v="0"/>
    <n v="11"/>
    <b v="0"/>
    <s v="technology/wearables"/>
    <n v="1.1299999999999999E-2"/>
    <n v="102.72727272727273"/>
    <x v="3"/>
    <x v="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n v="1430324235"/>
    <x v="1327"/>
    <b v="0"/>
    <n v="41"/>
    <b v="0"/>
    <s v="technology/wearables"/>
    <n v="3.5520833333333335E-2"/>
    <n v="41.585365853658537"/>
    <x v="3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n v="1472570734"/>
    <x v="1328"/>
    <b v="0"/>
    <n v="15"/>
    <b v="0"/>
    <s v="technology/wearables"/>
    <n v="2.3306666666666667E-2"/>
    <n v="116.53333333333333"/>
    <x v="3"/>
    <x v="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n v="1414041545"/>
    <x v="1329"/>
    <b v="0"/>
    <n v="9"/>
    <b v="0"/>
    <s v="technology/wearables"/>
    <n v="8.1600000000000006E-3"/>
    <n v="45.333333333333336"/>
    <x v="3"/>
    <x v="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n v="1464763109"/>
    <x v="1330"/>
    <b v="0"/>
    <n v="50"/>
    <b v="0"/>
    <s v="technology/wearables"/>
    <n v="0.22494285714285714"/>
    <n v="157.46"/>
    <x v="3"/>
    <x v="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n v="1468843554"/>
    <x v="1331"/>
    <b v="0"/>
    <n v="34"/>
    <b v="0"/>
    <s v="technology/wearables"/>
    <n v="1.3668E-2"/>
    <n v="100.5"/>
    <x v="3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n v="1482888408"/>
    <x v="1332"/>
    <b v="0"/>
    <n v="0"/>
    <b v="0"/>
    <s v="technology/wearables"/>
    <n v="0"/>
    <n v="0"/>
    <x v="3"/>
    <x v="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n v="1402886025"/>
    <x v="1333"/>
    <b v="0"/>
    <n v="0"/>
    <b v="0"/>
    <s v="technology/wearables"/>
    <n v="0"/>
    <n v="0"/>
    <x v="3"/>
    <x v="6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n v="1455129287"/>
    <x v="1334"/>
    <b v="0"/>
    <n v="276"/>
    <b v="0"/>
    <s v="technology/wearables"/>
    <n v="0.10754135338345865"/>
    <n v="51.822463768115945"/>
    <x v="3"/>
    <x v="6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n v="1446762502"/>
    <x v="1335"/>
    <b v="0"/>
    <n v="16"/>
    <b v="0"/>
    <s v="technology/wearables"/>
    <n v="0.1976"/>
    <n v="308.75"/>
    <x v="3"/>
    <x v="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n v="1415825028"/>
    <x v="1336"/>
    <b v="0"/>
    <n v="224"/>
    <b v="0"/>
    <s v="technology/wearables"/>
    <n v="0.84946999999999995"/>
    <n v="379.22767857142856"/>
    <x v="3"/>
    <x v="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n v="1485957079"/>
    <x v="1337"/>
    <b v="0"/>
    <n v="140"/>
    <b v="0"/>
    <s v="technology/wearables"/>
    <n v="0.49381999999999998"/>
    <n v="176.36428571428573"/>
    <x v="3"/>
    <x v="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n v="1435951033"/>
    <x v="1338"/>
    <b v="0"/>
    <n v="15"/>
    <b v="0"/>
    <s v="technology/wearables"/>
    <n v="3.3033333333333331E-2"/>
    <n v="66.066666666666663"/>
    <x v="3"/>
    <x v="6"/>
  </r>
  <r>
    <n v="1339"/>
    <s v="Linkoo (Canceled)"/>
    <s v="World's Smallest customizable Phone &amp; GPS Watch for kids !"/>
    <n v="50000"/>
    <n v="3317"/>
    <x v="1"/>
    <x v="0"/>
    <s v="USD"/>
    <n v="1418056315"/>
    <x v="1339"/>
    <n v="1414164715"/>
    <x v="1339"/>
    <b v="0"/>
    <n v="37"/>
    <b v="0"/>
    <s v="technology/wearables"/>
    <n v="6.6339999999999996E-2"/>
    <n v="89.648648648648646"/>
    <x v="3"/>
    <x v="6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n v="1405520253"/>
    <x v="1340"/>
    <b v="0"/>
    <n v="0"/>
    <b v="0"/>
    <s v="technology/wearables"/>
    <n v="0"/>
    <n v="0"/>
    <x v="3"/>
    <x v="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n v="1472569117"/>
    <x v="1341"/>
    <b v="0"/>
    <n v="46"/>
    <b v="0"/>
    <s v="technology/wearables"/>
    <n v="0.7036"/>
    <n v="382.39130434782606"/>
    <x v="3"/>
    <x v="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n v="1434569739"/>
    <x v="1342"/>
    <b v="0"/>
    <n v="1"/>
    <b v="0"/>
    <s v="technology/wearables"/>
    <n v="2E-3"/>
    <n v="100"/>
    <x v="3"/>
    <x v="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n v="1466512683"/>
    <x v="1343"/>
    <b v="0"/>
    <n v="323"/>
    <b v="0"/>
    <s v="technology/wearables"/>
    <n v="1.02298"/>
    <n v="158.35603715170279"/>
    <x v="3"/>
    <x v="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n v="1464807439"/>
    <x v="1344"/>
    <b v="0"/>
    <n v="139"/>
    <b v="1"/>
    <s v="publishing/nonfiction"/>
    <n v="3.7773333333333334"/>
    <n v="40.762589928057551"/>
    <x v="4"/>
    <x v="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n v="1402342359"/>
    <x v="1345"/>
    <b v="0"/>
    <n v="7"/>
    <b v="1"/>
    <s v="publishing/nonfiction"/>
    <n v="1.25"/>
    <n v="53.571428571428569"/>
    <x v="4"/>
    <x v="6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n v="1369705751"/>
    <x v="1346"/>
    <b v="0"/>
    <n v="149"/>
    <b v="1"/>
    <s v="publishing/nonfiction"/>
    <n v="1.473265306122449"/>
    <n v="48.449664429530202"/>
    <x v="4"/>
    <x v="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n v="1423149525"/>
    <x v="1347"/>
    <b v="0"/>
    <n v="31"/>
    <b v="1"/>
    <s v="publishing/nonfiction"/>
    <n v="1.022"/>
    <n v="82.41935483870968"/>
    <x v="4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n v="1416485333"/>
    <x v="1348"/>
    <b v="0"/>
    <n v="26"/>
    <b v="1"/>
    <s v="publishing/nonfiction"/>
    <n v="1.018723404255319"/>
    <n v="230.19230769230768"/>
    <x v="4"/>
    <x v="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n v="1447055935"/>
    <x v="1349"/>
    <b v="0"/>
    <n v="172"/>
    <b v="1"/>
    <s v="publishing/nonfiction"/>
    <n v="2.0419999999999998"/>
    <n v="59.360465116279073"/>
    <x v="4"/>
    <x v="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n v="1448497134"/>
    <x v="1350"/>
    <b v="0"/>
    <n v="78"/>
    <b v="1"/>
    <s v="publishing/nonfiction"/>
    <n v="1.0405"/>
    <n v="66.698717948717942"/>
    <x v="4"/>
    <x v="6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n v="1452707144"/>
    <x v="1351"/>
    <b v="0"/>
    <n v="120"/>
    <b v="1"/>
    <s v="publishing/nonfiction"/>
    <n v="1.0126500000000001"/>
    <n v="168.77500000000001"/>
    <x v="4"/>
    <x v="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n v="1436968366"/>
    <x v="1352"/>
    <b v="0"/>
    <n v="227"/>
    <b v="1"/>
    <s v="publishing/nonfiction"/>
    <n v="1.3613999999999999"/>
    <n v="59.973568281938327"/>
    <x v="4"/>
    <x v="6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n v="1359946188"/>
    <x v="1353"/>
    <b v="0"/>
    <n v="42"/>
    <b v="1"/>
    <s v="publishing/nonfiction"/>
    <n v="1.3360000000000001"/>
    <n v="31.80952380952381"/>
    <x v="4"/>
    <x v="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n v="1463080979"/>
    <x v="1354"/>
    <b v="0"/>
    <n v="64"/>
    <b v="1"/>
    <s v="publishing/nonfiction"/>
    <n v="1.3025"/>
    <n v="24.421875"/>
    <x v="4"/>
    <x v="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n v="1351663605"/>
    <x v="1355"/>
    <b v="0"/>
    <n v="121"/>
    <b v="1"/>
    <s v="publishing/nonfiction"/>
    <n v="1.2267999999999999"/>
    <n v="25.347107438016529"/>
    <x v="4"/>
    <x v="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n v="1370393760"/>
    <x v="1356"/>
    <b v="0"/>
    <n v="87"/>
    <b v="1"/>
    <s v="publishing/nonfiction"/>
    <n v="1.8281058823529412"/>
    <n v="71.443218390804603"/>
    <x v="4"/>
    <x v="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n v="1359587137"/>
    <x v="1357"/>
    <b v="0"/>
    <n v="65"/>
    <b v="1"/>
    <s v="publishing/nonfiction"/>
    <n v="1.2529999999999999"/>
    <n v="38.553846153846152"/>
    <x v="4"/>
    <x v="6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n v="1306417323"/>
    <x v="1358"/>
    <b v="0"/>
    <n v="49"/>
    <b v="1"/>
    <s v="publishing/nonfiction"/>
    <n v="1.1166666666666667"/>
    <n v="68.367346938775512"/>
    <x v="4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n v="1304623990"/>
    <x v="1359"/>
    <b v="0"/>
    <n v="19"/>
    <b v="1"/>
    <s v="publishing/nonfiction"/>
    <n v="1.1575757575757575"/>
    <n v="40.210526315789473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n v="1341524220"/>
    <x v="1360"/>
    <b v="0"/>
    <n v="81"/>
    <b v="1"/>
    <s v="publishing/nonfiction"/>
    <n v="1.732"/>
    <n v="32.074074074074076"/>
    <x v="4"/>
    <x v="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n v="1400778772"/>
    <x v="1361"/>
    <b v="0"/>
    <n v="264"/>
    <b v="1"/>
    <s v="publishing/nonfiction"/>
    <n v="1.2598333333333334"/>
    <n v="28.632575757575758"/>
    <x v="4"/>
    <x v="6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n v="1373408731"/>
    <x v="1362"/>
    <b v="0"/>
    <n v="25"/>
    <b v="1"/>
    <s v="publishing/nonfiction"/>
    <n v="1.091"/>
    <n v="43.64"/>
    <x v="4"/>
    <x v="6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n v="1453925727"/>
    <x v="1363"/>
    <b v="0"/>
    <n v="5"/>
    <b v="1"/>
    <s v="publishing/nonfiction"/>
    <n v="1"/>
    <n v="40"/>
    <x v="4"/>
    <x v="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n v="1415464906"/>
    <x v="1364"/>
    <b v="0"/>
    <n v="144"/>
    <b v="1"/>
    <s v="music/rock"/>
    <n v="1.1864285714285714"/>
    <n v="346.04166666666669"/>
    <x v="6"/>
    <x v="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n v="1423935352"/>
    <x v="1365"/>
    <b v="0"/>
    <n v="92"/>
    <b v="1"/>
    <s v="music/rock"/>
    <n v="1.0026666666666666"/>
    <n v="81.739130434782609"/>
    <x v="6"/>
    <x v="6"/>
  </r>
  <r>
    <n v="1366"/>
    <s v="Kick It! A Tribute to the A.K.s"/>
    <s v="A musical memorial for Alexi Petersen."/>
    <n v="7500"/>
    <n v="9486.69"/>
    <x v="0"/>
    <x v="0"/>
    <s v="USD"/>
    <n v="1417049663"/>
    <x v="1366"/>
    <n v="1413158063"/>
    <x v="1366"/>
    <b v="0"/>
    <n v="147"/>
    <b v="1"/>
    <s v="music/rock"/>
    <n v="1.2648920000000001"/>
    <n v="64.535306122448986"/>
    <x v="6"/>
    <x v="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n v="1444867450"/>
    <x v="1367"/>
    <b v="0"/>
    <n v="90"/>
    <b v="1"/>
    <s v="music/rock"/>
    <n v="1.1426000000000001"/>
    <n v="63.477777777777774"/>
    <x v="6"/>
    <x v="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n v="1432269294"/>
    <x v="1368"/>
    <b v="0"/>
    <n v="87"/>
    <b v="1"/>
    <s v="music/rock"/>
    <n v="1.107"/>
    <n v="63.620689655172413"/>
    <x v="6"/>
    <x v="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n v="1394633746"/>
    <x v="1369"/>
    <b v="0"/>
    <n v="406"/>
    <b v="1"/>
    <s v="music/rock"/>
    <n v="1.0534805315203954"/>
    <n v="83.967068965517228"/>
    <x v="6"/>
    <x v="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n v="1380585890"/>
    <x v="1370"/>
    <b v="0"/>
    <n v="20"/>
    <b v="1"/>
    <s v="music/rock"/>
    <n v="1.0366666666666666"/>
    <n v="77.75"/>
    <x v="6"/>
    <x v="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n v="1428430342"/>
    <x v="1371"/>
    <b v="0"/>
    <n v="70"/>
    <b v="1"/>
    <s v="music/rock"/>
    <n v="1.0708672667523933"/>
    <n v="107.07142857142857"/>
    <x v="6"/>
    <x v="6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n v="1339523132"/>
    <x v="1372"/>
    <b v="0"/>
    <n v="16"/>
    <b v="1"/>
    <s v="music/rock"/>
    <n v="1.24"/>
    <n v="38.75"/>
    <x v="6"/>
    <x v="6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n v="1480546233"/>
    <x v="1373"/>
    <b v="0"/>
    <n v="52"/>
    <b v="1"/>
    <s v="music/rock"/>
    <n v="1.0501"/>
    <n v="201.94230769230768"/>
    <x v="6"/>
    <x v="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n v="1456285988"/>
    <x v="1374"/>
    <b v="0"/>
    <n v="66"/>
    <b v="1"/>
    <s v="music/rock"/>
    <n v="1.8946666666666667"/>
    <n v="43.060606060606062"/>
    <x v="6"/>
    <x v="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n v="1481852119"/>
    <x v="1375"/>
    <b v="0"/>
    <n v="109"/>
    <b v="1"/>
    <s v="music/rock"/>
    <n v="1.7132499999999999"/>
    <n v="62.871559633027523"/>
    <x v="6"/>
    <x v="6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n v="1478189006"/>
    <x v="1376"/>
    <b v="0"/>
    <n v="168"/>
    <b v="1"/>
    <s v="music/rock"/>
    <n v="2.5248648648648651"/>
    <n v="55.607142857142854"/>
    <x v="6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n v="1484198170"/>
    <x v="1377"/>
    <b v="0"/>
    <n v="31"/>
    <b v="1"/>
    <s v="music/rock"/>
    <n v="1.1615384615384616"/>
    <n v="48.70967741935484"/>
    <x v="6"/>
    <x v="6"/>
  </r>
  <r>
    <n v="1378"/>
    <s v="SIX BY SEVEN"/>
    <s v="A psychedelic post rock masterpiece!"/>
    <n v="2000"/>
    <n v="4067"/>
    <x v="0"/>
    <x v="1"/>
    <s v="GBP"/>
    <n v="1470075210"/>
    <x v="1378"/>
    <n v="1468779210"/>
    <x v="1378"/>
    <b v="0"/>
    <n v="133"/>
    <b v="1"/>
    <s v="music/rock"/>
    <n v="2.0335000000000001"/>
    <n v="30.578947368421051"/>
    <x v="6"/>
    <x v="6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n v="1430912876"/>
    <x v="1379"/>
    <b v="0"/>
    <n v="151"/>
    <b v="1"/>
    <s v="music/rock"/>
    <n v="1.1160000000000001"/>
    <n v="73.907284768211923"/>
    <x v="6"/>
    <x v="6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n v="1431886706"/>
    <x v="1380"/>
    <b v="0"/>
    <n v="5"/>
    <b v="1"/>
    <s v="music/rock"/>
    <n v="4.24"/>
    <n v="21.2"/>
    <x v="6"/>
    <x v="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n v="1480396125"/>
    <x v="1381"/>
    <b v="0"/>
    <n v="73"/>
    <b v="1"/>
    <s v="music/rock"/>
    <n v="1.071"/>
    <n v="73.356164383561648"/>
    <x v="6"/>
    <x v="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n v="1365275536"/>
    <x v="1382"/>
    <b v="0"/>
    <n v="148"/>
    <b v="1"/>
    <s v="music/rock"/>
    <n v="1.043625"/>
    <n v="56.412162162162161"/>
    <x v="6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n v="1480729678"/>
    <x v="1383"/>
    <b v="0"/>
    <n v="93"/>
    <b v="1"/>
    <s v="music/rock"/>
    <n v="2.124090909090909"/>
    <n v="50.247311827956992"/>
    <x v="6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n v="1433525922"/>
    <x v="1384"/>
    <b v="0"/>
    <n v="63"/>
    <b v="1"/>
    <s v="music/rock"/>
    <n v="1.2408571428571429"/>
    <n v="68.936507936507937"/>
    <x v="6"/>
    <x v="6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n v="1457109121"/>
    <x v="1385"/>
    <b v="0"/>
    <n v="134"/>
    <b v="1"/>
    <s v="music/rock"/>
    <n v="1.10406125"/>
    <n v="65.914104477611943"/>
    <x v="6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n v="1435591889"/>
    <x v="1386"/>
    <b v="0"/>
    <n v="14"/>
    <b v="1"/>
    <s v="music/rock"/>
    <n v="2.1875"/>
    <n v="62.5"/>
    <x v="6"/>
    <x v="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n v="1430604395"/>
    <x v="1387"/>
    <b v="0"/>
    <n v="78"/>
    <b v="1"/>
    <s v="music/rock"/>
    <n v="1.36625"/>
    <n v="70.064102564102569"/>
    <x v="6"/>
    <x v="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n v="1474469117"/>
    <x v="1388"/>
    <b v="0"/>
    <n v="112"/>
    <b v="1"/>
    <s v="music/rock"/>
    <n v="1.348074"/>
    <n v="60.181874999999998"/>
    <x v="6"/>
    <x v="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n v="1468495957"/>
    <x v="1389"/>
    <b v="0"/>
    <n v="34"/>
    <b v="1"/>
    <s v="music/rock"/>
    <n v="1.454"/>
    <n v="21.382352941176471"/>
    <x v="6"/>
    <x v="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n v="1427224606"/>
    <x v="1390"/>
    <b v="0"/>
    <n v="19"/>
    <b v="1"/>
    <s v="music/rock"/>
    <n v="1.0910714285714285"/>
    <n v="160.78947368421052"/>
    <x v="6"/>
    <x v="6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n v="1436369818"/>
    <x v="1391"/>
    <b v="0"/>
    <n v="13"/>
    <b v="1"/>
    <s v="music/rock"/>
    <n v="1.1020000000000001"/>
    <n v="42.384615384615387"/>
    <x v="6"/>
    <x v="6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n v="1454298186"/>
    <x v="1392"/>
    <b v="0"/>
    <n v="104"/>
    <b v="1"/>
    <s v="music/rock"/>
    <n v="1.1364000000000001"/>
    <n v="27.317307692307693"/>
    <x v="6"/>
    <x v="6"/>
  </r>
  <r>
    <n v="1393"/>
    <s v="WolfHunt | Social Commentary Rock Project"/>
    <s v="Rock n' Roll tales of our times"/>
    <n v="10000"/>
    <n v="10235"/>
    <x v="0"/>
    <x v="0"/>
    <s v="USD"/>
    <n v="1470068523"/>
    <x v="1393"/>
    <n v="1467476523"/>
    <x v="1393"/>
    <b v="0"/>
    <n v="52"/>
    <b v="1"/>
    <s v="music/rock"/>
    <n v="1.0235000000000001"/>
    <n v="196.82692307692307"/>
    <x v="6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n v="1484623726"/>
    <x v="1394"/>
    <b v="0"/>
    <n v="17"/>
    <b v="1"/>
    <s v="music/rock"/>
    <n v="1.2213333333333334"/>
    <n v="53.882352941176471"/>
    <x v="6"/>
    <x v="6"/>
  </r>
  <r>
    <n v="1395"/>
    <s v="Quiet Oaks Full Length Album"/>
    <s v="Help Quiet Oaks record their debut album!!!"/>
    <n v="3500"/>
    <n v="3916"/>
    <x v="0"/>
    <x v="0"/>
    <s v="USD"/>
    <n v="1484430481"/>
    <x v="1395"/>
    <n v="1481838481"/>
    <x v="1395"/>
    <b v="0"/>
    <n v="82"/>
    <b v="1"/>
    <s v="music/rock"/>
    <n v="1.1188571428571428"/>
    <n v="47.756097560975611"/>
    <x v="6"/>
    <x v="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n v="1421279882"/>
    <x v="1396"/>
    <b v="0"/>
    <n v="73"/>
    <b v="1"/>
    <s v="music/rock"/>
    <n v="1.073"/>
    <n v="88.191780821917803"/>
    <x v="6"/>
    <x v="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n v="1475013710"/>
    <x v="1397"/>
    <b v="0"/>
    <n v="158"/>
    <b v="1"/>
    <s v="music/rock"/>
    <n v="1.1385000000000001"/>
    <n v="72.056962025316452"/>
    <x v="6"/>
    <x v="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n v="1465160334"/>
    <x v="1398"/>
    <b v="0"/>
    <n v="65"/>
    <b v="1"/>
    <s v="music/rock"/>
    <n v="1.0968181818181819"/>
    <n v="74.246153846153845"/>
    <x v="6"/>
    <x v="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n v="1410048373"/>
    <x v="1399"/>
    <b v="0"/>
    <n v="184"/>
    <b v="1"/>
    <s v="music/rock"/>
    <n v="1.2614444444444444"/>
    <n v="61.701086956521742"/>
    <x v="6"/>
    <x v="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n v="1462695073"/>
    <x v="1400"/>
    <b v="0"/>
    <n v="34"/>
    <b v="1"/>
    <s v="music/rock"/>
    <n v="1.6742857142857144"/>
    <n v="17.235294117647058"/>
    <x v="6"/>
    <x v="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n v="1367798074"/>
    <x v="1401"/>
    <b v="0"/>
    <n v="240"/>
    <b v="1"/>
    <s v="music/rock"/>
    <n v="4.9652000000000003"/>
    <n v="51.720833333333331"/>
    <x v="6"/>
    <x v="6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n v="1425259011"/>
    <x v="1402"/>
    <b v="0"/>
    <n v="113"/>
    <b v="1"/>
    <s v="music/rock"/>
    <n v="1.0915999999999999"/>
    <n v="24.150442477876105"/>
    <x v="6"/>
    <x v="6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n v="1372210235"/>
    <x v="1403"/>
    <b v="0"/>
    <n v="66"/>
    <b v="1"/>
    <s v="music/rock"/>
    <n v="1.0257499999999999"/>
    <n v="62.166666666666664"/>
    <x v="6"/>
    <x v="6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n v="1422447285"/>
    <x v="1404"/>
    <b v="1"/>
    <n v="5"/>
    <b v="0"/>
    <s v="publishing/translations"/>
    <n v="1.6620689655172414E-2"/>
    <n v="48.2"/>
    <x v="17"/>
    <x v="6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n v="1414599601"/>
    <x v="1405"/>
    <b v="1"/>
    <n v="17"/>
    <b v="0"/>
    <s v="publishing/translations"/>
    <n v="4.1999999999999997E-3"/>
    <n v="6.1764705882352944"/>
    <x v="17"/>
    <x v="6"/>
  </r>
  <r>
    <n v="1406"/>
    <s v="Man Down! Translation project"/>
    <s v="The White coat and the battle dress uniform"/>
    <n v="12000"/>
    <n v="15"/>
    <x v="2"/>
    <x v="13"/>
    <s v="EUR"/>
    <n v="1449914400"/>
    <x v="1406"/>
    <n v="1445336607"/>
    <x v="1406"/>
    <b v="0"/>
    <n v="3"/>
    <b v="0"/>
    <s v="publishing/translations"/>
    <n v="1.25E-3"/>
    <n v="5"/>
    <x v="17"/>
    <x v="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n v="1405687978"/>
    <x v="1407"/>
    <b v="0"/>
    <n v="2"/>
    <b v="0"/>
    <s v="publishing/translations"/>
    <n v="5.0000000000000001E-3"/>
    <n v="7.5"/>
    <x v="17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n v="1444856156"/>
    <x v="1408"/>
    <b v="0"/>
    <n v="6"/>
    <b v="0"/>
    <s v="publishing/translations"/>
    <n v="7.1999999999999995E-2"/>
    <n v="12"/>
    <x v="17"/>
    <x v="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n v="1414897935"/>
    <x v="1409"/>
    <b v="0"/>
    <n v="0"/>
    <b v="0"/>
    <s v="publishing/translations"/>
    <n v="0"/>
    <n v="0"/>
    <x v="17"/>
    <x v="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n v="1461051520"/>
    <x v="1410"/>
    <b v="0"/>
    <n v="1"/>
    <b v="0"/>
    <s v="publishing/translations"/>
    <n v="1.6666666666666666E-4"/>
    <n v="1"/>
    <x v="17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n v="1420766700"/>
    <x v="1411"/>
    <b v="0"/>
    <n v="3"/>
    <b v="0"/>
    <s v="publishing/translations"/>
    <n v="2.3333333333333335E-3"/>
    <n v="2.3333333333333335"/>
    <x v="17"/>
    <x v="6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n v="1415064699"/>
    <x v="1412"/>
    <b v="0"/>
    <n v="13"/>
    <b v="0"/>
    <s v="publishing/translations"/>
    <n v="4.5714285714285714E-2"/>
    <n v="24.615384615384617"/>
    <x v="17"/>
    <x v="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n v="1450780170"/>
    <x v="1413"/>
    <b v="0"/>
    <n v="1"/>
    <b v="0"/>
    <s v="publishing/translations"/>
    <n v="0.05"/>
    <n v="100"/>
    <x v="17"/>
    <x v="6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n v="1480831467"/>
    <x v="1414"/>
    <b v="0"/>
    <n v="1"/>
    <b v="0"/>
    <s v="publishing/translations"/>
    <n v="2E-3"/>
    <n v="1"/>
    <x v="17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n v="1436285591"/>
    <x v="1415"/>
    <b v="0"/>
    <n v="9"/>
    <b v="0"/>
    <s v="publishing/translations"/>
    <n v="0.18181818181818182"/>
    <n v="88.888888888888886"/>
    <x v="17"/>
    <x v="6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n v="1445552019"/>
    <x v="1416"/>
    <b v="0"/>
    <n v="0"/>
    <b v="0"/>
    <s v="publishing/translations"/>
    <n v="0"/>
    <n v="0"/>
    <x v="17"/>
    <x v="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n v="1439696174"/>
    <x v="1417"/>
    <b v="0"/>
    <n v="2"/>
    <b v="0"/>
    <s v="publishing/translations"/>
    <n v="1.2222222222222223E-2"/>
    <n v="27.5"/>
    <x v="17"/>
    <x v="6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n v="1453805834"/>
    <x v="1418"/>
    <b v="0"/>
    <n v="1"/>
    <b v="0"/>
    <s v="publishing/translations"/>
    <n v="2E-3"/>
    <n v="6"/>
    <x v="17"/>
    <x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n v="1473418619"/>
    <x v="1419"/>
    <b v="0"/>
    <n v="10"/>
    <b v="0"/>
    <s v="publishing/translations"/>
    <n v="7.0634920634920634E-2"/>
    <n v="44.5"/>
    <x v="17"/>
    <x v="6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n v="1464969686"/>
    <x v="1420"/>
    <b v="0"/>
    <n v="3"/>
    <b v="0"/>
    <s v="publishing/translations"/>
    <n v="2.7272727272727271E-2"/>
    <n v="1"/>
    <x v="17"/>
    <x v="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n v="1420840709"/>
    <x v="1421"/>
    <b v="0"/>
    <n v="2"/>
    <b v="0"/>
    <s v="publishing/translations"/>
    <n v="1E-3"/>
    <n v="100"/>
    <x v="17"/>
    <x v="6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n v="1471844704"/>
    <x v="1422"/>
    <b v="0"/>
    <n v="2"/>
    <b v="0"/>
    <s v="publishing/translations"/>
    <n v="1.0399999999999999E-3"/>
    <n v="13"/>
    <x v="17"/>
    <x v="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n v="1449045531"/>
    <x v="1423"/>
    <b v="0"/>
    <n v="1"/>
    <b v="0"/>
    <s v="publishing/translations"/>
    <n v="3.3333333333333335E-3"/>
    <n v="100"/>
    <x v="17"/>
    <x v="6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n v="1478106802"/>
    <x v="1424"/>
    <b v="0"/>
    <n v="14"/>
    <b v="0"/>
    <s v="publishing/translations"/>
    <n v="0.2036"/>
    <n v="109.07142857142857"/>
    <x v="17"/>
    <x v="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n v="1427684959"/>
    <x v="1425"/>
    <b v="0"/>
    <n v="0"/>
    <b v="0"/>
    <s v="publishing/translations"/>
    <n v="0"/>
    <n v="0"/>
    <x v="17"/>
    <x v="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n v="1435224120"/>
    <x v="1426"/>
    <b v="0"/>
    <n v="0"/>
    <b v="0"/>
    <s v="publishing/translations"/>
    <n v="0"/>
    <n v="0"/>
    <x v="17"/>
    <x v="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n v="1471638385"/>
    <x v="1427"/>
    <b v="0"/>
    <n v="4"/>
    <b v="0"/>
    <s v="publishing/translations"/>
    <n v="8.3799999999999999E-2"/>
    <n v="104.75"/>
    <x v="17"/>
    <x v="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n v="1456996017"/>
    <x v="1428"/>
    <b v="0"/>
    <n v="3"/>
    <b v="0"/>
    <s v="publishing/translations"/>
    <n v="4.4999999999999998E-2"/>
    <n v="15"/>
    <x v="17"/>
    <x v="6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n v="1426037242"/>
    <x v="1429"/>
    <b v="0"/>
    <n v="0"/>
    <b v="0"/>
    <s v="publishing/translations"/>
    <n v="0"/>
    <n v="0"/>
    <x v="17"/>
    <x v="6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n v="1416339088"/>
    <x v="1430"/>
    <b v="0"/>
    <n v="5"/>
    <b v="0"/>
    <s v="publishing/translations"/>
    <n v="8.0600000000000005E-2"/>
    <n v="80.599999999999994"/>
    <x v="17"/>
    <x v="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n v="1445922216"/>
    <x v="1431"/>
    <b v="0"/>
    <n v="47"/>
    <b v="0"/>
    <s v="publishing/translations"/>
    <n v="0.31947058823529412"/>
    <n v="115.55319148936171"/>
    <x v="17"/>
    <x v="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n v="1434825828"/>
    <x v="1432"/>
    <b v="0"/>
    <n v="0"/>
    <b v="0"/>
    <s v="publishing/translations"/>
    <n v="0"/>
    <n v="0"/>
    <x v="17"/>
    <x v="6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n v="1477839675"/>
    <x v="1433"/>
    <b v="0"/>
    <n v="10"/>
    <b v="0"/>
    <s v="publishing/translations"/>
    <n v="6.7083333333333328E-2"/>
    <n v="80.5"/>
    <x v="17"/>
    <x v="6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n v="1431973478"/>
    <x v="1434"/>
    <b v="0"/>
    <n v="11"/>
    <b v="0"/>
    <s v="publishing/translations"/>
    <n v="9.987804878048781E-2"/>
    <n v="744.5454545454545"/>
    <x v="17"/>
    <x v="6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n v="1441997020"/>
    <x v="1435"/>
    <b v="0"/>
    <n v="2"/>
    <b v="0"/>
    <s v="publishing/translations"/>
    <n v="1E-3"/>
    <n v="7.5"/>
    <x v="17"/>
    <x v="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n v="1453451057"/>
    <x v="1436"/>
    <b v="0"/>
    <n v="2"/>
    <b v="0"/>
    <s v="publishing/translations"/>
    <n v="7.7000000000000002E-3"/>
    <n v="38.5"/>
    <x v="17"/>
    <x v="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n v="1402058739"/>
    <x v="1437"/>
    <b v="0"/>
    <n v="22"/>
    <b v="0"/>
    <s v="publishing/translations"/>
    <n v="0.26900000000000002"/>
    <n v="36.68181818181818"/>
    <x v="17"/>
    <x v="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n v="1459198499"/>
    <x v="1438"/>
    <b v="0"/>
    <n v="8"/>
    <b v="0"/>
    <s v="publishing/translations"/>
    <n v="0.03"/>
    <n v="75"/>
    <x v="17"/>
    <x v="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n v="1423166101"/>
    <x v="1439"/>
    <b v="0"/>
    <n v="6"/>
    <b v="0"/>
    <s v="publishing/translations"/>
    <n v="6.6055045871559637E-2"/>
    <n v="30"/>
    <x v="17"/>
    <x v="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n v="1461693463"/>
    <x v="1440"/>
    <b v="0"/>
    <n v="1"/>
    <b v="0"/>
    <s v="publishing/translations"/>
    <n v="7.6923076923076926E-5"/>
    <n v="1"/>
    <x v="17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n v="1436811769"/>
    <x v="1441"/>
    <b v="0"/>
    <n v="3"/>
    <b v="0"/>
    <s v="publishing/translations"/>
    <n v="1.1222222222222222E-2"/>
    <n v="673.33333333333337"/>
    <x v="17"/>
    <x v="6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n v="1461598158"/>
    <x v="1442"/>
    <b v="0"/>
    <n v="0"/>
    <b v="0"/>
    <s v="publishing/translations"/>
    <n v="0"/>
    <n v="0"/>
    <x v="17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n v="1480803209"/>
    <x v="1443"/>
    <b v="0"/>
    <n v="0"/>
    <b v="0"/>
    <s v="publishing/translations"/>
    <n v="0"/>
    <n v="0"/>
    <x v="17"/>
    <x v="6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n v="1436907462"/>
    <x v="1444"/>
    <b v="0"/>
    <n v="0"/>
    <b v="0"/>
    <s v="publishing/translations"/>
    <n v="0"/>
    <n v="0"/>
    <x v="17"/>
    <x v="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n v="1431694855"/>
    <x v="1445"/>
    <b v="0"/>
    <n v="0"/>
    <b v="0"/>
    <s v="publishing/translations"/>
    <n v="0"/>
    <n v="0"/>
    <x v="17"/>
    <x v="6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n v="1459507478"/>
    <x v="1446"/>
    <b v="0"/>
    <n v="0"/>
    <b v="0"/>
    <s v="publishing/translations"/>
    <n v="0"/>
    <n v="0"/>
    <x v="17"/>
    <x v="6"/>
  </r>
  <r>
    <n v="1447"/>
    <s v="Indian Language Dictionary"/>
    <s v="I'm creating a dictionary of multiple Indian languages."/>
    <n v="500000"/>
    <n v="75"/>
    <x v="2"/>
    <x v="0"/>
    <s v="USD"/>
    <n v="1467999134"/>
    <x v="1447"/>
    <n v="1465407134"/>
    <x v="1447"/>
    <b v="0"/>
    <n v="3"/>
    <b v="0"/>
    <s v="publishing/translations"/>
    <n v="1.4999999999999999E-4"/>
    <n v="25"/>
    <x v="17"/>
    <x v="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n v="1429655318"/>
    <x v="1448"/>
    <b v="0"/>
    <n v="0"/>
    <b v="0"/>
    <s v="publishing/translations"/>
    <n v="0"/>
    <n v="0"/>
    <x v="17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n v="1427138905"/>
    <x v="1449"/>
    <b v="0"/>
    <n v="0"/>
    <b v="0"/>
    <s v="publishing/translations"/>
    <n v="0"/>
    <n v="0"/>
    <x v="17"/>
    <x v="6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n v="1453349197"/>
    <x v="1450"/>
    <b v="0"/>
    <n v="1"/>
    <b v="0"/>
    <s v="publishing/translations"/>
    <n v="1.0000000000000001E-5"/>
    <n v="1"/>
    <x v="17"/>
    <x v="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n v="1413759659"/>
    <x v="1451"/>
    <b v="0"/>
    <n v="2"/>
    <b v="0"/>
    <s v="publishing/translations"/>
    <n v="1.0554089709762533E-4"/>
    <n v="1"/>
    <x v="17"/>
    <x v="6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n v="1403974363"/>
    <x v="1452"/>
    <b v="0"/>
    <n v="0"/>
    <b v="0"/>
    <s v="publishing/translations"/>
    <n v="0"/>
    <n v="0"/>
    <x v="17"/>
    <x v="6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n v="1488386547"/>
    <x v="1453"/>
    <b v="0"/>
    <n v="0"/>
    <b v="0"/>
    <s v="publishing/translations"/>
    <n v="0"/>
    <n v="0"/>
    <x v="17"/>
    <x v="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n v="1459716480"/>
    <x v="1454"/>
    <b v="0"/>
    <n v="1"/>
    <b v="0"/>
    <s v="publishing/translations"/>
    <n v="8.5714285714285719E-3"/>
    <n v="15"/>
    <x v="17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n v="1405181320"/>
    <x v="1455"/>
    <b v="0"/>
    <n v="7"/>
    <b v="0"/>
    <s v="publishing/translations"/>
    <n v="0.105"/>
    <n v="225"/>
    <x v="17"/>
    <x v="6"/>
  </r>
  <r>
    <n v="1456"/>
    <s v="Sometimes you don't need love (Canceled)"/>
    <s v="English Version of my auto-published novel"/>
    <n v="5000"/>
    <n v="145"/>
    <x v="1"/>
    <x v="13"/>
    <s v="EUR"/>
    <n v="1483459365"/>
    <x v="1456"/>
    <n v="1480867365"/>
    <x v="1456"/>
    <b v="0"/>
    <n v="3"/>
    <b v="0"/>
    <s v="publishing/translations"/>
    <n v="2.9000000000000001E-2"/>
    <n v="48.333333333333336"/>
    <x v="17"/>
    <x v="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n v="1444685444"/>
    <x v="1457"/>
    <b v="0"/>
    <n v="0"/>
    <b v="0"/>
    <s v="publishing/translations"/>
    <n v="0"/>
    <n v="0"/>
    <x v="17"/>
    <x v="6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n v="1405097760"/>
    <x v="1458"/>
    <b v="0"/>
    <n v="0"/>
    <b v="0"/>
    <s v="publishing/translations"/>
    <n v="0"/>
    <n v="0"/>
    <x v="17"/>
    <x v="6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n v="1446612896"/>
    <x v="1459"/>
    <b v="0"/>
    <n v="0"/>
    <b v="0"/>
    <s v="publishing/translations"/>
    <n v="0"/>
    <n v="0"/>
    <x v="17"/>
    <x v="6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n v="1412371898"/>
    <x v="1460"/>
    <b v="0"/>
    <n v="0"/>
    <b v="0"/>
    <s v="publishing/translations"/>
    <n v="0"/>
    <n v="0"/>
    <x v="17"/>
    <x v="6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n v="1410967754"/>
    <x v="1461"/>
    <b v="1"/>
    <n v="340"/>
    <b v="1"/>
    <s v="publishing/radio &amp; podcasts"/>
    <n v="1.012446"/>
    <n v="44.66673529411765"/>
    <x v="18"/>
    <x v="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n v="1363017271"/>
    <x v="1462"/>
    <b v="1"/>
    <n v="150"/>
    <b v="1"/>
    <s v="publishing/radio &amp; podcasts"/>
    <n v="1.085175"/>
    <n v="28.937999999999999"/>
    <x v="18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n v="1361483538"/>
    <x v="1463"/>
    <b v="1"/>
    <n v="25"/>
    <b v="1"/>
    <s v="publishing/radio &amp; podcasts"/>
    <n v="1.4766666666666666"/>
    <n v="35.44"/>
    <x v="18"/>
    <x v="7"/>
  </r>
  <r>
    <n v="1464"/>
    <s v="Science Studio"/>
    <s v="The Best Science Media on the Web"/>
    <n v="5000"/>
    <n v="8160"/>
    <x v="0"/>
    <x v="0"/>
    <s v="USD"/>
    <n v="1361029958"/>
    <x v="1464"/>
    <n v="1358437958"/>
    <x v="1464"/>
    <b v="1"/>
    <n v="234"/>
    <b v="1"/>
    <s v="publishing/radio &amp; podcasts"/>
    <n v="1.6319999999999999"/>
    <n v="34.871794871794869"/>
    <x v="18"/>
    <x v="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n v="1329759452"/>
    <x v="1465"/>
    <b v="1"/>
    <n v="2602"/>
    <b v="1"/>
    <s v="publishing/radio &amp; podcasts"/>
    <n v="4.5641449999999999"/>
    <n v="52.622732513451197"/>
    <x v="18"/>
    <x v="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n v="1449029266"/>
    <x v="1466"/>
    <b v="1"/>
    <n v="248"/>
    <b v="1"/>
    <s v="publishing/radio &amp; podcasts"/>
    <n v="1.0787731249999999"/>
    <n v="69.598266129032254"/>
    <x v="18"/>
    <x v="7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n v="1327518885"/>
    <x v="1467"/>
    <b v="1"/>
    <n v="600"/>
    <b v="1"/>
    <s v="publishing/radio &amp; podcasts"/>
    <n v="1.1508"/>
    <n v="76.72"/>
    <x v="18"/>
    <x v="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n v="1302654049"/>
    <x v="1468"/>
    <b v="1"/>
    <n v="293"/>
    <b v="1"/>
    <s v="publishing/radio &amp; podcasts"/>
    <n v="1.0236842105263158"/>
    <n v="33.191126279863482"/>
    <x v="18"/>
    <x v="7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n v="1358346109"/>
    <x v="1469"/>
    <b v="1"/>
    <n v="321"/>
    <b v="1"/>
    <s v="publishing/radio &amp; podcasts"/>
    <n v="1.0842485875706214"/>
    <n v="149.46417445482865"/>
    <x v="18"/>
    <x v="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n v="1354909863"/>
    <x v="1470"/>
    <b v="1"/>
    <n v="81"/>
    <b v="1"/>
    <s v="publishing/radio &amp; podcasts"/>
    <n v="1.2513333333333334"/>
    <n v="23.172839506172838"/>
    <x v="18"/>
    <x v="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n v="1426028334"/>
    <x v="1471"/>
    <b v="1"/>
    <n v="343"/>
    <b v="1"/>
    <s v="publishing/radio &amp; podcasts"/>
    <n v="1.03840625"/>
    <n v="96.877551020408163"/>
    <x v="18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n v="1379336503"/>
    <x v="1472"/>
    <b v="1"/>
    <n v="336"/>
    <b v="1"/>
    <s v="publishing/radio &amp; podcasts"/>
    <n v="1.3870400000000001"/>
    <n v="103.20238095238095"/>
    <x v="18"/>
    <x v="7"/>
  </r>
  <r>
    <n v="1473"/>
    <s v="ONE LOVES ONLY FORM"/>
    <s v="Public Radio Project"/>
    <n v="1500"/>
    <n v="1807.74"/>
    <x v="0"/>
    <x v="0"/>
    <s v="USD"/>
    <n v="1330644639"/>
    <x v="1473"/>
    <n v="1328052639"/>
    <x v="1473"/>
    <b v="1"/>
    <n v="47"/>
    <b v="1"/>
    <s v="publishing/radio &amp; podcasts"/>
    <n v="1.20516"/>
    <n v="38.462553191489363"/>
    <x v="18"/>
    <x v="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n v="1376501292"/>
    <x v="1474"/>
    <b v="1"/>
    <n v="76"/>
    <b v="1"/>
    <s v="publishing/radio &amp; podcasts"/>
    <n v="1.1226666666666667"/>
    <n v="44.315789473684212"/>
    <x v="18"/>
    <x v="7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n v="1416244863"/>
    <x v="1475"/>
    <b v="1"/>
    <n v="441"/>
    <b v="1"/>
    <s v="publishing/radio &amp; podcasts"/>
    <n v="1.8866966666666667"/>
    <n v="64.173356009070289"/>
    <x v="18"/>
    <x v="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n v="1313024422"/>
    <x v="1476"/>
    <b v="1"/>
    <n v="916"/>
    <b v="1"/>
    <s v="publishing/radio &amp; podcasts"/>
    <n v="6.6155466666666669"/>
    <n v="43.333275109170302"/>
    <x v="18"/>
    <x v="7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n v="1319467604"/>
    <x v="1477"/>
    <b v="1"/>
    <n v="369"/>
    <b v="1"/>
    <s v="publishing/radio &amp; podcasts"/>
    <n v="1.1131"/>
    <n v="90.495934959349597"/>
    <x v="18"/>
    <x v="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n v="1367355313"/>
    <x v="1478"/>
    <b v="1"/>
    <n v="20242"/>
    <b v="1"/>
    <s v="publishing/radio &amp; podcasts"/>
    <n v="11.8161422"/>
    <n v="29.187190495010373"/>
    <x v="18"/>
    <x v="7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n v="1398448389"/>
    <x v="1479"/>
    <b v="1"/>
    <n v="71"/>
    <b v="1"/>
    <s v="publishing/radio &amp; podcasts"/>
    <n v="1.37375"/>
    <n v="30.95774647887324"/>
    <x v="18"/>
    <x v="7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n v="1373408699"/>
    <x v="1480"/>
    <b v="1"/>
    <n v="635"/>
    <b v="1"/>
    <s v="publishing/radio &amp; podcasts"/>
    <n v="1.170404"/>
    <n v="92.157795275590544"/>
    <x v="18"/>
    <x v="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n v="1380838145"/>
    <x v="1481"/>
    <b v="0"/>
    <n v="6"/>
    <b v="0"/>
    <s v="publishing/fiction"/>
    <n v="2.1000000000000001E-2"/>
    <n v="17.5"/>
    <x v="5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n v="1345062936"/>
    <x v="1482"/>
    <b v="0"/>
    <n v="1"/>
    <b v="0"/>
    <s v="publishing/fiction"/>
    <n v="1E-3"/>
    <n v="5"/>
    <x v="5"/>
    <x v="6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n v="1467002275"/>
    <x v="1483"/>
    <b v="0"/>
    <n v="2"/>
    <b v="0"/>
    <s v="publishing/fiction"/>
    <n v="7.1428571428571426E-3"/>
    <n v="25"/>
    <x v="5"/>
    <x v="6"/>
  </r>
  <r>
    <n v="1484"/>
    <s v="a book called filtered down thru the stars"/>
    <s v="The mussings of an old wizard"/>
    <n v="2000"/>
    <n v="0"/>
    <x v="2"/>
    <x v="0"/>
    <s v="USD"/>
    <n v="1342882260"/>
    <x v="1484"/>
    <n v="1337834963"/>
    <x v="1484"/>
    <b v="0"/>
    <n v="0"/>
    <b v="0"/>
    <s v="publishing/fiction"/>
    <n v="0"/>
    <n v="0"/>
    <x v="5"/>
    <x v="6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n v="1430939173"/>
    <x v="1485"/>
    <b v="0"/>
    <n v="3"/>
    <b v="0"/>
    <s v="publishing/fiction"/>
    <n v="2.2388059701492536E-2"/>
    <n v="50"/>
    <x v="5"/>
    <x v="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n v="1422417761"/>
    <x v="1486"/>
    <b v="0"/>
    <n v="3"/>
    <b v="0"/>
    <s v="publishing/fiction"/>
    <n v="2.3999999999999998E-3"/>
    <n v="16"/>
    <x v="5"/>
    <x v="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n v="1467583271"/>
    <x v="1487"/>
    <b v="0"/>
    <n v="0"/>
    <b v="0"/>
    <s v="publishing/fiction"/>
    <n v="0"/>
    <n v="0"/>
    <x v="5"/>
    <x v="6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n v="1386336660"/>
    <x v="1488"/>
    <b v="0"/>
    <n v="6"/>
    <b v="0"/>
    <s v="publishing/fiction"/>
    <n v="2.4E-2"/>
    <n v="60"/>
    <x v="5"/>
    <x v="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n v="1350398452"/>
    <x v="1489"/>
    <b v="0"/>
    <n v="0"/>
    <b v="0"/>
    <s v="publishing/fiction"/>
    <n v="0"/>
    <n v="0"/>
    <x v="5"/>
    <x v="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n v="1378214874"/>
    <x v="1490"/>
    <b v="0"/>
    <n v="19"/>
    <b v="0"/>
    <s v="publishing/fiction"/>
    <n v="0.30862068965517242"/>
    <n v="47.10526315789474"/>
    <x v="5"/>
    <x v="6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n v="1418922443"/>
    <x v="1491"/>
    <b v="0"/>
    <n v="1"/>
    <b v="0"/>
    <s v="publishing/fiction"/>
    <n v="8.3333333333333329E-2"/>
    <n v="100"/>
    <x v="5"/>
    <x v="6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n v="1305839646"/>
    <x v="1492"/>
    <b v="0"/>
    <n v="2"/>
    <b v="0"/>
    <s v="publishing/fiction"/>
    <n v="7.4999999999999997E-3"/>
    <n v="15"/>
    <x v="5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n v="1368823675"/>
    <x v="1493"/>
    <b v="0"/>
    <n v="0"/>
    <b v="0"/>
    <s v="publishing/fiction"/>
    <n v="0"/>
    <n v="0"/>
    <x v="5"/>
    <x v="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n v="1425489613"/>
    <x v="1494"/>
    <b v="0"/>
    <n v="11"/>
    <b v="0"/>
    <s v="publishing/fiction"/>
    <n v="8.8999999999999996E-2"/>
    <n v="40.454545454545453"/>
    <x v="5"/>
    <x v="6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n v="1311879431"/>
    <x v="1495"/>
    <b v="0"/>
    <n v="0"/>
    <b v="0"/>
    <s v="publishing/fiction"/>
    <n v="0"/>
    <n v="0"/>
    <x v="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n v="1405682659"/>
    <x v="1496"/>
    <b v="0"/>
    <n v="0"/>
    <b v="0"/>
    <s v="publishing/fiction"/>
    <n v="0"/>
    <n v="0"/>
    <x v="5"/>
    <x v="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n v="1371655522"/>
    <x v="1497"/>
    <b v="0"/>
    <n v="1"/>
    <b v="0"/>
    <s v="publishing/fiction"/>
    <n v="6.666666666666667E-5"/>
    <n v="1"/>
    <x v="5"/>
    <x v="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n v="1405899378"/>
    <x v="1498"/>
    <b v="0"/>
    <n v="3"/>
    <b v="0"/>
    <s v="publishing/fiction"/>
    <n v="1.9E-2"/>
    <n v="19"/>
    <x v="5"/>
    <x v="6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n v="1465171833"/>
    <x v="1499"/>
    <b v="0"/>
    <n v="1"/>
    <b v="0"/>
    <s v="publishing/fiction"/>
    <n v="2.5000000000000001E-3"/>
    <n v="5"/>
    <x v="5"/>
    <x v="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n v="1364852557"/>
    <x v="1500"/>
    <b v="0"/>
    <n v="15"/>
    <b v="0"/>
    <s v="publishing/fiction"/>
    <n v="0.25035714285714283"/>
    <n v="46.733333333333334"/>
    <x v="5"/>
    <x v="6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n v="1433772023"/>
    <x v="1501"/>
    <b v="1"/>
    <n v="885"/>
    <b v="1"/>
    <s v="photography/photobooks"/>
    <n v="1.6633076923076924"/>
    <n v="97.731073446327684"/>
    <x v="15"/>
    <x v="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n v="1456491680"/>
    <x v="1502"/>
    <b v="1"/>
    <n v="329"/>
    <b v="1"/>
    <s v="photography/photobooks"/>
    <n v="1.0144545454545455"/>
    <n v="67.835866261398181"/>
    <x v="15"/>
    <x v="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n v="1472026801"/>
    <x v="1503"/>
    <b v="1"/>
    <n v="71"/>
    <b v="1"/>
    <s v="photography/photobooks"/>
    <n v="1.0789146666666667"/>
    <n v="56.98492957746479"/>
    <x v="15"/>
    <x v="6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n v="1399996024"/>
    <x v="1504"/>
    <b v="1"/>
    <n v="269"/>
    <b v="1"/>
    <s v="photography/photobooks"/>
    <n v="2.7793846153846156"/>
    <n v="67.159851301115239"/>
    <x v="15"/>
    <x v="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n v="1455446303"/>
    <x v="1505"/>
    <b v="1"/>
    <n v="345"/>
    <b v="1"/>
    <s v="photography/photobooks"/>
    <n v="1.0358125"/>
    <n v="48.037681159420288"/>
    <x v="15"/>
    <x v="6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n v="1403635904"/>
    <x v="1506"/>
    <b v="1"/>
    <n v="43"/>
    <b v="1"/>
    <s v="photography/photobooks"/>
    <n v="1.1140000000000001"/>
    <n v="38.860465116279073"/>
    <x v="15"/>
    <x v="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n v="1268822909"/>
    <x v="1507"/>
    <b v="1"/>
    <n v="33"/>
    <b v="1"/>
    <s v="photography/photobooks"/>
    <n v="2.15"/>
    <n v="78.181818181818187"/>
    <x v="15"/>
    <x v="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n v="1401201881"/>
    <x v="1508"/>
    <b v="1"/>
    <n v="211"/>
    <b v="1"/>
    <s v="photography/photobooks"/>
    <n v="1.1076216216216217"/>
    <n v="97.113744075829388"/>
    <x v="15"/>
    <x v="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n v="1484570885"/>
    <x v="1509"/>
    <b v="1"/>
    <n v="196"/>
    <b v="1"/>
    <s v="photography/photobooks"/>
    <n v="1.2364125714285714"/>
    <n v="110.39397959183674"/>
    <x v="15"/>
    <x v="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n v="1403169278"/>
    <x v="1510"/>
    <b v="1"/>
    <n v="405"/>
    <b v="1"/>
    <s v="photography/photobooks"/>
    <n v="1.0103500000000001"/>
    <n v="39.91506172839506"/>
    <x v="15"/>
    <x v="6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n v="1445263204"/>
    <x v="1511"/>
    <b v="1"/>
    <n v="206"/>
    <b v="1"/>
    <s v="photography/photobooks"/>
    <n v="1.1179285714285714"/>
    <n v="75.975728155339809"/>
    <x v="15"/>
    <x v="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n v="1483719939"/>
    <x v="1512"/>
    <b v="1"/>
    <n v="335"/>
    <b v="1"/>
    <s v="photography/photobooks"/>
    <n v="5.5877142857142861"/>
    <n v="58.379104477611939"/>
    <x v="15"/>
    <x v="6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n v="1402931866"/>
    <x v="1513"/>
    <b v="1"/>
    <n v="215"/>
    <b v="1"/>
    <s v="photography/photobooks"/>
    <n v="1.5001875"/>
    <n v="55.82093023255814"/>
    <x v="15"/>
    <x v="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n v="1439907640"/>
    <x v="1514"/>
    <b v="1"/>
    <n v="176"/>
    <b v="1"/>
    <s v="photography/photobooks"/>
    <n v="1.0647599999999999"/>
    <n v="151.24431818181819"/>
    <x v="15"/>
    <x v="6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n v="1455516297"/>
    <x v="1515"/>
    <b v="1"/>
    <n v="555"/>
    <b v="1"/>
    <s v="photography/photobooks"/>
    <n v="1.57189"/>
    <n v="849.67027027027029"/>
    <x v="15"/>
    <x v="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n v="1473160292"/>
    <x v="1516"/>
    <b v="1"/>
    <n v="116"/>
    <b v="1"/>
    <s v="photography/photobooks"/>
    <n v="1.0865882352941176"/>
    <n v="159.24137931034483"/>
    <x v="15"/>
    <x v="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n v="1415194553"/>
    <x v="1517"/>
    <b v="1"/>
    <n v="615"/>
    <b v="1"/>
    <s v="photography/photobooks"/>
    <n v="1.6197999999999999"/>
    <n v="39.507317073170732"/>
    <x v="15"/>
    <x v="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n v="1398973252"/>
    <x v="1518"/>
    <b v="1"/>
    <n v="236"/>
    <b v="1"/>
    <s v="photography/photobooks"/>
    <n v="2.0536666666666665"/>
    <n v="130.52966101694915"/>
    <x v="15"/>
    <x v="6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n v="1400867283"/>
    <x v="1519"/>
    <b v="1"/>
    <n v="145"/>
    <b v="1"/>
    <s v="photography/photobooks"/>
    <n v="1.033638888888889"/>
    <n v="64.156896551724131"/>
    <x v="15"/>
    <x v="6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n v="1415824513"/>
    <x v="1520"/>
    <b v="1"/>
    <n v="167"/>
    <b v="1"/>
    <s v="photography/photobooks"/>
    <n v="1.0347222222222223"/>
    <n v="111.52694610778443"/>
    <x v="15"/>
    <x v="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n v="1462248091"/>
    <x v="1521"/>
    <b v="1"/>
    <n v="235"/>
    <b v="1"/>
    <s v="photography/photobooks"/>
    <n v="1.0681333333333334"/>
    <n v="170.44680851063831"/>
    <x v="15"/>
    <x v="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n v="1410983739"/>
    <x v="1522"/>
    <b v="1"/>
    <n v="452"/>
    <b v="1"/>
    <s v="photography/photobooks"/>
    <n v="1.3896574712643677"/>
    <n v="133.7391592920354"/>
    <x v="15"/>
    <x v="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n v="1416592916"/>
    <x v="1523"/>
    <b v="1"/>
    <n v="241"/>
    <b v="1"/>
    <s v="photography/photobooks"/>
    <n v="1.2484324324324325"/>
    <n v="95.834024896265561"/>
    <x v="15"/>
    <x v="6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n v="1485000090"/>
    <x v="1524"/>
    <b v="1"/>
    <n v="28"/>
    <b v="1"/>
    <s v="photography/photobooks"/>
    <n v="2.0699999999999998"/>
    <n v="221.78571428571428"/>
    <x v="15"/>
    <x v="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n v="1468947138"/>
    <x v="1525"/>
    <b v="1"/>
    <n v="140"/>
    <b v="1"/>
    <s v="photography/photobooks"/>
    <n v="1.7400576923076922"/>
    <n v="32.315357142857138"/>
    <x v="15"/>
    <x v="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n v="1448951847"/>
    <x v="1526"/>
    <b v="1"/>
    <n v="280"/>
    <b v="1"/>
    <s v="photography/photobooks"/>
    <n v="1.2032608695652174"/>
    <n v="98.839285714285708"/>
    <x v="15"/>
    <x v="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n v="1487082286"/>
    <x v="1527"/>
    <b v="1"/>
    <n v="70"/>
    <b v="1"/>
    <s v="photography/photobooks"/>
    <n v="1.1044428571428573"/>
    <n v="55.222142857142863"/>
    <x v="15"/>
    <x v="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n v="1483292122"/>
    <x v="1528"/>
    <b v="1"/>
    <n v="160"/>
    <b v="1"/>
    <s v="photography/photobooks"/>
    <n v="2.8156666666666665"/>
    <n v="52.793750000000003"/>
    <x v="15"/>
    <x v="6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n v="1424185520"/>
    <x v="1529"/>
    <b v="1"/>
    <n v="141"/>
    <b v="1"/>
    <s v="photography/photobooks"/>
    <n v="1.0067894736842105"/>
    <n v="135.66666666666666"/>
    <x v="15"/>
    <x v="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n v="1443464695"/>
    <x v="1530"/>
    <b v="1"/>
    <n v="874"/>
    <b v="1"/>
    <s v="photography/photobooks"/>
    <n v="1.3482571428571428"/>
    <n v="53.991990846681922"/>
    <x v="15"/>
    <x v="6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n v="1414610126"/>
    <x v="1531"/>
    <b v="1"/>
    <n v="73"/>
    <b v="1"/>
    <s v="photography/photobooks"/>
    <n v="1.7595744680851064"/>
    <n v="56.643835616438359"/>
    <x v="15"/>
    <x v="6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n v="1453461865"/>
    <x v="1532"/>
    <b v="1"/>
    <n v="294"/>
    <b v="1"/>
    <s v="photography/photobooks"/>
    <n v="4.8402000000000003"/>
    <n v="82.316326530612244"/>
    <x v="15"/>
    <x v="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n v="1457913777"/>
    <x v="1533"/>
    <b v="1"/>
    <n v="740"/>
    <b v="1"/>
    <s v="photography/photobooks"/>
    <n v="1.4514"/>
    <n v="88.26081081081081"/>
    <x v="15"/>
    <x v="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n v="1438791062"/>
    <x v="1534"/>
    <b v="1"/>
    <n v="369"/>
    <b v="1"/>
    <s v="photography/photobooks"/>
    <n v="4.1773333333333333"/>
    <n v="84.905149051490511"/>
    <x v="15"/>
    <x v="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n v="1461527631"/>
    <x v="1535"/>
    <b v="1"/>
    <n v="110"/>
    <b v="1"/>
    <s v="photography/photobooks"/>
    <n v="1.3242499999999999"/>
    <n v="48.154545454545456"/>
    <x v="15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n v="1438110910"/>
    <x v="1536"/>
    <b v="1"/>
    <n v="455"/>
    <b v="1"/>
    <s v="photography/photobooks"/>
    <n v="2.5030841666666666"/>
    <n v="66.015406593406595"/>
    <x v="15"/>
    <x v="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n v="1467358427"/>
    <x v="1537"/>
    <b v="1"/>
    <n v="224"/>
    <b v="1"/>
    <s v="photography/photobooks"/>
    <n v="1.7989999999999999"/>
    <n v="96.375"/>
    <x v="15"/>
    <x v="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n v="1418064370"/>
    <x v="1538"/>
    <b v="1"/>
    <n v="46"/>
    <b v="1"/>
    <s v="photography/photobooks"/>
    <n v="1.0262857142857142"/>
    <n v="156.17391304347825"/>
    <x v="15"/>
    <x v="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n v="1480629819"/>
    <x v="1539"/>
    <b v="0"/>
    <n v="284"/>
    <b v="1"/>
    <s v="photography/photobooks"/>
    <n v="1.359861"/>
    <n v="95.764859154929582"/>
    <x v="15"/>
    <x v="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n v="1414368616"/>
    <x v="1540"/>
    <b v="1"/>
    <n v="98"/>
    <b v="1"/>
    <s v="photography/photobooks"/>
    <n v="1.1786666666666668"/>
    <n v="180.40816326530611"/>
    <x v="15"/>
    <x v="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n v="1417453538"/>
    <x v="1541"/>
    <b v="0"/>
    <n v="2"/>
    <b v="0"/>
    <s v="photography/nature"/>
    <n v="3.3333333333333332E-4"/>
    <n v="3"/>
    <x v="19"/>
    <x v="6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n v="1434412500"/>
    <x v="1542"/>
    <b v="0"/>
    <n v="1"/>
    <b v="0"/>
    <s v="photography/nature"/>
    <n v="0.04"/>
    <n v="20"/>
    <x v="19"/>
    <x v="6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n v="1414066434"/>
    <x v="1543"/>
    <b v="0"/>
    <n v="1"/>
    <b v="0"/>
    <s v="photography/nature"/>
    <n v="4.4444444444444444E-3"/>
    <n v="10"/>
    <x v="19"/>
    <x v="6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n v="1424222024"/>
    <x v="1544"/>
    <b v="0"/>
    <n v="0"/>
    <b v="0"/>
    <s v="photography/nature"/>
    <n v="0"/>
    <n v="0"/>
    <x v="19"/>
    <x v="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n v="1422393234"/>
    <x v="1545"/>
    <b v="0"/>
    <n v="1"/>
    <b v="0"/>
    <s v="photography/nature"/>
    <n v="3.3333333333333332E-4"/>
    <n v="1"/>
    <x v="19"/>
    <x v="6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n v="1405746399"/>
    <x v="1546"/>
    <b v="0"/>
    <n v="11"/>
    <b v="0"/>
    <s v="photography/nature"/>
    <n v="0.28899999999999998"/>
    <n v="26.272727272727273"/>
    <x v="19"/>
    <x v="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n v="1487240082"/>
    <x v="1547"/>
    <b v="0"/>
    <n v="0"/>
    <b v="0"/>
    <s v="photography/nature"/>
    <n v="0"/>
    <n v="0"/>
    <x v="19"/>
    <x v="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n v="1444425020"/>
    <x v="1548"/>
    <b v="0"/>
    <n v="1"/>
    <b v="0"/>
    <s v="photography/nature"/>
    <n v="8.5714285714285715E-2"/>
    <n v="60"/>
    <x v="19"/>
    <x v="6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n v="1443928559"/>
    <x v="1549"/>
    <b v="0"/>
    <n v="6"/>
    <b v="0"/>
    <s v="photography/nature"/>
    <n v="0.34"/>
    <n v="28.333333333333332"/>
    <x v="19"/>
    <x v="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n v="1460458034"/>
    <x v="1550"/>
    <b v="0"/>
    <n v="7"/>
    <b v="0"/>
    <s v="photography/nature"/>
    <n v="0.13466666666666666"/>
    <n v="14.428571428571429"/>
    <x v="19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n v="1430164039"/>
    <x v="1551"/>
    <b v="0"/>
    <n v="0"/>
    <b v="0"/>
    <s v="photography/nature"/>
    <n v="0"/>
    <n v="0"/>
    <x v="19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341"/>
    <n v="1410366708"/>
    <x v="1552"/>
    <b v="0"/>
    <n v="16"/>
    <b v="0"/>
    <s v="photography/nature"/>
    <n v="0.49186046511627907"/>
    <n v="132.1875"/>
    <x v="19"/>
    <x v="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2"/>
    <n v="1438584447"/>
    <x v="1553"/>
    <b v="0"/>
    <n v="0"/>
    <b v="0"/>
    <s v="photography/nature"/>
    <n v="0"/>
    <n v="0"/>
    <x v="19"/>
    <x v="6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3"/>
    <n v="1435903390"/>
    <x v="1554"/>
    <b v="0"/>
    <n v="0"/>
    <b v="0"/>
    <s v="photography/nature"/>
    <n v="0"/>
    <n v="0"/>
    <x v="19"/>
    <x v="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4"/>
    <n v="1440513832"/>
    <x v="1555"/>
    <b v="0"/>
    <n v="0"/>
    <b v="0"/>
    <s v="photography/nature"/>
    <n v="0"/>
    <n v="0"/>
    <x v="19"/>
    <x v="6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5"/>
    <n v="1465011624"/>
    <x v="1556"/>
    <b v="0"/>
    <n v="12"/>
    <b v="0"/>
    <s v="photography/nature"/>
    <n v="0.45133333333333331"/>
    <n v="56.416666666666664"/>
    <x v="19"/>
    <x v="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6"/>
    <n v="1408549233"/>
    <x v="1557"/>
    <b v="0"/>
    <n v="1"/>
    <b v="0"/>
    <s v="photography/nature"/>
    <n v="0.04"/>
    <n v="100"/>
    <x v="19"/>
    <x v="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7"/>
    <n v="1435656759"/>
    <x v="1558"/>
    <b v="0"/>
    <n v="3"/>
    <b v="0"/>
    <s v="photography/nature"/>
    <n v="4.6666666666666669E-2"/>
    <n v="11.666666666666666"/>
    <x v="19"/>
    <x v="6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8"/>
    <n v="1428974199"/>
    <x v="1559"/>
    <b v="0"/>
    <n v="1"/>
    <b v="0"/>
    <s v="photography/nature"/>
    <n v="3.3333333333333335E-3"/>
    <n v="50"/>
    <x v="19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59"/>
    <n v="1414110593"/>
    <x v="1560"/>
    <b v="0"/>
    <n v="4"/>
    <b v="0"/>
    <s v="photography/nature"/>
    <n v="3.7600000000000001E-2"/>
    <n v="23.5"/>
    <x v="19"/>
    <x v="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0"/>
    <n v="1381194003"/>
    <x v="1561"/>
    <b v="0"/>
    <n v="1"/>
    <b v="0"/>
    <s v="publishing/art books"/>
    <n v="6.7000000000000002E-3"/>
    <n v="67"/>
    <x v="20"/>
    <x v="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1"/>
    <n v="1253712916"/>
    <x v="1562"/>
    <b v="0"/>
    <n v="0"/>
    <b v="0"/>
    <s v="publishing/art books"/>
    <n v="0"/>
    <n v="0"/>
    <x v="20"/>
    <x v="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2"/>
    <n v="1389635351"/>
    <x v="1563"/>
    <b v="0"/>
    <n v="2"/>
    <b v="0"/>
    <s v="publishing/art books"/>
    <n v="1.4166666666666666E-2"/>
    <n v="42.5"/>
    <x v="20"/>
    <x v="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3"/>
    <n v="1430124509"/>
    <x v="1564"/>
    <b v="0"/>
    <n v="1"/>
    <b v="0"/>
    <s v="publishing/art books"/>
    <n v="1E-3"/>
    <n v="10"/>
    <x v="20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4"/>
    <n v="1304962261"/>
    <x v="1565"/>
    <b v="0"/>
    <n v="1"/>
    <b v="0"/>
    <s v="publishing/art books"/>
    <n v="2.5000000000000001E-2"/>
    <n v="100"/>
    <x v="20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5"/>
    <n v="1467151204"/>
    <x v="1566"/>
    <b v="0"/>
    <n v="59"/>
    <b v="0"/>
    <s v="publishing/art books"/>
    <n v="0.21249999999999999"/>
    <n v="108.05084745762711"/>
    <x v="20"/>
    <x v="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6"/>
    <n v="1391293745"/>
    <x v="1567"/>
    <b v="0"/>
    <n v="13"/>
    <b v="0"/>
    <s v="publishing/art books"/>
    <n v="4.1176470588235294E-2"/>
    <n v="26.923076923076923"/>
    <x v="20"/>
    <x v="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7"/>
    <n v="1416360585"/>
    <x v="1568"/>
    <b v="0"/>
    <n v="22"/>
    <b v="0"/>
    <s v="publishing/art books"/>
    <n v="0.13639999999999999"/>
    <n v="155"/>
    <x v="20"/>
    <x v="6"/>
  </r>
  <r>
    <n v="1569"/>
    <s v="to be removed (Canceled)"/>
    <s v="to be removed"/>
    <n v="30000"/>
    <n v="0"/>
    <x v="1"/>
    <x v="0"/>
    <s v="USD"/>
    <n v="1369498714"/>
    <x v="1568"/>
    <n v="1366906714"/>
    <x v="1569"/>
    <b v="0"/>
    <n v="0"/>
    <b v="0"/>
    <s v="publishing/art books"/>
    <n v="0"/>
    <n v="0"/>
    <x v="20"/>
    <x v="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69"/>
    <n v="1457551882"/>
    <x v="1570"/>
    <b v="0"/>
    <n v="52"/>
    <b v="0"/>
    <s v="publishing/art books"/>
    <n v="0.41399999999999998"/>
    <n v="47.769230769230766"/>
    <x v="20"/>
    <x v="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0"/>
    <n v="1432146483"/>
    <x v="1571"/>
    <b v="0"/>
    <n v="4"/>
    <b v="0"/>
    <s v="publishing/art books"/>
    <n v="6.6115702479338841E-3"/>
    <n v="20"/>
    <x v="20"/>
    <x v="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1"/>
    <n v="1454546859"/>
    <x v="1572"/>
    <b v="0"/>
    <n v="3"/>
    <b v="0"/>
    <s v="publishing/art books"/>
    <n v="0.05"/>
    <n v="41.666666666666664"/>
    <x v="20"/>
    <x v="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2"/>
    <n v="1487548802"/>
    <x v="1573"/>
    <b v="0"/>
    <n v="3"/>
    <b v="0"/>
    <s v="publishing/art books"/>
    <n v="2.4777777777777777E-2"/>
    <n v="74.333333333333329"/>
    <x v="20"/>
    <x v="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3"/>
    <n v="1421187329"/>
    <x v="1574"/>
    <b v="0"/>
    <n v="6"/>
    <b v="0"/>
    <s v="publishing/art books"/>
    <n v="5.0599999999999999E-2"/>
    <n v="84.333333333333329"/>
    <x v="20"/>
    <x v="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4"/>
    <n v="1402317296"/>
    <x v="1575"/>
    <b v="0"/>
    <n v="35"/>
    <b v="0"/>
    <s v="publishing/art books"/>
    <n v="0.2291"/>
    <n v="65.457142857142856"/>
    <x v="20"/>
    <x v="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5"/>
    <n v="1431810368"/>
    <x v="1576"/>
    <b v="0"/>
    <n v="10"/>
    <b v="0"/>
    <s v="publishing/art books"/>
    <n v="0.13"/>
    <n v="65"/>
    <x v="20"/>
    <x v="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6"/>
    <n v="1337977248"/>
    <x v="1577"/>
    <b v="0"/>
    <n v="2"/>
    <b v="0"/>
    <s v="publishing/art books"/>
    <n v="5.4999999999999997E-3"/>
    <n v="27.5"/>
    <x v="20"/>
    <x v="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7"/>
    <n v="1281317691"/>
    <x v="1578"/>
    <b v="0"/>
    <n v="4"/>
    <b v="0"/>
    <s v="publishing/art books"/>
    <n v="0.10806536636794939"/>
    <n v="51.25"/>
    <x v="20"/>
    <x v="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8"/>
    <n v="1374882891"/>
    <x v="1579"/>
    <b v="0"/>
    <n v="2"/>
    <b v="0"/>
    <s v="publishing/art books"/>
    <n v="8.4008400840084006E-3"/>
    <n v="14"/>
    <x v="20"/>
    <x v="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79"/>
    <n v="1332378726"/>
    <x v="1580"/>
    <b v="0"/>
    <n v="0"/>
    <b v="0"/>
    <s v="publishing/art books"/>
    <n v="0"/>
    <n v="0"/>
    <x v="20"/>
    <x v="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0"/>
    <n v="1447757190"/>
    <x v="1581"/>
    <b v="0"/>
    <n v="1"/>
    <b v="0"/>
    <s v="photography/places"/>
    <n v="5.0000000000000001E-3"/>
    <n v="5"/>
    <x v="21"/>
    <x v="6"/>
  </r>
  <r>
    <n v="1582"/>
    <s v="Scenes from New Orleans"/>
    <s v="I create canvas prints of images from in and around New Orleans"/>
    <n v="1000"/>
    <n v="93"/>
    <x v="2"/>
    <x v="0"/>
    <s v="USD"/>
    <n v="1445894400"/>
    <x v="1581"/>
    <n v="1440961053"/>
    <x v="1582"/>
    <b v="0"/>
    <n v="3"/>
    <b v="0"/>
    <s v="photography/places"/>
    <n v="9.2999999999999999E-2"/>
    <n v="31"/>
    <x v="21"/>
    <x v="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2"/>
    <n v="1409089391"/>
    <x v="1583"/>
    <b v="0"/>
    <n v="1"/>
    <b v="0"/>
    <s v="photography/places"/>
    <n v="7.5000000000000002E-4"/>
    <n v="15"/>
    <x v="21"/>
    <x v="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3"/>
    <n v="1400600101"/>
    <x v="1584"/>
    <b v="0"/>
    <n v="0"/>
    <b v="0"/>
    <s v="photography/places"/>
    <n v="0"/>
    <n v="0"/>
    <x v="21"/>
    <x v="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4"/>
    <n v="1480800568"/>
    <x v="1585"/>
    <b v="0"/>
    <n v="12"/>
    <b v="0"/>
    <s v="photography/places"/>
    <n v="0.79"/>
    <n v="131.66666666666666"/>
    <x v="21"/>
    <x v="6"/>
  </r>
  <r>
    <n v="1586"/>
    <s v="Missouri In Pictures"/>
    <s v="Show the world the beauty that is in all of our back yards!"/>
    <n v="1500"/>
    <n v="0"/>
    <x v="2"/>
    <x v="0"/>
    <s v="USD"/>
    <n v="1428197422"/>
    <x v="1585"/>
    <n v="1425609022"/>
    <x v="1586"/>
    <b v="0"/>
    <n v="0"/>
    <b v="0"/>
    <s v="photography/places"/>
    <n v="0"/>
    <n v="0"/>
    <x v="21"/>
    <x v="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6"/>
    <n v="1415918965"/>
    <x v="1587"/>
    <b v="0"/>
    <n v="1"/>
    <b v="0"/>
    <s v="photography/places"/>
    <n v="1.3333333333333334E-4"/>
    <n v="1"/>
    <x v="21"/>
    <x v="6"/>
  </r>
  <r>
    <n v="1588"/>
    <s v="The Right Side of Texas"/>
    <s v="Southeast Texas as seen through the lens of a cell phone camera"/>
    <n v="516"/>
    <n v="0"/>
    <x v="2"/>
    <x v="0"/>
    <s v="USD"/>
    <n v="1422735120"/>
    <x v="1587"/>
    <n v="1420091999"/>
    <x v="1588"/>
    <b v="0"/>
    <n v="0"/>
    <b v="0"/>
    <s v="photography/places"/>
    <n v="0"/>
    <n v="0"/>
    <x v="21"/>
    <x v="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8"/>
    <n v="1441841886"/>
    <x v="1589"/>
    <b v="0"/>
    <n v="0"/>
    <b v="0"/>
    <s v="photography/places"/>
    <n v="0"/>
    <n v="0"/>
    <x v="21"/>
    <x v="6"/>
  </r>
  <r>
    <n v="1590"/>
    <s v="An Italian Adventure"/>
    <s v="Discover Italy through photography."/>
    <n v="60000"/>
    <n v="1020"/>
    <x v="2"/>
    <x v="13"/>
    <s v="EUR"/>
    <n v="1443040464"/>
    <x v="1589"/>
    <n v="1440448464"/>
    <x v="1590"/>
    <b v="0"/>
    <n v="2"/>
    <b v="0"/>
    <s v="photography/places"/>
    <n v="1.7000000000000001E-2"/>
    <n v="510"/>
    <x v="21"/>
    <x v="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0"/>
    <n v="1457112341"/>
    <x v="1591"/>
    <b v="0"/>
    <n v="92"/>
    <b v="0"/>
    <s v="photography/places"/>
    <n v="0.29228571428571426"/>
    <n v="44.478260869565219"/>
    <x v="21"/>
    <x v="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1"/>
    <n v="1423619085"/>
    <x v="1592"/>
    <b v="0"/>
    <n v="0"/>
    <b v="0"/>
    <s v="photography/places"/>
    <n v="0"/>
    <n v="0"/>
    <x v="21"/>
    <x v="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2"/>
    <n v="1422562655"/>
    <x v="1593"/>
    <b v="0"/>
    <n v="3"/>
    <b v="0"/>
    <s v="photography/places"/>
    <n v="1.3636363636363637E-4"/>
    <n v="1"/>
    <x v="21"/>
    <x v="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3"/>
    <n v="1458147982"/>
    <x v="1594"/>
    <b v="0"/>
    <n v="10"/>
    <b v="0"/>
    <s v="photography/places"/>
    <n v="0.20499999999999999"/>
    <n v="20.5"/>
    <x v="21"/>
    <x v="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4"/>
    <n v="1400634728"/>
    <x v="1595"/>
    <b v="0"/>
    <n v="7"/>
    <b v="0"/>
    <s v="photography/places"/>
    <n v="2.8E-3"/>
    <n v="40"/>
    <x v="21"/>
    <x v="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5"/>
    <n v="1414577969"/>
    <x v="1596"/>
    <b v="0"/>
    <n v="3"/>
    <b v="0"/>
    <s v="photography/places"/>
    <n v="2.3076923076923078E-2"/>
    <n v="25"/>
    <x v="21"/>
    <x v="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6"/>
    <n v="1471768197"/>
    <x v="1597"/>
    <b v="0"/>
    <n v="0"/>
    <b v="0"/>
    <s v="photography/places"/>
    <n v="0"/>
    <n v="0"/>
    <x v="21"/>
    <x v="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7"/>
    <n v="1432742458"/>
    <x v="1598"/>
    <b v="0"/>
    <n v="1"/>
    <b v="0"/>
    <s v="photography/places"/>
    <n v="1.25E-3"/>
    <n v="1"/>
    <x v="21"/>
    <x v="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8"/>
    <n v="1457528176"/>
    <x v="1599"/>
    <b v="0"/>
    <n v="0"/>
    <b v="0"/>
    <s v="photography/places"/>
    <n v="0"/>
    <n v="0"/>
    <x v="21"/>
    <x v="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599"/>
    <n v="1401585752"/>
    <x v="1600"/>
    <b v="0"/>
    <n v="9"/>
    <b v="0"/>
    <s v="photography/places"/>
    <n v="7.3400000000000007E-2"/>
    <n v="40.777777777777779"/>
    <x v="21"/>
    <x v="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0"/>
    <n v="1301969633"/>
    <x v="1601"/>
    <b v="0"/>
    <n v="56"/>
    <b v="1"/>
    <s v="music/rock"/>
    <n v="1.082492"/>
    <n v="48.325535714285714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1"/>
    <n v="1314947317"/>
    <x v="1602"/>
    <b v="0"/>
    <n v="32"/>
    <b v="1"/>
    <s v="music/rock"/>
    <n v="1.0016666666666667"/>
    <n v="46.953125"/>
    <x v="6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2"/>
    <n v="1322539459"/>
    <x v="1603"/>
    <b v="0"/>
    <n v="30"/>
    <b v="1"/>
    <s v="music/rock"/>
    <n v="1.0003299999999999"/>
    <n v="66.688666666666663"/>
    <x v="6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3"/>
    <n v="1328559435"/>
    <x v="1604"/>
    <b v="0"/>
    <n v="70"/>
    <b v="1"/>
    <s v="music/rock"/>
    <n v="1.2210714285714286"/>
    <n v="48.842857142857142"/>
    <x v="6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4"/>
    <n v="1311380313"/>
    <x v="1605"/>
    <b v="0"/>
    <n v="44"/>
    <b v="1"/>
    <s v="music/rock"/>
    <n v="1.0069333333333335"/>
    <n v="137.30909090909091"/>
    <x v="6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5"/>
    <n v="1293158438"/>
    <x v="1606"/>
    <b v="0"/>
    <n v="92"/>
    <b v="1"/>
    <s v="music/rock"/>
    <n v="1.01004125"/>
    <n v="87.829673913043479"/>
    <x v="6"/>
    <x v="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6"/>
    <n v="1337887451"/>
    <x v="1607"/>
    <b v="0"/>
    <n v="205"/>
    <b v="1"/>
    <s v="music/rock"/>
    <n v="1.4511000000000001"/>
    <n v="70.785365853658533"/>
    <x v="6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7"/>
    <n v="1385754986"/>
    <x v="1608"/>
    <b v="0"/>
    <n v="23"/>
    <b v="1"/>
    <s v="music/rock"/>
    <n v="1.0125"/>
    <n v="52.826086956521742"/>
    <x v="6"/>
    <x v="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8"/>
    <n v="1315612909"/>
    <x v="1609"/>
    <b v="0"/>
    <n v="4"/>
    <b v="1"/>
    <s v="music/rock"/>
    <n v="1.1833333333333333"/>
    <n v="443.75"/>
    <x v="6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09"/>
    <n v="1353017510"/>
    <x v="1610"/>
    <b v="0"/>
    <n v="112"/>
    <b v="1"/>
    <s v="music/rock"/>
    <n v="2.7185000000000001"/>
    <n v="48.544642857142854"/>
    <x v="6"/>
    <x v="6"/>
  </r>
  <r>
    <n v="1611"/>
    <s v="Skelton-Luns CD/7&quot;             No Big Deal."/>
    <s v="Skelton-Luns CD/7&quot; No Big Deal."/>
    <n v="800"/>
    <n v="1001"/>
    <x v="0"/>
    <x v="0"/>
    <s v="USD"/>
    <n v="1370390432"/>
    <x v="1610"/>
    <n v="1368576032"/>
    <x v="1611"/>
    <b v="0"/>
    <n v="27"/>
    <b v="1"/>
    <s v="music/rock"/>
    <n v="1.25125"/>
    <n v="37.074074074074076"/>
    <x v="6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1"/>
    <n v="1354568384"/>
    <x v="1612"/>
    <b v="0"/>
    <n v="11"/>
    <b v="1"/>
    <s v="music/rock"/>
    <n v="1.1000000000000001"/>
    <n v="50"/>
    <x v="6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2"/>
    <n v="1340329202"/>
    <x v="1613"/>
    <b v="0"/>
    <n v="26"/>
    <b v="1"/>
    <s v="music/rock"/>
    <n v="1.0149999999999999"/>
    <n v="39.03846153846154"/>
    <x v="6"/>
    <x v="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3"/>
    <n v="1401924769"/>
    <x v="1614"/>
    <b v="0"/>
    <n v="77"/>
    <b v="1"/>
    <s v="music/rock"/>
    <n v="1.0269999999999999"/>
    <n v="66.688311688311686"/>
    <x v="6"/>
    <x v="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4"/>
    <n v="1319850796"/>
    <x v="1615"/>
    <b v="0"/>
    <n v="136"/>
    <b v="1"/>
    <s v="music/rock"/>
    <n v="1.1412500000000001"/>
    <n v="67.132352941176464"/>
    <x v="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5"/>
    <n v="1350061821"/>
    <x v="1616"/>
    <b v="0"/>
    <n v="157"/>
    <b v="1"/>
    <s v="music/rock"/>
    <n v="1.042"/>
    <n v="66.369426751592357"/>
    <x v="6"/>
    <x v="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6"/>
    <n v="1380470188"/>
    <x v="1617"/>
    <b v="0"/>
    <n v="158"/>
    <b v="1"/>
    <s v="music/rock"/>
    <n v="1.4585714285714286"/>
    <n v="64.620253164556956"/>
    <x v="6"/>
    <x v="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7"/>
    <n v="1359301335"/>
    <x v="1618"/>
    <b v="0"/>
    <n v="27"/>
    <b v="1"/>
    <s v="music/rock"/>
    <n v="1.0506666666666666"/>
    <n v="58.370370370370374"/>
    <x v="6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8"/>
    <n v="1408940886"/>
    <x v="1619"/>
    <b v="0"/>
    <n v="23"/>
    <b v="1"/>
    <s v="music/rock"/>
    <n v="1.3333333333333333"/>
    <n v="86.956521739130437"/>
    <x v="6"/>
    <x v="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19"/>
    <n v="1361002140"/>
    <x v="1620"/>
    <b v="0"/>
    <n v="17"/>
    <b v="1"/>
    <s v="music/rock"/>
    <n v="1.1299999999999999"/>
    <n v="66.470588235294116"/>
    <x v="6"/>
    <x v="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0"/>
    <n v="1333550015"/>
    <x v="1621"/>
    <b v="0"/>
    <n v="37"/>
    <b v="1"/>
    <s v="music/rock"/>
    <n v="1.212"/>
    <n v="163.78378378378378"/>
    <x v="6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1"/>
    <n v="1415343874"/>
    <x v="1622"/>
    <b v="0"/>
    <n v="65"/>
    <b v="1"/>
    <s v="music/rock"/>
    <n v="1.0172463768115942"/>
    <n v="107.98461538461538"/>
    <x v="6"/>
    <x v="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2"/>
    <n v="1372437089"/>
    <x v="1623"/>
    <b v="0"/>
    <n v="18"/>
    <b v="1"/>
    <s v="music/rock"/>
    <n v="1.0106666666666666"/>
    <n v="42.111111111111114"/>
    <x v="6"/>
    <x v="6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3"/>
    <n v="1354265335"/>
    <x v="1624"/>
    <b v="0"/>
    <n v="25"/>
    <b v="1"/>
    <s v="music/rock"/>
    <n v="1.18"/>
    <n v="47.2"/>
    <x v="6"/>
    <x v="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4"/>
    <n v="1344962853"/>
    <x v="1625"/>
    <b v="0"/>
    <n v="104"/>
    <b v="1"/>
    <s v="music/rock"/>
    <n v="1.5533333333333332"/>
    <n v="112.01923076923077"/>
    <x v="6"/>
    <x v="6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5"/>
    <n v="1383337267"/>
    <x v="1626"/>
    <b v="0"/>
    <n v="108"/>
    <b v="1"/>
    <s v="music/rock"/>
    <n v="1.0118750000000001"/>
    <n v="74.953703703703709"/>
    <x v="6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6"/>
    <n v="1351011489"/>
    <x v="1627"/>
    <b v="0"/>
    <n v="38"/>
    <b v="1"/>
    <s v="music/rock"/>
    <n v="1.17"/>
    <n v="61.578947368421055"/>
    <x v="6"/>
    <x v="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7"/>
    <n v="1400175682"/>
    <x v="1628"/>
    <b v="0"/>
    <n v="88"/>
    <b v="1"/>
    <s v="music/rock"/>
    <n v="1.00925"/>
    <n v="45.875"/>
    <x v="6"/>
    <x v="6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8"/>
    <n v="1389041333"/>
    <x v="1629"/>
    <b v="0"/>
    <n v="82"/>
    <b v="1"/>
    <s v="music/rock"/>
    <n v="1.0366666666666666"/>
    <n v="75.853658536585371"/>
    <x v="6"/>
    <x v="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29"/>
    <n v="1328040375"/>
    <x v="1630"/>
    <b v="0"/>
    <n v="126"/>
    <b v="1"/>
    <s v="music/rock"/>
    <n v="2.6524999999999999"/>
    <n v="84.206349206349202"/>
    <x v="6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0"/>
    <n v="1347482261"/>
    <x v="1631"/>
    <b v="0"/>
    <n v="133"/>
    <b v="1"/>
    <s v="music/rock"/>
    <n v="1.5590999999999999"/>
    <n v="117.22556390977444"/>
    <x v="6"/>
    <x v="6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1"/>
    <n v="1311667854"/>
    <x v="1632"/>
    <b v="0"/>
    <n v="47"/>
    <b v="1"/>
    <s v="music/rock"/>
    <n v="1.0162500000000001"/>
    <n v="86.489361702127653"/>
    <x v="6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2"/>
    <n v="1324329156"/>
    <x v="1633"/>
    <b v="0"/>
    <n v="58"/>
    <b v="1"/>
    <s v="music/rock"/>
    <n v="1"/>
    <n v="172.41379310344828"/>
    <x v="6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3"/>
    <n v="1303706001"/>
    <x v="1634"/>
    <b v="0"/>
    <n v="32"/>
    <b v="1"/>
    <s v="music/rock"/>
    <n v="1.0049999999999999"/>
    <n v="62.8125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4"/>
    <n v="1463086261"/>
    <x v="1635"/>
    <b v="0"/>
    <n v="37"/>
    <b v="1"/>
    <s v="music/rock"/>
    <n v="1.2529999999999999"/>
    <n v="67.729729729729726"/>
    <x v="6"/>
    <x v="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5"/>
    <n v="1304129088"/>
    <x v="1636"/>
    <b v="0"/>
    <n v="87"/>
    <b v="1"/>
    <s v="music/rock"/>
    <n v="1.0355555555555556"/>
    <n v="53.5632183908046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6"/>
    <n v="1257444140"/>
    <x v="1637"/>
    <b v="0"/>
    <n v="15"/>
    <b v="1"/>
    <s v="music/rock"/>
    <n v="1.038"/>
    <n v="34.6"/>
    <x v="6"/>
    <x v="6"/>
  </r>
  <r>
    <n v="1638"/>
    <s v="Avenues EP 2013"/>
    <s v="Avenues will be going in to the studio to record a new EP with Matt Allison!"/>
    <n v="1000"/>
    <n v="1050"/>
    <x v="0"/>
    <x v="0"/>
    <s v="USD"/>
    <n v="1362086700"/>
    <x v="1637"/>
    <n v="1358180968"/>
    <x v="1638"/>
    <b v="0"/>
    <n v="27"/>
    <b v="1"/>
    <s v="music/rock"/>
    <n v="1.05"/>
    <n v="38.888888888888886"/>
    <x v="6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8"/>
    <n v="1328197165"/>
    <x v="1639"/>
    <b v="0"/>
    <n v="19"/>
    <b v="1"/>
    <s v="music/rock"/>
    <n v="1"/>
    <n v="94.736842105263165"/>
    <x v="6"/>
    <x v="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39"/>
    <n v="1279603955"/>
    <x v="1640"/>
    <b v="0"/>
    <n v="17"/>
    <b v="1"/>
    <s v="music/rock"/>
    <n v="1.6986000000000001"/>
    <n v="39.967058823529413"/>
    <x v="6"/>
    <x v="6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0"/>
    <n v="1416406744"/>
    <x v="1641"/>
    <b v="0"/>
    <n v="26"/>
    <b v="1"/>
    <s v="music/pop"/>
    <n v="1.014"/>
    <n v="97.5"/>
    <x v="22"/>
    <x v="6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1"/>
    <n v="1306283727"/>
    <x v="1642"/>
    <b v="0"/>
    <n v="28"/>
    <b v="1"/>
    <s v="music/pop"/>
    <n v="1"/>
    <n v="42.857142857142854"/>
    <x v="22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2"/>
    <n v="1345924012"/>
    <x v="1643"/>
    <b v="0"/>
    <n v="37"/>
    <b v="1"/>
    <s v="music/pop"/>
    <n v="1.2470000000000001"/>
    <n v="168.51351351351352"/>
    <x v="22"/>
    <x v="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3"/>
    <n v="1348363560"/>
    <x v="1644"/>
    <b v="0"/>
    <n v="128"/>
    <b v="1"/>
    <s v="music/pop"/>
    <n v="1.095"/>
    <n v="85.546875"/>
    <x v="22"/>
    <x v="6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4"/>
    <n v="1378306140"/>
    <x v="1645"/>
    <b v="0"/>
    <n v="10"/>
    <b v="1"/>
    <s v="music/pop"/>
    <n v="1.1080000000000001"/>
    <n v="554"/>
    <x v="22"/>
    <x v="6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5"/>
    <n v="1405248503"/>
    <x v="1646"/>
    <b v="0"/>
    <n v="83"/>
    <b v="1"/>
    <s v="music/pop"/>
    <n v="1.1020000000000001"/>
    <n v="26.554216867469879"/>
    <x v="22"/>
    <x v="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6"/>
    <n v="1336643377"/>
    <x v="1647"/>
    <b v="0"/>
    <n v="46"/>
    <b v="1"/>
    <s v="music/pop"/>
    <n v="1.0471999999999999"/>
    <n v="113.82608695652173"/>
    <x v="22"/>
    <x v="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7"/>
    <n v="1298048082"/>
    <x v="1648"/>
    <b v="0"/>
    <n v="90"/>
    <b v="1"/>
    <s v="music/pop"/>
    <n v="1.2526086956521738"/>
    <n v="32.011111111111113"/>
    <x v="2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8"/>
    <n v="1396974355"/>
    <x v="1649"/>
    <b v="0"/>
    <n v="81"/>
    <b v="1"/>
    <s v="music/pop"/>
    <n v="1.0058763157894737"/>
    <n v="47.189259259259259"/>
    <x v="22"/>
    <x v="6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49"/>
    <n v="1378722437"/>
    <x v="1650"/>
    <b v="0"/>
    <n v="32"/>
    <b v="1"/>
    <s v="music/pop"/>
    <n v="1.4155"/>
    <n v="88.46875"/>
    <x v="22"/>
    <x v="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0"/>
    <n v="1300916220"/>
    <x v="1651"/>
    <b v="0"/>
    <n v="20"/>
    <b v="1"/>
    <s v="music/pop"/>
    <n v="1.0075000000000001"/>
    <n v="100.75"/>
    <x v="22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1"/>
    <n v="1382701793"/>
    <x v="1652"/>
    <b v="0"/>
    <n v="70"/>
    <b v="1"/>
    <s v="music/pop"/>
    <n v="1.0066666666666666"/>
    <n v="64.714285714285708"/>
    <x v="22"/>
    <x v="6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2"/>
    <n v="1300996896"/>
    <x v="1653"/>
    <b v="0"/>
    <n v="168"/>
    <b v="1"/>
    <s v="music/pop"/>
    <n v="1.7423040000000001"/>
    <n v="51.854285714285716"/>
    <x v="2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3"/>
    <n v="1332192160"/>
    <x v="1654"/>
    <b v="0"/>
    <n v="34"/>
    <b v="1"/>
    <s v="music/pop"/>
    <n v="1.199090909090909"/>
    <n v="38.794117647058826"/>
    <x v="22"/>
    <x v="6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4"/>
    <n v="1331060420"/>
    <x v="1655"/>
    <b v="0"/>
    <n v="48"/>
    <b v="1"/>
    <s v="music/pop"/>
    <n v="1.4286666666666668"/>
    <n v="44.645833333333336"/>
    <x v="22"/>
    <x v="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5"/>
    <n v="1352845052"/>
    <x v="1656"/>
    <b v="0"/>
    <n v="48"/>
    <b v="1"/>
    <s v="music/pop"/>
    <n v="1.0033493333333334"/>
    <n v="156.77333333333334"/>
    <x v="22"/>
    <x v="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6"/>
    <n v="1335293168"/>
    <x v="1657"/>
    <b v="0"/>
    <n v="221"/>
    <b v="1"/>
    <s v="music/pop"/>
    <n v="1.0493380000000001"/>
    <n v="118.70339366515837"/>
    <x v="22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7"/>
    <n v="1352524767"/>
    <x v="1658"/>
    <b v="0"/>
    <n v="107"/>
    <b v="1"/>
    <s v="music/pop"/>
    <n v="1.3223333333333334"/>
    <n v="74.149532710280369"/>
    <x v="22"/>
    <x v="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8"/>
    <n v="1384811721"/>
    <x v="1659"/>
    <b v="0"/>
    <n v="45"/>
    <b v="1"/>
    <s v="music/pop"/>
    <n v="1.1279999999999999"/>
    <n v="12.533333333333333"/>
    <x v="22"/>
    <x v="6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59"/>
    <n v="1459355950"/>
    <x v="1660"/>
    <b v="0"/>
    <n v="36"/>
    <b v="1"/>
    <s v="music/pop"/>
    <n v="12.5375"/>
    <n v="27.861111111111111"/>
    <x v="22"/>
    <x v="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0"/>
    <n v="1449359831"/>
    <x v="1661"/>
    <b v="0"/>
    <n v="101"/>
    <b v="1"/>
    <s v="music/pop"/>
    <n v="1.0250632911392406"/>
    <n v="80.178217821782184"/>
    <x v="22"/>
    <x v="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1"/>
    <n v="1320122736"/>
    <x v="1662"/>
    <b v="0"/>
    <n v="62"/>
    <b v="1"/>
    <s v="music/pop"/>
    <n v="1.026375"/>
    <n v="132.43548387096774"/>
    <x v="22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2"/>
    <n v="1420158707"/>
    <x v="1663"/>
    <b v="0"/>
    <n v="32"/>
    <b v="1"/>
    <s v="music/pop"/>
    <n v="1.08"/>
    <n v="33.75"/>
    <x v="22"/>
    <x v="6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3"/>
    <n v="1328033818"/>
    <x v="1664"/>
    <b v="0"/>
    <n v="89"/>
    <b v="1"/>
    <s v="music/pop"/>
    <n v="1.2240879999999998"/>
    <n v="34.384494382022467"/>
    <x v="22"/>
    <x v="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4"/>
    <n v="1295624113"/>
    <x v="1665"/>
    <b v="0"/>
    <n v="93"/>
    <b v="1"/>
    <s v="music/pop"/>
    <n v="1.1945714285714286"/>
    <n v="44.956989247311824"/>
    <x v="22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5"/>
    <n v="1361858673"/>
    <x v="1666"/>
    <b v="0"/>
    <n v="98"/>
    <b v="1"/>
    <s v="music/pop"/>
    <n v="1.6088"/>
    <n v="41.04081632653061"/>
    <x v="22"/>
    <x v="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6"/>
    <n v="1392169298"/>
    <x v="1667"/>
    <b v="0"/>
    <n v="82"/>
    <b v="1"/>
    <s v="music/pop"/>
    <n v="1.2685294117647059"/>
    <n v="52.597560975609753"/>
    <x v="22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7"/>
    <n v="1319859339"/>
    <x v="1668"/>
    <b v="0"/>
    <n v="116"/>
    <b v="1"/>
    <s v="music/pop"/>
    <n v="1.026375"/>
    <n v="70.784482758620683"/>
    <x v="22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8"/>
    <n v="1459545276"/>
    <x v="1669"/>
    <b v="0"/>
    <n v="52"/>
    <b v="1"/>
    <s v="music/pop"/>
    <n v="1.3975"/>
    <n v="53.75"/>
    <x v="22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69"/>
    <n v="1273961999"/>
    <x v="1670"/>
    <b v="0"/>
    <n v="23"/>
    <b v="1"/>
    <s v="music/pop"/>
    <n v="1.026"/>
    <n v="44.608695652173914"/>
    <x v="22"/>
    <x v="6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0"/>
    <n v="1467464614"/>
    <x v="1671"/>
    <b v="0"/>
    <n v="77"/>
    <b v="1"/>
    <s v="music/pop"/>
    <n v="1.0067349999999999"/>
    <n v="26.148961038961041"/>
    <x v="22"/>
    <x v="6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1"/>
    <n v="1336232730"/>
    <x v="1672"/>
    <b v="0"/>
    <n v="49"/>
    <b v="1"/>
    <s v="music/pop"/>
    <n v="1.1294117647058823"/>
    <n v="39.183673469387756"/>
    <x v="22"/>
    <x v="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2"/>
    <n v="1423083892"/>
    <x v="1673"/>
    <b v="0"/>
    <n v="59"/>
    <b v="1"/>
    <s v="music/pop"/>
    <n v="1.2809523809523808"/>
    <n v="45.593220338983052"/>
    <x v="22"/>
    <x v="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3"/>
    <n v="1468852306"/>
    <x v="1674"/>
    <b v="0"/>
    <n v="113"/>
    <b v="1"/>
    <s v="music/pop"/>
    <n v="2.0169999999999999"/>
    <n v="89.247787610619469"/>
    <x v="22"/>
    <x v="6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4"/>
    <n v="1316194540"/>
    <x v="1675"/>
    <b v="0"/>
    <n v="34"/>
    <b v="1"/>
    <s v="music/pop"/>
    <n v="1.37416"/>
    <n v="40.416470588235299"/>
    <x v="22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5"/>
    <n v="1330968347"/>
    <x v="1676"/>
    <b v="0"/>
    <n v="42"/>
    <b v="1"/>
    <s v="music/pop"/>
    <n v="1.1533333333333333"/>
    <n v="82.38095238095238"/>
    <x v="22"/>
    <x v="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6"/>
    <n v="1455615976"/>
    <x v="1677"/>
    <b v="0"/>
    <n v="42"/>
    <b v="1"/>
    <s v="music/pop"/>
    <n v="1.1166666666666667"/>
    <n v="159.52380952380952"/>
    <x v="22"/>
    <x v="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7"/>
    <n v="1390509071"/>
    <x v="1678"/>
    <b v="0"/>
    <n v="49"/>
    <b v="1"/>
    <s v="music/pop"/>
    <n v="1.1839999999999999"/>
    <n v="36.244897959183675"/>
    <x v="22"/>
    <x v="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8"/>
    <n v="1309311545"/>
    <x v="1679"/>
    <b v="0"/>
    <n v="56"/>
    <b v="1"/>
    <s v="music/pop"/>
    <n v="1.75"/>
    <n v="62.5"/>
    <x v="22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x v="1679"/>
    <n v="1402596667"/>
    <x v="1680"/>
    <b v="0"/>
    <n v="25"/>
    <b v="1"/>
    <s v="music/pop"/>
    <n v="1.175"/>
    <n v="47"/>
    <x v="22"/>
    <x v="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0"/>
    <n v="1486522484"/>
    <x v="1681"/>
    <b v="0"/>
    <n v="884"/>
    <b v="0"/>
    <s v="music/faith"/>
    <n v="1.0142212307692309"/>
    <n v="74.575090497737563"/>
    <x v="23"/>
    <x v="6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1"/>
    <n v="1486962460"/>
    <x v="1682"/>
    <b v="0"/>
    <n v="0"/>
    <b v="0"/>
    <s v="music/faith"/>
    <n v="0"/>
    <n v="0"/>
    <x v="23"/>
    <x v="6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2"/>
    <n v="1489517138"/>
    <x v="1683"/>
    <b v="0"/>
    <n v="10"/>
    <b v="0"/>
    <s v="music/faith"/>
    <n v="0.21714285714285714"/>
    <n v="76"/>
    <x v="23"/>
    <x v="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3"/>
    <n v="1487360041"/>
    <x v="1684"/>
    <b v="0"/>
    <n v="101"/>
    <b v="0"/>
    <s v="music/faith"/>
    <n v="1.0912500000000001"/>
    <n v="86.43564356435644"/>
    <x v="23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4"/>
    <n v="1487743223"/>
    <x v="1685"/>
    <b v="0"/>
    <n v="15"/>
    <b v="0"/>
    <s v="music/faith"/>
    <n v="1.0285714285714285"/>
    <n v="24"/>
    <x v="23"/>
    <x v="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5"/>
    <n v="1488140119"/>
    <x v="1686"/>
    <b v="0"/>
    <n v="1"/>
    <b v="0"/>
    <s v="music/faith"/>
    <n v="3.5999999999999999E-3"/>
    <n v="18"/>
    <x v="23"/>
    <x v="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6"/>
    <n v="1488935245"/>
    <x v="1687"/>
    <b v="0"/>
    <n v="39"/>
    <b v="0"/>
    <s v="music/faith"/>
    <n v="0.3125"/>
    <n v="80.128205128205124"/>
    <x v="23"/>
    <x v="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7"/>
    <n v="1489150194"/>
    <x v="1688"/>
    <b v="0"/>
    <n v="7"/>
    <b v="0"/>
    <s v="music/faith"/>
    <n v="0.443"/>
    <n v="253.14285714285714"/>
    <x v="23"/>
    <x v="6"/>
  </r>
  <r>
    <n v="1689"/>
    <s v="Fly Away"/>
    <s v="Praising the Living God in the second half of life."/>
    <n v="2400"/>
    <n v="2400"/>
    <x v="3"/>
    <x v="0"/>
    <s v="USD"/>
    <n v="1489700230"/>
    <x v="1688"/>
    <n v="1487111830"/>
    <x v="1689"/>
    <b v="0"/>
    <n v="14"/>
    <b v="0"/>
    <s v="music/faith"/>
    <n v="1"/>
    <n v="171.42857142857142"/>
    <x v="23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89"/>
    <n v="1488882042"/>
    <x v="1690"/>
    <b v="0"/>
    <n v="11"/>
    <b v="0"/>
    <s v="music/faith"/>
    <n v="0.254"/>
    <n v="57.727272727272727"/>
    <x v="23"/>
    <x v="6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0"/>
    <n v="1488387008"/>
    <x v="1691"/>
    <b v="0"/>
    <n v="38"/>
    <b v="0"/>
    <s v="music/faith"/>
    <n v="0.33473333333333333"/>
    <n v="264.26315789473682"/>
    <x v="23"/>
    <x v="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1"/>
    <n v="1487734667"/>
    <x v="1692"/>
    <b v="0"/>
    <n v="15"/>
    <b v="0"/>
    <s v="music/faith"/>
    <n v="0.47799999999999998"/>
    <n v="159.33333333333334"/>
    <x v="23"/>
    <x v="6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2"/>
    <n v="1489097112"/>
    <x v="1693"/>
    <b v="0"/>
    <n v="8"/>
    <b v="0"/>
    <s v="music/faith"/>
    <n v="9.3333333333333338E-2"/>
    <n v="35"/>
    <x v="23"/>
    <x v="6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3"/>
    <n v="1488038674"/>
    <x v="1694"/>
    <b v="0"/>
    <n v="1"/>
    <b v="0"/>
    <s v="music/faith"/>
    <n v="5.0000000000000001E-4"/>
    <n v="5"/>
    <x v="23"/>
    <x v="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4"/>
    <n v="1488847514"/>
    <x v="1695"/>
    <b v="0"/>
    <n v="23"/>
    <b v="0"/>
    <s v="music/faith"/>
    <n v="0.11708333333333333"/>
    <n v="61.086956521739133"/>
    <x v="23"/>
    <x v="6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5"/>
    <n v="1488418811"/>
    <x v="1696"/>
    <b v="0"/>
    <n v="0"/>
    <b v="0"/>
    <s v="music/faith"/>
    <n v="0"/>
    <n v="0"/>
    <x v="23"/>
    <x v="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6"/>
    <n v="1489193248"/>
    <x v="1697"/>
    <b v="0"/>
    <n v="22"/>
    <b v="0"/>
    <s v="music/faith"/>
    <n v="0.20208000000000001"/>
    <n v="114.81818181818181"/>
    <x v="23"/>
    <x v="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7"/>
    <n v="1488430760"/>
    <x v="1698"/>
    <b v="0"/>
    <n v="0"/>
    <b v="0"/>
    <s v="music/faith"/>
    <n v="0"/>
    <n v="0"/>
    <x v="23"/>
    <x v="6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8"/>
    <n v="1489351445"/>
    <x v="1699"/>
    <b v="0"/>
    <n v="4"/>
    <b v="0"/>
    <s v="music/faith"/>
    <n v="4.2311459353574929E-2"/>
    <n v="54"/>
    <x v="23"/>
    <x v="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699"/>
    <n v="1488418990"/>
    <x v="1700"/>
    <b v="0"/>
    <n v="79"/>
    <b v="0"/>
    <s v="music/faith"/>
    <n v="0.2606"/>
    <n v="65.974683544303801"/>
    <x v="23"/>
    <x v="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0"/>
    <n v="1418745405"/>
    <x v="1701"/>
    <b v="0"/>
    <n v="2"/>
    <b v="0"/>
    <s v="music/faith"/>
    <n v="1.9801980198019802E-3"/>
    <n v="5"/>
    <x v="23"/>
    <x v="6"/>
  </r>
  <r>
    <n v="1702"/>
    <s v="lyndale lewis and new vision prosper cd release"/>
    <s v="I can do all things through christ jesus"/>
    <n v="16500"/>
    <n v="1"/>
    <x v="2"/>
    <x v="0"/>
    <s v="USD"/>
    <n v="1427745150"/>
    <x v="1701"/>
    <n v="1425156750"/>
    <x v="1702"/>
    <b v="0"/>
    <n v="1"/>
    <b v="0"/>
    <s v="music/faith"/>
    <n v="6.0606060606060605E-5"/>
    <n v="1"/>
    <x v="23"/>
    <x v="6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2"/>
    <n v="1435819537"/>
    <x v="1703"/>
    <b v="0"/>
    <n v="2"/>
    <b v="0"/>
    <s v="music/faith"/>
    <n v="1.0200000000000001E-2"/>
    <n v="25.5"/>
    <x v="23"/>
    <x v="6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3"/>
    <n v="1421464873"/>
    <x v="1704"/>
    <b v="0"/>
    <n v="11"/>
    <b v="0"/>
    <s v="music/faith"/>
    <n v="0.65100000000000002"/>
    <n v="118.36363636363636"/>
    <x v="23"/>
    <x v="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4"/>
    <n v="1440807846"/>
    <x v="1705"/>
    <b v="0"/>
    <n v="0"/>
    <b v="0"/>
    <s v="music/faith"/>
    <n v="0"/>
    <n v="0"/>
    <x v="23"/>
    <x v="6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5"/>
    <n v="1435130472"/>
    <x v="1706"/>
    <b v="0"/>
    <n v="0"/>
    <b v="0"/>
    <s v="music/faith"/>
    <n v="0"/>
    <n v="0"/>
    <x v="23"/>
    <x v="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6"/>
    <n v="1456593495"/>
    <x v="1707"/>
    <b v="0"/>
    <n v="9"/>
    <b v="0"/>
    <s v="music/faith"/>
    <n v="9.74E-2"/>
    <n v="54.111111111111114"/>
    <x v="23"/>
    <x v="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7"/>
    <n v="1458679706"/>
    <x v="1708"/>
    <b v="0"/>
    <n v="0"/>
    <b v="0"/>
    <s v="music/faith"/>
    <n v="0"/>
    <n v="0"/>
    <x v="23"/>
    <x v="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8"/>
    <n v="1405949514"/>
    <x v="1709"/>
    <b v="0"/>
    <n v="4"/>
    <b v="0"/>
    <s v="music/faith"/>
    <n v="4.8571428571428571E-2"/>
    <n v="21.25"/>
    <x v="23"/>
    <x v="6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09"/>
    <n v="1449151888"/>
    <x v="1710"/>
    <b v="0"/>
    <n v="1"/>
    <b v="0"/>
    <s v="music/faith"/>
    <n v="6.7999999999999996E-3"/>
    <n v="34"/>
    <x v="23"/>
    <x v="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0"/>
    <n v="1406907034"/>
    <x v="1711"/>
    <b v="0"/>
    <n v="2"/>
    <b v="0"/>
    <s v="music/faith"/>
    <n v="0.105"/>
    <n v="525"/>
    <x v="23"/>
    <x v="6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1"/>
    <n v="1430517353"/>
    <x v="1712"/>
    <b v="0"/>
    <n v="0"/>
    <b v="0"/>
    <s v="music/faith"/>
    <n v="0"/>
    <n v="0"/>
    <x v="23"/>
    <x v="6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2"/>
    <n v="1409944412"/>
    <x v="1713"/>
    <b v="0"/>
    <n v="1"/>
    <b v="0"/>
    <s v="music/faith"/>
    <n v="1.6666666666666666E-2"/>
    <n v="50"/>
    <x v="23"/>
    <x v="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3"/>
    <n v="1427925761"/>
    <x v="1714"/>
    <b v="0"/>
    <n v="17"/>
    <b v="0"/>
    <s v="music/faith"/>
    <n v="7.868E-2"/>
    <n v="115.70588235294117"/>
    <x v="23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4"/>
    <n v="1425186785"/>
    <x v="1715"/>
    <b v="0"/>
    <n v="2"/>
    <b v="0"/>
    <s v="music/faith"/>
    <n v="2.2000000000000001E-3"/>
    <n v="5.5"/>
    <x v="23"/>
    <x v="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5"/>
    <n v="1477835499"/>
    <x v="1716"/>
    <b v="0"/>
    <n v="3"/>
    <b v="0"/>
    <s v="music/faith"/>
    <n v="7.4999999999999997E-2"/>
    <n v="50"/>
    <x v="23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6"/>
    <n v="1459467238"/>
    <x v="1717"/>
    <b v="0"/>
    <n v="41"/>
    <b v="0"/>
    <s v="music/faith"/>
    <n v="0.42725880551301687"/>
    <n v="34.024390243902438"/>
    <x v="23"/>
    <x v="6"/>
  </r>
  <r>
    <n v="1718"/>
    <s v="The Prodigal Son"/>
    <s v="A melody for the galaxy."/>
    <n v="35000"/>
    <n v="75"/>
    <x v="2"/>
    <x v="0"/>
    <s v="USD"/>
    <n v="1463201940"/>
    <x v="1717"/>
    <n v="1459435149"/>
    <x v="1718"/>
    <b v="0"/>
    <n v="2"/>
    <b v="0"/>
    <s v="music/faith"/>
    <n v="2.142857142857143E-3"/>
    <n v="37.5"/>
    <x v="23"/>
    <x v="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8"/>
    <n v="1408366191"/>
    <x v="1719"/>
    <b v="0"/>
    <n v="3"/>
    <b v="0"/>
    <s v="music/faith"/>
    <n v="8.7500000000000008E-3"/>
    <n v="11.666666666666666"/>
    <x v="23"/>
    <x v="6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19"/>
    <n v="1412966871"/>
    <x v="1720"/>
    <b v="0"/>
    <n v="8"/>
    <b v="0"/>
    <s v="music/faith"/>
    <n v="5.6250000000000001E-2"/>
    <n v="28.125"/>
    <x v="23"/>
    <x v="6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0"/>
    <n v="1447239863"/>
    <x v="1721"/>
    <b v="0"/>
    <n v="0"/>
    <b v="0"/>
    <s v="music/faith"/>
    <n v="0"/>
    <n v="0"/>
    <x v="23"/>
    <x v="6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1"/>
    <n v="1456441429"/>
    <x v="1722"/>
    <b v="0"/>
    <n v="1"/>
    <b v="0"/>
    <s v="music/faith"/>
    <n v="3.4722222222222224E-4"/>
    <n v="1"/>
    <x v="23"/>
    <x v="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2"/>
    <n v="1430855315"/>
    <x v="1723"/>
    <b v="0"/>
    <n v="3"/>
    <b v="0"/>
    <s v="music/faith"/>
    <n v="6.5000000000000002E-2"/>
    <n v="216.66666666666666"/>
    <x v="23"/>
    <x v="6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3"/>
    <n v="1412115762"/>
    <x v="1724"/>
    <b v="0"/>
    <n v="4"/>
    <b v="0"/>
    <s v="music/faith"/>
    <n v="5.8333333333333336E-3"/>
    <n v="8.75"/>
    <x v="23"/>
    <x v="6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4"/>
    <n v="1406330049"/>
    <x v="1725"/>
    <b v="0"/>
    <n v="9"/>
    <b v="0"/>
    <s v="music/faith"/>
    <n v="0.10181818181818182"/>
    <n v="62.222222222222221"/>
    <x v="23"/>
    <x v="6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5"/>
    <n v="1401401064"/>
    <x v="1726"/>
    <b v="0"/>
    <n v="16"/>
    <b v="0"/>
    <s v="music/faith"/>
    <n v="0.33784615384615385"/>
    <n v="137.25"/>
    <x v="23"/>
    <x v="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6"/>
    <n v="1423520177"/>
    <x v="1727"/>
    <b v="0"/>
    <n v="1"/>
    <b v="0"/>
    <s v="music/faith"/>
    <n v="3.3333333333333332E-4"/>
    <n v="1"/>
    <x v="23"/>
    <x v="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7"/>
    <n v="1442847674"/>
    <x v="1728"/>
    <b v="0"/>
    <n v="7"/>
    <b v="0"/>
    <s v="music/faith"/>
    <n v="0.68400000000000005"/>
    <n v="122.14285714285714"/>
    <x v="23"/>
    <x v="6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8"/>
    <n v="1460337306"/>
    <x v="1729"/>
    <b v="0"/>
    <n v="0"/>
    <b v="0"/>
    <s v="music/faith"/>
    <n v="0"/>
    <n v="0"/>
    <x v="23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29"/>
    <n v="1443146783"/>
    <x v="1730"/>
    <b v="0"/>
    <n v="0"/>
    <b v="0"/>
    <s v="music/faith"/>
    <n v="0"/>
    <n v="0"/>
    <x v="23"/>
    <x v="6"/>
  </r>
  <r>
    <n v="1731"/>
    <s v="Sam Cox Band First Christian Tour"/>
    <s v="We are a Christin Worship band looking to midwest tour. God Bless!"/>
    <n v="1000"/>
    <n v="0"/>
    <x v="2"/>
    <x v="0"/>
    <s v="USD"/>
    <n v="1434034800"/>
    <x v="1730"/>
    <n v="1432849552"/>
    <x v="1731"/>
    <b v="0"/>
    <n v="0"/>
    <b v="0"/>
    <s v="music/faith"/>
    <n v="0"/>
    <n v="0"/>
    <x v="23"/>
    <x v="6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1"/>
    <n v="1447777481"/>
    <x v="1732"/>
    <b v="0"/>
    <n v="0"/>
    <b v="0"/>
    <s v="music/faith"/>
    <n v="0"/>
    <n v="0"/>
    <x v="23"/>
    <x v="6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2"/>
    <n v="1472746374"/>
    <x v="1733"/>
    <b v="0"/>
    <n v="0"/>
    <b v="0"/>
    <s v="music/faith"/>
    <n v="0"/>
    <n v="0"/>
    <x v="23"/>
    <x v="6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3"/>
    <n v="1428454356"/>
    <x v="1734"/>
    <b v="0"/>
    <n v="1"/>
    <b v="0"/>
    <s v="music/faith"/>
    <n v="2.2222222222222223E-4"/>
    <n v="1"/>
    <x v="23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4"/>
    <n v="1468006345"/>
    <x v="1735"/>
    <b v="0"/>
    <n v="2"/>
    <b v="0"/>
    <s v="music/faith"/>
    <n v="0.11"/>
    <n v="55"/>
    <x v="23"/>
    <x v="6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5"/>
    <n v="1444423233"/>
    <x v="1736"/>
    <b v="0"/>
    <n v="1"/>
    <b v="0"/>
    <s v="music/faith"/>
    <n v="7.3333333333333332E-3"/>
    <n v="22"/>
    <x v="23"/>
    <x v="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6"/>
    <n v="1434840392"/>
    <x v="1737"/>
    <b v="0"/>
    <n v="15"/>
    <b v="0"/>
    <s v="music/faith"/>
    <n v="0.21249999999999999"/>
    <n v="56.666666666666664"/>
    <x v="23"/>
    <x v="6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7"/>
    <n v="1409691542"/>
    <x v="1738"/>
    <b v="0"/>
    <n v="1"/>
    <b v="0"/>
    <s v="music/faith"/>
    <n v="4.0000000000000001E-3"/>
    <n v="20"/>
    <x v="23"/>
    <x v="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8"/>
    <n v="1457297932"/>
    <x v="1739"/>
    <b v="0"/>
    <n v="1"/>
    <b v="0"/>
    <s v="music/faith"/>
    <n v="1E-3"/>
    <n v="1"/>
    <x v="23"/>
    <x v="6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39"/>
    <n v="1434483422"/>
    <x v="1740"/>
    <b v="0"/>
    <n v="0"/>
    <b v="0"/>
    <s v="music/faith"/>
    <n v="0"/>
    <n v="0"/>
    <x v="23"/>
    <x v="6"/>
  </r>
  <r>
    <n v="1741"/>
    <s v="Caught off Guard"/>
    <s v="A photo journal documenting my experiences and travels across New Zealand"/>
    <n v="1200"/>
    <n v="1330"/>
    <x v="0"/>
    <x v="1"/>
    <s v="GBP"/>
    <n v="1433948671"/>
    <x v="1740"/>
    <n v="1430060671"/>
    <x v="1741"/>
    <b v="0"/>
    <n v="52"/>
    <b v="1"/>
    <s v="photography/photobooks"/>
    <n v="1.1083333333333334"/>
    <n v="25.576923076923077"/>
    <x v="15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1"/>
    <n v="1481058170"/>
    <x v="1742"/>
    <b v="0"/>
    <n v="34"/>
    <b v="1"/>
    <s v="photography/photobooks"/>
    <n v="1.0874999999999999"/>
    <n v="63.970588235294116"/>
    <x v="15"/>
    <x v="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2"/>
    <n v="1470348775"/>
    <x v="1743"/>
    <b v="0"/>
    <n v="67"/>
    <b v="1"/>
    <s v="photography/photobooks"/>
    <n v="1.0041666666666667"/>
    <n v="89.925373134328353"/>
    <x v="15"/>
    <x v="6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3"/>
    <n v="1421937077"/>
    <x v="1744"/>
    <b v="0"/>
    <n v="70"/>
    <b v="1"/>
    <s v="photography/photobooks"/>
    <n v="1.1845454545454546"/>
    <n v="93.071428571428569"/>
    <x v="15"/>
    <x v="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4"/>
    <n v="1479276838"/>
    <x v="1745"/>
    <b v="0"/>
    <n v="89"/>
    <b v="1"/>
    <s v="photography/photobooks"/>
    <n v="1.1401428571428571"/>
    <n v="89.674157303370791"/>
    <x v="15"/>
    <x v="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5"/>
    <n v="1477368867"/>
    <x v="1746"/>
    <b v="0"/>
    <n v="107"/>
    <b v="1"/>
    <s v="photography/photobooks"/>
    <n v="1.4810000000000001"/>
    <n v="207.61682242990653"/>
    <x v="15"/>
    <x v="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6"/>
    <n v="1444904830"/>
    <x v="1747"/>
    <b v="0"/>
    <n v="159"/>
    <b v="1"/>
    <s v="photography/photobooks"/>
    <n v="1.0495555555555556"/>
    <n v="59.408805031446541"/>
    <x v="15"/>
    <x v="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7"/>
    <n v="1438642143"/>
    <x v="1748"/>
    <b v="0"/>
    <n v="181"/>
    <b v="1"/>
    <s v="photography/photobooks"/>
    <n v="1.29948"/>
    <n v="358.97237569060775"/>
    <x v="15"/>
    <x v="6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8"/>
    <n v="1485213921"/>
    <x v="1749"/>
    <b v="0"/>
    <n v="131"/>
    <b v="1"/>
    <s v="photography/photobooks"/>
    <n v="1.2348756218905472"/>
    <n v="94.736641221374043"/>
    <x v="15"/>
    <x v="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49"/>
    <n v="1458936304"/>
    <x v="1750"/>
    <b v="0"/>
    <n v="125"/>
    <b v="1"/>
    <s v="photography/photobooks"/>
    <n v="2.0162"/>
    <n v="80.647999999999996"/>
    <x v="15"/>
    <x v="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0"/>
    <n v="1424198723"/>
    <x v="1751"/>
    <b v="0"/>
    <n v="61"/>
    <b v="1"/>
    <s v="photography/photobooks"/>
    <n v="1.0289999999999999"/>
    <n v="168.68852459016392"/>
    <x v="15"/>
    <x v="6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1"/>
    <n v="1473833082"/>
    <x v="1752"/>
    <b v="0"/>
    <n v="90"/>
    <b v="1"/>
    <s v="photography/photobooks"/>
    <n v="2.6016666666666666"/>
    <n v="34.68888888888889"/>
    <x v="15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2"/>
    <n v="1455991168"/>
    <x v="1753"/>
    <b v="0"/>
    <n v="35"/>
    <b v="1"/>
    <s v="photography/photobooks"/>
    <n v="1.08"/>
    <n v="462.85714285714283"/>
    <x v="15"/>
    <x v="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3"/>
    <n v="1425502953"/>
    <x v="1754"/>
    <b v="0"/>
    <n v="90"/>
    <b v="1"/>
    <s v="photography/photobooks"/>
    <n v="1.1052941176470588"/>
    <n v="104.38888888888889"/>
    <x v="15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4"/>
    <n v="1441479361"/>
    <x v="1755"/>
    <b v="0"/>
    <n v="4"/>
    <b v="1"/>
    <s v="photography/photobooks"/>
    <n v="1.2"/>
    <n v="7.5"/>
    <x v="15"/>
    <x v="6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5"/>
    <n v="1468987269"/>
    <x v="1756"/>
    <b v="0"/>
    <n v="120"/>
    <b v="1"/>
    <s v="photography/photobooks"/>
    <n v="1.0282909090909091"/>
    <n v="47.13"/>
    <x v="15"/>
    <x v="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6"/>
    <n v="1483041083"/>
    <x v="1757"/>
    <b v="0"/>
    <n v="14"/>
    <b v="1"/>
    <s v="photography/photobooks"/>
    <n v="1.1599999999999999"/>
    <n v="414.28571428571428"/>
    <x v="15"/>
    <x v="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7"/>
    <n v="1463352992"/>
    <x v="1758"/>
    <b v="0"/>
    <n v="27"/>
    <b v="1"/>
    <s v="photography/photobooks"/>
    <n v="1.147"/>
    <n v="42.481481481481481"/>
    <x v="15"/>
    <x v="6"/>
  </r>
  <r>
    <n v="1759"/>
    <s v="Death Valley"/>
    <s v="Death Valley will be the first photo book of Andi State"/>
    <n v="5000"/>
    <n v="5330"/>
    <x v="0"/>
    <x v="0"/>
    <s v="USD"/>
    <n v="1427309629"/>
    <x v="1758"/>
    <n v="1425585229"/>
    <x v="1759"/>
    <b v="0"/>
    <n v="49"/>
    <b v="1"/>
    <s v="photography/photobooks"/>
    <n v="1.0660000000000001"/>
    <n v="108.77551020408163"/>
    <x v="15"/>
    <x v="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59"/>
    <n v="1454688513"/>
    <x v="1760"/>
    <b v="0"/>
    <n v="102"/>
    <b v="1"/>
    <s v="photography/photobooks"/>
    <n v="1.6544000000000001"/>
    <n v="81.098039215686271"/>
    <x v="15"/>
    <x v="6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0"/>
    <n v="1437745060"/>
    <x v="1761"/>
    <b v="0"/>
    <n v="3"/>
    <b v="1"/>
    <s v="photography/photobooks"/>
    <n v="1.55"/>
    <n v="51.666666666666664"/>
    <x v="15"/>
    <x v="6"/>
  </r>
  <r>
    <n v="1762"/>
    <s v="&quot;The Naked Pixel&quot; Ali Pakele"/>
    <s v="Project rewards $25 gets you 190+ digital images"/>
    <n v="100"/>
    <n v="885"/>
    <x v="0"/>
    <x v="0"/>
    <s v="USD"/>
    <n v="1457739245"/>
    <x v="1761"/>
    <n v="1455147245"/>
    <x v="1762"/>
    <b v="0"/>
    <n v="25"/>
    <b v="1"/>
    <s v="photography/photobooks"/>
    <n v="8.85"/>
    <n v="35.4"/>
    <x v="15"/>
    <x v="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2"/>
    <n v="1474663840"/>
    <x v="1763"/>
    <b v="0"/>
    <n v="118"/>
    <b v="1"/>
    <s v="photography/photobooks"/>
    <n v="1.0190833333333333"/>
    <n v="103.63559322033899"/>
    <x v="15"/>
    <x v="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3"/>
    <n v="1404560379"/>
    <x v="1764"/>
    <b v="1"/>
    <n v="39"/>
    <b v="0"/>
    <s v="photography/photobooks"/>
    <n v="0.19600000000000001"/>
    <n v="55.282051282051285"/>
    <x v="15"/>
    <x v="6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4"/>
    <n v="1405380712"/>
    <x v="1765"/>
    <b v="1"/>
    <n v="103"/>
    <b v="0"/>
    <s v="photography/photobooks"/>
    <n v="0.59467839999999994"/>
    <n v="72.16970873786407"/>
    <x v="15"/>
    <x v="6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5"/>
    <n v="1407184688"/>
    <x v="1766"/>
    <b v="1"/>
    <n v="0"/>
    <b v="0"/>
    <s v="photography/photobooks"/>
    <n v="0"/>
    <n v="0"/>
    <x v="15"/>
    <x v="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6"/>
    <n v="1404488884"/>
    <x v="1767"/>
    <b v="1"/>
    <n v="39"/>
    <b v="0"/>
    <s v="photography/photobooks"/>
    <n v="0.4572"/>
    <n v="58.615384615384613"/>
    <x v="15"/>
    <x v="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7"/>
    <n v="1406640444"/>
    <x v="1768"/>
    <b v="1"/>
    <n v="15"/>
    <b v="0"/>
    <s v="photography/photobooks"/>
    <n v="3.7400000000000003E-2"/>
    <n v="12.466666666666667"/>
    <x v="15"/>
    <x v="6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8"/>
    <n v="1418585959"/>
    <x v="1769"/>
    <b v="1"/>
    <n v="22"/>
    <b v="0"/>
    <s v="photography/photobooks"/>
    <n v="2.7025E-2"/>
    <n v="49.136363636363633"/>
    <x v="15"/>
    <x v="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69"/>
    <n v="1410288194"/>
    <x v="1770"/>
    <b v="1"/>
    <n v="92"/>
    <b v="0"/>
    <s v="photography/photobooks"/>
    <n v="0.56514285714285717"/>
    <n v="150.5"/>
    <x v="15"/>
    <x v="6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0"/>
    <n v="1411515040"/>
    <x v="1771"/>
    <b v="1"/>
    <n v="25"/>
    <b v="0"/>
    <s v="photography/photobooks"/>
    <n v="0.21309523809523809"/>
    <n v="35.799999999999997"/>
    <x v="15"/>
    <x v="6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1"/>
    <n v="1399482836"/>
    <x v="1772"/>
    <b v="1"/>
    <n v="19"/>
    <b v="0"/>
    <s v="photography/photobooks"/>
    <n v="0.156"/>
    <n v="45.157894736842103"/>
    <x v="15"/>
    <x v="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2"/>
    <n v="1417803298"/>
    <x v="1773"/>
    <b v="1"/>
    <n v="19"/>
    <b v="0"/>
    <s v="photography/photobooks"/>
    <n v="6.2566666666666673E-2"/>
    <n v="98.78947368421052"/>
    <x v="15"/>
    <x v="6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3"/>
    <n v="1413609292"/>
    <x v="1774"/>
    <b v="1"/>
    <n v="13"/>
    <b v="0"/>
    <s v="photography/photobooks"/>
    <n v="0.4592"/>
    <n v="88.307692307692307"/>
    <x v="15"/>
    <x v="6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4"/>
    <n v="1410305160"/>
    <x v="1775"/>
    <b v="1"/>
    <n v="124"/>
    <b v="0"/>
    <s v="photography/photobooks"/>
    <n v="0.65101538461538466"/>
    <n v="170.62903225806451"/>
    <x v="15"/>
    <x v="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5"/>
    <n v="1411513071"/>
    <x v="1776"/>
    <b v="1"/>
    <n v="4"/>
    <b v="0"/>
    <s v="photography/photobooks"/>
    <n v="6.7000000000000004E-2"/>
    <n v="83.75"/>
    <x v="15"/>
    <x v="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6"/>
    <n v="1421829253"/>
    <x v="1777"/>
    <b v="1"/>
    <n v="10"/>
    <b v="0"/>
    <s v="photography/photobooks"/>
    <n v="0.135625"/>
    <n v="65.099999999999994"/>
    <x v="15"/>
    <x v="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7"/>
    <n v="1423600995"/>
    <x v="1778"/>
    <b v="1"/>
    <n v="15"/>
    <b v="0"/>
    <s v="photography/photobooks"/>
    <n v="1.9900000000000001E-2"/>
    <n v="66.333333333333329"/>
    <x v="15"/>
    <x v="6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8"/>
    <n v="1470242180"/>
    <x v="1779"/>
    <b v="1"/>
    <n v="38"/>
    <b v="0"/>
    <s v="photography/photobooks"/>
    <n v="0.36236363636363639"/>
    <n v="104.89473684210526"/>
    <x v="15"/>
    <x v="6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79"/>
    <n v="1462285510"/>
    <x v="1780"/>
    <b v="1"/>
    <n v="152"/>
    <b v="0"/>
    <s v="photography/photobooks"/>
    <n v="0.39743333333333336"/>
    <n v="78.440789473684205"/>
    <x v="15"/>
    <x v="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0"/>
    <n v="1471272545"/>
    <x v="1781"/>
    <b v="1"/>
    <n v="24"/>
    <b v="0"/>
    <s v="photography/photobooks"/>
    <n v="0.25763636363636366"/>
    <n v="59.041666666666664"/>
    <x v="15"/>
    <x v="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1"/>
    <n v="1453211289"/>
    <x v="1782"/>
    <b v="1"/>
    <n v="76"/>
    <b v="0"/>
    <s v="photography/photobooks"/>
    <n v="0.15491428571428573"/>
    <n v="71.34210526315789"/>
    <x v="15"/>
    <x v="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2"/>
    <n v="1429656478"/>
    <x v="1783"/>
    <b v="1"/>
    <n v="185"/>
    <b v="0"/>
    <s v="photography/photobooks"/>
    <n v="0.236925"/>
    <n v="51.227027027027027"/>
    <x v="15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3"/>
    <n v="1419954240"/>
    <x v="1784"/>
    <b v="1"/>
    <n v="33"/>
    <b v="0"/>
    <s v="photography/photobooks"/>
    <n v="0.39760000000000001"/>
    <n v="60.242424242424242"/>
    <x v="15"/>
    <x v="6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4"/>
    <n v="1410750855"/>
    <x v="1785"/>
    <b v="1"/>
    <n v="108"/>
    <b v="0"/>
    <s v="photography/photobooks"/>
    <n v="0.20220833333333332"/>
    <n v="44.935185185185183"/>
    <x v="15"/>
    <x v="6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5"/>
    <n v="1416057177"/>
    <x v="1786"/>
    <b v="1"/>
    <n v="29"/>
    <b v="0"/>
    <s v="photography/photobooks"/>
    <n v="0.47631578947368419"/>
    <n v="31.206896551724139"/>
    <x v="15"/>
    <x v="6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6"/>
    <n v="1425570237"/>
    <x v="1787"/>
    <b v="1"/>
    <n v="24"/>
    <b v="0"/>
    <s v="photography/photobooks"/>
    <n v="0.15329999999999999"/>
    <n v="63.875"/>
    <x v="15"/>
    <x v="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7"/>
    <n v="1412203542"/>
    <x v="1788"/>
    <b v="1"/>
    <n v="4"/>
    <b v="0"/>
    <s v="photography/photobooks"/>
    <n v="1.3818181818181818E-2"/>
    <n v="19"/>
    <x v="15"/>
    <x v="6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8"/>
    <n v="1415858403"/>
    <x v="1789"/>
    <b v="1"/>
    <n v="4"/>
    <b v="0"/>
    <s v="photography/photobooks"/>
    <n v="5.0000000000000001E-3"/>
    <n v="10"/>
    <x v="15"/>
    <x v="6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89"/>
    <n v="1420560678"/>
    <x v="1790"/>
    <b v="1"/>
    <n v="15"/>
    <b v="0"/>
    <s v="photography/photobooks"/>
    <n v="4.9575757575757579E-2"/>
    <n v="109.06666666666666"/>
    <x v="15"/>
    <x v="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0"/>
    <n v="1417369565"/>
    <x v="1791"/>
    <b v="1"/>
    <n v="4"/>
    <b v="0"/>
    <s v="photography/photobooks"/>
    <n v="3.5666666666666666E-2"/>
    <n v="26.75"/>
    <x v="15"/>
    <x v="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1"/>
    <n v="1435970682"/>
    <x v="1792"/>
    <b v="1"/>
    <n v="139"/>
    <b v="0"/>
    <s v="photography/photobooks"/>
    <n v="0.61124000000000001"/>
    <n v="109.93525179856115"/>
    <x v="15"/>
    <x v="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2"/>
    <n v="1414531440"/>
    <x v="1793"/>
    <b v="1"/>
    <n v="2"/>
    <b v="0"/>
    <s v="photography/photobooks"/>
    <n v="1.3333333333333334E-2"/>
    <n v="20"/>
    <x v="15"/>
    <x v="6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3"/>
    <n v="1420636422"/>
    <x v="1794"/>
    <b v="1"/>
    <n v="18"/>
    <b v="0"/>
    <s v="photography/photobooks"/>
    <n v="0.11077777777777778"/>
    <n v="55.388888888888886"/>
    <x v="15"/>
    <x v="6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4"/>
    <n v="1473922541"/>
    <x v="1795"/>
    <b v="1"/>
    <n v="81"/>
    <b v="0"/>
    <s v="photography/photobooks"/>
    <n v="0.38735714285714284"/>
    <n v="133.90123456790124"/>
    <x v="15"/>
    <x v="6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5"/>
    <n v="1464172366"/>
    <x v="1796"/>
    <b v="1"/>
    <n v="86"/>
    <b v="0"/>
    <s v="photography/photobooks"/>
    <n v="0.22052631578947368"/>
    <n v="48.720930232558139"/>
    <x v="15"/>
    <x v="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6"/>
    <n v="1479217189"/>
    <x v="1797"/>
    <b v="1"/>
    <n v="140"/>
    <b v="0"/>
    <s v="photography/photobooks"/>
    <n v="0.67549999999999999"/>
    <n v="48.25"/>
    <x v="15"/>
    <x v="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7"/>
    <n v="1449388233"/>
    <x v="1798"/>
    <b v="1"/>
    <n v="37"/>
    <b v="0"/>
    <s v="photography/photobooks"/>
    <n v="0.136375"/>
    <n v="58.972972972972975"/>
    <x v="15"/>
    <x v="6"/>
  </r>
  <r>
    <n v="1799"/>
    <s v="The UnDiscovered Image"/>
    <s v="The UnDiscovered Image, a monthly publication dedicated to photographers."/>
    <n v="4000"/>
    <n v="69.83"/>
    <x v="2"/>
    <x v="1"/>
    <s v="GBP"/>
    <n v="1415740408"/>
    <x v="1798"/>
    <n v="1414008808"/>
    <x v="1799"/>
    <b v="1"/>
    <n v="6"/>
    <b v="0"/>
    <s v="photography/photobooks"/>
    <n v="1.7457500000000001E-2"/>
    <n v="11.638333333333334"/>
    <x v="15"/>
    <x v="6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799"/>
    <n v="1473517970"/>
    <x v="1800"/>
    <b v="1"/>
    <n v="113"/>
    <b v="0"/>
    <s v="photography/photobooks"/>
    <n v="0.20449632511889321"/>
    <n v="83.716814159292042"/>
    <x v="15"/>
    <x v="6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0"/>
    <n v="1447429868"/>
    <x v="1801"/>
    <b v="1"/>
    <n v="37"/>
    <b v="0"/>
    <s v="photography/photobooks"/>
    <n v="0.13852941176470587"/>
    <n v="63.648648648648646"/>
    <x v="15"/>
    <x v="6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1"/>
    <n v="1433416830"/>
    <x v="1802"/>
    <b v="1"/>
    <n v="18"/>
    <b v="0"/>
    <s v="photography/photobooks"/>
    <n v="0.48485714285714288"/>
    <n v="94.277777777777771"/>
    <x v="15"/>
    <x v="6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2"/>
    <n v="1421199782"/>
    <x v="1803"/>
    <b v="1"/>
    <n v="75"/>
    <b v="0"/>
    <s v="photography/photobooks"/>
    <n v="0.308"/>
    <n v="71.86666666666666"/>
    <x v="15"/>
    <x v="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3"/>
    <n v="1444061804"/>
    <x v="1804"/>
    <b v="1"/>
    <n v="52"/>
    <b v="0"/>
    <s v="photography/photobooks"/>
    <n v="0.35174193548387095"/>
    <n v="104.84615384615384"/>
    <x v="15"/>
    <x v="6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4"/>
    <n v="1441048658"/>
    <x v="1805"/>
    <b v="1"/>
    <n v="122"/>
    <b v="0"/>
    <s v="photography/photobooks"/>
    <n v="0.36404444444444445"/>
    <n v="67.139344262295083"/>
    <x v="15"/>
    <x v="6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5"/>
    <n v="1409066349"/>
    <x v="1806"/>
    <b v="1"/>
    <n v="8"/>
    <b v="0"/>
    <s v="photography/photobooks"/>
    <n v="2.955E-2"/>
    <n v="73.875"/>
    <x v="15"/>
    <x v="6"/>
  </r>
  <r>
    <n v="1807"/>
    <s v="Anywhere but Here"/>
    <s v="I want to explore alternative cultures and lifestyles in America."/>
    <n v="5000"/>
    <n v="553"/>
    <x v="2"/>
    <x v="0"/>
    <s v="USD"/>
    <n v="1411868313"/>
    <x v="1806"/>
    <n v="1409276313"/>
    <x v="1807"/>
    <b v="1"/>
    <n v="8"/>
    <b v="0"/>
    <s v="photography/photobooks"/>
    <n v="0.1106"/>
    <n v="69.125"/>
    <x v="15"/>
    <x v="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7"/>
    <n v="1483806030"/>
    <x v="1808"/>
    <b v="1"/>
    <n v="96"/>
    <b v="0"/>
    <s v="photography/photobooks"/>
    <n v="0.41407142857142859"/>
    <n v="120.77083333333333"/>
    <x v="15"/>
    <x v="6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8"/>
    <n v="1422222439"/>
    <x v="1809"/>
    <b v="1"/>
    <n v="9"/>
    <b v="0"/>
    <s v="photography/photobooks"/>
    <n v="0.10857142857142857"/>
    <n v="42.222222222222221"/>
    <x v="15"/>
    <x v="6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09"/>
    <n v="1407621026"/>
    <x v="1810"/>
    <b v="0"/>
    <n v="2"/>
    <b v="0"/>
    <s v="photography/photobooks"/>
    <n v="3.3333333333333333E-2"/>
    <n v="7.5"/>
    <x v="15"/>
    <x v="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0"/>
    <n v="1408962270"/>
    <x v="1811"/>
    <b v="0"/>
    <n v="26"/>
    <b v="0"/>
    <s v="photography/photobooks"/>
    <n v="7.407407407407407E-4"/>
    <n v="1.5384615384615385"/>
    <x v="15"/>
    <x v="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1"/>
    <n v="1464939536"/>
    <x v="1812"/>
    <b v="0"/>
    <n v="23"/>
    <b v="0"/>
    <s v="photography/photobooks"/>
    <n v="0.13307692307692306"/>
    <n v="37.608695652173914"/>
    <x v="15"/>
    <x v="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2"/>
    <n v="1404940812"/>
    <x v="1813"/>
    <b v="0"/>
    <n v="0"/>
    <b v="0"/>
    <s v="photography/photobooks"/>
    <n v="0"/>
    <n v="0"/>
    <x v="15"/>
    <x v="6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3"/>
    <n v="1422516736"/>
    <x v="1814"/>
    <b v="0"/>
    <n v="140"/>
    <b v="0"/>
    <s v="photography/photobooks"/>
    <n v="0.49183333333333334"/>
    <n v="42.157142857142858"/>
    <x v="15"/>
    <x v="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4"/>
    <n v="1434577537"/>
    <x v="1815"/>
    <b v="0"/>
    <n v="0"/>
    <b v="0"/>
    <s v="photography/photobooks"/>
    <n v="0"/>
    <n v="0"/>
    <x v="15"/>
    <x v="6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5"/>
    <n v="1467061303"/>
    <x v="1816"/>
    <b v="0"/>
    <n v="6"/>
    <b v="0"/>
    <s v="photography/photobooks"/>
    <n v="2.036E-2"/>
    <n v="84.833333333333329"/>
    <x v="15"/>
    <x v="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6"/>
    <n v="1480607607"/>
    <x v="1817"/>
    <b v="0"/>
    <n v="100"/>
    <b v="0"/>
    <s v="photography/photobooks"/>
    <n v="0.52327777777777773"/>
    <n v="94.19"/>
    <x v="15"/>
    <x v="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7"/>
    <n v="1425447450"/>
    <x v="1818"/>
    <b v="0"/>
    <n v="0"/>
    <b v="0"/>
    <s v="photography/photobooks"/>
    <n v="0"/>
    <n v="0"/>
    <x v="15"/>
    <x v="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8"/>
    <n v="1404151396"/>
    <x v="1819"/>
    <b v="0"/>
    <n v="4"/>
    <b v="0"/>
    <s v="photography/photobooks"/>
    <n v="2.0833333333333332E-2"/>
    <n v="6.25"/>
    <x v="15"/>
    <x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19"/>
    <n v="1425261690"/>
    <x v="1820"/>
    <b v="0"/>
    <n v="8"/>
    <b v="0"/>
    <s v="photography/photobooks"/>
    <n v="6.565384615384616E-2"/>
    <n v="213.375"/>
    <x v="15"/>
    <x v="6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0"/>
    <n v="1326872367"/>
    <x v="1821"/>
    <b v="0"/>
    <n v="57"/>
    <b v="1"/>
    <s v="music/rock"/>
    <n v="1.3489"/>
    <n v="59.162280701754383"/>
    <x v="6"/>
    <x v="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1"/>
    <n v="1388084862"/>
    <x v="1822"/>
    <b v="0"/>
    <n v="11"/>
    <b v="1"/>
    <s v="music/rock"/>
    <n v="1"/>
    <n v="27.272727272727273"/>
    <x v="6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2"/>
    <n v="1348503976"/>
    <x v="1823"/>
    <b v="0"/>
    <n v="33"/>
    <b v="1"/>
    <s v="music/rock"/>
    <n v="1.1585714285714286"/>
    <n v="24.575757575757574"/>
    <x v="6"/>
    <x v="6"/>
  </r>
  <r>
    <n v="1824"/>
    <s v="Tin Man's Broken Wisdom Fund"/>
    <s v="cd fund raiser"/>
    <n v="3000"/>
    <n v="3002"/>
    <x v="0"/>
    <x v="0"/>
    <s v="USD"/>
    <n v="1389146880"/>
    <x v="1823"/>
    <n v="1387403967"/>
    <x v="1824"/>
    <b v="0"/>
    <n v="40"/>
    <b v="1"/>
    <s v="music/rock"/>
    <n v="1.0006666666666666"/>
    <n v="75.05"/>
    <x v="6"/>
    <x v="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4"/>
    <n v="1371585703"/>
    <x v="1825"/>
    <b v="0"/>
    <n v="50"/>
    <b v="1"/>
    <s v="music/rock"/>
    <n v="1.0505"/>
    <n v="42.02"/>
    <x v="6"/>
    <x v="6"/>
  </r>
  <r>
    <n v="1826"/>
    <s v="BEAR GHOST! Professional Recording! Yay!"/>
    <s v="Hear your favorite Bear Ghost in eargasmic quality!"/>
    <n v="2000"/>
    <n v="2020"/>
    <x v="0"/>
    <x v="0"/>
    <s v="USD"/>
    <n v="1392675017"/>
    <x v="1825"/>
    <n v="1390083017"/>
    <x v="1826"/>
    <b v="0"/>
    <n v="38"/>
    <b v="1"/>
    <s v="music/rock"/>
    <n v="1.01"/>
    <n v="53.157894736842103"/>
    <x v="6"/>
    <x v="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6"/>
    <n v="1294818561"/>
    <x v="1827"/>
    <b v="0"/>
    <n v="96"/>
    <b v="1"/>
    <s v="music/rock"/>
    <n v="1.0066250000000001"/>
    <n v="83.885416666666671"/>
    <x v="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7"/>
    <n v="1396906530"/>
    <x v="1828"/>
    <b v="0"/>
    <n v="48"/>
    <b v="1"/>
    <s v="music/rock"/>
    <n v="1.0016"/>
    <n v="417.33333333333331"/>
    <x v="6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8"/>
    <n v="1291428371"/>
    <x v="1829"/>
    <b v="0"/>
    <n v="33"/>
    <b v="1"/>
    <s v="music/rock"/>
    <n v="1.6668333333333334"/>
    <n v="75.765151515151516"/>
    <x v="6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29"/>
    <n v="1390667107"/>
    <x v="1830"/>
    <b v="0"/>
    <n v="226"/>
    <b v="1"/>
    <s v="music/rock"/>
    <n v="1.0153333333333334"/>
    <n v="67.389380530973455"/>
    <x v="6"/>
    <x v="6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0"/>
    <n v="1335570863"/>
    <x v="1831"/>
    <b v="0"/>
    <n v="14"/>
    <b v="1"/>
    <s v="music/rock"/>
    <n v="1.03"/>
    <n v="73.571428571428569"/>
    <x v="6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1"/>
    <n v="1296651427"/>
    <x v="1832"/>
    <b v="0"/>
    <n v="20"/>
    <b v="1"/>
    <s v="music/rock"/>
    <n v="1.4285714285714286"/>
    <n v="25"/>
    <x v="6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2"/>
    <n v="1359421403"/>
    <x v="1833"/>
    <b v="0"/>
    <n v="25"/>
    <b v="1"/>
    <s v="music/rock"/>
    <n v="2.625"/>
    <n v="42"/>
    <x v="6"/>
    <x v="6"/>
  </r>
  <r>
    <n v="1834"/>
    <s v="TDJ - All Part of the Plan EP/Tour"/>
    <s v="Help us fund our first tour and promote our new EP!"/>
    <n v="10000"/>
    <n v="11805"/>
    <x v="0"/>
    <x v="0"/>
    <s v="USD"/>
    <n v="1422140895"/>
    <x v="1833"/>
    <n v="1418684895"/>
    <x v="1834"/>
    <b v="0"/>
    <n v="90"/>
    <b v="1"/>
    <s v="music/rock"/>
    <n v="1.1805000000000001"/>
    <n v="131.16666666666666"/>
    <x v="6"/>
    <x v="6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4"/>
    <n v="1456851071"/>
    <x v="1835"/>
    <b v="0"/>
    <n v="11"/>
    <b v="1"/>
    <s v="music/rock"/>
    <n v="1.04"/>
    <n v="47.272727272727273"/>
    <x v="6"/>
    <x v="6"/>
  </r>
  <r>
    <n v="1836"/>
    <s v="KICKSTART OUR &lt;+3"/>
    <s v="Help fund our 2013 Sound &amp; Lighting Touring rig!"/>
    <n v="5000"/>
    <n v="10017"/>
    <x v="0"/>
    <x v="0"/>
    <s v="USD"/>
    <n v="1361129129"/>
    <x v="1835"/>
    <n v="1359660329"/>
    <x v="1836"/>
    <b v="0"/>
    <n v="55"/>
    <b v="1"/>
    <s v="music/rock"/>
    <n v="2.0034000000000001"/>
    <n v="182.12727272727273"/>
    <x v="6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6"/>
    <n v="1326848935"/>
    <x v="1837"/>
    <b v="0"/>
    <n v="30"/>
    <b v="1"/>
    <s v="music/rock"/>
    <n v="3.0683333333333334"/>
    <n v="61.366666666666667"/>
    <x v="6"/>
    <x v="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7"/>
    <n v="1314989557"/>
    <x v="1838"/>
    <b v="0"/>
    <n v="28"/>
    <b v="1"/>
    <s v="music/rock"/>
    <n v="1.00149"/>
    <n v="35.767499999999998"/>
    <x v="6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8"/>
    <n v="1472750382"/>
    <x v="1839"/>
    <b v="0"/>
    <n v="45"/>
    <b v="1"/>
    <s v="music/rock"/>
    <n v="2.0529999999999999"/>
    <n v="45.62222222222222"/>
    <x v="6"/>
    <x v="6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39"/>
    <n v="1366251510"/>
    <x v="1840"/>
    <b v="0"/>
    <n v="13"/>
    <b v="1"/>
    <s v="music/rock"/>
    <n v="1.0888888888888888"/>
    <n v="75.384615384615387"/>
    <x v="6"/>
    <x v="6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0"/>
    <n v="1397679445"/>
    <x v="1841"/>
    <b v="0"/>
    <n v="40"/>
    <b v="1"/>
    <s v="music/rock"/>
    <n v="1.0175000000000001"/>
    <n v="50.875"/>
    <x v="6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1"/>
    <n v="1422371381"/>
    <x v="1842"/>
    <b v="0"/>
    <n v="21"/>
    <b v="1"/>
    <s v="music/rock"/>
    <n v="1.2524999999999999"/>
    <n v="119.28571428571429"/>
    <x v="6"/>
    <x v="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2"/>
    <n v="1295653954"/>
    <x v="1843"/>
    <b v="0"/>
    <n v="134"/>
    <b v="1"/>
    <s v="music/rock"/>
    <n v="1.2400610000000001"/>
    <n v="92.541865671641801"/>
    <x v="6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3"/>
    <n v="1304464914"/>
    <x v="1844"/>
    <b v="0"/>
    <n v="20"/>
    <b v="1"/>
    <s v="music/rock"/>
    <n v="1.014"/>
    <n v="76.05"/>
    <x v="6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4"/>
    <n v="1464854398"/>
    <x v="1845"/>
    <b v="0"/>
    <n v="19"/>
    <b v="1"/>
    <s v="music/rock"/>
    <n v="1"/>
    <n v="52.631578947368418"/>
    <x v="6"/>
    <x v="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5"/>
    <n v="1352993777"/>
    <x v="1846"/>
    <b v="0"/>
    <n v="209"/>
    <b v="1"/>
    <s v="music/rock"/>
    <n v="1.3792666666666666"/>
    <n v="98.990430622009569"/>
    <x v="6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6"/>
    <n v="1427780432"/>
    <x v="1847"/>
    <b v="0"/>
    <n v="38"/>
    <b v="1"/>
    <s v="music/rock"/>
    <n v="1.2088000000000001"/>
    <n v="79.526315789473685"/>
    <x v="6"/>
    <x v="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7"/>
    <n v="1306608888"/>
    <x v="1848"/>
    <b v="0"/>
    <n v="24"/>
    <b v="1"/>
    <s v="music/rock"/>
    <n v="1.0736666666666668"/>
    <n v="134.20833333333334"/>
    <x v="6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8"/>
    <n v="1347913059"/>
    <x v="1849"/>
    <b v="0"/>
    <n v="8"/>
    <b v="1"/>
    <s v="music/rock"/>
    <n v="1.0033333333333334"/>
    <n v="37.625"/>
    <x v="6"/>
    <x v="6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49"/>
    <n v="1402441300"/>
    <x v="1850"/>
    <b v="0"/>
    <n v="179"/>
    <b v="1"/>
    <s v="music/rock"/>
    <n v="1.0152222222222222"/>
    <n v="51.044692737430168"/>
    <x v="6"/>
    <x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0"/>
    <n v="1404769538"/>
    <x v="1851"/>
    <b v="0"/>
    <n v="26"/>
    <b v="1"/>
    <s v="music/rock"/>
    <n v="1.0007692307692309"/>
    <n v="50.03846153846154"/>
    <x v="6"/>
    <x v="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1"/>
    <n v="1426703452"/>
    <x v="1852"/>
    <b v="0"/>
    <n v="131"/>
    <b v="1"/>
    <s v="music/rock"/>
    <n v="1.1696666666666666"/>
    <n v="133.93129770992365"/>
    <x v="6"/>
    <x v="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2"/>
    <n v="1348536417"/>
    <x v="1853"/>
    <b v="0"/>
    <n v="14"/>
    <b v="1"/>
    <s v="music/rock"/>
    <n v="1.01875"/>
    <n v="58.214285714285715"/>
    <x v="6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3"/>
    <n v="1366763437"/>
    <x v="1854"/>
    <b v="0"/>
    <n v="174"/>
    <b v="1"/>
    <s v="music/rock"/>
    <n v="1.0212366666666666"/>
    <n v="88.037643678160919"/>
    <x v="6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4"/>
    <n v="1385124940"/>
    <x v="1855"/>
    <b v="0"/>
    <n v="191"/>
    <b v="1"/>
    <s v="music/rock"/>
    <n v="1.5405897142857143"/>
    <n v="70.576753926701571"/>
    <x v="6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5"/>
    <n v="1403901072"/>
    <x v="1856"/>
    <b v="0"/>
    <n v="38"/>
    <b v="1"/>
    <s v="music/rock"/>
    <n v="1.0125"/>
    <n v="53.289473684210527"/>
    <x v="6"/>
    <x v="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6"/>
    <n v="1407954413"/>
    <x v="1857"/>
    <b v="0"/>
    <n v="22"/>
    <b v="1"/>
    <s v="music/rock"/>
    <n v="1"/>
    <n v="136.36363636363637"/>
    <x v="6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7"/>
    <n v="1318826921"/>
    <x v="1858"/>
    <b v="0"/>
    <n v="149"/>
    <b v="1"/>
    <s v="music/rock"/>
    <n v="1.0874800874800874"/>
    <n v="40.547315436241611"/>
    <x v="6"/>
    <x v="6"/>
  </r>
  <r>
    <n v="1859"/>
    <s v="Queen Kwong Tour to London and Paris"/>
    <s v="Queen Kwong is going ON TOUR to London and Paris!"/>
    <n v="3000"/>
    <n v="3955"/>
    <x v="0"/>
    <x v="0"/>
    <s v="USD"/>
    <n v="1316716129"/>
    <x v="1858"/>
    <n v="1314124129"/>
    <x v="1859"/>
    <b v="0"/>
    <n v="56"/>
    <b v="1"/>
    <s v="music/rock"/>
    <n v="1.3183333333333334"/>
    <n v="70.625"/>
    <x v="6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59"/>
    <n v="1389891684"/>
    <x v="1860"/>
    <b v="0"/>
    <n v="19"/>
    <b v="1"/>
    <s v="music/rock"/>
    <n v="1.3346666666666667"/>
    <n v="52.684210526315788"/>
    <x v="6"/>
    <x v="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0"/>
    <n v="1419664341"/>
    <x v="1861"/>
    <b v="0"/>
    <n v="0"/>
    <b v="0"/>
    <s v="games/mobile games"/>
    <n v="0"/>
    <n v="0"/>
    <x v="13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1"/>
    <n v="1484912974"/>
    <x v="1862"/>
    <b v="0"/>
    <n v="16"/>
    <b v="0"/>
    <s v="games/mobile games"/>
    <n v="8.0833333333333326E-2"/>
    <n v="90.9375"/>
    <x v="13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2"/>
    <n v="1400008085"/>
    <x v="1863"/>
    <b v="0"/>
    <n v="2"/>
    <b v="0"/>
    <s v="games/mobile games"/>
    <n v="4.0000000000000001E-3"/>
    <n v="5"/>
    <x v="13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3"/>
    <n v="1396631500"/>
    <x v="1864"/>
    <b v="0"/>
    <n v="48"/>
    <b v="0"/>
    <s v="games/mobile games"/>
    <n v="0.42892307692307691"/>
    <n v="58.083333333333336"/>
    <x v="13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4"/>
    <n v="1475398147"/>
    <x v="1865"/>
    <b v="0"/>
    <n v="2"/>
    <b v="0"/>
    <s v="games/mobile games"/>
    <n v="3.6363636363636364E-5"/>
    <n v="2"/>
    <x v="13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5"/>
    <n v="1483768497"/>
    <x v="1866"/>
    <b v="0"/>
    <n v="2"/>
    <b v="0"/>
    <s v="games/mobile games"/>
    <n v="5.0000000000000001E-3"/>
    <n v="62.5"/>
    <x v="13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6"/>
    <n v="1475791912"/>
    <x v="1867"/>
    <b v="0"/>
    <n v="1"/>
    <b v="0"/>
    <s v="games/mobile games"/>
    <n v="5.0000000000000001E-4"/>
    <n v="10"/>
    <x v="13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7"/>
    <n v="1448044925"/>
    <x v="1868"/>
    <b v="0"/>
    <n v="17"/>
    <b v="0"/>
    <s v="games/mobile games"/>
    <n v="4.8680000000000001E-2"/>
    <n v="71.588235294117652"/>
    <x v="13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8"/>
    <n v="1480896249"/>
    <x v="1869"/>
    <b v="0"/>
    <n v="0"/>
    <b v="0"/>
    <s v="games/mobile games"/>
    <n v="0"/>
    <n v="0"/>
    <x v="13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69"/>
    <n v="1451723535"/>
    <x v="1870"/>
    <b v="0"/>
    <n v="11"/>
    <b v="0"/>
    <s v="games/mobile games"/>
    <n v="0.10314285714285715"/>
    <n v="32.81818181818182"/>
    <x v="13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0"/>
    <n v="1413053301"/>
    <x v="1871"/>
    <b v="0"/>
    <n v="95"/>
    <b v="0"/>
    <s v="games/mobile games"/>
    <n v="0.7178461538461538"/>
    <n v="49.11578947368421"/>
    <x v="13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1"/>
    <n v="1433041602"/>
    <x v="1872"/>
    <b v="0"/>
    <n v="13"/>
    <b v="0"/>
    <s v="games/mobile games"/>
    <n v="1.06E-2"/>
    <n v="16.307692307692307"/>
    <x v="13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2"/>
    <n v="1433861210"/>
    <x v="1873"/>
    <b v="0"/>
    <n v="2"/>
    <b v="0"/>
    <s v="games/mobile games"/>
    <n v="4.4999999999999997E-3"/>
    <n v="18"/>
    <x v="13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3"/>
    <n v="1465427733"/>
    <x v="1874"/>
    <b v="0"/>
    <n v="2"/>
    <b v="0"/>
    <s v="games/mobile games"/>
    <n v="1.6249999999999999E-4"/>
    <n v="13"/>
    <x v="13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4"/>
    <n v="1465335308"/>
    <x v="1875"/>
    <b v="0"/>
    <n v="3"/>
    <b v="0"/>
    <s v="games/mobile games"/>
    <n v="5.1000000000000004E-3"/>
    <n v="17"/>
    <x v="13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5"/>
    <n v="1400309405"/>
    <x v="1876"/>
    <b v="0"/>
    <n v="0"/>
    <b v="0"/>
    <s v="games/mobile games"/>
    <n v="0"/>
    <n v="0"/>
    <x v="13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6"/>
    <n v="1422664925"/>
    <x v="1877"/>
    <b v="0"/>
    <n v="0"/>
    <b v="0"/>
    <s v="games/mobile games"/>
    <n v="0"/>
    <n v="0"/>
    <x v="13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7"/>
    <n v="1400026355"/>
    <x v="1878"/>
    <b v="0"/>
    <n v="0"/>
    <b v="0"/>
    <s v="games/mobile games"/>
    <n v="0"/>
    <n v="0"/>
    <x v="13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8"/>
    <n v="1455377729"/>
    <x v="1879"/>
    <b v="0"/>
    <n v="2"/>
    <b v="0"/>
    <s v="games/mobile games"/>
    <n v="1.1999999999999999E-3"/>
    <n v="3"/>
    <x v="13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x v="1879"/>
    <n v="1456839380"/>
    <x v="1880"/>
    <b v="0"/>
    <n v="24"/>
    <b v="0"/>
    <s v="games/mobile games"/>
    <n v="0.20080000000000001"/>
    <n v="41.833333333333336"/>
    <x v="13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0"/>
    <n v="1423366789"/>
    <x v="1881"/>
    <b v="0"/>
    <n v="70"/>
    <b v="1"/>
    <s v="music/indie rock"/>
    <n v="1.726845"/>
    <n v="49.338428571428572"/>
    <x v="9"/>
    <x v="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1"/>
    <n v="1339109212"/>
    <x v="1882"/>
    <b v="0"/>
    <n v="81"/>
    <b v="1"/>
    <s v="music/indie rock"/>
    <n v="1.008955223880597"/>
    <n v="41.728395061728392"/>
    <x v="9"/>
    <x v="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2"/>
    <n v="1331333108"/>
    <x v="1883"/>
    <b v="0"/>
    <n v="32"/>
    <b v="1"/>
    <s v="music/indie rock"/>
    <n v="1.0480480480480481"/>
    <n v="32.71875"/>
    <x v="9"/>
    <x v="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3"/>
    <n v="1350967535"/>
    <x v="1884"/>
    <b v="0"/>
    <n v="26"/>
    <b v="1"/>
    <s v="music/indie rock"/>
    <n v="1.351"/>
    <n v="51.96153846153846"/>
    <x v="9"/>
    <x v="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4"/>
    <n v="1341800110"/>
    <x v="1885"/>
    <b v="0"/>
    <n v="105"/>
    <b v="1"/>
    <s v="music/indie rock"/>
    <n v="1.1632786885245903"/>
    <n v="50.685714285714283"/>
    <x v="9"/>
    <x v="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5"/>
    <n v="1413236738"/>
    <x v="1886"/>
    <b v="0"/>
    <n v="29"/>
    <b v="1"/>
    <s v="music/indie rock"/>
    <n v="1.0208333333333333"/>
    <n v="42.241379310344826"/>
    <x v="9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6"/>
    <n v="1447614732"/>
    <x v="1887"/>
    <b v="0"/>
    <n v="8"/>
    <b v="1"/>
    <s v="music/indie rock"/>
    <n v="1.1116666666666666"/>
    <n v="416.875"/>
    <x v="9"/>
    <x v="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7"/>
    <n v="1272692732"/>
    <x v="1888"/>
    <b v="0"/>
    <n v="89"/>
    <b v="1"/>
    <s v="music/indie rock"/>
    <n v="1.6608000000000001"/>
    <n v="46.651685393258425"/>
    <x v="9"/>
    <x v="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8"/>
    <n v="1359140546"/>
    <x v="1889"/>
    <b v="0"/>
    <n v="44"/>
    <b v="1"/>
    <s v="music/indie rock"/>
    <n v="1.0660000000000001"/>
    <n v="48.454545454545453"/>
    <x v="9"/>
    <x v="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89"/>
    <n v="1353005528"/>
    <x v="1890"/>
    <b v="0"/>
    <n v="246"/>
    <b v="1"/>
    <s v="music/indie rock"/>
    <n v="1.4458441666666668"/>
    <n v="70.5289837398374"/>
    <x v="9"/>
    <x v="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0"/>
    <n v="1275851354"/>
    <x v="1891"/>
    <b v="0"/>
    <n v="120"/>
    <b v="1"/>
    <s v="music/indie rock"/>
    <n v="1.0555000000000001"/>
    <n v="87.958333333333329"/>
    <x v="9"/>
    <x v="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1"/>
    <n v="1304867881"/>
    <x v="1892"/>
    <b v="0"/>
    <n v="26"/>
    <b v="1"/>
    <s v="music/indie rock"/>
    <n v="1.3660000000000001"/>
    <n v="26.26923076923077"/>
    <x v="9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2"/>
    <n v="1301524585"/>
    <x v="1893"/>
    <b v="0"/>
    <n v="45"/>
    <b v="1"/>
    <s v="music/indie rock"/>
    <n v="1.04"/>
    <n v="57.777777777777779"/>
    <x v="9"/>
    <x v="6"/>
  </r>
  <r>
    <n v="1894"/>
    <s v="Help me release my first 3 song EP!!"/>
    <s v="Im trying to raise $1000 for a 3 song EP in a studio!"/>
    <n v="1000"/>
    <n v="1145"/>
    <x v="0"/>
    <x v="0"/>
    <s v="USD"/>
    <n v="1329082983"/>
    <x v="1893"/>
    <n v="1326404583"/>
    <x v="1894"/>
    <b v="0"/>
    <n v="20"/>
    <b v="1"/>
    <s v="music/indie rock"/>
    <n v="1.145"/>
    <n v="57.25"/>
    <x v="9"/>
    <x v="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4"/>
    <n v="1442771722"/>
    <x v="1895"/>
    <b v="0"/>
    <n v="47"/>
    <b v="1"/>
    <s v="music/indie rock"/>
    <n v="1.0171957671957672"/>
    <n v="196.34042553191489"/>
    <x v="9"/>
    <x v="6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5"/>
    <n v="1331658165"/>
    <x v="1896"/>
    <b v="0"/>
    <n v="13"/>
    <b v="1"/>
    <s v="music/indie rock"/>
    <n v="1.2394678492239468"/>
    <n v="43"/>
    <x v="9"/>
    <x v="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6"/>
    <n v="1392040806"/>
    <x v="1897"/>
    <b v="0"/>
    <n v="183"/>
    <b v="1"/>
    <s v="music/indie rock"/>
    <n v="1.0245669291338582"/>
    <n v="35.551912568306008"/>
    <x v="9"/>
    <x v="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7"/>
    <n v="1451277473"/>
    <x v="1898"/>
    <b v="0"/>
    <n v="21"/>
    <b v="1"/>
    <s v="music/indie rock"/>
    <n v="1.4450000000000001"/>
    <n v="68.80952380952381"/>
    <x v="9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8"/>
    <n v="1424730966"/>
    <x v="1899"/>
    <b v="0"/>
    <n v="42"/>
    <b v="1"/>
    <s v="music/indie rock"/>
    <n v="1.3333333333333333"/>
    <n v="28.571428571428573"/>
    <x v="9"/>
    <x v="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899"/>
    <n v="1347137731"/>
    <x v="1900"/>
    <b v="0"/>
    <n v="54"/>
    <b v="1"/>
    <s v="music/indie rock"/>
    <n v="1.0936440000000001"/>
    <n v="50.631666666666668"/>
    <x v="9"/>
    <x v="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0"/>
    <n v="1429707729"/>
    <x v="1901"/>
    <b v="0"/>
    <n v="25"/>
    <b v="0"/>
    <s v="technology/gadgets"/>
    <n v="2.696969696969697E-2"/>
    <n v="106.8"/>
    <x v="24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1"/>
    <n v="1422903447"/>
    <x v="1902"/>
    <b v="0"/>
    <n v="3"/>
    <b v="0"/>
    <s v="technology/gadgets"/>
    <n v="1.2E-2"/>
    <n v="4"/>
    <x v="24"/>
    <x v="6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2"/>
    <n v="1480357791"/>
    <x v="1903"/>
    <b v="0"/>
    <n v="41"/>
    <b v="0"/>
    <s v="technology/gadgets"/>
    <n v="0.46600000000000003"/>
    <n v="34.097560975609753"/>
    <x v="24"/>
    <x v="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3"/>
    <n v="1447864021"/>
    <x v="1904"/>
    <b v="0"/>
    <n v="2"/>
    <b v="0"/>
    <s v="technology/gadgets"/>
    <n v="1E-3"/>
    <n v="25"/>
    <x v="24"/>
    <x v="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4"/>
    <n v="1407535994"/>
    <x v="1905"/>
    <b v="0"/>
    <n v="4"/>
    <b v="0"/>
    <s v="technology/gadgets"/>
    <n v="1.6800000000000001E-3"/>
    <n v="10.5"/>
    <x v="24"/>
    <x v="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5"/>
    <n v="1464105983"/>
    <x v="1906"/>
    <b v="0"/>
    <n v="99"/>
    <b v="0"/>
    <s v="technology/gadgets"/>
    <n v="0.42759999999999998"/>
    <n v="215.95959595959596"/>
    <x v="24"/>
    <x v="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6"/>
    <n v="1399557925"/>
    <x v="1907"/>
    <b v="0"/>
    <n v="4"/>
    <b v="0"/>
    <s v="technology/gadgets"/>
    <n v="2.8333333333333335E-3"/>
    <n v="21.25"/>
    <x v="24"/>
    <x v="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7"/>
    <n v="1480456900"/>
    <x v="1908"/>
    <b v="0"/>
    <n v="4"/>
    <b v="0"/>
    <s v="technology/gadgets"/>
    <n v="1.7319999999999999E-2"/>
    <n v="108.25"/>
    <x v="24"/>
    <x v="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8"/>
    <n v="1411467479"/>
    <x v="1909"/>
    <b v="0"/>
    <n v="38"/>
    <b v="0"/>
    <s v="technology/gadgets"/>
    <n v="0.14111428571428572"/>
    <n v="129.97368421052633"/>
    <x v="24"/>
    <x v="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09"/>
    <n v="1442531217"/>
    <x v="1910"/>
    <b v="0"/>
    <n v="285"/>
    <b v="0"/>
    <s v="technology/gadgets"/>
    <n v="0.39395294117647056"/>
    <n v="117.49473684210527"/>
    <x v="24"/>
    <x v="6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0"/>
    <n v="1404953334"/>
    <x v="1911"/>
    <b v="0"/>
    <n v="1"/>
    <b v="0"/>
    <s v="technology/gadgets"/>
    <n v="2.3529411764705883E-4"/>
    <n v="10"/>
    <x v="24"/>
    <x v="6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1"/>
    <n v="1430803560"/>
    <x v="1912"/>
    <b v="0"/>
    <n v="42"/>
    <b v="0"/>
    <s v="technology/gadgets"/>
    <n v="0.59299999999999997"/>
    <n v="70.595238095238102"/>
    <x v="24"/>
    <x v="6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2"/>
    <n v="1410178578"/>
    <x v="1913"/>
    <b v="0"/>
    <n v="26"/>
    <b v="0"/>
    <s v="technology/gadgets"/>
    <n v="1.3270833333333334E-2"/>
    <n v="24.5"/>
    <x v="24"/>
    <x v="6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3"/>
    <n v="1413519073"/>
    <x v="1914"/>
    <b v="0"/>
    <n v="2"/>
    <b v="0"/>
    <s v="technology/gadgets"/>
    <n v="9.0090090090090086E-2"/>
    <n v="30"/>
    <x v="24"/>
    <x v="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4"/>
    <n v="1407892222"/>
    <x v="1915"/>
    <b v="0"/>
    <n v="4"/>
    <b v="0"/>
    <s v="technology/gadgets"/>
    <n v="1.6E-2"/>
    <n v="2"/>
    <x v="24"/>
    <x v="6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5"/>
    <n v="1476378775"/>
    <x v="1916"/>
    <b v="0"/>
    <n v="6"/>
    <b v="0"/>
    <s v="technology/gadgets"/>
    <n v="5.1000000000000004E-3"/>
    <n v="17"/>
    <x v="24"/>
    <x v="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6"/>
    <n v="1484116133"/>
    <x v="1917"/>
    <b v="0"/>
    <n v="70"/>
    <b v="0"/>
    <s v="technology/gadgets"/>
    <n v="0.52570512820512816"/>
    <n v="2928.9285714285716"/>
    <x v="24"/>
    <x v="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7"/>
    <n v="1404845851"/>
    <x v="1918"/>
    <b v="0"/>
    <n v="9"/>
    <b v="0"/>
    <s v="technology/gadgets"/>
    <n v="1.04E-2"/>
    <n v="28.888888888888889"/>
    <x v="24"/>
    <x v="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8"/>
    <n v="1429477249"/>
    <x v="1919"/>
    <b v="0"/>
    <n v="8"/>
    <b v="0"/>
    <s v="technology/gadgets"/>
    <n v="0.47399999999999998"/>
    <n v="29.625"/>
    <x v="24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19"/>
    <n v="1443042061"/>
    <x v="1920"/>
    <b v="0"/>
    <n v="105"/>
    <b v="0"/>
    <s v="technology/gadgets"/>
    <n v="0.43030000000000002"/>
    <n v="40.980952380952381"/>
    <x v="24"/>
    <x v="6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0"/>
    <n v="1339651143"/>
    <x v="1921"/>
    <b v="0"/>
    <n v="38"/>
    <b v="1"/>
    <s v="music/indie rock"/>
    <n v="1.3680000000000001"/>
    <n v="54"/>
    <x v="9"/>
    <x v="6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1"/>
    <n v="1384236507"/>
    <x v="1922"/>
    <b v="0"/>
    <n v="64"/>
    <b v="1"/>
    <s v="music/indie rock"/>
    <n v="1.1555"/>
    <n v="36.109375"/>
    <x v="9"/>
    <x v="6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2"/>
    <n v="1313612532"/>
    <x v="1923"/>
    <b v="0"/>
    <n v="13"/>
    <b v="1"/>
    <s v="music/indie rock"/>
    <n v="2.4079999999999999"/>
    <n v="23.153846153846153"/>
    <x v="9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3"/>
    <n v="1387390555"/>
    <x v="1924"/>
    <b v="0"/>
    <n v="33"/>
    <b v="1"/>
    <s v="music/indie rock"/>
    <n v="1.1439999999999999"/>
    <n v="104"/>
    <x v="9"/>
    <x v="6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4"/>
    <n v="1379540288"/>
    <x v="1925"/>
    <b v="0"/>
    <n v="52"/>
    <b v="1"/>
    <s v="music/indie rock"/>
    <n v="1.1033333333333333"/>
    <n v="31.826923076923077"/>
    <x v="9"/>
    <x v="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5"/>
    <n v="1286319256"/>
    <x v="1926"/>
    <b v="0"/>
    <n v="107"/>
    <b v="1"/>
    <s v="music/indie rock"/>
    <n v="1.9537933333333333"/>
    <n v="27.3896261682243"/>
    <x v="9"/>
    <x v="6"/>
  </r>
  <r>
    <n v="1927"/>
    <s v="GBS Detroit Presents Hampshire"/>
    <s v="Hampshire is headed to GBS Detroit."/>
    <n v="600"/>
    <n v="620"/>
    <x v="0"/>
    <x v="0"/>
    <s v="USD"/>
    <n v="1331182740"/>
    <x v="1926"/>
    <n v="1329856839"/>
    <x v="1927"/>
    <b v="0"/>
    <n v="11"/>
    <b v="1"/>
    <s v="music/indie rock"/>
    <n v="1.0333333333333334"/>
    <n v="56.363636363636367"/>
    <x v="9"/>
    <x v="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7"/>
    <n v="1365348794"/>
    <x v="1928"/>
    <b v="0"/>
    <n v="34"/>
    <b v="1"/>
    <s v="music/indie rock"/>
    <n v="1.031372549019608"/>
    <n v="77.352941176470594"/>
    <x v="9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8"/>
    <n v="1306197066"/>
    <x v="1929"/>
    <b v="0"/>
    <n v="75"/>
    <b v="1"/>
    <s v="music/indie rock"/>
    <n v="1.003125"/>
    <n v="42.8"/>
    <x v="9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29"/>
    <n v="1368019482"/>
    <x v="1930"/>
    <b v="0"/>
    <n v="26"/>
    <b v="1"/>
    <s v="music/indie rock"/>
    <n v="1.27"/>
    <n v="48.846153846153847"/>
    <x v="9"/>
    <x v="6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0"/>
    <n v="1336512309"/>
    <x v="1931"/>
    <b v="0"/>
    <n v="50"/>
    <b v="1"/>
    <s v="music/indie rock"/>
    <n v="1.20601"/>
    <n v="48.240400000000001"/>
    <x v="9"/>
    <x v="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1"/>
    <n v="1325618773"/>
    <x v="1932"/>
    <b v="0"/>
    <n v="80"/>
    <b v="1"/>
    <s v="music/indie rock"/>
    <n v="1.0699047619047619"/>
    <n v="70.212500000000006"/>
    <x v="9"/>
    <x v="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2"/>
    <n v="1409195307"/>
    <x v="1933"/>
    <b v="0"/>
    <n v="110"/>
    <b v="1"/>
    <s v="music/indie rock"/>
    <n v="1.7243333333333333"/>
    <n v="94.054545454545448"/>
    <x v="9"/>
    <x v="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3"/>
    <n v="1321649321"/>
    <x v="1934"/>
    <b v="0"/>
    <n v="77"/>
    <b v="1"/>
    <s v="music/indie rock"/>
    <n v="1.2362"/>
    <n v="80.272727272727266"/>
    <x v="9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4"/>
    <n v="1400106171"/>
    <x v="1935"/>
    <b v="0"/>
    <n v="50"/>
    <b v="1"/>
    <s v="music/indie rock"/>
    <n v="1.0840000000000001"/>
    <n v="54.2"/>
    <x v="9"/>
    <x v="6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5"/>
    <n v="1320528070"/>
    <x v="1936"/>
    <b v="0"/>
    <n v="145"/>
    <b v="1"/>
    <s v="music/indie rock"/>
    <n v="1.1652013333333333"/>
    <n v="60.26903448275862"/>
    <x v="9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6"/>
    <n v="1338346281"/>
    <x v="1937"/>
    <b v="0"/>
    <n v="29"/>
    <b v="1"/>
    <s v="music/indie rock"/>
    <n v="1.8724499999999999"/>
    <n v="38.740344827586206"/>
    <x v="9"/>
    <x v="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7"/>
    <n v="1370067231"/>
    <x v="1938"/>
    <b v="0"/>
    <n v="114"/>
    <b v="1"/>
    <s v="music/indie rock"/>
    <n v="1.1593333333333333"/>
    <n v="152.54385964912279"/>
    <x v="9"/>
    <x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8"/>
    <n v="1360366708"/>
    <x v="1939"/>
    <b v="0"/>
    <n v="96"/>
    <b v="1"/>
    <s v="music/indie rock"/>
    <n v="1.107"/>
    <n v="115.3125"/>
    <x v="9"/>
    <x v="6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39"/>
    <n v="1304770233"/>
    <x v="1940"/>
    <b v="0"/>
    <n v="31"/>
    <b v="1"/>
    <s v="music/indie rock"/>
    <n v="1.7092307692307693"/>
    <n v="35.838709677419352"/>
    <x v="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0"/>
    <n v="1397545131"/>
    <x v="1941"/>
    <b v="1"/>
    <n v="4883"/>
    <b v="1"/>
    <s v="technology/hardware"/>
    <n v="1.2611835600000001"/>
    <n v="64.570118779438872"/>
    <x v="25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1"/>
    <n v="1302033140"/>
    <x v="1942"/>
    <b v="1"/>
    <n v="95"/>
    <b v="1"/>
    <s v="technology/hardware"/>
    <n v="1.3844033333333334"/>
    <n v="87.436000000000007"/>
    <x v="25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2"/>
    <n v="1467008916"/>
    <x v="1943"/>
    <b v="1"/>
    <n v="2478"/>
    <b v="1"/>
    <s v="technology/hardware"/>
    <n v="17.052499999999998"/>
    <n v="68.815577078288939"/>
    <x v="25"/>
    <x v="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3"/>
    <n v="1396360890"/>
    <x v="1944"/>
    <b v="1"/>
    <n v="1789"/>
    <b v="1"/>
    <s v="technology/hardware"/>
    <n v="7.8805550000000002"/>
    <n v="176.200223588597"/>
    <x v="25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4"/>
    <n v="1433224958"/>
    <x v="1945"/>
    <b v="1"/>
    <n v="680"/>
    <b v="1"/>
    <s v="technology/hardware"/>
    <n v="3.4801799999999998"/>
    <n v="511.79117647058825"/>
    <x v="25"/>
    <x v="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5"/>
    <n v="1392780961"/>
    <x v="1946"/>
    <b v="1"/>
    <n v="70"/>
    <b v="1"/>
    <s v="technology/hardware"/>
    <n v="1.4974666666666667"/>
    <n v="160.44285714285715"/>
    <x v="25"/>
    <x v="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6"/>
    <n v="1255730520"/>
    <x v="1947"/>
    <b v="1"/>
    <n v="23"/>
    <b v="1"/>
    <s v="technology/hardware"/>
    <n v="1.0063375000000001"/>
    <n v="35.003043478260871"/>
    <x v="25"/>
    <x v="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7"/>
    <n v="1460557809"/>
    <x v="1948"/>
    <b v="1"/>
    <n v="4245"/>
    <b v="1"/>
    <s v="technology/hardware"/>
    <n v="8.0021100000000001"/>
    <n v="188.50671378091872"/>
    <x v="25"/>
    <x v="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8"/>
    <n v="1402394951"/>
    <x v="1949"/>
    <b v="1"/>
    <n v="943"/>
    <b v="1"/>
    <s v="technology/hardware"/>
    <n v="1.0600260000000001"/>
    <n v="56.204984093319197"/>
    <x v="25"/>
    <x v="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49"/>
    <n v="1300767673"/>
    <x v="1950"/>
    <b v="1"/>
    <n v="1876"/>
    <b v="1"/>
    <s v="technology/hardware"/>
    <n v="2.0051866666666669"/>
    <n v="51.3054157782516"/>
    <x v="25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0"/>
    <n v="1475921137"/>
    <x v="1951"/>
    <b v="1"/>
    <n v="834"/>
    <b v="1"/>
    <s v="technology/hardware"/>
    <n v="2.1244399999999999"/>
    <n v="127.36450839328538"/>
    <x v="25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1"/>
    <n v="1378737215"/>
    <x v="1952"/>
    <b v="1"/>
    <n v="682"/>
    <b v="1"/>
    <s v="technology/hardware"/>
    <n v="1.9847237142857144"/>
    <n v="101.85532258064516"/>
    <x v="25"/>
    <x v="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2"/>
    <n v="1328158065"/>
    <x v="1953"/>
    <b v="1"/>
    <n v="147"/>
    <b v="1"/>
    <s v="technology/hardware"/>
    <n v="2.2594666666666665"/>
    <n v="230.55782312925169"/>
    <x v="25"/>
    <x v="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3"/>
    <n v="1453730176"/>
    <x v="1954"/>
    <b v="1"/>
    <n v="415"/>
    <b v="1"/>
    <s v="technology/hardware"/>
    <n v="6.9894800000000004"/>
    <n v="842.10602409638557"/>
    <x v="25"/>
    <x v="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4"/>
    <n v="1334989881"/>
    <x v="1955"/>
    <b v="1"/>
    <n v="290"/>
    <b v="1"/>
    <s v="technology/hardware"/>
    <n v="3.9859528571428569"/>
    <n v="577.27593103448271"/>
    <x v="25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5"/>
    <n v="1425507005"/>
    <x v="1956"/>
    <b v="1"/>
    <n v="365"/>
    <b v="1"/>
    <s v="technology/hardware"/>
    <n v="2.9403333333333332"/>
    <n v="483.34246575342468"/>
    <x v="25"/>
    <x v="6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6"/>
    <n v="1348712513"/>
    <x v="1957"/>
    <b v="1"/>
    <n v="660"/>
    <b v="1"/>
    <s v="technology/hardware"/>
    <n v="1.6750470000000002"/>
    <n v="76.138500000000008"/>
    <x v="25"/>
    <x v="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7"/>
    <n v="1361490161"/>
    <x v="1958"/>
    <b v="1"/>
    <n v="1356"/>
    <b v="1"/>
    <s v="technology/hardware"/>
    <n v="14.355717142857143"/>
    <n v="74.107684365781708"/>
    <x v="25"/>
    <x v="6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8"/>
    <n v="1408565860"/>
    <x v="1959"/>
    <b v="1"/>
    <n v="424"/>
    <b v="1"/>
    <s v="technology/hardware"/>
    <n v="1.5673440000000001"/>
    <n v="36.965660377358489"/>
    <x v="25"/>
    <x v="6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59"/>
    <n v="1416559341"/>
    <x v="1960"/>
    <b v="1"/>
    <n v="33"/>
    <b v="1"/>
    <s v="technology/hardware"/>
    <n v="1.1790285714285715"/>
    <n v="2500.969696969697"/>
    <x v="25"/>
    <x v="6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0"/>
    <n v="1346042417"/>
    <x v="1961"/>
    <b v="1"/>
    <n v="1633"/>
    <b v="1"/>
    <s v="technology/hardware"/>
    <n v="11.053811999999999"/>
    <n v="67.690214329454989"/>
    <x v="25"/>
    <x v="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1"/>
    <n v="1397414636"/>
    <x v="1962"/>
    <b v="1"/>
    <n v="306"/>
    <b v="1"/>
    <s v="technology/hardware"/>
    <n v="1.9292499999999999"/>
    <n v="63.04738562091503"/>
    <x v="25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2"/>
    <n v="1407838734"/>
    <x v="1963"/>
    <b v="1"/>
    <n v="205"/>
    <b v="1"/>
    <s v="technology/hardware"/>
    <n v="1.268842105263158"/>
    <n v="117.6"/>
    <x v="25"/>
    <x v="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3"/>
    <n v="1458714772"/>
    <x v="1964"/>
    <b v="1"/>
    <n v="1281"/>
    <b v="1"/>
    <s v="technology/hardware"/>
    <n v="2.5957748878923765"/>
    <n v="180.75185011709601"/>
    <x v="25"/>
    <x v="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4"/>
    <n v="1324433310"/>
    <x v="1965"/>
    <b v="1"/>
    <n v="103"/>
    <b v="1"/>
    <s v="technology/hardware"/>
    <n v="2.6227999999999998"/>
    <n v="127.32038834951456"/>
    <x v="2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5"/>
    <n v="1405429098"/>
    <x v="1966"/>
    <b v="1"/>
    <n v="1513"/>
    <b v="1"/>
    <s v="technology/hardware"/>
    <n v="2.0674309000000002"/>
    <n v="136.6444745538665"/>
    <x v="25"/>
    <x v="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6"/>
    <n v="1396367729"/>
    <x v="1967"/>
    <b v="1"/>
    <n v="405"/>
    <b v="1"/>
    <s v="technology/hardware"/>
    <n v="3.7012999999999998"/>
    <n v="182.78024691358024"/>
    <x v="25"/>
    <x v="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7"/>
    <n v="1478095515"/>
    <x v="1968"/>
    <b v="1"/>
    <n v="510"/>
    <b v="1"/>
    <s v="technology/hardware"/>
    <n v="2.8496600000000001"/>
    <n v="279.37843137254902"/>
    <x v="25"/>
    <x v="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8"/>
    <n v="1467831668"/>
    <x v="1969"/>
    <b v="1"/>
    <n v="1887"/>
    <b v="1"/>
    <s v="technology/hardware"/>
    <n v="5.7907999999999999"/>
    <n v="61.375728669846318"/>
    <x v="25"/>
    <x v="6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69"/>
    <n v="1361248701"/>
    <x v="1970"/>
    <b v="1"/>
    <n v="701"/>
    <b v="1"/>
    <s v="technology/hardware"/>
    <n v="11.318"/>
    <n v="80.727532097004286"/>
    <x v="25"/>
    <x v="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0"/>
    <n v="1381752061"/>
    <x v="1971"/>
    <b v="1"/>
    <n v="3863"/>
    <b v="1"/>
    <s v="technology/hardware"/>
    <n v="2.6302771750000002"/>
    <n v="272.35590732591254"/>
    <x v="25"/>
    <x v="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1"/>
    <n v="1350605844"/>
    <x v="1972"/>
    <b v="1"/>
    <n v="238"/>
    <b v="1"/>
    <s v="technology/hardware"/>
    <n v="6.7447999999999997"/>
    <n v="70.848739495798313"/>
    <x v="25"/>
    <x v="6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2"/>
    <n v="1467134464"/>
    <x v="1973"/>
    <b v="1"/>
    <n v="2051"/>
    <b v="1"/>
    <s v="technology/hardware"/>
    <n v="2.5683081313131315"/>
    <n v="247.94003412969283"/>
    <x v="25"/>
    <x v="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3"/>
    <n v="1371715269"/>
    <x v="1974"/>
    <b v="1"/>
    <n v="402"/>
    <b v="1"/>
    <s v="technology/hardware"/>
    <n v="3.7549600000000001"/>
    <n v="186.81393034825871"/>
    <x v="25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4"/>
    <n v="1360346851"/>
    <x v="1975"/>
    <b v="1"/>
    <n v="253"/>
    <b v="1"/>
    <s v="technology/hardware"/>
    <n v="2.0870837499999997"/>
    <n v="131.98948616600788"/>
    <x v="25"/>
    <x v="6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5"/>
    <n v="1371159325"/>
    <x v="1976"/>
    <b v="1"/>
    <n v="473"/>
    <b v="1"/>
    <s v="technology/hardware"/>
    <n v="3.4660000000000002"/>
    <n v="29.310782241014799"/>
    <x v="25"/>
    <x v="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6"/>
    <n v="1446527540"/>
    <x v="1977"/>
    <b v="1"/>
    <n v="821"/>
    <b v="1"/>
    <s v="technology/hardware"/>
    <n v="4.0232999999999999"/>
    <n v="245.02436053593178"/>
    <x v="25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7"/>
    <n v="1336627492"/>
    <x v="1978"/>
    <b v="1"/>
    <n v="388"/>
    <b v="1"/>
    <s v="technology/hardware"/>
    <n v="10.2684514"/>
    <n v="1323.2540463917526"/>
    <x v="25"/>
    <x v="6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8"/>
    <n v="1444734146"/>
    <x v="1979"/>
    <b v="1"/>
    <n v="813"/>
    <b v="1"/>
    <s v="technology/hardware"/>
    <n v="1.14901155"/>
    <n v="282.65966789667897"/>
    <x v="25"/>
    <x v="6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79"/>
    <n v="1456232462"/>
    <x v="1980"/>
    <b v="1"/>
    <n v="1945"/>
    <b v="1"/>
    <s v="technology/hardware"/>
    <n v="3.5482402000000004"/>
    <n v="91.214401028277635"/>
    <x v="25"/>
    <x v="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0"/>
    <n v="1402334665"/>
    <x v="1981"/>
    <b v="0"/>
    <n v="12"/>
    <b v="0"/>
    <s v="photography/people"/>
    <n v="5.0799999999999998E-2"/>
    <n v="31.75"/>
    <x v="26"/>
    <x v="6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1"/>
    <n v="1478268287"/>
    <x v="1982"/>
    <b v="0"/>
    <n v="0"/>
    <b v="0"/>
    <s v="photography/people"/>
    <n v="0"/>
    <n v="0"/>
    <x v="26"/>
    <x v="6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2"/>
    <n v="1470874618"/>
    <x v="1983"/>
    <b v="0"/>
    <n v="16"/>
    <b v="0"/>
    <s v="photography/people"/>
    <n v="4.2999999999999997E-2"/>
    <n v="88.6875"/>
    <x v="26"/>
    <x v="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3"/>
    <n v="1412189881"/>
    <x v="1984"/>
    <b v="0"/>
    <n v="7"/>
    <b v="0"/>
    <s v="photography/people"/>
    <n v="0.21146666666666666"/>
    <n v="453.14285714285717"/>
    <x v="26"/>
    <x v="6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4"/>
    <n v="1467650771"/>
    <x v="1985"/>
    <b v="0"/>
    <n v="4"/>
    <b v="0"/>
    <s v="photography/people"/>
    <n v="3.1875000000000001E-2"/>
    <n v="12.75"/>
    <x v="26"/>
    <x v="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5"/>
    <n v="1455359083"/>
    <x v="1986"/>
    <b v="0"/>
    <n v="1"/>
    <b v="0"/>
    <s v="photography/people"/>
    <n v="5.0000000000000001E-4"/>
    <n v="1"/>
    <x v="26"/>
    <x v="6"/>
  </r>
  <r>
    <n v="1987"/>
    <s v="Ethiopia: Beheld"/>
    <s v="A collection of images that depicts the beauty and diversity within Ethiopia"/>
    <n v="5500"/>
    <n v="2336"/>
    <x v="2"/>
    <x v="1"/>
    <s v="GBP"/>
    <n v="1425223276"/>
    <x v="1986"/>
    <n v="1422631276"/>
    <x v="1987"/>
    <b v="0"/>
    <n v="28"/>
    <b v="0"/>
    <s v="photography/people"/>
    <n v="0.42472727272727273"/>
    <n v="83.428571428571431"/>
    <x v="26"/>
    <x v="6"/>
  </r>
  <r>
    <n v="1988"/>
    <s v="Phillip Michael Photography"/>
    <s v="Expressing art in an image!"/>
    <n v="6000"/>
    <n v="25"/>
    <x v="2"/>
    <x v="0"/>
    <s v="USD"/>
    <n v="1440094742"/>
    <x v="1987"/>
    <n v="1437502742"/>
    <x v="1988"/>
    <b v="0"/>
    <n v="1"/>
    <b v="0"/>
    <s v="photography/people"/>
    <n v="4.1666666666666666E-3"/>
    <n v="25"/>
    <x v="26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8"/>
    <n v="1478881208"/>
    <x v="1989"/>
    <b v="0"/>
    <n v="1"/>
    <b v="0"/>
    <s v="photography/people"/>
    <n v="0.01"/>
    <n v="50"/>
    <x v="26"/>
    <x v="6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89"/>
    <n v="1454042532"/>
    <x v="1990"/>
    <b v="0"/>
    <n v="5"/>
    <b v="0"/>
    <s v="photography/people"/>
    <n v="0.16966666666666666"/>
    <n v="101.8"/>
    <x v="26"/>
    <x v="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0"/>
    <n v="1434144386"/>
    <x v="1991"/>
    <b v="0"/>
    <n v="3"/>
    <b v="0"/>
    <s v="photography/people"/>
    <n v="7.0000000000000007E-2"/>
    <n v="46.666666666666664"/>
    <x v="26"/>
    <x v="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1"/>
    <n v="1421637991"/>
    <x v="1992"/>
    <b v="0"/>
    <n v="2"/>
    <b v="0"/>
    <s v="photography/people"/>
    <n v="1.3333333333333333E-3"/>
    <n v="1"/>
    <x v="26"/>
    <x v="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2"/>
    <n v="1448114837"/>
    <x v="1993"/>
    <b v="0"/>
    <n v="0"/>
    <b v="0"/>
    <s v="photography/people"/>
    <n v="0"/>
    <n v="0"/>
    <x v="26"/>
    <x v="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3"/>
    <n v="1475885342"/>
    <x v="1994"/>
    <b v="0"/>
    <n v="0"/>
    <b v="0"/>
    <s v="photography/people"/>
    <n v="0"/>
    <n v="0"/>
    <x v="26"/>
    <x v="6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4"/>
    <n v="1435354736"/>
    <x v="1995"/>
    <b v="0"/>
    <n v="3"/>
    <b v="0"/>
    <s v="photography/people"/>
    <n v="7.8E-2"/>
    <n v="26"/>
    <x v="26"/>
    <x v="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5"/>
    <n v="1402429211"/>
    <x v="1996"/>
    <b v="0"/>
    <n v="0"/>
    <b v="0"/>
    <s v="photography/people"/>
    <n v="0"/>
    <n v="0"/>
    <x v="26"/>
    <x v="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6"/>
    <n v="1406499612"/>
    <x v="1997"/>
    <b v="0"/>
    <n v="0"/>
    <b v="0"/>
    <s v="photography/people"/>
    <n v="0"/>
    <n v="0"/>
    <x v="26"/>
    <x v="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7"/>
    <n v="1402973438"/>
    <x v="1998"/>
    <b v="0"/>
    <n v="3"/>
    <b v="0"/>
    <s v="photography/people"/>
    <n v="0.26200000000000001"/>
    <n v="218.33333333333334"/>
    <x v="26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8"/>
    <n v="1413286508"/>
    <x v="1999"/>
    <b v="0"/>
    <n v="7"/>
    <b v="0"/>
    <s v="photography/people"/>
    <n v="7.6129032258064515E-3"/>
    <n v="33.714285714285715"/>
    <x v="26"/>
    <x v="6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1999"/>
    <n v="1449528613"/>
    <x v="2000"/>
    <b v="0"/>
    <n v="25"/>
    <b v="0"/>
    <s v="photography/people"/>
    <n v="0.125"/>
    <n v="25"/>
    <x v="26"/>
    <x v="6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0"/>
    <n v="1431406916"/>
    <x v="2001"/>
    <b v="1"/>
    <n v="1637"/>
    <b v="1"/>
    <s v="technology/hardware"/>
    <n v="3.8212909090909091"/>
    <n v="128.38790470372632"/>
    <x v="25"/>
    <x v="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1"/>
    <n v="1482599143"/>
    <x v="2002"/>
    <b v="1"/>
    <n v="1375"/>
    <b v="1"/>
    <s v="technology/hardware"/>
    <n v="2.1679422000000002"/>
    <n v="78.834261818181815"/>
    <x v="25"/>
    <x v="6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2"/>
    <n v="1276830052"/>
    <x v="2003"/>
    <b v="1"/>
    <n v="17"/>
    <b v="1"/>
    <s v="technology/hardware"/>
    <n v="3.12"/>
    <n v="91.764705882352942"/>
    <x v="25"/>
    <x v="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3"/>
    <n v="1402410663"/>
    <x v="2004"/>
    <b v="1"/>
    <n v="354"/>
    <b v="1"/>
    <s v="technology/hardware"/>
    <n v="2.3442048"/>
    <n v="331.10237288135596"/>
    <x v="25"/>
    <x v="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4"/>
    <n v="1379532618"/>
    <x v="2005"/>
    <b v="1"/>
    <n v="191"/>
    <b v="1"/>
    <s v="technology/hardware"/>
    <n v="1.236801"/>
    <n v="194.26193717277485"/>
    <x v="25"/>
    <x v="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5"/>
    <n v="1414584045"/>
    <x v="2006"/>
    <b v="1"/>
    <n v="303"/>
    <b v="1"/>
    <s v="technology/hardware"/>
    <n v="2.4784000000000002"/>
    <n v="408.97689768976898"/>
    <x v="25"/>
    <x v="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6"/>
    <n v="1276891586"/>
    <x v="2007"/>
    <b v="1"/>
    <n v="137"/>
    <b v="1"/>
    <s v="technology/hardware"/>
    <n v="1.157092"/>
    <n v="84.459270072992695"/>
    <x v="25"/>
    <x v="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7"/>
    <n v="1312641022"/>
    <x v="2008"/>
    <b v="1"/>
    <n v="41"/>
    <b v="1"/>
    <s v="technology/hardware"/>
    <n v="1.1707484768810599"/>
    <n v="44.853658536585364"/>
    <x v="25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8"/>
    <n v="1476776743"/>
    <x v="2009"/>
    <b v="1"/>
    <n v="398"/>
    <b v="1"/>
    <s v="technology/hardware"/>
    <n v="3.05158"/>
    <n v="383.3643216080402"/>
    <x v="25"/>
    <x v="6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09"/>
    <n v="1468972491"/>
    <x v="2010"/>
    <b v="1"/>
    <n v="1737"/>
    <b v="1"/>
    <s v="technology/hardware"/>
    <n v="3.2005299999999997"/>
    <n v="55.276856649395505"/>
    <x v="25"/>
    <x v="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0"/>
    <n v="1449650173"/>
    <x v="2011"/>
    <b v="1"/>
    <n v="971"/>
    <b v="1"/>
    <s v="technology/hardware"/>
    <n v="8.1956399999999991"/>
    <n v="422.02059732234807"/>
    <x v="25"/>
    <x v="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1"/>
    <n v="1420573441"/>
    <x v="2012"/>
    <b v="1"/>
    <n v="183"/>
    <b v="1"/>
    <s v="technology/hardware"/>
    <n v="2.3490000000000002"/>
    <n v="64.180327868852459"/>
    <x v="25"/>
    <x v="6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2"/>
    <n v="1462835014"/>
    <x v="2013"/>
    <b v="1"/>
    <n v="4562"/>
    <b v="1"/>
    <s v="technology/hardware"/>
    <n v="4.9491375"/>
    <n v="173.57781674704077"/>
    <x v="25"/>
    <x v="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3"/>
    <n v="1361250539"/>
    <x v="2014"/>
    <b v="1"/>
    <n v="26457"/>
    <b v="1"/>
    <s v="technology/hardware"/>
    <n v="78.137822333333332"/>
    <n v="88.601680840609291"/>
    <x v="25"/>
    <x v="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4"/>
    <n v="1313010163"/>
    <x v="2015"/>
    <b v="1"/>
    <n v="162"/>
    <b v="1"/>
    <s v="technology/hardware"/>
    <n v="1.1300013888888889"/>
    <n v="50.222283950617282"/>
    <x v="25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5"/>
    <n v="1360271299"/>
    <x v="2016"/>
    <b v="1"/>
    <n v="479"/>
    <b v="1"/>
    <s v="technology/hardware"/>
    <n v="9.2154220000000002"/>
    <n v="192.38876826722338"/>
    <x v="25"/>
    <x v="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6"/>
    <n v="1329873755"/>
    <x v="2017"/>
    <b v="1"/>
    <n v="426"/>
    <b v="1"/>
    <s v="technology/hardware"/>
    <n v="1.2510239999999999"/>
    <n v="73.416901408450698"/>
    <x v="25"/>
    <x v="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7"/>
    <n v="1436863609"/>
    <x v="2018"/>
    <b v="1"/>
    <n v="450"/>
    <b v="1"/>
    <s v="technology/hardware"/>
    <n v="1.0224343076923077"/>
    <n v="147.68495555555555"/>
    <x v="25"/>
    <x v="6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8"/>
    <n v="1471971621"/>
    <x v="2019"/>
    <b v="1"/>
    <n v="1780"/>
    <b v="1"/>
    <s v="technology/hardware"/>
    <n v="4.8490975000000001"/>
    <n v="108.96848314606741"/>
    <x v="25"/>
    <x v="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19"/>
    <n v="1396923624"/>
    <x v="2020"/>
    <b v="1"/>
    <n v="122"/>
    <b v="1"/>
    <s v="technology/hardware"/>
    <n v="1.9233333333333333"/>
    <n v="23.647540983606557"/>
    <x v="25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0"/>
    <n v="1407634897"/>
    <x v="2021"/>
    <b v="1"/>
    <n v="95"/>
    <b v="1"/>
    <s v="technology/hardware"/>
    <n v="2.8109999999999999"/>
    <n v="147.94736842105263"/>
    <x v="25"/>
    <x v="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1"/>
    <n v="1463060372"/>
    <x v="2022"/>
    <b v="1"/>
    <n v="325"/>
    <b v="1"/>
    <s v="technology/hardware"/>
    <n v="1.2513700000000001"/>
    <n v="385.03692307692307"/>
    <x v="25"/>
    <x v="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2"/>
    <n v="1431425153"/>
    <x v="2023"/>
    <b v="1"/>
    <n v="353"/>
    <b v="1"/>
    <s v="technology/hardware"/>
    <n v="1.61459"/>
    <n v="457.39093484419266"/>
    <x v="25"/>
    <x v="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3"/>
    <n v="1341875544"/>
    <x v="2024"/>
    <b v="1"/>
    <n v="105"/>
    <b v="1"/>
    <s v="technology/hardware"/>
    <n v="5.8535000000000004"/>
    <n v="222.99047619047619"/>
    <x v="25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4"/>
    <n v="1431404746"/>
    <x v="2025"/>
    <b v="1"/>
    <n v="729"/>
    <b v="1"/>
    <s v="technology/hardware"/>
    <n v="2.0114999999999998"/>
    <n v="220.74074074074073"/>
    <x v="25"/>
    <x v="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5"/>
    <n v="1394127585"/>
    <x v="2026"/>
    <b v="1"/>
    <n v="454"/>
    <b v="1"/>
    <s v="technology/hardware"/>
    <n v="1.3348307999999998"/>
    <n v="73.503898678414089"/>
    <x v="25"/>
    <x v="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6"/>
    <n v="1423855919"/>
    <x v="2027"/>
    <b v="1"/>
    <n v="539"/>
    <b v="1"/>
    <s v="technology/hardware"/>
    <n v="1.2024900000000001"/>
    <n v="223.09647495361781"/>
    <x v="25"/>
    <x v="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7"/>
    <n v="1265493806"/>
    <x v="2028"/>
    <b v="1"/>
    <n v="79"/>
    <b v="1"/>
    <s v="technology/hardware"/>
    <n v="1.2616666666666667"/>
    <n v="47.911392405063289"/>
    <x v="25"/>
    <x v="6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8"/>
    <n v="1406507481"/>
    <x v="2029"/>
    <b v="1"/>
    <n v="94"/>
    <b v="1"/>
    <s v="technology/hardware"/>
    <n v="3.6120000000000001"/>
    <n v="96.063829787234042"/>
    <x v="25"/>
    <x v="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29"/>
    <n v="1351641296"/>
    <x v="2030"/>
    <b v="1"/>
    <n v="625"/>
    <b v="1"/>
    <s v="technology/hardware"/>
    <n v="2.26239013671875"/>
    <n v="118.6144"/>
    <x v="25"/>
    <x v="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0"/>
    <n v="1417506853"/>
    <x v="2031"/>
    <b v="1"/>
    <n v="508"/>
    <b v="1"/>
    <s v="technology/hardware"/>
    <n v="1.2035"/>
    <n v="118.45472440944881"/>
    <x v="25"/>
    <x v="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1"/>
    <n v="1479216874"/>
    <x v="2032"/>
    <b v="1"/>
    <n v="531"/>
    <b v="1"/>
    <s v="technology/hardware"/>
    <n v="3.0418799999999999"/>
    <n v="143.21468926553672"/>
    <x v="25"/>
    <x v="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2"/>
    <n v="1395885518"/>
    <x v="2033"/>
    <b v="1"/>
    <n v="158"/>
    <b v="1"/>
    <s v="technology/hardware"/>
    <n v="1.7867599999999999"/>
    <n v="282.71518987341773"/>
    <x v="25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3"/>
    <n v="1426216033"/>
    <x v="2034"/>
    <b v="1"/>
    <n v="508"/>
    <b v="1"/>
    <s v="technology/hardware"/>
    <n v="3.868199871794872"/>
    <n v="593.93620078740162"/>
    <x v="25"/>
    <x v="6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4"/>
    <n v="1446562807"/>
    <x v="2035"/>
    <b v="1"/>
    <n v="644"/>
    <b v="1"/>
    <s v="technology/hardware"/>
    <n v="2.1103642500000004"/>
    <n v="262.15704968944101"/>
    <x v="25"/>
    <x v="6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5"/>
    <n v="1397076319"/>
    <x v="2036"/>
    <b v="1"/>
    <n v="848"/>
    <b v="1"/>
    <s v="technology/hardware"/>
    <n v="1.3166833333333334"/>
    <n v="46.580778301886795"/>
    <x v="25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6"/>
    <n v="1383195753"/>
    <x v="2037"/>
    <b v="1"/>
    <n v="429"/>
    <b v="1"/>
    <s v="technology/hardware"/>
    <n v="3.0047639999999998"/>
    <n v="70.041118881118877"/>
    <x v="25"/>
    <x v="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7"/>
    <n v="1369895421"/>
    <x v="2038"/>
    <b v="1"/>
    <n v="204"/>
    <b v="1"/>
    <s v="technology/hardware"/>
    <n v="4.2051249999999998"/>
    <n v="164.90686274509804"/>
    <x v="25"/>
    <x v="6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8"/>
    <n v="1477996325"/>
    <x v="2039"/>
    <b v="1"/>
    <n v="379"/>
    <b v="1"/>
    <s v="technology/hardware"/>
    <n v="1.362168"/>
    <n v="449.26385224274406"/>
    <x v="25"/>
    <x v="6"/>
  </r>
  <r>
    <n v="2040"/>
    <s v="Programmable Capacitor"/>
    <s v="4.29 Billion+ Capacitor Combinations._x000a_No Coding Required."/>
    <n v="3000"/>
    <n v="7445.14"/>
    <x v="0"/>
    <x v="0"/>
    <s v="USD"/>
    <n v="1384557303"/>
    <x v="2039"/>
    <n v="1383257703"/>
    <x v="2040"/>
    <b v="1"/>
    <n v="271"/>
    <b v="1"/>
    <s v="technology/hardware"/>
    <n v="2.4817133333333334"/>
    <n v="27.472841328413285"/>
    <x v="25"/>
    <x v="6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0"/>
    <n v="1476189427"/>
    <x v="2041"/>
    <b v="0"/>
    <n v="120"/>
    <b v="1"/>
    <s v="technology/hardware"/>
    <n v="1.8186315789473684"/>
    <n v="143.97499999999999"/>
    <x v="25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1"/>
    <n v="1448297974"/>
    <x v="2042"/>
    <b v="0"/>
    <n v="140"/>
    <b v="1"/>
    <s v="technology/hardware"/>
    <n v="1.2353000000000001"/>
    <n v="88.23571428571428"/>
    <x v="25"/>
    <x v="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2"/>
    <n v="1476764077"/>
    <x v="2043"/>
    <b v="0"/>
    <n v="193"/>
    <b v="1"/>
    <s v="technology/hardware"/>
    <n v="5.0620938628158845"/>
    <n v="36.326424870466319"/>
    <x v="25"/>
    <x v="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3"/>
    <n v="1431620714"/>
    <x v="2044"/>
    <b v="0"/>
    <n v="180"/>
    <b v="1"/>
    <s v="technology/hardware"/>
    <n v="1.0821333333333334"/>
    <n v="90.177777777777777"/>
    <x v="25"/>
    <x v="6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4"/>
    <n v="1339207647"/>
    <x v="2045"/>
    <b v="0"/>
    <n v="263"/>
    <b v="1"/>
    <s v="technology/hardware"/>
    <n v="8.1918387755102042"/>
    <n v="152.62361216730039"/>
    <x v="25"/>
    <x v="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5"/>
    <n v="1366690044"/>
    <x v="2046"/>
    <b v="0"/>
    <n v="217"/>
    <b v="1"/>
    <s v="technology/hardware"/>
    <n v="1.2110000000000001"/>
    <n v="55.806451612903224"/>
    <x v="25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6"/>
    <n v="1426714870"/>
    <x v="2047"/>
    <b v="0"/>
    <n v="443"/>
    <b v="1"/>
    <s v="technology/hardware"/>
    <n v="1.0299897959183673"/>
    <n v="227.85327313769753"/>
    <x v="25"/>
    <x v="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7"/>
    <n v="1366731491"/>
    <x v="2048"/>
    <b v="0"/>
    <n v="1373"/>
    <b v="1"/>
    <s v="technology/hardware"/>
    <n v="1.4833229411764706"/>
    <n v="91.82989803350327"/>
    <x v="25"/>
    <x v="6"/>
  </r>
  <r>
    <n v="2049"/>
    <s v="LOCK8 - the World's First Smart Bike Lock"/>
    <s v="Keyless. Alarm secured. GPS tracking."/>
    <n v="50000"/>
    <n v="60095.35"/>
    <x v="0"/>
    <x v="1"/>
    <s v="GBP"/>
    <n v="1386025140"/>
    <x v="2048"/>
    <n v="1382963963"/>
    <x v="2049"/>
    <b v="0"/>
    <n v="742"/>
    <b v="1"/>
    <s v="technology/hardware"/>
    <n v="1.2019070000000001"/>
    <n v="80.991037735849048"/>
    <x v="25"/>
    <x v="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49"/>
    <n v="1429580578"/>
    <x v="2050"/>
    <b v="0"/>
    <n v="170"/>
    <b v="1"/>
    <s v="technology/hardware"/>
    <n v="4.7327000000000004"/>
    <n v="278.39411764705881"/>
    <x v="25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0"/>
    <n v="1385425937"/>
    <x v="2051"/>
    <b v="0"/>
    <n v="242"/>
    <b v="1"/>
    <s v="technology/hardware"/>
    <n v="1.303625"/>
    <n v="43.095041322314053"/>
    <x v="25"/>
    <x v="6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1"/>
    <n v="1452045653"/>
    <x v="2052"/>
    <b v="0"/>
    <n v="541"/>
    <b v="1"/>
    <s v="technology/hardware"/>
    <n v="3.5304799999999998"/>
    <n v="326.29205175600737"/>
    <x v="25"/>
    <x v="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2"/>
    <n v="1445870951"/>
    <x v="2053"/>
    <b v="0"/>
    <n v="121"/>
    <b v="1"/>
    <s v="technology/hardware"/>
    <n v="1.0102"/>
    <n v="41.743801652892564"/>
    <x v="25"/>
    <x v="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3"/>
    <n v="1396441810"/>
    <x v="2054"/>
    <b v="0"/>
    <n v="621"/>
    <b v="1"/>
    <s v="technology/hardware"/>
    <n v="1.1359142857142857"/>
    <n v="64.020933977455712"/>
    <x v="25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4"/>
    <n v="1415031043"/>
    <x v="2055"/>
    <b v="0"/>
    <n v="101"/>
    <b v="1"/>
    <s v="technology/hardware"/>
    <n v="1.6741666666666666"/>
    <n v="99.455445544554451"/>
    <x v="25"/>
    <x v="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5"/>
    <n v="1363630542"/>
    <x v="2056"/>
    <b v="0"/>
    <n v="554"/>
    <b v="1"/>
    <s v="technology/hardware"/>
    <n v="1.5345200000000001"/>
    <n v="138.49458483754512"/>
    <x v="25"/>
    <x v="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6"/>
    <n v="1453895532"/>
    <x v="2057"/>
    <b v="0"/>
    <n v="666"/>
    <b v="1"/>
    <s v="technology/hardware"/>
    <n v="2.022322"/>
    <n v="45.547792792792798"/>
    <x v="25"/>
    <x v="6"/>
  </r>
  <r>
    <n v="2058"/>
    <s v="Raspberry Pi Debug Clip"/>
    <s v="Making using the serial terminal on the Raspberry Pi as easy as Pi!"/>
    <n v="2560"/>
    <n v="4308"/>
    <x v="0"/>
    <x v="1"/>
    <s v="GBP"/>
    <n v="1425326400"/>
    <x v="2057"/>
    <n v="1421916830"/>
    <x v="2058"/>
    <b v="0"/>
    <n v="410"/>
    <b v="1"/>
    <s v="technology/hardware"/>
    <n v="1.6828125"/>
    <n v="10.507317073170732"/>
    <x v="25"/>
    <x v="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8"/>
    <n v="1450880854"/>
    <x v="2059"/>
    <b v="0"/>
    <n v="375"/>
    <b v="1"/>
    <s v="technology/hardware"/>
    <n v="1.4345666666666668"/>
    <n v="114.76533333333333"/>
    <x v="25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59"/>
    <n v="1400945150"/>
    <x v="2060"/>
    <b v="0"/>
    <n v="1364"/>
    <b v="1"/>
    <s v="technology/hardware"/>
    <n v="1.964"/>
    <n v="35.997067448680355"/>
    <x v="25"/>
    <x v="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0"/>
    <n v="1480616454"/>
    <x v="2061"/>
    <b v="0"/>
    <n v="35"/>
    <b v="1"/>
    <s v="technology/hardware"/>
    <n v="1.0791999999999999"/>
    <n v="154.17142857142858"/>
    <x v="25"/>
    <x v="6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1"/>
    <n v="1456218698"/>
    <x v="2062"/>
    <b v="0"/>
    <n v="203"/>
    <b v="1"/>
    <s v="technology/hardware"/>
    <n v="1.14977"/>
    <n v="566.38916256157631"/>
    <x v="25"/>
    <x v="6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2"/>
    <n v="1460482501"/>
    <x v="2063"/>
    <b v="0"/>
    <n v="49"/>
    <b v="1"/>
    <s v="technology/hardware"/>
    <n v="1.4804999999999999"/>
    <n v="120.85714285714286"/>
    <x v="25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3"/>
    <n v="1366879523"/>
    <x v="2064"/>
    <b v="0"/>
    <n v="5812"/>
    <b v="1"/>
    <s v="technology/hardware"/>
    <n v="1.9116676082790633"/>
    <n v="86.163845492085343"/>
    <x v="25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4"/>
    <n v="1385366429"/>
    <x v="2065"/>
    <b v="0"/>
    <n v="1556"/>
    <b v="1"/>
    <s v="technology/hardware"/>
    <n v="1.99215125"/>
    <n v="51.212114395886893"/>
    <x v="25"/>
    <x v="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5"/>
    <n v="1406226683"/>
    <x v="2066"/>
    <b v="0"/>
    <n v="65"/>
    <b v="1"/>
    <s v="technology/hardware"/>
    <n v="2.1859999999999999"/>
    <n v="67.261538461538464"/>
    <x v="25"/>
    <x v="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6"/>
    <n v="1429648176"/>
    <x v="2067"/>
    <b v="0"/>
    <n v="10"/>
    <b v="1"/>
    <s v="technology/hardware"/>
    <n v="1.2686868686868686"/>
    <n v="62.8"/>
    <x v="25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7"/>
    <n v="1474402315"/>
    <x v="2068"/>
    <b v="0"/>
    <n v="76"/>
    <b v="1"/>
    <s v="technology/hardware"/>
    <n v="1.0522388"/>
    <n v="346.13118421052633"/>
    <x v="25"/>
    <x v="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8"/>
    <n v="1449098391"/>
    <x v="2069"/>
    <b v="0"/>
    <n v="263"/>
    <b v="1"/>
    <s v="technology/hardware"/>
    <n v="1.2840666000000001"/>
    <n v="244.11912547528519"/>
    <x v="25"/>
    <x v="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69"/>
    <n v="1464536723"/>
    <x v="2070"/>
    <b v="0"/>
    <n v="1530"/>
    <b v="1"/>
    <s v="technology/hardware"/>
    <n v="3.1732719999999999"/>
    <n v="259.25424836601309"/>
    <x v="25"/>
    <x v="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0"/>
    <n v="1471502484"/>
    <x v="2071"/>
    <b v="0"/>
    <n v="278"/>
    <b v="1"/>
    <s v="technology/hardware"/>
    <n v="2.8073000000000001"/>
    <n v="201.96402877697841"/>
    <x v="25"/>
    <x v="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1"/>
    <n v="1460037432"/>
    <x v="2072"/>
    <b v="0"/>
    <n v="350"/>
    <b v="1"/>
    <s v="technology/hardware"/>
    <n v="1.1073146853146854"/>
    <n v="226.20857142857142"/>
    <x v="25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2"/>
    <n v="1427212918"/>
    <x v="2073"/>
    <b v="0"/>
    <n v="470"/>
    <b v="1"/>
    <s v="technology/hardware"/>
    <n v="1.5260429999999998"/>
    <n v="324.69"/>
    <x v="25"/>
    <x v="6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3"/>
    <n v="1459972182"/>
    <x v="2074"/>
    <b v="0"/>
    <n v="3"/>
    <b v="1"/>
    <s v="technology/hardware"/>
    <n v="1.0249999999999999"/>
    <n v="205"/>
    <x v="25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4"/>
    <n v="1372177288"/>
    <x v="2075"/>
    <b v="0"/>
    <n v="8200"/>
    <b v="1"/>
    <s v="technology/hardware"/>
    <n v="16.783738373837384"/>
    <n v="20.465926829268295"/>
    <x v="25"/>
    <x v="6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5"/>
    <n v="1402693689"/>
    <x v="2076"/>
    <b v="0"/>
    <n v="8359"/>
    <b v="1"/>
    <s v="technology/hardware"/>
    <n v="5.4334915642458101"/>
    <n v="116.35303146309367"/>
    <x v="25"/>
    <x v="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6"/>
    <n v="1428541276"/>
    <x v="2077"/>
    <b v="0"/>
    <n v="188"/>
    <b v="1"/>
    <s v="technology/hardware"/>
    <n v="1.1550800000000001"/>
    <n v="307.20212765957444"/>
    <x v="25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7"/>
    <n v="1479493857"/>
    <x v="2078"/>
    <b v="0"/>
    <n v="48"/>
    <b v="1"/>
    <s v="technology/hardware"/>
    <n v="1.3120499999999999"/>
    <n v="546.6875"/>
    <x v="25"/>
    <x v="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8"/>
    <n v="1432659793"/>
    <x v="2079"/>
    <b v="0"/>
    <n v="607"/>
    <b v="1"/>
    <s v="technology/hardware"/>
    <n v="2.8816999999999999"/>
    <n v="47.474464579901152"/>
    <x v="25"/>
    <x v="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79"/>
    <n v="1444690700"/>
    <x v="2080"/>
    <b v="0"/>
    <n v="50"/>
    <b v="1"/>
    <s v="technology/hardware"/>
    <n v="5.0780000000000003"/>
    <n v="101.56"/>
    <x v="25"/>
    <x v="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0"/>
    <n v="1333597555"/>
    <x v="2081"/>
    <b v="0"/>
    <n v="55"/>
    <b v="1"/>
    <s v="music/indie rock"/>
    <n v="1.1457142857142857"/>
    <n v="72.909090909090907"/>
    <x v="9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1"/>
    <n v="1316919196"/>
    <x v="2082"/>
    <b v="0"/>
    <n v="38"/>
    <b v="1"/>
    <s v="music/indie rock"/>
    <n v="1.1073333333333333"/>
    <n v="43.710526315789473"/>
    <x v="9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2"/>
    <n v="1336238395"/>
    <x v="2083"/>
    <b v="0"/>
    <n v="25"/>
    <b v="1"/>
    <s v="music/indie rock"/>
    <n v="1.1333333333333333"/>
    <n v="34"/>
    <x v="9"/>
    <x v="6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3"/>
    <n v="1396468782"/>
    <x v="2084"/>
    <b v="0"/>
    <n v="46"/>
    <b v="1"/>
    <s v="music/indie rock"/>
    <n v="1.0833333333333333"/>
    <n v="70.652173913043484"/>
    <x v="9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4"/>
    <n v="1339790587"/>
    <x v="2085"/>
    <b v="0"/>
    <n v="83"/>
    <b v="1"/>
    <s v="music/indie rock"/>
    <n v="1.2353333333333334"/>
    <n v="89.301204819277103"/>
    <x v="9"/>
    <x v="6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5"/>
    <n v="1321200332"/>
    <x v="2086"/>
    <b v="0"/>
    <n v="35"/>
    <b v="1"/>
    <s v="music/indie rock"/>
    <n v="1.0069999999999999"/>
    <n v="115.08571428571429"/>
    <x v="9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6"/>
    <n v="1312865658"/>
    <x v="2087"/>
    <b v="0"/>
    <n v="25"/>
    <b v="1"/>
    <s v="music/indie rock"/>
    <n v="1.0353333333333334"/>
    <n v="62.12"/>
    <x v="9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7"/>
    <n v="1281028152"/>
    <x v="2088"/>
    <b v="0"/>
    <n v="75"/>
    <b v="1"/>
    <s v="music/indie rock"/>
    <n v="1.1551066666666667"/>
    <n v="46.204266666666669"/>
    <x v="9"/>
    <x v="6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8"/>
    <n v="1372384194"/>
    <x v="2089"/>
    <b v="0"/>
    <n v="62"/>
    <b v="1"/>
    <s v="music/indie rock"/>
    <n v="1.2040040000000001"/>
    <n v="48.54854838709678"/>
    <x v="9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89"/>
    <n v="1359104955"/>
    <x v="2090"/>
    <b v="0"/>
    <n v="160"/>
    <b v="1"/>
    <s v="music/indie rock"/>
    <n v="1.1504037499999999"/>
    <n v="57.520187499999999"/>
    <x v="9"/>
    <x v="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0"/>
    <n v="1294818278"/>
    <x v="2091"/>
    <b v="0"/>
    <n v="246"/>
    <b v="1"/>
    <s v="music/indie rock"/>
    <n v="1.2046777777777777"/>
    <n v="88.147154471544724"/>
    <x v="9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1"/>
    <n v="1312822732"/>
    <x v="2092"/>
    <b v="0"/>
    <n v="55"/>
    <b v="1"/>
    <s v="music/indie rock"/>
    <n v="1.0128333333333333"/>
    <n v="110.49090909090908"/>
    <x v="9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2"/>
    <n v="1351024232"/>
    <x v="2093"/>
    <b v="0"/>
    <n v="23"/>
    <b v="1"/>
    <s v="music/indie rock"/>
    <n v="1.0246666666666666"/>
    <n v="66.826086956521735"/>
    <x v="9"/>
    <x v="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3"/>
    <n v="1327969730"/>
    <x v="2094"/>
    <b v="0"/>
    <n v="72"/>
    <b v="1"/>
    <s v="music/indie rock"/>
    <n v="1.2054285714285715"/>
    <n v="58.597222222222221"/>
    <x v="9"/>
    <x v="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4"/>
    <n v="1312392973"/>
    <x v="2095"/>
    <b v="0"/>
    <n v="22"/>
    <b v="1"/>
    <s v="music/indie rock"/>
    <n v="1"/>
    <n v="113.63636363636364"/>
    <x v="9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5"/>
    <n v="1349892735"/>
    <x v="2096"/>
    <b v="0"/>
    <n v="14"/>
    <b v="1"/>
    <s v="music/indie rock"/>
    <n v="1.0166666666666666"/>
    <n v="43.571428571428569"/>
    <x v="9"/>
    <x v="6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6"/>
    <n v="1317564135"/>
    <x v="2097"/>
    <b v="0"/>
    <n v="38"/>
    <b v="1"/>
    <s v="music/indie rock"/>
    <n v="1"/>
    <n v="78.94736842105263"/>
    <x v="9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7"/>
    <n v="1328582635"/>
    <x v="2098"/>
    <b v="0"/>
    <n v="32"/>
    <b v="1"/>
    <s v="music/indie rock"/>
    <n v="1.0033333333333334"/>
    <n v="188.125"/>
    <x v="9"/>
    <x v="6"/>
  </r>
  <r>
    <n v="2099"/>
    <s v="Roosevelt Died."/>
    <s v="Our tour van died, we need help!"/>
    <n v="3000"/>
    <n v="3971"/>
    <x v="0"/>
    <x v="0"/>
    <s v="USD"/>
    <n v="1435808400"/>
    <x v="2098"/>
    <n v="1434650084"/>
    <x v="2099"/>
    <b v="0"/>
    <n v="63"/>
    <b v="1"/>
    <s v="music/indie rock"/>
    <n v="1.3236666666666668"/>
    <n v="63.031746031746032"/>
    <x v="9"/>
    <x v="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099"/>
    <n v="1339704141"/>
    <x v="2100"/>
    <b v="0"/>
    <n v="27"/>
    <b v="1"/>
    <s v="music/indie rock"/>
    <n v="1.3666666666666667"/>
    <n v="30.37037037037037"/>
    <x v="9"/>
    <x v="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0"/>
    <n v="1323920114"/>
    <x v="2101"/>
    <b v="0"/>
    <n v="44"/>
    <b v="1"/>
    <s v="music/indie rock"/>
    <n v="1.1325000000000001"/>
    <n v="51.477272727272727"/>
    <x v="9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1"/>
    <n v="1302036648"/>
    <x v="2102"/>
    <b v="0"/>
    <n v="38"/>
    <b v="1"/>
    <s v="music/indie rock"/>
    <n v="1.36"/>
    <n v="35.789473684210527"/>
    <x v="9"/>
    <x v="6"/>
  </r>
  <r>
    <n v="2103"/>
    <s v="Matthew Moon's New Album"/>
    <s v="Indie rocker, Matthew Moon, has something to share with you..."/>
    <n v="7777"/>
    <n v="11364"/>
    <x v="0"/>
    <x v="0"/>
    <s v="USD"/>
    <n v="1352488027"/>
    <x v="2102"/>
    <n v="1349892427"/>
    <x v="2103"/>
    <b v="0"/>
    <n v="115"/>
    <b v="1"/>
    <s v="music/indie rock"/>
    <n v="1.4612318374694613"/>
    <n v="98.817391304347822"/>
    <x v="9"/>
    <x v="6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3"/>
    <n v="1367286434"/>
    <x v="2104"/>
    <b v="0"/>
    <n v="37"/>
    <b v="1"/>
    <s v="music/indie rock"/>
    <n v="1.2949999999999999"/>
    <n v="28"/>
    <x v="9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4"/>
    <n v="1415472953"/>
    <x v="2105"/>
    <b v="0"/>
    <n v="99"/>
    <b v="1"/>
    <s v="music/indie rock"/>
    <n v="2.54"/>
    <n v="51.313131313131315"/>
    <x v="9"/>
    <x v="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5"/>
    <n v="1356584974"/>
    <x v="2106"/>
    <b v="0"/>
    <n v="44"/>
    <b v="1"/>
    <s v="music/indie rock"/>
    <n v="1.0704545454545455"/>
    <n v="53.522727272727273"/>
    <x v="9"/>
    <x v="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6"/>
    <n v="1413997393"/>
    <x v="2107"/>
    <b v="0"/>
    <n v="58"/>
    <b v="1"/>
    <s v="music/indie rock"/>
    <n v="1.0773299999999999"/>
    <n v="37.149310344827583"/>
    <x v="9"/>
    <x v="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7"/>
    <n v="1344917580"/>
    <x v="2108"/>
    <b v="0"/>
    <n v="191"/>
    <b v="1"/>
    <s v="music/indie rock"/>
    <n v="1.0731250000000001"/>
    <n v="89.895287958115176"/>
    <x v="9"/>
    <x v="6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8"/>
    <n v="1433523617"/>
    <x v="2109"/>
    <b v="0"/>
    <n v="40"/>
    <b v="1"/>
    <s v="music/indie rock"/>
    <n v="1.06525"/>
    <n v="106.52500000000001"/>
    <x v="9"/>
    <x v="6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09"/>
    <n v="1398873969"/>
    <x v="2110"/>
    <b v="0"/>
    <n v="38"/>
    <b v="1"/>
    <s v="music/indie rock"/>
    <n v="1.0035000000000001"/>
    <n v="52.815789473684212"/>
    <x v="9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0"/>
    <n v="1307594625"/>
    <x v="2111"/>
    <b v="0"/>
    <n v="39"/>
    <b v="1"/>
    <s v="music/indie rock"/>
    <n v="1.0649999999999999"/>
    <n v="54.615384615384613"/>
    <x v="9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1"/>
    <n v="1364854593"/>
    <x v="2112"/>
    <b v="0"/>
    <n v="11"/>
    <b v="1"/>
    <s v="music/indie rock"/>
    <n v="1"/>
    <n v="27.272727272727273"/>
    <x v="9"/>
    <x v="6"/>
  </r>
  <r>
    <n v="2113"/>
    <s v="Summer Underground // Honeycomb LP"/>
    <s v="Help us fund our second full-length album Honeycomb!"/>
    <n v="7000"/>
    <n v="7340"/>
    <x v="0"/>
    <x v="0"/>
    <s v="USD"/>
    <n v="1411505176"/>
    <x v="2112"/>
    <n v="1408481176"/>
    <x v="2113"/>
    <b v="0"/>
    <n v="107"/>
    <b v="1"/>
    <s v="music/indie rock"/>
    <n v="1.0485714285714285"/>
    <n v="68.598130841121488"/>
    <x v="9"/>
    <x v="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3"/>
    <n v="1286480070"/>
    <x v="2114"/>
    <b v="0"/>
    <n v="147"/>
    <b v="1"/>
    <s v="music/indie rock"/>
    <n v="1.0469999999999999"/>
    <n v="35.612244897959187"/>
    <x v="9"/>
    <x v="6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4"/>
    <n v="1295575001"/>
    <x v="2115"/>
    <b v="0"/>
    <n v="36"/>
    <b v="1"/>
    <s v="music/indie rock"/>
    <n v="2.2566666666666668"/>
    <n v="94.027777777777771"/>
    <x v="9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5"/>
    <n v="1345056003"/>
    <x v="2116"/>
    <b v="0"/>
    <n v="92"/>
    <b v="1"/>
    <s v="music/indie rock"/>
    <n v="1.0090416666666666"/>
    <n v="526.45652173913038"/>
    <x v="9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6"/>
    <n v="1444699549"/>
    <x v="2117"/>
    <b v="0"/>
    <n v="35"/>
    <b v="1"/>
    <s v="music/indie rock"/>
    <n v="1.4775"/>
    <n v="50.657142857142858"/>
    <x v="9"/>
    <x v="6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7"/>
    <n v="1308946136"/>
    <x v="2118"/>
    <b v="0"/>
    <n v="17"/>
    <b v="1"/>
    <s v="music/indie rock"/>
    <n v="1.3461099999999999"/>
    <n v="79.182941176470578"/>
    <x v="9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8"/>
    <n v="1342494445"/>
    <x v="2119"/>
    <b v="0"/>
    <n v="22"/>
    <b v="1"/>
    <s v="music/indie rock"/>
    <n v="1.0075000000000001"/>
    <n v="91.590909090909093"/>
    <x v="9"/>
    <x v="6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19"/>
    <n v="1384384136"/>
    <x v="2120"/>
    <b v="0"/>
    <n v="69"/>
    <b v="1"/>
    <s v="music/indie rock"/>
    <n v="1.00880375"/>
    <n v="116.96275362318841"/>
    <x v="9"/>
    <x v="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0"/>
    <n v="1481564948"/>
    <x v="2121"/>
    <b v="0"/>
    <n v="10"/>
    <b v="0"/>
    <s v="games/video games"/>
    <n v="5.6800000000000002E-3"/>
    <n v="28.4"/>
    <x v="12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1"/>
    <n v="1481181169"/>
    <x v="2122"/>
    <b v="0"/>
    <n v="3"/>
    <b v="0"/>
    <s v="games/video games"/>
    <n v="3.875E-3"/>
    <n v="103.33333333333333"/>
    <x v="12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2"/>
    <n v="1263982307"/>
    <x v="2123"/>
    <b v="0"/>
    <n v="5"/>
    <b v="0"/>
    <s v="games/video games"/>
    <n v="0.1"/>
    <n v="10"/>
    <x v="12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3"/>
    <n v="1286930435"/>
    <x v="2124"/>
    <b v="0"/>
    <n v="5"/>
    <b v="0"/>
    <s v="games/video games"/>
    <n v="0.10454545454545454"/>
    <n v="23"/>
    <x v="12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4"/>
    <n v="1436142833"/>
    <x v="2125"/>
    <b v="0"/>
    <n v="27"/>
    <b v="0"/>
    <s v="games/video games"/>
    <n v="1.4200000000000001E-2"/>
    <n v="31.555555555555557"/>
    <x v="12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5"/>
    <n v="1415488887"/>
    <x v="2126"/>
    <b v="0"/>
    <n v="2"/>
    <b v="0"/>
    <s v="games/video games"/>
    <n v="5.0000000000000001E-4"/>
    <n v="5"/>
    <x v="12"/>
    <x v="6"/>
  </r>
  <r>
    <n v="2127"/>
    <s v="Three Monkeys - Part 1: Into the Abyss"/>
    <s v="Three Monkeys is an audio adventure game for PC."/>
    <n v="28000"/>
    <n v="8076"/>
    <x v="2"/>
    <x v="1"/>
    <s v="GBP"/>
    <n v="1426158463"/>
    <x v="2126"/>
    <n v="1423570063"/>
    <x v="2127"/>
    <b v="0"/>
    <n v="236"/>
    <b v="0"/>
    <s v="games/video games"/>
    <n v="0.28842857142857142"/>
    <n v="34.220338983050844"/>
    <x v="12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7"/>
    <n v="1406140369"/>
    <x v="2128"/>
    <b v="0"/>
    <n v="1"/>
    <b v="0"/>
    <s v="games/video games"/>
    <n v="1.6666666666666668E-3"/>
    <n v="25"/>
    <x v="12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8"/>
    <n v="1454978100"/>
    <x v="2129"/>
    <b v="0"/>
    <n v="12"/>
    <b v="0"/>
    <s v="games/video games"/>
    <n v="0.11799999999999999"/>
    <n v="19.666666666666668"/>
    <x v="12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29"/>
    <n v="1405130663"/>
    <x v="2130"/>
    <b v="0"/>
    <n v="4"/>
    <b v="0"/>
    <s v="games/video games"/>
    <n v="2.0238095238095236E-3"/>
    <n v="21.25"/>
    <x v="12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0"/>
    <n v="1434085091"/>
    <x v="2131"/>
    <b v="0"/>
    <n v="3"/>
    <b v="0"/>
    <s v="games/video games"/>
    <n v="0.05"/>
    <n v="8.3333333333333339"/>
    <x v="12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1"/>
    <n v="1388835692"/>
    <x v="2132"/>
    <b v="0"/>
    <n v="99"/>
    <b v="0"/>
    <s v="games/video games"/>
    <n v="2.1129899999999997E-2"/>
    <n v="21.34333333333333"/>
    <x v="12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2"/>
    <n v="1300328399"/>
    <x v="2133"/>
    <b v="0"/>
    <n v="3"/>
    <b v="0"/>
    <s v="games/video games"/>
    <n v="1.6E-2"/>
    <n v="5.333333333333333"/>
    <x v="12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3"/>
    <n v="1364505391"/>
    <x v="2134"/>
    <b v="0"/>
    <n v="3"/>
    <b v="0"/>
    <s v="games/video games"/>
    <n v="1.7333333333333333E-2"/>
    <n v="34.666666666666664"/>
    <x v="12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4"/>
    <n v="1346800033"/>
    <x v="2135"/>
    <b v="0"/>
    <n v="22"/>
    <b v="0"/>
    <s v="games/video games"/>
    <n v="9.5600000000000004E-2"/>
    <n v="21.727272727272727"/>
    <x v="12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5"/>
    <n v="1379592786"/>
    <x v="2136"/>
    <b v="0"/>
    <n v="4"/>
    <b v="0"/>
    <s v="games/video games"/>
    <n v="5.9612499999999998E-4"/>
    <n v="11.922499999999999"/>
    <x v="12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6"/>
    <n v="1415212229"/>
    <x v="2137"/>
    <b v="0"/>
    <n v="534"/>
    <b v="0"/>
    <s v="games/video games"/>
    <n v="0.28405999999999998"/>
    <n v="26.59737827715356"/>
    <x v="12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7"/>
    <n v="1381364339"/>
    <x v="2138"/>
    <b v="0"/>
    <n v="12"/>
    <b v="0"/>
    <s v="games/video games"/>
    <n v="0.128"/>
    <n v="10.666666666666666"/>
    <x v="12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8"/>
    <n v="1475604008"/>
    <x v="2139"/>
    <b v="0"/>
    <n v="56"/>
    <b v="0"/>
    <s v="games/video games"/>
    <n v="5.4199999999999998E-2"/>
    <n v="29.035714285714285"/>
    <x v="12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39"/>
    <n v="1355342424"/>
    <x v="2140"/>
    <b v="0"/>
    <n v="11"/>
    <b v="0"/>
    <s v="games/video games"/>
    <n v="1.1199999999999999E-3"/>
    <n v="50.909090909090907"/>
    <x v="12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0"/>
    <n v="1413351559"/>
    <x v="2141"/>
    <b v="0"/>
    <n v="0"/>
    <b v="0"/>
    <s v="games/video games"/>
    <n v="0"/>
    <n v="0"/>
    <x v="12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1"/>
    <n v="1449075010"/>
    <x v="2142"/>
    <b v="0"/>
    <n v="12"/>
    <b v="0"/>
    <s v="games/video games"/>
    <n v="5.7238095238095241E-2"/>
    <n v="50.083333333333336"/>
    <x v="12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2"/>
    <n v="1275599812"/>
    <x v="2143"/>
    <b v="0"/>
    <n v="5"/>
    <b v="0"/>
    <s v="games/video games"/>
    <n v="0.1125"/>
    <n v="45"/>
    <x v="12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3"/>
    <n v="1376399240"/>
    <x v="2144"/>
    <b v="0"/>
    <n v="24"/>
    <b v="0"/>
    <s v="games/video games"/>
    <n v="1.7098591549295775E-2"/>
    <n v="25.291666666666668"/>
    <x v="12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4"/>
    <n v="1382938914"/>
    <x v="2145"/>
    <b v="0"/>
    <n v="89"/>
    <b v="0"/>
    <s v="games/video games"/>
    <n v="0.30433333333333334"/>
    <n v="51.292134831460672"/>
    <x v="12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5"/>
    <n v="1453997910"/>
    <x v="2146"/>
    <b v="0"/>
    <n v="1"/>
    <b v="0"/>
    <s v="games/video games"/>
    <n v="2.0000000000000001E-4"/>
    <n v="1"/>
    <x v="12"/>
    <x v="6"/>
  </r>
  <r>
    <n v="2147"/>
    <s v="Johnny Rocketfingers 3"/>
    <s v="A Point and Click Adventure on Steroids."/>
    <n v="390000"/>
    <n v="2716"/>
    <x v="2"/>
    <x v="0"/>
    <s v="USD"/>
    <n v="1416125148"/>
    <x v="2146"/>
    <n v="1413356748"/>
    <x v="2147"/>
    <b v="0"/>
    <n v="55"/>
    <b v="0"/>
    <s v="games/video games"/>
    <n v="6.9641025641025639E-3"/>
    <n v="49.381818181818183"/>
    <x v="12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7"/>
    <n v="1425404182"/>
    <x v="2148"/>
    <b v="0"/>
    <n v="2"/>
    <b v="0"/>
    <s v="games/video games"/>
    <n v="0.02"/>
    <n v="1"/>
    <x v="12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8"/>
    <n v="1277512556"/>
    <x v="2149"/>
    <b v="0"/>
    <n v="0"/>
    <b v="0"/>
    <s v="games/video games"/>
    <n v="0"/>
    <n v="0"/>
    <x v="12"/>
    <x v="6"/>
  </r>
  <r>
    <n v="2150"/>
    <s v="The Unknown Door"/>
    <s v="A pixel styled open world detective game."/>
    <n v="50000"/>
    <n v="405"/>
    <x v="2"/>
    <x v="10"/>
    <s v="NOK"/>
    <n v="1468392599"/>
    <x v="2149"/>
    <n v="1465800599"/>
    <x v="2150"/>
    <b v="0"/>
    <n v="4"/>
    <b v="0"/>
    <s v="games/video games"/>
    <n v="8.0999999999999996E-3"/>
    <n v="101.25"/>
    <x v="12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0"/>
    <n v="1464639614"/>
    <x v="2151"/>
    <b v="0"/>
    <n v="6"/>
    <b v="0"/>
    <s v="games/video games"/>
    <n v="2.6222222222222224E-3"/>
    <n v="19.666666666666668"/>
    <x v="12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1"/>
    <n v="1392321509"/>
    <x v="2152"/>
    <b v="0"/>
    <n v="4"/>
    <b v="0"/>
    <s v="games/video games"/>
    <n v="1.6666666666666668E-3"/>
    <n v="12.5"/>
    <x v="12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2"/>
    <n v="1417470718"/>
    <x v="2153"/>
    <b v="0"/>
    <n v="4"/>
    <b v="0"/>
    <s v="games/video games"/>
    <n v="9.1244548809124457E-5"/>
    <n v="8.5"/>
    <x v="12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3"/>
    <n v="1389193827"/>
    <x v="2154"/>
    <b v="0"/>
    <n v="2"/>
    <b v="0"/>
    <s v="games/video games"/>
    <n v="8.0000000000000002E-3"/>
    <n v="1"/>
    <x v="12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4"/>
    <n v="1456854985"/>
    <x v="2155"/>
    <b v="0"/>
    <n v="5"/>
    <b v="0"/>
    <s v="games/video games"/>
    <n v="2.3E-2"/>
    <n v="23"/>
    <x v="12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5"/>
    <n v="1375475406"/>
    <x v="2156"/>
    <b v="0"/>
    <n v="83"/>
    <b v="0"/>
    <s v="games/video games"/>
    <n v="2.6660714285714284E-2"/>
    <n v="17.987951807228917"/>
    <x v="12"/>
    <x v="6"/>
  </r>
  <r>
    <n v="2157"/>
    <s v="Nin"/>
    <s v="Gamers and 90's fans unite in this small tale of epic proportions!"/>
    <n v="75000"/>
    <n v="21144"/>
    <x v="2"/>
    <x v="0"/>
    <s v="USD"/>
    <n v="1482479940"/>
    <x v="2156"/>
    <n v="1479684783"/>
    <x v="2157"/>
    <b v="0"/>
    <n v="57"/>
    <b v="0"/>
    <s v="games/video games"/>
    <n v="0.28192"/>
    <n v="370.94736842105266"/>
    <x v="12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7"/>
    <n v="1356121774"/>
    <x v="2158"/>
    <b v="0"/>
    <n v="311"/>
    <b v="0"/>
    <s v="games/video games"/>
    <n v="6.5900366666666668E-2"/>
    <n v="63.569485530546629"/>
    <x v="12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8"/>
    <n v="1308245574"/>
    <x v="2159"/>
    <b v="0"/>
    <n v="2"/>
    <b v="0"/>
    <s v="games/video games"/>
    <n v="7.2222222222222219E-3"/>
    <n v="13"/>
    <x v="12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59"/>
    <n v="1334855105"/>
    <x v="2160"/>
    <b v="0"/>
    <n v="16"/>
    <b v="0"/>
    <s v="games/video games"/>
    <n v="8.5000000000000006E-3"/>
    <n v="5.3125"/>
    <x v="12"/>
    <x v="6"/>
  </r>
  <r>
    <n v="2161"/>
    <s v="CallMeGhost DEBUT ALBUM preorder!"/>
    <s v="We're trying to fund hard copies of our debut album!"/>
    <n v="400"/>
    <n v="463"/>
    <x v="0"/>
    <x v="0"/>
    <s v="USD"/>
    <n v="1443040059"/>
    <x v="2160"/>
    <n v="1440448059"/>
    <x v="2161"/>
    <b v="0"/>
    <n v="13"/>
    <b v="1"/>
    <s v="music/rock"/>
    <n v="1.1575"/>
    <n v="35.615384615384613"/>
    <x v="6"/>
    <x v="6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1"/>
    <n v="1403547791"/>
    <x v="2162"/>
    <b v="0"/>
    <n v="58"/>
    <b v="1"/>
    <s v="music/rock"/>
    <n v="1.1226666666666667"/>
    <n v="87.103448275862064"/>
    <x v="6"/>
    <x v="6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2"/>
    <n v="1429306520"/>
    <x v="2163"/>
    <b v="0"/>
    <n v="44"/>
    <b v="1"/>
    <s v="music/rock"/>
    <n v="1.3220000000000001"/>
    <n v="75.11363636363636"/>
    <x v="6"/>
    <x v="6"/>
  </r>
  <r>
    <n v="2164"/>
    <s v="Rosaline debut record"/>
    <s v="South Florida roots country/rock outfit's long awaited debut record"/>
    <n v="5500"/>
    <n v="5645"/>
    <x v="0"/>
    <x v="0"/>
    <s v="USD"/>
    <n v="1466827140"/>
    <x v="2163"/>
    <n v="1464196414"/>
    <x v="2164"/>
    <b v="0"/>
    <n v="83"/>
    <b v="1"/>
    <s v="music/rock"/>
    <n v="1.0263636363636364"/>
    <n v="68.01204819277109"/>
    <x v="6"/>
    <x v="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4"/>
    <n v="1457539235"/>
    <x v="2165"/>
    <b v="0"/>
    <n v="117"/>
    <b v="1"/>
    <s v="music/rock"/>
    <n v="1.3864000000000001"/>
    <n v="29.623931623931625"/>
    <x v="6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5"/>
    <n v="1413922018"/>
    <x v="2166"/>
    <b v="0"/>
    <n v="32"/>
    <b v="1"/>
    <s v="music/rock"/>
    <n v="1.466"/>
    <n v="91.625"/>
    <x v="6"/>
    <x v="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6"/>
    <n v="1346463337"/>
    <x v="2167"/>
    <b v="0"/>
    <n v="8"/>
    <b v="1"/>
    <s v="music/rock"/>
    <n v="1.2"/>
    <n v="22.5"/>
    <x v="6"/>
    <x v="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7"/>
    <n v="1484058261"/>
    <x v="2168"/>
    <b v="0"/>
    <n v="340"/>
    <b v="1"/>
    <s v="music/rock"/>
    <n v="1.215816111111111"/>
    <n v="64.366735294117646"/>
    <x v="6"/>
    <x v="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8"/>
    <n v="1488214151"/>
    <x v="2169"/>
    <b v="0"/>
    <n v="7"/>
    <b v="1"/>
    <s v="music/rock"/>
    <n v="1"/>
    <n v="21.857142857142858"/>
    <x v="6"/>
    <x v="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69"/>
    <n v="1436810422"/>
    <x v="2170"/>
    <b v="0"/>
    <n v="19"/>
    <b v="1"/>
    <s v="music/rock"/>
    <n v="1.8085714285714285"/>
    <n v="33.315789473684212"/>
    <x v="6"/>
    <x v="6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0"/>
    <n v="1431903495"/>
    <x v="2171"/>
    <b v="0"/>
    <n v="47"/>
    <b v="1"/>
    <s v="music/rock"/>
    <n v="1.0607500000000001"/>
    <n v="90.276595744680847"/>
    <x v="6"/>
    <x v="6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1"/>
    <n v="1426773320"/>
    <x v="2172"/>
    <b v="0"/>
    <n v="13"/>
    <b v="1"/>
    <s v="music/rock"/>
    <n v="1"/>
    <n v="76.92307692307692"/>
    <x v="6"/>
    <x v="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2"/>
    <n v="1376066243"/>
    <x v="2173"/>
    <b v="0"/>
    <n v="90"/>
    <b v="1"/>
    <s v="music/rock"/>
    <n v="1.2692857142857144"/>
    <n v="59.233333333333334"/>
    <x v="6"/>
    <x v="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3"/>
    <n v="1459861307"/>
    <x v="2174"/>
    <b v="0"/>
    <n v="63"/>
    <b v="1"/>
    <s v="music/rock"/>
    <n v="1.0297499999999999"/>
    <n v="65.38095238095238"/>
    <x v="6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4"/>
    <n v="1468455186"/>
    <x v="2175"/>
    <b v="0"/>
    <n v="26"/>
    <b v="1"/>
    <s v="music/rock"/>
    <n v="2.5"/>
    <n v="67.307692307692307"/>
    <x v="6"/>
    <x v="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5"/>
    <n v="1427987509"/>
    <x v="2176"/>
    <b v="0"/>
    <n v="71"/>
    <b v="1"/>
    <s v="music/rock"/>
    <n v="1.2602"/>
    <n v="88.74647887323944"/>
    <x v="6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6"/>
    <n v="1463032867"/>
    <x v="2177"/>
    <b v="0"/>
    <n v="38"/>
    <b v="1"/>
    <s v="music/rock"/>
    <n v="1.0012000000000001"/>
    <n v="65.868421052631575"/>
    <x v="6"/>
    <x v="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7"/>
    <n v="1482160597"/>
    <x v="2178"/>
    <b v="0"/>
    <n v="859"/>
    <b v="1"/>
    <s v="music/rock"/>
    <n v="1.3864000000000001"/>
    <n v="40.349243306169967"/>
    <x v="6"/>
    <x v="6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8"/>
    <n v="1426133192"/>
    <x v="2179"/>
    <b v="0"/>
    <n v="21"/>
    <b v="1"/>
    <s v="music/rock"/>
    <n v="1.6140000000000001"/>
    <n v="76.857142857142861"/>
    <x v="6"/>
    <x v="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79"/>
    <n v="1443801868"/>
    <x v="2180"/>
    <b v="0"/>
    <n v="78"/>
    <b v="1"/>
    <s v="music/rock"/>
    <n v="1.071842"/>
    <n v="68.707820512820518"/>
    <x v="6"/>
    <x v="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0"/>
    <n v="1486426053"/>
    <x v="2181"/>
    <b v="0"/>
    <n v="53"/>
    <b v="1"/>
    <s v="games/tabletop games"/>
    <n v="1.5309999999999999"/>
    <n v="57.773584905660378"/>
    <x v="27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1"/>
    <n v="1409261825"/>
    <x v="2182"/>
    <b v="0"/>
    <n v="356"/>
    <b v="1"/>
    <s v="games/tabletop games"/>
    <n v="5.2416666666666663"/>
    <n v="44.171348314606739"/>
    <x v="27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2"/>
    <n v="1484037977"/>
    <x v="2183"/>
    <b v="0"/>
    <n v="279"/>
    <b v="1"/>
    <s v="games/tabletop games"/>
    <n v="4.8927777777777779"/>
    <n v="31.566308243727597"/>
    <x v="27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3"/>
    <n v="1452530041"/>
    <x v="2184"/>
    <b v="1"/>
    <n v="266"/>
    <b v="1"/>
    <s v="games/tabletop games"/>
    <n v="2.8473999999999999"/>
    <n v="107.04511278195488"/>
    <x v="27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4"/>
    <n v="1360830239"/>
    <x v="2185"/>
    <b v="0"/>
    <n v="623"/>
    <b v="1"/>
    <s v="games/tabletop games"/>
    <n v="18.569700000000001"/>
    <n v="149.03451043338683"/>
    <x v="27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5"/>
    <n v="1470062743"/>
    <x v="2186"/>
    <b v="0"/>
    <n v="392"/>
    <b v="1"/>
    <s v="games/tabletop games"/>
    <n v="1.0967499999999999"/>
    <n v="55.956632653061227"/>
    <x v="27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6"/>
    <n v="1425531666"/>
    <x v="2187"/>
    <b v="1"/>
    <n v="3562"/>
    <b v="1"/>
    <s v="games/tabletop games"/>
    <n v="10.146425000000001"/>
    <n v="56.970381807973048"/>
    <x v="27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7"/>
    <n v="1474380241"/>
    <x v="2188"/>
    <b v="0"/>
    <n v="514"/>
    <b v="1"/>
    <s v="games/tabletop games"/>
    <n v="4.1217692027666546"/>
    <n v="44.056420233463037"/>
    <x v="27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8"/>
    <n v="1460055300"/>
    <x v="2189"/>
    <b v="0"/>
    <n v="88"/>
    <b v="1"/>
    <s v="games/tabletop games"/>
    <n v="5.0324999999999998"/>
    <n v="68.625"/>
    <x v="27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89"/>
    <n v="1455721204"/>
    <x v="2190"/>
    <b v="0"/>
    <n v="537"/>
    <b v="1"/>
    <s v="games/tabletop games"/>
    <n v="1.8461052631578947"/>
    <n v="65.318435754189949"/>
    <x v="27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0"/>
    <n v="1486065627"/>
    <x v="2191"/>
    <b v="0"/>
    <n v="25"/>
    <b v="1"/>
    <s v="games/tabletop games"/>
    <n v="1.1973333333333334"/>
    <n v="35.92"/>
    <x v="27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1"/>
    <n v="1479414344"/>
    <x v="2192"/>
    <b v="0"/>
    <n v="3238"/>
    <b v="1"/>
    <s v="games/tabletop games"/>
    <n v="10.812401666666668"/>
    <n v="40.070667078443485"/>
    <x v="27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2"/>
    <n v="1477043072"/>
    <x v="2193"/>
    <b v="0"/>
    <n v="897"/>
    <b v="1"/>
    <s v="games/tabletop games"/>
    <n v="4.5237333333333334"/>
    <n v="75.647714604236342"/>
    <x v="27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3"/>
    <n v="1456423890"/>
    <x v="2194"/>
    <b v="0"/>
    <n v="878"/>
    <b v="1"/>
    <s v="games/tabletop games"/>
    <n v="5.3737000000000004"/>
    <n v="61.203872437357631"/>
    <x v="27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4"/>
    <n v="1436725900"/>
    <x v="2195"/>
    <b v="0"/>
    <n v="115"/>
    <b v="1"/>
    <s v="games/tabletop games"/>
    <n v="1.2032608695652174"/>
    <n v="48.130434782608695"/>
    <x v="27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5"/>
    <n v="1478000502"/>
    <x v="2196"/>
    <b v="0"/>
    <n v="234"/>
    <b v="1"/>
    <s v="games/tabletop games"/>
    <n v="1.1383571428571428"/>
    <n v="68.106837606837601"/>
    <x v="27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6"/>
    <n v="1422540059"/>
    <x v="2197"/>
    <b v="0"/>
    <n v="4330"/>
    <b v="1"/>
    <s v="games/tabletop games"/>
    <n v="9.5103109999999997"/>
    <n v="65.891300230946882"/>
    <x v="27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7"/>
    <n v="1444911600"/>
    <x v="2198"/>
    <b v="0"/>
    <n v="651"/>
    <b v="1"/>
    <s v="games/tabletop games"/>
    <n v="1.3289249999999999"/>
    <n v="81.654377880184327"/>
    <x v="27"/>
    <x v="6"/>
  </r>
  <r>
    <n v="2199"/>
    <s v="Decadolo. Flip it!"/>
    <s v="A new strategic board game designed to flip out your opponent."/>
    <n v="9000"/>
    <n v="13228"/>
    <x v="0"/>
    <x v="17"/>
    <s v="EUR"/>
    <n v="1444903198"/>
    <x v="2198"/>
    <n v="1442311198"/>
    <x v="2199"/>
    <b v="1"/>
    <n v="251"/>
    <b v="1"/>
    <s v="games/tabletop games"/>
    <n v="1.4697777777777778"/>
    <n v="52.701195219123505"/>
    <x v="27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199"/>
    <n v="1433775668"/>
    <x v="2200"/>
    <b v="0"/>
    <n v="263"/>
    <b v="1"/>
    <s v="games/tabletop games"/>
    <n v="5.4215"/>
    <n v="41.228136882129277"/>
    <x v="27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0"/>
    <n v="1357157965"/>
    <x v="2201"/>
    <b v="0"/>
    <n v="28"/>
    <b v="1"/>
    <s v="music/electronic music"/>
    <n v="3.8271818181818182"/>
    <n v="15.035357142857142"/>
    <x v="10"/>
    <x v="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1"/>
    <n v="1349209368"/>
    <x v="2202"/>
    <b v="0"/>
    <n v="721"/>
    <b v="1"/>
    <s v="music/electronic music"/>
    <n v="7.0418124999999998"/>
    <n v="39.066920943134534"/>
    <x v="10"/>
    <x v="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2"/>
    <n v="1440535082"/>
    <x v="2203"/>
    <b v="0"/>
    <n v="50"/>
    <b v="1"/>
    <s v="music/electronic music"/>
    <n v="1.0954999999999999"/>
    <n v="43.82"/>
    <x v="10"/>
    <x v="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3"/>
    <n v="1360222119"/>
    <x v="2204"/>
    <b v="0"/>
    <n v="73"/>
    <b v="1"/>
    <s v="music/electronic music"/>
    <n v="1.3286666666666667"/>
    <n v="27.301369863013697"/>
    <x v="10"/>
    <x v="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4"/>
    <n v="1335987789"/>
    <x v="2205"/>
    <b v="0"/>
    <n v="27"/>
    <b v="1"/>
    <s v="music/electronic music"/>
    <n v="1.52"/>
    <n v="42.222222222222221"/>
    <x v="10"/>
    <x v="6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5"/>
    <n v="1333001424"/>
    <x v="2206"/>
    <b v="0"/>
    <n v="34"/>
    <b v="1"/>
    <s v="music/electronic music"/>
    <n v="1.0272727272727273"/>
    <n v="33.235294117647058"/>
    <x v="10"/>
    <x v="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6"/>
    <n v="1381984773"/>
    <x v="2207"/>
    <b v="0"/>
    <n v="7"/>
    <b v="1"/>
    <s v="music/electronic music"/>
    <n v="1"/>
    <n v="285.71428571428572"/>
    <x v="10"/>
    <x v="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7"/>
    <n v="1328649026"/>
    <x v="2208"/>
    <b v="0"/>
    <n v="24"/>
    <b v="1"/>
    <s v="music/electronic music"/>
    <n v="1.016"/>
    <n v="42.333333333333336"/>
    <x v="10"/>
    <x v="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8"/>
    <n v="1396524644"/>
    <x v="2209"/>
    <b v="0"/>
    <n v="15"/>
    <b v="1"/>
    <s v="music/electronic music"/>
    <n v="1.508"/>
    <n v="50.266666666666666"/>
    <x v="10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09"/>
    <n v="1329442510"/>
    <x v="2210"/>
    <b v="0"/>
    <n v="72"/>
    <b v="1"/>
    <s v="music/electronic music"/>
    <n v="1.11425"/>
    <n v="61.902777777777779"/>
    <x v="10"/>
    <x v="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0"/>
    <n v="1395168625"/>
    <x v="2211"/>
    <b v="0"/>
    <n v="120"/>
    <b v="1"/>
    <s v="music/electronic music"/>
    <n v="1.956"/>
    <n v="40.75"/>
    <x v="10"/>
    <x v="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1"/>
    <n v="1380650177"/>
    <x v="2212"/>
    <b v="0"/>
    <n v="123"/>
    <b v="1"/>
    <s v="music/electronic music"/>
    <n v="1.1438333333333333"/>
    <n v="55.796747967479675"/>
    <x v="10"/>
    <x v="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2"/>
    <n v="1429127379"/>
    <x v="2213"/>
    <b v="0"/>
    <n v="1"/>
    <b v="1"/>
    <s v="music/electronic music"/>
    <n v="2"/>
    <n v="10"/>
    <x v="10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3"/>
    <n v="1389121248"/>
    <x v="2214"/>
    <b v="0"/>
    <n v="24"/>
    <b v="1"/>
    <s v="music/electronic music"/>
    <n v="2.9250166666666666"/>
    <n v="73.125416666666666"/>
    <x v="10"/>
    <x v="6"/>
  </r>
  <r>
    <n v="2215"/>
    <s v="&quot;Something to See, Not to Say&quot; - Anemometer's First EP Album"/>
    <s v="Ambient Electro Grind-fest!"/>
    <n v="550"/>
    <n v="860"/>
    <x v="0"/>
    <x v="0"/>
    <s v="USD"/>
    <n v="1331621940"/>
    <x v="2214"/>
    <n v="1329671572"/>
    <x v="2215"/>
    <b v="0"/>
    <n v="33"/>
    <b v="1"/>
    <s v="music/electronic music"/>
    <n v="1.5636363636363637"/>
    <n v="26.060606060606062"/>
    <x v="10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5"/>
    <n v="1436464945"/>
    <x v="2216"/>
    <b v="0"/>
    <n v="14"/>
    <b v="1"/>
    <s v="music/electronic music"/>
    <n v="1.0566666666666666"/>
    <n v="22.642857142857142"/>
    <x v="10"/>
    <x v="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6"/>
    <n v="1445539113"/>
    <x v="2217"/>
    <b v="0"/>
    <n v="9"/>
    <b v="1"/>
    <s v="music/electronic music"/>
    <n v="1.0119047619047619"/>
    <n v="47.222222222222221"/>
    <x v="10"/>
    <x v="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7"/>
    <n v="1344281383"/>
    <x v="2218"/>
    <b v="0"/>
    <n v="76"/>
    <b v="1"/>
    <s v="music/electronic music"/>
    <n v="1.2283299999999999"/>
    <n v="32.324473684210524"/>
    <x v="10"/>
    <x v="6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8"/>
    <n v="1437412512"/>
    <x v="2219"/>
    <b v="0"/>
    <n v="19"/>
    <b v="1"/>
    <s v="music/electronic music"/>
    <n v="1.0149999999999999"/>
    <n v="53.421052631578945"/>
    <x v="10"/>
    <x v="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19"/>
    <n v="1372296436"/>
    <x v="2220"/>
    <b v="0"/>
    <n v="69"/>
    <b v="1"/>
    <s v="music/electronic music"/>
    <n v="1.0114285714285713"/>
    <n v="51.304347826086953"/>
    <x v="10"/>
    <x v="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0"/>
    <n v="1458748809"/>
    <x v="2221"/>
    <b v="0"/>
    <n v="218"/>
    <b v="1"/>
    <s v="games/tabletop games"/>
    <n v="1.0811999999999999"/>
    <n v="37.197247706422019"/>
    <x v="27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1"/>
    <n v="1325184847"/>
    <x v="2222"/>
    <b v="0"/>
    <n v="30"/>
    <b v="1"/>
    <s v="games/tabletop games"/>
    <n v="1.6259999999999999"/>
    <n v="27.1"/>
    <x v="2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2"/>
    <n v="1432826568"/>
    <x v="2223"/>
    <b v="0"/>
    <n v="100"/>
    <b v="1"/>
    <s v="games/tabletop games"/>
    <n v="1.0580000000000001"/>
    <n v="206.31"/>
    <x v="27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3"/>
    <n v="1475337675"/>
    <x v="2224"/>
    <b v="0"/>
    <n v="296"/>
    <b v="1"/>
    <s v="games/tabletop games"/>
    <n v="2.4315000000000002"/>
    <n v="82.145270270270274"/>
    <x v="27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4"/>
    <n v="1408734015"/>
    <x v="2225"/>
    <b v="0"/>
    <n v="1204"/>
    <b v="1"/>
    <s v="games/tabletop games"/>
    <n v="9.4483338095238096"/>
    <n v="164.79651993355483"/>
    <x v="27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5"/>
    <n v="1452625822"/>
    <x v="2226"/>
    <b v="0"/>
    <n v="321"/>
    <b v="1"/>
    <s v="games/tabletop games"/>
    <n v="1.0846283333333333"/>
    <n v="60.820280373831778"/>
    <x v="27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6"/>
    <n v="1381778555"/>
    <x v="2227"/>
    <b v="0"/>
    <n v="301"/>
    <b v="1"/>
    <s v="games/tabletop games"/>
    <n v="1.5737692307692308"/>
    <n v="67.970099667774093"/>
    <x v="27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7"/>
    <n v="1437115236"/>
    <x v="2228"/>
    <b v="0"/>
    <n v="144"/>
    <b v="1"/>
    <s v="games/tabletop games"/>
    <n v="11.744899999999999"/>
    <n v="81.561805555555551"/>
    <x v="27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8"/>
    <n v="1375113391"/>
    <x v="2229"/>
    <b v="0"/>
    <n v="539"/>
    <b v="1"/>
    <s v="games/tabletop games"/>
    <n v="1.7104755366949576"/>
    <n v="25.42547309833024"/>
    <x v="27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29"/>
    <n v="1395868127"/>
    <x v="2230"/>
    <b v="0"/>
    <n v="498"/>
    <b v="1"/>
    <s v="games/tabletop games"/>
    <n v="1.2595294117647058"/>
    <n v="21.497991967871485"/>
    <x v="27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0"/>
    <n v="1369864301"/>
    <x v="2231"/>
    <b v="0"/>
    <n v="1113"/>
    <b v="1"/>
    <s v="games/tabletop games"/>
    <n v="12.121296000000001"/>
    <n v="27.226630727762803"/>
    <x v="27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1"/>
    <n v="1402945408"/>
    <x v="2232"/>
    <b v="0"/>
    <n v="988"/>
    <b v="1"/>
    <s v="games/tabletop games"/>
    <n v="4.9580000000000002"/>
    <n v="25.091093117408906"/>
    <x v="27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2"/>
    <n v="1448269539"/>
    <x v="2233"/>
    <b v="0"/>
    <n v="391"/>
    <b v="1"/>
    <s v="games/tabletop games"/>
    <n v="3.3203999999999998"/>
    <n v="21.230179028132991"/>
    <x v="27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3"/>
    <n v="1481053647"/>
    <x v="2234"/>
    <b v="0"/>
    <n v="28"/>
    <b v="1"/>
    <s v="games/tabletop games"/>
    <n v="11.65"/>
    <n v="41.607142857142854"/>
    <x v="27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4"/>
    <n v="1424997111"/>
    <x v="2235"/>
    <b v="0"/>
    <n v="147"/>
    <b v="1"/>
    <s v="games/tabletop games"/>
    <n v="1.5331538461538461"/>
    <n v="135.58503401360545"/>
    <x v="27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5"/>
    <n v="1451746123"/>
    <x v="2236"/>
    <b v="0"/>
    <n v="680"/>
    <b v="1"/>
    <s v="games/tabletop games"/>
    <n v="5.3710714285714287"/>
    <n v="22.116176470588236"/>
    <x v="27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6"/>
    <n v="1412294683"/>
    <x v="2237"/>
    <b v="0"/>
    <n v="983"/>
    <b v="1"/>
    <s v="games/tabletop games"/>
    <n v="3.5292777777777777"/>
    <n v="64.625635808748726"/>
    <x v="27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7"/>
    <n v="1486565716"/>
    <x v="2238"/>
    <b v="0"/>
    <n v="79"/>
    <b v="1"/>
    <s v="games/tabletop games"/>
    <n v="1.3740000000000001"/>
    <n v="69.569620253164558"/>
    <x v="27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8"/>
    <n v="1382742014"/>
    <x v="2239"/>
    <b v="0"/>
    <n v="426"/>
    <b v="1"/>
    <s v="games/tabletop games"/>
    <n v="1.2802667999999999"/>
    <n v="75.133028169014082"/>
    <x v="27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39"/>
    <n v="1458762544"/>
    <x v="2240"/>
    <b v="0"/>
    <n v="96"/>
    <b v="1"/>
    <s v="games/tabletop games"/>
    <n v="2.7067999999999999"/>
    <n v="140.97916666666666"/>
    <x v="27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0"/>
    <n v="1485892300"/>
    <x v="2241"/>
    <b v="0"/>
    <n v="163"/>
    <b v="1"/>
    <s v="games/tabletop games"/>
    <n v="8.0640000000000001"/>
    <n v="49.472392638036808"/>
    <x v="27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1"/>
    <n v="1382449733"/>
    <x v="2242"/>
    <b v="0"/>
    <n v="2525"/>
    <b v="1"/>
    <s v="games/tabletop games"/>
    <n v="13.600976000000001"/>
    <n v="53.865251485148519"/>
    <x v="27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2"/>
    <n v="1488823290"/>
    <x v="2243"/>
    <b v="0"/>
    <n v="2035"/>
    <b v="1"/>
    <s v="games/tabletop games"/>
    <n v="9302.5"/>
    <n v="4.5712530712530715"/>
    <x v="27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3"/>
    <n v="1475609946"/>
    <x v="2244"/>
    <b v="0"/>
    <n v="290"/>
    <b v="1"/>
    <s v="games/tabletop games"/>
    <n v="3.7702"/>
    <n v="65.00344827586207"/>
    <x v="27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4"/>
    <n v="1390323617"/>
    <x v="2245"/>
    <b v="0"/>
    <n v="1980"/>
    <b v="1"/>
    <s v="games/tabletop games"/>
    <n v="26.47025"/>
    <n v="53.475252525252522"/>
    <x v="27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5"/>
    <n v="1438801210"/>
    <x v="2246"/>
    <b v="0"/>
    <n v="57"/>
    <b v="1"/>
    <s v="games/tabletop games"/>
    <n v="1.0012000000000001"/>
    <n v="43.912280701754383"/>
    <x v="27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6"/>
    <n v="1436975965"/>
    <x v="2247"/>
    <b v="0"/>
    <n v="380"/>
    <b v="1"/>
    <s v="games/tabletop games"/>
    <n v="1.0445405405405406"/>
    <n v="50.852631578947367"/>
    <x v="27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7"/>
    <n v="1479157278"/>
    <x v="2248"/>
    <b v="0"/>
    <n v="128"/>
    <b v="1"/>
    <s v="games/tabletop games"/>
    <n v="1.0721428571428571"/>
    <n v="58.6328125"/>
    <x v="27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8"/>
    <n v="1362329565"/>
    <x v="2249"/>
    <b v="0"/>
    <n v="180"/>
    <b v="1"/>
    <s v="games/tabletop games"/>
    <n v="1.6877142857142857"/>
    <n v="32.81666666666667"/>
    <x v="27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49"/>
    <n v="1478131673"/>
    <x v="2250"/>
    <b v="0"/>
    <n v="571"/>
    <b v="1"/>
    <s v="games/tabletop games"/>
    <n v="9.7511200000000002"/>
    <n v="426.93169877408059"/>
    <x v="27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0"/>
    <n v="1406362677"/>
    <x v="2251"/>
    <b v="0"/>
    <n v="480"/>
    <b v="1"/>
    <s v="games/tabletop games"/>
    <n v="1.3444929411764706"/>
    <n v="23.808729166666669"/>
    <x v="27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1"/>
    <n v="1469173938"/>
    <x v="2252"/>
    <b v="0"/>
    <n v="249"/>
    <b v="1"/>
    <s v="games/tabletop games"/>
    <n v="2.722777777777778"/>
    <n v="98.413654618473899"/>
    <x v="27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2"/>
    <n v="1445267347"/>
    <x v="2253"/>
    <b v="0"/>
    <n v="84"/>
    <b v="1"/>
    <s v="games/tabletop games"/>
    <n v="1.1268750000000001"/>
    <n v="107.32142857142857"/>
    <x v="27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3"/>
    <n v="1484667168"/>
    <x v="2254"/>
    <b v="0"/>
    <n v="197"/>
    <b v="1"/>
    <s v="games/tabletop games"/>
    <n v="4.5979999999999999"/>
    <n v="11.67005076142132"/>
    <x v="27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4"/>
    <n v="1460069451"/>
    <x v="2255"/>
    <b v="0"/>
    <n v="271"/>
    <b v="1"/>
    <s v="games/tabletop games"/>
    <n v="2.8665822784810127"/>
    <n v="41.782287822878232"/>
    <x v="27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5"/>
    <n v="1478602246"/>
    <x v="2256"/>
    <b v="0"/>
    <n v="50"/>
    <b v="1"/>
    <s v="games/tabletop games"/>
    <n v="2.2270833333333333"/>
    <n v="21.38"/>
    <x v="27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6"/>
    <n v="1463351329"/>
    <x v="2257"/>
    <b v="0"/>
    <n v="169"/>
    <b v="1"/>
    <s v="games/tabletop games"/>
    <n v="6.3613999999999997"/>
    <n v="94.103550295857985"/>
    <x v="27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x v="2257"/>
    <n v="1431453687"/>
    <x v="2258"/>
    <b v="0"/>
    <n v="205"/>
    <b v="1"/>
    <s v="games/tabletop games"/>
    <n v="1.4650000000000001"/>
    <n v="15.721951219512196"/>
    <x v="27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8"/>
    <n v="1480360736"/>
    <x v="2259"/>
    <b v="0"/>
    <n v="206"/>
    <b v="1"/>
    <s v="games/tabletop games"/>
    <n v="18.670999999999999"/>
    <n v="90.635922330097088"/>
    <x v="27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59"/>
    <n v="1393287850"/>
    <x v="2260"/>
    <b v="0"/>
    <n v="84"/>
    <b v="1"/>
    <s v="games/tabletop games"/>
    <n v="3.2692000000000001"/>
    <n v="97.297619047619051"/>
    <x v="27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0"/>
    <n v="1485278620"/>
    <x v="2261"/>
    <b v="0"/>
    <n v="210"/>
    <b v="1"/>
    <s v="games/tabletop games"/>
    <n v="7.7949999999999999"/>
    <n v="37.11904761904762"/>
    <x v="27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1"/>
    <n v="1413295358"/>
    <x v="2262"/>
    <b v="0"/>
    <n v="181"/>
    <b v="1"/>
    <s v="games/tabletop games"/>
    <n v="1.5415151515151515"/>
    <n v="28.104972375690608"/>
    <x v="27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2"/>
    <n v="1420919913"/>
    <x v="2263"/>
    <b v="0"/>
    <n v="60"/>
    <b v="1"/>
    <s v="games/tabletop games"/>
    <n v="1.1554666666666666"/>
    <n v="144.43333333333334"/>
    <x v="27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3"/>
    <n v="1462543114"/>
    <x v="2264"/>
    <b v="0"/>
    <n v="445"/>
    <b v="1"/>
    <s v="games/tabletop games"/>
    <n v="1.8003333333333333"/>
    <n v="24.274157303370785"/>
    <x v="27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4"/>
    <n v="1479241707"/>
    <x v="2265"/>
    <b v="0"/>
    <n v="17"/>
    <b v="1"/>
    <s v="games/tabletop games"/>
    <n v="2.9849999999999999"/>
    <n v="35.117647058823529"/>
    <x v="27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5"/>
    <n v="1460235592"/>
    <x v="2266"/>
    <b v="0"/>
    <n v="194"/>
    <b v="1"/>
    <s v="games/tabletop games"/>
    <n v="3.2026666666666666"/>
    <n v="24.762886597938145"/>
    <x v="27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6"/>
    <n v="1416945297"/>
    <x v="2267"/>
    <b v="0"/>
    <n v="404"/>
    <b v="1"/>
    <s v="games/tabletop games"/>
    <n v="3.80525"/>
    <n v="188.37871287128712"/>
    <x v="27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7"/>
    <n v="1486691915"/>
    <x v="2268"/>
    <b v="0"/>
    <n v="194"/>
    <b v="1"/>
    <s v="games/tabletop games"/>
    <n v="1.026"/>
    <n v="148.08247422680412"/>
    <x v="27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8"/>
    <n v="1486745663"/>
    <x v="2269"/>
    <b v="0"/>
    <n v="902"/>
    <b v="1"/>
    <s v="games/tabletop games"/>
    <n v="18.016400000000001"/>
    <n v="49.934589800443462"/>
    <x v="27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69"/>
    <n v="1482353513"/>
    <x v="2270"/>
    <b v="0"/>
    <n v="1670"/>
    <b v="1"/>
    <s v="games/tabletop games"/>
    <n v="7.2024800000000004"/>
    <n v="107.82155688622754"/>
    <x v="27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0"/>
    <n v="1478736004"/>
    <x v="2271"/>
    <b v="0"/>
    <n v="1328"/>
    <b v="1"/>
    <s v="games/tabletop games"/>
    <n v="2.8309000000000002"/>
    <n v="42.63403614457831"/>
    <x v="27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1"/>
    <n v="1446914836"/>
    <x v="2272"/>
    <b v="0"/>
    <n v="944"/>
    <b v="1"/>
    <s v="games/tabletop games"/>
    <n v="13.566000000000001"/>
    <n v="14.370762711864407"/>
    <x v="2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2"/>
    <n v="1487164242"/>
    <x v="2273"/>
    <b v="0"/>
    <n v="147"/>
    <b v="1"/>
    <s v="games/tabletop games"/>
    <n v="2.2035999999999998"/>
    <n v="37.476190476190474"/>
    <x v="27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3"/>
    <n v="1390564857"/>
    <x v="2274"/>
    <b v="0"/>
    <n v="99"/>
    <b v="1"/>
    <s v="games/tabletop games"/>
    <n v="1.196"/>
    <n v="30.202020202020201"/>
    <x v="27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4"/>
    <n v="1416667679"/>
    <x v="2275"/>
    <b v="0"/>
    <n v="79"/>
    <b v="1"/>
    <s v="games/tabletop games"/>
    <n v="4.0776923076923079"/>
    <n v="33.550632911392405"/>
    <x v="27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5"/>
    <n v="1386344289"/>
    <x v="2276"/>
    <b v="0"/>
    <n v="75"/>
    <b v="1"/>
    <s v="games/tabletop games"/>
    <n v="1.0581826105905425"/>
    <n v="64.74666666666667"/>
    <x v="27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6"/>
    <n v="1327767423"/>
    <x v="2277"/>
    <b v="0"/>
    <n v="207"/>
    <b v="1"/>
    <s v="games/tabletop games"/>
    <n v="1.4108235294117648"/>
    <n v="57.932367149758456"/>
    <x v="27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7"/>
    <n v="1448902867"/>
    <x v="2278"/>
    <b v="0"/>
    <n v="102"/>
    <b v="1"/>
    <s v="games/tabletop games"/>
    <n v="2.7069999999999999"/>
    <n v="53.078431372549019"/>
    <x v="27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8"/>
    <n v="1421436099"/>
    <x v="2279"/>
    <b v="0"/>
    <n v="32"/>
    <b v="1"/>
    <s v="games/tabletop games"/>
    <n v="1.538"/>
    <n v="48.0625"/>
    <x v="27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79"/>
    <n v="1439909991"/>
    <x v="2280"/>
    <b v="0"/>
    <n v="480"/>
    <b v="1"/>
    <s v="games/tabletop games"/>
    <n v="4.0357653061224488"/>
    <n v="82.396874999999994"/>
    <x v="27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0"/>
    <n v="1306219897"/>
    <x v="2281"/>
    <b v="0"/>
    <n v="11"/>
    <b v="1"/>
    <s v="music/rock"/>
    <n v="1.85"/>
    <n v="50.454545454545453"/>
    <x v="6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1"/>
    <n v="1447560686"/>
    <x v="2282"/>
    <b v="0"/>
    <n v="12"/>
    <b v="1"/>
    <s v="music/rock"/>
    <n v="1.8533333333333333"/>
    <n v="115.83333333333333"/>
    <x v="6"/>
    <x v="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2"/>
    <n v="1331348404"/>
    <x v="2283"/>
    <b v="0"/>
    <n v="48"/>
    <b v="1"/>
    <s v="music/rock"/>
    <n v="1.0085533333333332"/>
    <n v="63.03458333333333"/>
    <x v="6"/>
    <x v="6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3"/>
    <n v="1297451245"/>
    <x v="2284"/>
    <b v="0"/>
    <n v="59"/>
    <b v="1"/>
    <s v="music/rock"/>
    <n v="1.0622116666666668"/>
    <n v="108.02152542372882"/>
    <x v="6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4"/>
    <n v="1338352043"/>
    <x v="2285"/>
    <b v="0"/>
    <n v="79"/>
    <b v="1"/>
    <s v="music/rock"/>
    <n v="1.2136666666666667"/>
    <n v="46.088607594936711"/>
    <x v="6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5"/>
    <n v="1376003254"/>
    <x v="2286"/>
    <b v="0"/>
    <n v="14"/>
    <b v="1"/>
    <s v="music/rock"/>
    <n v="1.0006666666666666"/>
    <n v="107.21428571428571"/>
    <x v="6"/>
    <x v="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6"/>
    <n v="1401724860"/>
    <x v="2287"/>
    <b v="0"/>
    <n v="106"/>
    <b v="1"/>
    <s v="music/rock"/>
    <n v="1.1997755555555556"/>
    <n v="50.9338679245283"/>
    <x v="6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7"/>
    <n v="1339098689"/>
    <x v="2288"/>
    <b v="0"/>
    <n v="25"/>
    <b v="1"/>
    <s v="music/rock"/>
    <n v="1.0009999999999999"/>
    <n v="40.04"/>
    <x v="6"/>
    <x v="6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8"/>
    <n v="1382659060"/>
    <x v="2289"/>
    <b v="0"/>
    <n v="25"/>
    <b v="1"/>
    <s v="music/rock"/>
    <n v="1.0740000000000001"/>
    <n v="64.44"/>
    <x v="6"/>
    <x v="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89"/>
    <n v="1252908330"/>
    <x v="2290"/>
    <b v="0"/>
    <n v="29"/>
    <b v="1"/>
    <s v="music/rock"/>
    <n v="1.0406666666666666"/>
    <n v="53.827586206896555"/>
    <x v="6"/>
    <x v="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0"/>
    <n v="1332199618"/>
    <x v="2291"/>
    <b v="0"/>
    <n v="43"/>
    <b v="1"/>
    <s v="music/rock"/>
    <n v="1.728"/>
    <n v="100.46511627906976"/>
    <x v="6"/>
    <x v="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1"/>
    <n v="1332175476"/>
    <x v="2292"/>
    <b v="0"/>
    <n v="46"/>
    <b v="1"/>
    <s v="music/rock"/>
    <n v="1.072505"/>
    <n v="46.630652173913049"/>
    <x v="6"/>
    <x v="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2"/>
    <n v="1346345999"/>
    <x v="2293"/>
    <b v="0"/>
    <n v="27"/>
    <b v="1"/>
    <s v="music/rock"/>
    <n v="1.0823529411764705"/>
    <n v="34.074074074074076"/>
    <x v="6"/>
    <x v="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3"/>
    <n v="1356110480"/>
    <x v="2294"/>
    <b v="0"/>
    <n v="112"/>
    <b v="1"/>
    <s v="music/rock"/>
    <n v="1.4608079999999999"/>
    <n v="65.214642857142863"/>
    <x v="6"/>
    <x v="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4"/>
    <n v="1356648856"/>
    <x v="2295"/>
    <b v="0"/>
    <n v="34"/>
    <b v="1"/>
    <s v="music/rock"/>
    <n v="1.2524999999999999"/>
    <n v="44.205882352941174"/>
    <x v="6"/>
    <x v="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5"/>
    <n v="1326994426"/>
    <x v="2296"/>
    <b v="0"/>
    <n v="145"/>
    <b v="1"/>
    <s v="music/rock"/>
    <n v="1.4907142857142857"/>
    <n v="71.965517241379317"/>
    <x v="6"/>
    <x v="6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6"/>
    <n v="1328749249"/>
    <x v="2297"/>
    <b v="0"/>
    <n v="19"/>
    <b v="1"/>
    <s v="music/rock"/>
    <n v="1.006"/>
    <n v="52.94736842105263"/>
    <x v="6"/>
    <x v="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7"/>
    <n v="1393272633"/>
    <x v="2298"/>
    <b v="0"/>
    <n v="288"/>
    <b v="1"/>
    <s v="music/rock"/>
    <n v="1.0507333333333333"/>
    <n v="109.45138888888889"/>
    <x v="6"/>
    <x v="6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8"/>
    <n v="1295657209"/>
    <x v="2299"/>
    <b v="0"/>
    <n v="14"/>
    <b v="1"/>
    <s v="music/rock"/>
    <n v="3.5016666666666665"/>
    <n v="75.035714285714292"/>
    <x v="6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299"/>
    <n v="1339694816"/>
    <x v="2300"/>
    <b v="0"/>
    <n v="7"/>
    <b v="1"/>
    <s v="music/rock"/>
    <n v="1.0125"/>
    <n v="115.71428571428571"/>
    <x v="6"/>
    <x v="6"/>
  </r>
  <r>
    <n v="2301"/>
    <s v="Time Crash"/>
    <s v="We are America's first trock band, and we're ready to bring you our first album!"/>
    <n v="5000"/>
    <n v="6680.22"/>
    <x v="0"/>
    <x v="0"/>
    <s v="USD"/>
    <n v="1371785496"/>
    <x v="2300"/>
    <n v="1369193496"/>
    <x v="2301"/>
    <b v="1"/>
    <n v="211"/>
    <b v="1"/>
    <s v="music/indie rock"/>
    <n v="1.336044"/>
    <n v="31.659810426540286"/>
    <x v="9"/>
    <x v="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1"/>
    <n v="1385585434"/>
    <x v="2302"/>
    <b v="1"/>
    <n v="85"/>
    <b v="1"/>
    <s v="music/indie rock"/>
    <n v="1.7065217391304348"/>
    <n v="46.176470588235297"/>
    <x v="9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2"/>
    <n v="1320287996"/>
    <x v="2303"/>
    <b v="1"/>
    <n v="103"/>
    <b v="1"/>
    <s v="music/indie rock"/>
    <n v="1.0935829457364341"/>
    <n v="68.481650485436887"/>
    <x v="9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1254"/>
    <n v="1290281691"/>
    <x v="2304"/>
    <b v="1"/>
    <n v="113"/>
    <b v="1"/>
    <s v="music/indie rock"/>
    <n v="1.0070033333333335"/>
    <n v="53.469203539823013"/>
    <x v="9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3"/>
    <n v="1405356072"/>
    <x v="2305"/>
    <b v="1"/>
    <n v="167"/>
    <b v="1"/>
    <s v="music/indie rock"/>
    <n v="1.0122777777777778"/>
    <n v="109.10778443113773"/>
    <x v="9"/>
    <x v="6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4"/>
    <n v="1328760129"/>
    <x v="2306"/>
    <b v="1"/>
    <n v="73"/>
    <b v="1"/>
    <s v="music/indie rock"/>
    <n v="1.0675857142857144"/>
    <n v="51.185616438356163"/>
    <x v="9"/>
    <x v="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5"/>
    <n v="1333653333"/>
    <x v="2307"/>
    <b v="1"/>
    <n v="75"/>
    <b v="1"/>
    <s v="music/indie rock"/>
    <n v="1.0665777537961894"/>
    <n v="27.936800000000002"/>
    <x v="9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6"/>
    <n v="1406847996"/>
    <x v="2308"/>
    <b v="1"/>
    <n v="614"/>
    <b v="1"/>
    <s v="music/indie rock"/>
    <n v="1.0130622"/>
    <n v="82.496921824104234"/>
    <x v="9"/>
    <x v="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7"/>
    <n v="1359848537"/>
    <x v="2309"/>
    <b v="1"/>
    <n v="107"/>
    <b v="1"/>
    <s v="music/indie rock"/>
    <n v="1.0667450000000001"/>
    <n v="59.817476635514019"/>
    <x v="9"/>
    <x v="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08"/>
    <n v="1361300615"/>
    <x v="2310"/>
    <b v="1"/>
    <n v="1224"/>
    <b v="1"/>
    <s v="music/indie rock"/>
    <n v="4.288397837837838"/>
    <n v="64.816470588235291"/>
    <x v="9"/>
    <x v="6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09"/>
    <n v="1396829189"/>
    <x v="2311"/>
    <b v="1"/>
    <n v="104"/>
    <b v="1"/>
    <s v="music/indie rock"/>
    <n v="1.0411111111111111"/>
    <n v="90.09615384615384"/>
    <x v="9"/>
    <x v="6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0"/>
    <n v="1395155478"/>
    <x v="2312"/>
    <b v="1"/>
    <n v="79"/>
    <b v="1"/>
    <s v="music/indie rock"/>
    <n v="1.0786666666666667"/>
    <n v="40.962025316455694"/>
    <x v="9"/>
    <x v="6"/>
  </r>
  <r>
    <n v="2313"/>
    <s v="A SUNNY DAY IN GLASGOW"/>
    <s v="A Sunny Day in Glasgow are recording a new album and we need your help!"/>
    <n v="5000"/>
    <n v="8792.02"/>
    <x v="0"/>
    <x v="0"/>
    <s v="USD"/>
    <n v="1336086026"/>
    <x v="2311"/>
    <n v="1333494026"/>
    <x v="2313"/>
    <b v="1"/>
    <n v="157"/>
    <b v="1"/>
    <s v="music/indie rock"/>
    <n v="1.7584040000000001"/>
    <n v="56.000127388535034"/>
    <x v="9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2"/>
    <n v="1336482857"/>
    <x v="2314"/>
    <b v="1"/>
    <n v="50"/>
    <b v="1"/>
    <s v="music/indie rock"/>
    <n v="1.5697000000000001"/>
    <n v="37.672800000000002"/>
    <x v="9"/>
    <x v="6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3"/>
    <n v="1333646743"/>
    <x v="2315"/>
    <b v="1"/>
    <n v="64"/>
    <b v="1"/>
    <s v="music/indie rock"/>
    <n v="1.026"/>
    <n v="40.078125"/>
    <x v="9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4"/>
    <n v="1253726650"/>
    <x v="2316"/>
    <b v="1"/>
    <n v="200"/>
    <b v="1"/>
    <s v="music/indie rock"/>
    <n v="1.0404266666666666"/>
    <n v="78.031999999999996"/>
    <x v="9"/>
    <x v="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5"/>
    <n v="1263474049"/>
    <x v="2317"/>
    <b v="1"/>
    <n v="22"/>
    <b v="1"/>
    <s v="music/indie rock"/>
    <n v="1.04"/>
    <n v="18.90909090909091"/>
    <x v="9"/>
    <x v="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6"/>
    <n v="1251214014"/>
    <x v="2318"/>
    <b v="1"/>
    <n v="163"/>
    <b v="1"/>
    <s v="music/indie rock"/>
    <n v="1.2105999999999999"/>
    <n v="37.134969325153371"/>
    <x v="9"/>
    <x v="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7"/>
    <n v="1384480685"/>
    <x v="2319"/>
    <b v="1"/>
    <n v="77"/>
    <b v="1"/>
    <s v="music/indie rock"/>
    <n v="1.077"/>
    <n v="41.961038961038959"/>
    <x v="9"/>
    <x v="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18"/>
    <n v="1393443400"/>
    <x v="2320"/>
    <b v="1"/>
    <n v="89"/>
    <b v="1"/>
    <s v="music/indie rock"/>
    <n v="1.0866"/>
    <n v="61.044943820224717"/>
    <x v="9"/>
    <x v="6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19"/>
    <n v="1488694501"/>
    <x v="2321"/>
    <b v="0"/>
    <n v="64"/>
    <b v="0"/>
    <s v="food/small batch"/>
    <n v="0.39120962394619685"/>
    <n v="64.53125"/>
    <x v="28"/>
    <x v="6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0"/>
    <n v="1489181369"/>
    <x v="2322"/>
    <b v="0"/>
    <n v="4"/>
    <b v="0"/>
    <s v="food/small batch"/>
    <n v="3.1481481481481478E-2"/>
    <n v="21.25"/>
    <x v="28"/>
    <x v="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1"/>
    <n v="1489428447"/>
    <x v="2323"/>
    <b v="0"/>
    <n v="4"/>
    <b v="0"/>
    <s v="food/small batch"/>
    <n v="0.48"/>
    <n v="30"/>
    <x v="28"/>
    <x v="6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2"/>
    <n v="1487970885"/>
    <x v="2324"/>
    <b v="0"/>
    <n v="61"/>
    <b v="0"/>
    <s v="food/small batch"/>
    <n v="0.20733333333333334"/>
    <n v="25.491803278688526"/>
    <x v="28"/>
    <x v="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3"/>
    <n v="1488241931"/>
    <x v="2325"/>
    <b v="0"/>
    <n v="7"/>
    <b v="0"/>
    <s v="food/small batch"/>
    <n v="0.08"/>
    <n v="11.428571428571429"/>
    <x v="28"/>
    <x v="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4"/>
    <n v="1489106948"/>
    <x v="2326"/>
    <b v="0"/>
    <n v="1"/>
    <b v="0"/>
    <s v="food/small batch"/>
    <n v="7.1999999999999998E-3"/>
    <n v="108"/>
    <x v="28"/>
    <x v="6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5"/>
    <n v="1406066440"/>
    <x v="2327"/>
    <b v="1"/>
    <n v="3355"/>
    <b v="1"/>
    <s v="food/small batch"/>
    <n v="5.2609431428571432"/>
    <n v="54.883162444113267"/>
    <x v="28"/>
    <x v="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6"/>
    <n v="1431715537"/>
    <x v="2328"/>
    <b v="1"/>
    <n v="537"/>
    <b v="1"/>
    <s v="food/small batch"/>
    <n v="2.5445000000000002"/>
    <n v="47.383612662942269"/>
    <x v="28"/>
    <x v="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7"/>
    <n v="1403017146"/>
    <x v="2329"/>
    <b v="1"/>
    <n v="125"/>
    <b v="1"/>
    <s v="food/small batch"/>
    <n v="1.0591999999999999"/>
    <n v="211.84"/>
    <x v="28"/>
    <x v="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28"/>
    <n v="1448400943"/>
    <x v="2330"/>
    <b v="1"/>
    <n v="163"/>
    <b v="1"/>
    <s v="food/small batch"/>
    <n v="1.0242285714285715"/>
    <n v="219.92638036809817"/>
    <x v="28"/>
    <x v="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29"/>
    <n v="1405728490"/>
    <x v="2331"/>
    <b v="1"/>
    <n v="283"/>
    <b v="1"/>
    <s v="food/small batch"/>
    <n v="1.4431375"/>
    <n v="40.795406360424032"/>
    <x v="28"/>
    <x v="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0"/>
    <n v="1420643071"/>
    <x v="2332"/>
    <b v="1"/>
    <n v="352"/>
    <b v="1"/>
    <s v="food/small batch"/>
    <n v="1.06308"/>
    <n v="75.502840909090907"/>
    <x v="28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1"/>
    <n v="1399563390"/>
    <x v="2333"/>
    <b v="1"/>
    <n v="94"/>
    <b v="1"/>
    <s v="food/small batch"/>
    <n v="2.1216666666666666"/>
    <n v="13.542553191489361"/>
    <x v="28"/>
    <x v="6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2"/>
    <n v="1412611498"/>
    <x v="2334"/>
    <b v="1"/>
    <n v="67"/>
    <b v="1"/>
    <s v="food/small batch"/>
    <n v="1.0195000000000001"/>
    <n v="60.865671641791046"/>
    <x v="28"/>
    <x v="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3"/>
    <n v="1399902243"/>
    <x v="2335"/>
    <b v="1"/>
    <n v="221"/>
    <b v="1"/>
    <s v="food/small batch"/>
    <n v="1.0227200000000001"/>
    <n v="115.69230769230769"/>
    <x v="28"/>
    <x v="6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4"/>
    <n v="1390860695"/>
    <x v="2336"/>
    <b v="1"/>
    <n v="2165"/>
    <b v="1"/>
    <s v="food/small batch"/>
    <n v="5.2073254999999996"/>
    <n v="48.104623556581984"/>
    <x v="28"/>
    <x v="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5"/>
    <n v="1401204143"/>
    <x v="2337"/>
    <b v="1"/>
    <n v="179"/>
    <b v="1"/>
    <s v="food/small batch"/>
    <n v="1.1065833333333333"/>
    <n v="74.184357541899445"/>
    <x v="28"/>
    <x v="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6"/>
    <n v="1401485484"/>
    <x v="2338"/>
    <b v="1"/>
    <n v="123"/>
    <b v="1"/>
    <s v="food/small batch"/>
    <n v="1.0114333333333334"/>
    <n v="123.34552845528455"/>
    <x v="28"/>
    <x v="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7"/>
    <n v="1479496309"/>
    <x v="2339"/>
    <b v="1"/>
    <n v="1104"/>
    <b v="1"/>
    <s v="food/small batch"/>
    <n v="2.9420799999999998"/>
    <n v="66.623188405797094"/>
    <x v="28"/>
    <x v="6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38"/>
    <n v="1475249138"/>
    <x v="2340"/>
    <b v="1"/>
    <n v="403"/>
    <b v="1"/>
    <s v="food/small batch"/>
    <n v="1.0577749999999999"/>
    <n v="104.99007444168734"/>
    <x v="28"/>
    <x v="6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39"/>
    <n v="1434137504"/>
    <x v="2341"/>
    <b v="0"/>
    <n v="0"/>
    <b v="0"/>
    <s v="technology/web"/>
    <n v="0"/>
    <n v="0"/>
    <x v="2"/>
    <x v="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0"/>
    <n v="1410799870"/>
    <x v="2342"/>
    <b v="0"/>
    <n v="0"/>
    <b v="0"/>
    <s v="technology/web"/>
    <n v="0"/>
    <n v="0"/>
    <x v="2"/>
    <x v="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1"/>
    <n v="1447962505"/>
    <x v="2343"/>
    <b v="0"/>
    <n v="1"/>
    <b v="0"/>
    <s v="technology/web"/>
    <n v="0.03"/>
    <n v="300"/>
    <x v="2"/>
    <x v="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2"/>
    <n v="1464197269"/>
    <x v="2344"/>
    <b v="0"/>
    <n v="1"/>
    <b v="0"/>
    <s v="technology/web"/>
    <n v="1E-3"/>
    <n v="1"/>
    <x v="2"/>
    <x v="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3"/>
    <n v="1424822556"/>
    <x v="2345"/>
    <b v="0"/>
    <n v="0"/>
    <b v="0"/>
    <s v="technology/web"/>
    <n v="0"/>
    <n v="0"/>
    <x v="2"/>
    <x v="6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4"/>
    <n v="1472843431"/>
    <x v="2346"/>
    <b v="0"/>
    <n v="3"/>
    <b v="0"/>
    <s v="technology/web"/>
    <n v="6.4999999999999997E-4"/>
    <n v="13"/>
    <x v="2"/>
    <x v="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5"/>
    <n v="1469543676"/>
    <x v="2347"/>
    <b v="0"/>
    <n v="1"/>
    <b v="0"/>
    <s v="technology/web"/>
    <n v="1.4999999999999999E-2"/>
    <n v="15"/>
    <x v="2"/>
    <x v="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6"/>
    <n v="1450822938"/>
    <x v="2348"/>
    <b v="0"/>
    <n v="5"/>
    <b v="0"/>
    <s v="technology/web"/>
    <n v="3.8571428571428572E-3"/>
    <n v="54"/>
    <x v="2"/>
    <x v="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7"/>
    <n v="1436812628"/>
    <x v="2349"/>
    <b v="0"/>
    <n v="0"/>
    <b v="0"/>
    <s v="technology/web"/>
    <n v="0"/>
    <n v="0"/>
    <x v="2"/>
    <x v="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48"/>
    <n v="1480882370"/>
    <x v="2350"/>
    <b v="0"/>
    <n v="0"/>
    <b v="0"/>
    <s v="technology/web"/>
    <n v="0"/>
    <n v="0"/>
    <x v="2"/>
    <x v="6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49"/>
    <n v="1427768739"/>
    <x v="2351"/>
    <b v="0"/>
    <n v="7"/>
    <b v="0"/>
    <s v="technology/web"/>
    <n v="5.7142857142857143E-3"/>
    <n v="15.428571428571429"/>
    <x v="2"/>
    <x v="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0"/>
    <n v="1428419552"/>
    <x v="2352"/>
    <b v="0"/>
    <n v="0"/>
    <b v="0"/>
    <s v="technology/web"/>
    <n v="0"/>
    <n v="0"/>
    <x v="2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1"/>
    <n v="1428596022"/>
    <x v="2353"/>
    <b v="0"/>
    <n v="0"/>
    <b v="0"/>
    <s v="technology/web"/>
    <n v="0"/>
    <n v="0"/>
    <x v="2"/>
    <x v="6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2"/>
    <n v="1415726460"/>
    <x v="2354"/>
    <b v="0"/>
    <n v="1"/>
    <b v="0"/>
    <s v="technology/web"/>
    <n v="7.1428571428571429E-4"/>
    <n v="25"/>
    <x v="2"/>
    <x v="6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3"/>
    <n v="1428012136"/>
    <x v="2355"/>
    <b v="0"/>
    <n v="2"/>
    <b v="0"/>
    <s v="technology/web"/>
    <n v="6.875E-3"/>
    <n v="27.5"/>
    <x v="2"/>
    <x v="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4"/>
    <n v="1430938104"/>
    <x v="2356"/>
    <b v="0"/>
    <n v="0"/>
    <b v="0"/>
    <s v="technology/web"/>
    <n v="0"/>
    <n v="0"/>
    <x v="2"/>
    <x v="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5"/>
    <n v="1442501578"/>
    <x v="2357"/>
    <b v="0"/>
    <n v="0"/>
    <b v="0"/>
    <s v="technology/web"/>
    <n v="0"/>
    <n v="0"/>
    <x v="2"/>
    <x v="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6"/>
    <n v="1417818036"/>
    <x v="2358"/>
    <b v="0"/>
    <n v="0"/>
    <b v="0"/>
    <s v="technology/web"/>
    <n v="0"/>
    <n v="0"/>
    <x v="2"/>
    <x v="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7"/>
    <n v="1433432124"/>
    <x v="2359"/>
    <b v="0"/>
    <n v="3"/>
    <b v="0"/>
    <s v="technology/web"/>
    <n v="0.14680000000000001"/>
    <n v="367"/>
    <x v="2"/>
    <x v="6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58"/>
    <n v="1452272280"/>
    <x v="2360"/>
    <b v="0"/>
    <n v="1"/>
    <b v="0"/>
    <s v="technology/web"/>
    <n v="4.0000000000000002E-4"/>
    <n v="2"/>
    <x v="2"/>
    <x v="6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59"/>
    <n v="1459975008"/>
    <x v="2361"/>
    <b v="0"/>
    <n v="0"/>
    <b v="0"/>
    <s v="technology/web"/>
    <n v="0"/>
    <n v="0"/>
    <x v="2"/>
    <x v="6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0"/>
    <n v="1415723470"/>
    <x v="2362"/>
    <b v="0"/>
    <n v="2"/>
    <b v="0"/>
    <s v="technology/web"/>
    <n v="0.2857142857142857"/>
    <n v="60"/>
    <x v="2"/>
    <x v="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1"/>
    <n v="1447460200"/>
    <x v="2363"/>
    <b v="0"/>
    <n v="0"/>
    <b v="0"/>
    <s v="technology/web"/>
    <n v="0"/>
    <n v="0"/>
    <x v="2"/>
    <x v="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2"/>
    <n v="1441146356"/>
    <x v="2364"/>
    <b v="0"/>
    <n v="0"/>
    <b v="0"/>
    <s v="technology/web"/>
    <n v="0"/>
    <n v="0"/>
    <x v="2"/>
    <x v="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3"/>
    <n v="1449596425"/>
    <x v="2365"/>
    <b v="0"/>
    <n v="0"/>
    <b v="0"/>
    <s v="technology/web"/>
    <n v="0"/>
    <n v="0"/>
    <x v="2"/>
    <x v="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4"/>
    <n v="1442839533"/>
    <x v="2366"/>
    <b v="0"/>
    <n v="27"/>
    <b v="0"/>
    <s v="technology/web"/>
    <n v="0.1052"/>
    <n v="97.407407407407405"/>
    <x v="2"/>
    <x v="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5"/>
    <n v="1456442216"/>
    <x v="2367"/>
    <b v="0"/>
    <n v="14"/>
    <b v="0"/>
    <s v="technology/web"/>
    <n v="1.34E-2"/>
    <n v="47.857142857142854"/>
    <x v="2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6"/>
    <n v="1425143965"/>
    <x v="2368"/>
    <b v="0"/>
    <n v="2"/>
    <b v="0"/>
    <s v="technology/web"/>
    <n v="2.5000000000000001E-3"/>
    <n v="50"/>
    <x v="2"/>
    <x v="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7"/>
    <n v="1452540611"/>
    <x v="2369"/>
    <b v="0"/>
    <n v="0"/>
    <b v="0"/>
    <s v="technology/web"/>
    <n v="0"/>
    <n v="0"/>
    <x v="2"/>
    <x v="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68"/>
    <n v="1416285141"/>
    <x v="2370"/>
    <b v="0"/>
    <n v="4"/>
    <b v="0"/>
    <s v="technology/web"/>
    <n v="3.2799999999999999E-3"/>
    <n v="20.5"/>
    <x v="2"/>
    <x v="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69"/>
    <n v="1432665596"/>
    <x v="2371"/>
    <b v="0"/>
    <n v="0"/>
    <b v="0"/>
    <s v="technology/web"/>
    <n v="0"/>
    <n v="0"/>
    <x v="2"/>
    <x v="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0"/>
    <n v="1427247571"/>
    <x v="2372"/>
    <b v="0"/>
    <n v="6"/>
    <b v="0"/>
    <s v="technology/web"/>
    <n v="3.272727272727273E-2"/>
    <n v="30"/>
    <x v="2"/>
    <x v="6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1"/>
    <n v="1438271624"/>
    <x v="2373"/>
    <b v="0"/>
    <n v="1"/>
    <b v="0"/>
    <s v="technology/web"/>
    <n v="5.8823529411764708E-5"/>
    <n v="50"/>
    <x v="2"/>
    <x v="6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2"/>
    <n v="1421180060"/>
    <x v="2374"/>
    <b v="0"/>
    <n v="1"/>
    <b v="0"/>
    <s v="technology/web"/>
    <n v="4.5454545454545455E-4"/>
    <n v="10"/>
    <x v="2"/>
    <x v="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3"/>
    <n v="1470859437"/>
    <x v="2375"/>
    <b v="0"/>
    <n v="0"/>
    <b v="0"/>
    <s v="technology/web"/>
    <n v="0"/>
    <n v="0"/>
    <x v="2"/>
    <x v="6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4"/>
    <n v="1447193566"/>
    <x v="2376"/>
    <b v="0"/>
    <n v="4"/>
    <b v="0"/>
    <s v="technology/web"/>
    <n v="0.10877666666666666"/>
    <n v="81.582499999999996"/>
    <x v="2"/>
    <x v="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5"/>
    <n v="1477515183"/>
    <x v="2377"/>
    <b v="0"/>
    <n v="0"/>
    <b v="0"/>
    <s v="technology/web"/>
    <n v="0"/>
    <n v="0"/>
    <x v="2"/>
    <x v="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6"/>
    <n v="1438042730"/>
    <x v="2378"/>
    <b v="0"/>
    <n v="0"/>
    <b v="0"/>
    <s v="technology/web"/>
    <n v="0"/>
    <n v="0"/>
    <x v="2"/>
    <x v="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7"/>
    <n v="1440116616"/>
    <x v="2379"/>
    <b v="0"/>
    <n v="0"/>
    <b v="0"/>
    <s v="technology/web"/>
    <n v="0"/>
    <n v="0"/>
    <x v="2"/>
    <x v="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78"/>
    <n v="1441134142"/>
    <x v="2380"/>
    <b v="0"/>
    <n v="3"/>
    <b v="0"/>
    <s v="technology/web"/>
    <n v="3.6666666666666666E-3"/>
    <n v="18.333333333333332"/>
    <x v="2"/>
    <x v="6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79"/>
    <n v="1426112848"/>
    <x v="2381"/>
    <b v="0"/>
    <n v="7"/>
    <b v="0"/>
    <s v="technology/web"/>
    <n v="1.8193398957730169E-2"/>
    <n v="224.42857142857142"/>
    <x v="2"/>
    <x v="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0"/>
    <n v="1436502603"/>
    <x v="2382"/>
    <b v="0"/>
    <n v="2"/>
    <b v="0"/>
    <s v="technology/web"/>
    <n v="2.5000000000000001E-2"/>
    <n v="37.5"/>
    <x v="2"/>
    <x v="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1"/>
    <n v="1421976107"/>
    <x v="2383"/>
    <b v="0"/>
    <n v="3"/>
    <b v="0"/>
    <s v="technology/web"/>
    <n v="4.3499999999999997E-2"/>
    <n v="145"/>
    <x v="2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2"/>
    <n v="1413337043"/>
    <x v="2384"/>
    <b v="0"/>
    <n v="8"/>
    <b v="0"/>
    <s v="technology/web"/>
    <n v="8.0000000000000002E-3"/>
    <n v="1"/>
    <x v="2"/>
    <x v="6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3"/>
    <n v="1436201432"/>
    <x v="2385"/>
    <b v="0"/>
    <n v="7"/>
    <b v="0"/>
    <s v="technology/web"/>
    <n v="1.2123076923076924E-2"/>
    <n v="112.57142857142857"/>
    <x v="2"/>
    <x v="6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4"/>
    <n v="1415736424"/>
    <x v="2386"/>
    <b v="0"/>
    <n v="0"/>
    <b v="0"/>
    <s v="technology/web"/>
    <n v="0"/>
    <n v="0"/>
    <x v="2"/>
    <x v="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5"/>
    <n v="1465311740"/>
    <x v="2387"/>
    <b v="0"/>
    <n v="3"/>
    <b v="0"/>
    <s v="technology/web"/>
    <n v="6.8399999999999997E-3"/>
    <n v="342"/>
    <x v="2"/>
    <x v="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6"/>
    <n v="1418761759"/>
    <x v="2388"/>
    <b v="0"/>
    <n v="8"/>
    <b v="0"/>
    <s v="technology/web"/>
    <n v="1.2513513513513513E-2"/>
    <n v="57.875"/>
    <x v="2"/>
    <x v="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7"/>
    <n v="1435160452"/>
    <x v="2389"/>
    <b v="0"/>
    <n v="1"/>
    <b v="0"/>
    <s v="technology/web"/>
    <n v="1.8749999999999999E-3"/>
    <n v="30"/>
    <x v="2"/>
    <x v="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88"/>
    <n v="1416896264"/>
    <x v="2390"/>
    <b v="0"/>
    <n v="0"/>
    <b v="0"/>
    <s v="technology/web"/>
    <n v="0"/>
    <n v="0"/>
    <x v="2"/>
    <x v="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89"/>
    <n v="1425236644"/>
    <x v="2391"/>
    <b v="0"/>
    <n v="1"/>
    <b v="0"/>
    <s v="technology/web"/>
    <n v="1.25E-3"/>
    <n v="25"/>
    <x v="2"/>
    <x v="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0"/>
    <n v="1443495223"/>
    <x v="2392"/>
    <b v="0"/>
    <n v="0"/>
    <b v="0"/>
    <s v="technology/web"/>
    <n v="0"/>
    <n v="0"/>
    <x v="2"/>
    <x v="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1"/>
    <n v="1436456017"/>
    <x v="2393"/>
    <b v="0"/>
    <n v="1"/>
    <b v="0"/>
    <s v="technology/web"/>
    <n v="5.0000000000000001E-4"/>
    <n v="50"/>
    <x v="2"/>
    <x v="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2"/>
    <n v="1422348093"/>
    <x v="2394"/>
    <b v="0"/>
    <n v="2"/>
    <b v="0"/>
    <s v="technology/web"/>
    <n v="5.9999999999999995E-4"/>
    <n v="1.5"/>
    <x v="2"/>
    <x v="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3"/>
    <n v="1481597687"/>
    <x v="2395"/>
    <b v="0"/>
    <n v="0"/>
    <b v="0"/>
    <s v="technology/web"/>
    <n v="0"/>
    <n v="0"/>
    <x v="2"/>
    <x v="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4"/>
    <n v="1442348558"/>
    <x v="2396"/>
    <b v="0"/>
    <n v="1"/>
    <b v="0"/>
    <s v="technology/web"/>
    <n v="2E-3"/>
    <n v="10"/>
    <x v="2"/>
    <x v="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5"/>
    <n v="1417641256"/>
    <x v="2397"/>
    <b v="0"/>
    <n v="0"/>
    <b v="0"/>
    <s v="technology/web"/>
    <n v="0"/>
    <n v="0"/>
    <x v="2"/>
    <x v="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6"/>
    <n v="1433282384"/>
    <x v="2398"/>
    <b v="0"/>
    <n v="0"/>
    <b v="0"/>
    <s v="technology/web"/>
    <n v="0"/>
    <n v="0"/>
    <x v="2"/>
    <x v="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7"/>
    <n v="1415910506"/>
    <x v="2399"/>
    <b v="0"/>
    <n v="0"/>
    <b v="0"/>
    <s v="technology/web"/>
    <n v="0"/>
    <n v="0"/>
    <x v="2"/>
    <x v="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398"/>
    <n v="1458023164"/>
    <x v="2400"/>
    <b v="0"/>
    <n v="0"/>
    <b v="0"/>
    <s v="technology/web"/>
    <n v="0"/>
    <n v="0"/>
    <x v="2"/>
    <x v="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399"/>
    <n v="1452023096"/>
    <x v="2401"/>
    <b v="0"/>
    <n v="9"/>
    <b v="0"/>
    <s v="food/food trucks"/>
    <n v="7.1785714285714283E-3"/>
    <n v="22.333333333333332"/>
    <x v="14"/>
    <x v="6"/>
  </r>
  <r>
    <n v="2402"/>
    <s v="Cupcake Truck Unite"/>
    <s v="Small town, delicious treats, and a mobile truck"/>
    <n v="12000"/>
    <n v="52"/>
    <x v="2"/>
    <x v="0"/>
    <s v="USD"/>
    <n v="1431533931"/>
    <x v="2400"/>
    <n v="1428941931"/>
    <x v="2402"/>
    <b v="0"/>
    <n v="1"/>
    <b v="0"/>
    <s v="food/food trucks"/>
    <n v="4.3333333333333331E-3"/>
    <n v="52"/>
    <x v="14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1"/>
    <n v="1454188258"/>
    <x v="2403"/>
    <b v="0"/>
    <n v="12"/>
    <b v="0"/>
    <s v="food/food trucks"/>
    <n v="0.16833333333333333"/>
    <n v="16.833333333333332"/>
    <x v="14"/>
    <x v="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2"/>
    <n v="1449190607"/>
    <x v="2404"/>
    <b v="0"/>
    <n v="0"/>
    <b v="0"/>
    <s v="food/food trucks"/>
    <n v="0"/>
    <n v="0"/>
    <x v="14"/>
    <x v="6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3"/>
    <n v="1471096975"/>
    <x v="2405"/>
    <b v="0"/>
    <n v="20"/>
    <b v="0"/>
    <s v="food/food trucks"/>
    <n v="0.22520000000000001"/>
    <n v="56.3"/>
    <x v="14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4"/>
    <n v="1418179190"/>
    <x v="2406"/>
    <b v="0"/>
    <n v="16"/>
    <b v="0"/>
    <s v="food/food trucks"/>
    <n v="0.41384615384615386"/>
    <n v="84.0625"/>
    <x v="14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5"/>
    <n v="1426772928"/>
    <x v="2407"/>
    <b v="0"/>
    <n v="33"/>
    <b v="0"/>
    <s v="food/food trucks"/>
    <n v="0.25259090909090909"/>
    <n v="168.39393939393941"/>
    <x v="14"/>
    <x v="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6"/>
    <n v="1412652157"/>
    <x v="2408"/>
    <b v="0"/>
    <n v="2"/>
    <b v="0"/>
    <s v="food/food trucks"/>
    <n v="2E-3"/>
    <n v="15"/>
    <x v="14"/>
    <x v="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7"/>
    <n v="1437339675"/>
    <x v="2409"/>
    <b v="0"/>
    <n v="6"/>
    <b v="0"/>
    <s v="food/food trucks"/>
    <n v="1.84E-2"/>
    <n v="76.666666666666671"/>
    <x v="14"/>
    <x v="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08"/>
    <n v="1439027275"/>
    <x v="2410"/>
    <b v="0"/>
    <n v="0"/>
    <b v="0"/>
    <s v="food/food trucks"/>
    <n v="0"/>
    <n v="0"/>
    <x v="14"/>
    <x v="6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09"/>
    <n v="1437932082"/>
    <x v="2411"/>
    <b v="0"/>
    <n v="3"/>
    <b v="0"/>
    <s v="food/food trucks"/>
    <n v="6.0400000000000002E-3"/>
    <n v="50.333333333333336"/>
    <x v="14"/>
    <x v="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0"/>
    <n v="1476294073"/>
    <x v="2412"/>
    <b v="0"/>
    <n v="0"/>
    <b v="0"/>
    <s v="food/food trucks"/>
    <n v="0"/>
    <n v="0"/>
    <x v="14"/>
    <x v="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1"/>
    <n v="1398911882"/>
    <x v="2413"/>
    <b v="0"/>
    <n v="3"/>
    <b v="0"/>
    <s v="food/food trucks"/>
    <n v="8.3333333333333332E-3"/>
    <n v="8.3333333333333339"/>
    <x v="14"/>
    <x v="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2"/>
    <n v="1436805660"/>
    <x v="2414"/>
    <b v="0"/>
    <n v="13"/>
    <b v="0"/>
    <s v="food/food trucks"/>
    <n v="3.0666666666666665E-2"/>
    <n v="35.384615384615387"/>
    <x v="14"/>
    <x v="6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3"/>
    <n v="1466023346"/>
    <x v="2415"/>
    <b v="0"/>
    <n v="6"/>
    <b v="0"/>
    <s v="food/food trucks"/>
    <n v="5.5833333333333334E-3"/>
    <n v="55.833333333333336"/>
    <x v="14"/>
    <x v="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4"/>
    <n v="1421343743"/>
    <x v="2416"/>
    <b v="0"/>
    <n v="1"/>
    <b v="0"/>
    <s v="food/food trucks"/>
    <n v="2.5000000000000001E-4"/>
    <n v="5"/>
    <x v="14"/>
    <x v="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5"/>
    <n v="1405113187"/>
    <x v="2417"/>
    <b v="0"/>
    <n v="0"/>
    <b v="0"/>
    <s v="food/food trucks"/>
    <n v="0"/>
    <n v="0"/>
    <x v="14"/>
    <x v="6"/>
  </r>
  <r>
    <n v="2418"/>
    <s v="Mexican food truck"/>
    <s v="I want to start my food truck business."/>
    <n v="25000"/>
    <n v="5"/>
    <x v="2"/>
    <x v="0"/>
    <s v="USD"/>
    <n v="1427225644"/>
    <x v="2416"/>
    <n v="1422045244"/>
    <x v="2418"/>
    <b v="0"/>
    <n v="5"/>
    <b v="0"/>
    <s v="food/food trucks"/>
    <n v="2.0000000000000001E-4"/>
    <n v="1"/>
    <x v="14"/>
    <x v="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7"/>
    <n v="1419097389"/>
    <x v="2419"/>
    <b v="0"/>
    <n v="0"/>
    <b v="0"/>
    <s v="food/food trucks"/>
    <n v="0"/>
    <n v="0"/>
    <x v="14"/>
    <x v="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18"/>
    <n v="1410396095"/>
    <x v="2420"/>
    <b v="0"/>
    <n v="36"/>
    <b v="0"/>
    <s v="food/food trucks"/>
    <n v="0.14825133372851215"/>
    <n v="69.472222222222229"/>
    <x v="14"/>
    <x v="6"/>
  </r>
  <r>
    <n v="2421"/>
    <s v="hot dog cart"/>
    <s v="help me start Merrill's first hot dog cart in this empty lot"/>
    <n v="6000"/>
    <n v="1"/>
    <x v="2"/>
    <x v="0"/>
    <s v="USD"/>
    <n v="1424536196"/>
    <x v="2419"/>
    <n v="1421944196"/>
    <x v="2421"/>
    <b v="0"/>
    <n v="1"/>
    <b v="0"/>
    <s v="food/food trucks"/>
    <n v="1.6666666666666666E-4"/>
    <n v="1"/>
    <x v="14"/>
    <x v="6"/>
  </r>
  <r>
    <n v="2422"/>
    <s v="Help starting a family owned food truck"/>
    <s v="Family owned business serving BBQ and seafood to the public"/>
    <n v="500"/>
    <n v="1"/>
    <x v="2"/>
    <x v="0"/>
    <s v="USD"/>
    <n v="1426091036"/>
    <x v="2420"/>
    <n v="1423502636"/>
    <x v="2422"/>
    <b v="0"/>
    <n v="1"/>
    <b v="0"/>
    <s v="food/food trucks"/>
    <n v="2E-3"/>
    <n v="1"/>
    <x v="14"/>
    <x v="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1"/>
    <n v="1417452890"/>
    <x v="2423"/>
    <b v="0"/>
    <n v="1"/>
    <b v="0"/>
    <s v="food/food trucks"/>
    <n v="1.3333333333333334E-4"/>
    <n v="8"/>
    <x v="14"/>
    <x v="6"/>
  </r>
  <r>
    <n v="2424"/>
    <s v="Lily and Memphs"/>
    <s v="Great and creative food from the heart in the form of a sweet food truck!"/>
    <n v="25000"/>
    <n v="310"/>
    <x v="2"/>
    <x v="0"/>
    <s v="USD"/>
    <n v="1414445108"/>
    <x v="2422"/>
    <n v="1411853108"/>
    <x v="2424"/>
    <b v="0"/>
    <n v="9"/>
    <b v="0"/>
    <s v="food/food trucks"/>
    <n v="1.24E-2"/>
    <n v="34.444444444444443"/>
    <x v="14"/>
    <x v="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3"/>
    <n v="1463090149"/>
    <x v="2425"/>
    <b v="0"/>
    <n v="1"/>
    <b v="0"/>
    <s v="food/food trucks"/>
    <n v="2.8571428571428574E-4"/>
    <n v="1"/>
    <x v="14"/>
    <x v="6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4"/>
    <n v="1433822692"/>
    <x v="2426"/>
    <b v="0"/>
    <n v="0"/>
    <b v="0"/>
    <s v="food/food trucks"/>
    <n v="0"/>
    <n v="0"/>
    <x v="14"/>
    <x v="6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5"/>
    <n v="1455262733"/>
    <x v="2427"/>
    <b v="0"/>
    <n v="1"/>
    <b v="0"/>
    <s v="food/food trucks"/>
    <n v="2.0000000000000002E-5"/>
    <n v="1"/>
    <x v="14"/>
    <x v="6"/>
  </r>
  <r>
    <n v="2428"/>
    <s v="Premium Burgers"/>
    <s v="From Moo 2 You! We want to offer premium burgers to a taco flooded environment."/>
    <n v="35000"/>
    <n v="1"/>
    <x v="2"/>
    <x v="0"/>
    <s v="USD"/>
    <n v="1426182551"/>
    <x v="2426"/>
    <n v="1423594151"/>
    <x v="2428"/>
    <b v="0"/>
    <n v="1"/>
    <b v="0"/>
    <s v="food/food trucks"/>
    <n v="2.8571428571428571E-5"/>
    <n v="1"/>
    <x v="14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7"/>
    <n v="1483131966"/>
    <x v="2429"/>
    <b v="0"/>
    <n v="4"/>
    <b v="0"/>
    <s v="food/food trucks"/>
    <n v="1.4321428571428572E-2"/>
    <n v="501.25"/>
    <x v="14"/>
    <x v="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28"/>
    <n v="1452654504"/>
    <x v="2430"/>
    <b v="0"/>
    <n v="2"/>
    <b v="0"/>
    <s v="food/food trucks"/>
    <n v="7.0000000000000001E-3"/>
    <n v="10.5"/>
    <x v="14"/>
    <x v="6"/>
  </r>
  <r>
    <n v="2431"/>
    <s v="Murphy's good eatin'"/>
    <s v="Go to Colorado and run a food truck with homemade food of all kinds."/>
    <n v="100000"/>
    <n v="2"/>
    <x v="2"/>
    <x v="0"/>
    <s v="USD"/>
    <n v="1467080613"/>
    <x v="2429"/>
    <n v="1461896613"/>
    <x v="2431"/>
    <b v="0"/>
    <n v="2"/>
    <b v="0"/>
    <s v="food/food trucks"/>
    <n v="2.0000000000000002E-5"/>
    <n v="1"/>
    <x v="14"/>
    <x v="6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0"/>
    <n v="1423199697"/>
    <x v="2432"/>
    <b v="0"/>
    <n v="2"/>
    <b v="0"/>
    <s v="food/food trucks"/>
    <n v="1.4285714285714287E-4"/>
    <n v="1"/>
    <x v="14"/>
    <x v="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1"/>
    <n v="1454016943"/>
    <x v="2433"/>
    <b v="0"/>
    <n v="0"/>
    <b v="0"/>
    <s v="food/food trucks"/>
    <n v="0"/>
    <n v="0"/>
    <x v="1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2"/>
    <n v="1435206474"/>
    <x v="2434"/>
    <b v="0"/>
    <n v="2"/>
    <b v="0"/>
    <s v="food/food trucks"/>
    <n v="1.2999999999999999E-3"/>
    <n v="13"/>
    <x v="14"/>
    <x v="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3"/>
    <n v="1441435186"/>
    <x v="2435"/>
    <b v="0"/>
    <n v="4"/>
    <b v="0"/>
    <s v="food/food trucks"/>
    <n v="4.8960000000000002E-3"/>
    <n v="306"/>
    <x v="14"/>
    <x v="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4"/>
    <n v="1448894770"/>
    <x v="2436"/>
    <b v="0"/>
    <n v="2"/>
    <b v="0"/>
    <s v="food/food trucks"/>
    <n v="3.8461538461538462E-4"/>
    <n v="22.5"/>
    <x v="14"/>
    <x v="6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5"/>
    <n v="1422400188"/>
    <x v="2437"/>
    <b v="0"/>
    <n v="0"/>
    <b v="0"/>
    <s v="food/food trucks"/>
    <n v="0"/>
    <n v="0"/>
    <x v="14"/>
    <x v="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6"/>
    <n v="1444341462"/>
    <x v="2438"/>
    <b v="0"/>
    <n v="1"/>
    <b v="0"/>
    <s v="food/food trucks"/>
    <n v="3.3333333333333335E-3"/>
    <n v="50"/>
    <x v="14"/>
    <x v="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7"/>
    <n v="1442605129"/>
    <x v="2439"/>
    <b v="0"/>
    <n v="0"/>
    <b v="0"/>
    <s v="food/food trucks"/>
    <n v="0"/>
    <n v="0"/>
    <x v="14"/>
    <x v="6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38"/>
    <n v="1452807313"/>
    <x v="2440"/>
    <b v="0"/>
    <n v="2"/>
    <b v="0"/>
    <s v="food/food trucks"/>
    <n v="2E-3"/>
    <n v="5"/>
    <x v="14"/>
    <x v="6"/>
  </r>
  <r>
    <n v="2441"/>
    <s v="Bring Alchemy Pops to the People!"/>
    <s v="YOU can help Alchemy Pops POP up on a street near you!"/>
    <n v="7500"/>
    <n v="8091"/>
    <x v="0"/>
    <x v="0"/>
    <s v="USD"/>
    <n v="1437627540"/>
    <x v="2439"/>
    <n v="1435806054"/>
    <x v="2441"/>
    <b v="0"/>
    <n v="109"/>
    <b v="1"/>
    <s v="food/small batch"/>
    <n v="1.0788"/>
    <n v="74.22935779816514"/>
    <x v="28"/>
    <x v="6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0"/>
    <n v="1424188828"/>
    <x v="2442"/>
    <b v="0"/>
    <n v="372"/>
    <b v="1"/>
    <s v="food/small batch"/>
    <n v="1.2594166666666666"/>
    <n v="81.252688172043008"/>
    <x v="28"/>
    <x v="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1"/>
    <n v="1405522822"/>
    <x v="2443"/>
    <b v="0"/>
    <n v="311"/>
    <b v="1"/>
    <s v="food/small batch"/>
    <n v="2.0251494999999999"/>
    <n v="130.23469453376205"/>
    <x v="28"/>
    <x v="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2"/>
    <n v="1461607591"/>
    <x v="2444"/>
    <b v="0"/>
    <n v="61"/>
    <b v="1"/>
    <s v="food/small batch"/>
    <n v="1.0860000000000001"/>
    <n v="53.409836065573771"/>
    <x v="28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3"/>
    <n v="1440650021"/>
    <x v="2445"/>
    <b v="0"/>
    <n v="115"/>
    <b v="1"/>
    <s v="food/small batch"/>
    <n v="1.728"/>
    <n v="75.130434782608702"/>
    <x v="28"/>
    <x v="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4"/>
    <n v="1477578471"/>
    <x v="2446"/>
    <b v="0"/>
    <n v="111"/>
    <b v="1"/>
    <s v="food/small batch"/>
    <n v="1.6798"/>
    <n v="75.666666666666671"/>
    <x v="28"/>
    <x v="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5"/>
    <n v="1476184593"/>
    <x v="2447"/>
    <b v="0"/>
    <n v="337"/>
    <b v="1"/>
    <s v="food/small batch"/>
    <n v="4.2720000000000002"/>
    <n v="31.691394658753708"/>
    <x v="28"/>
    <x v="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6"/>
    <n v="1472110513"/>
    <x v="2448"/>
    <b v="0"/>
    <n v="9"/>
    <b v="1"/>
    <s v="food/small batch"/>
    <n v="1.075"/>
    <n v="47.777777777777779"/>
    <x v="28"/>
    <x v="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7"/>
    <n v="1414725915"/>
    <x v="2449"/>
    <b v="0"/>
    <n v="120"/>
    <b v="1"/>
    <s v="food/small batch"/>
    <n v="1.08"/>
    <n v="90"/>
    <x v="28"/>
    <x v="6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48"/>
    <n v="1411177456"/>
    <x v="2450"/>
    <b v="0"/>
    <n v="102"/>
    <b v="1"/>
    <s v="food/small batch"/>
    <n v="1.0153353333333335"/>
    <n v="149.31401960784314"/>
    <x v="28"/>
    <x v="6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49"/>
    <n v="1487022490"/>
    <x v="2451"/>
    <b v="0"/>
    <n v="186"/>
    <b v="1"/>
    <s v="food/small batch"/>
    <n v="1.1545000000000001"/>
    <n v="62.06989247311828"/>
    <x v="28"/>
    <x v="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0"/>
    <n v="1448914500"/>
    <x v="2452"/>
    <b v="0"/>
    <n v="15"/>
    <b v="1"/>
    <s v="food/small batch"/>
    <n v="1.335"/>
    <n v="53.4"/>
    <x v="28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1"/>
    <n v="1483461409"/>
    <x v="2453"/>
    <b v="0"/>
    <n v="67"/>
    <b v="1"/>
    <s v="food/small batch"/>
    <n v="1.5469999999999999"/>
    <n v="69.268656716417908"/>
    <x v="28"/>
    <x v="6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2"/>
    <n v="1486183808"/>
    <x v="2454"/>
    <b v="0"/>
    <n v="130"/>
    <b v="1"/>
    <s v="food/small batch"/>
    <n v="1.0084571428571429"/>
    <n v="271.50769230769231"/>
    <x v="28"/>
    <x v="6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3"/>
    <n v="1458758750"/>
    <x v="2455"/>
    <b v="0"/>
    <n v="16"/>
    <b v="1"/>
    <s v="food/small batch"/>
    <n v="1.82"/>
    <n v="34.125"/>
    <x v="28"/>
    <x v="6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4"/>
    <n v="1485471839"/>
    <x v="2456"/>
    <b v="0"/>
    <n v="67"/>
    <b v="1"/>
    <s v="food/small batch"/>
    <n v="1.8086666666666666"/>
    <n v="40.492537313432834"/>
    <x v="28"/>
    <x v="6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5"/>
    <n v="1456237656"/>
    <x v="2457"/>
    <b v="0"/>
    <n v="124"/>
    <b v="1"/>
    <s v="food/small batch"/>
    <n v="1.0230434782608695"/>
    <n v="189.75806451612902"/>
    <x v="28"/>
    <x v="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6"/>
    <n v="1462481718"/>
    <x v="2458"/>
    <b v="0"/>
    <n v="80"/>
    <b v="1"/>
    <s v="food/small batch"/>
    <n v="1.1017999999999999"/>
    <n v="68.862499999999997"/>
    <x v="28"/>
    <x v="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7"/>
    <n v="1454858285"/>
    <x v="2459"/>
    <b v="0"/>
    <n v="282"/>
    <b v="1"/>
    <s v="food/small batch"/>
    <n v="1.0225"/>
    <n v="108.77659574468085"/>
    <x v="28"/>
    <x v="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58"/>
    <n v="1480480167"/>
    <x v="2460"/>
    <b v="0"/>
    <n v="68"/>
    <b v="1"/>
    <s v="food/small batch"/>
    <n v="1.0078823529411765"/>
    <n v="125.98529411764706"/>
    <x v="28"/>
    <x v="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1837"/>
    <n v="1314577097"/>
    <x v="2461"/>
    <b v="0"/>
    <n v="86"/>
    <b v="1"/>
    <s v="music/indie rock"/>
    <n v="1.038"/>
    <n v="90.523255813953483"/>
    <x v="9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59"/>
    <n v="1340944096"/>
    <x v="2462"/>
    <b v="0"/>
    <n v="115"/>
    <b v="1"/>
    <s v="music/indie rock"/>
    <n v="1.1070833333333334"/>
    <n v="28.880434782608695"/>
    <x v="9"/>
    <x v="6"/>
  </r>
  <r>
    <n v="2463"/>
    <s v="Emma Ate the Lion &quot;Songs Two Count Too&quot;"/>
    <s v="Emma Ate The Lion's debut full length album"/>
    <n v="2000"/>
    <n v="2325"/>
    <x v="0"/>
    <x v="0"/>
    <s v="USD"/>
    <n v="1366138800"/>
    <x v="2460"/>
    <n v="1362710425"/>
    <x v="2463"/>
    <b v="0"/>
    <n v="75"/>
    <b v="1"/>
    <s v="music/indie rock"/>
    <n v="1.1625000000000001"/>
    <n v="31"/>
    <x v="9"/>
    <x v="6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1"/>
    <n v="1441143397"/>
    <x v="2464"/>
    <b v="0"/>
    <n v="43"/>
    <b v="1"/>
    <s v="music/indie rock"/>
    <n v="1.111"/>
    <n v="51.674418604651166"/>
    <x v="9"/>
    <x v="6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2"/>
    <n v="1345828548"/>
    <x v="2465"/>
    <b v="0"/>
    <n v="48"/>
    <b v="1"/>
    <s v="music/indie rock"/>
    <n v="1.8014285714285714"/>
    <n v="26.270833333333332"/>
    <x v="9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3"/>
    <n v="1365474453"/>
    <x v="2466"/>
    <b v="0"/>
    <n v="52"/>
    <b v="1"/>
    <s v="music/indie rock"/>
    <n v="1"/>
    <n v="48.07692307692308"/>
    <x v="9"/>
    <x v="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4"/>
    <n v="1335473931"/>
    <x v="2467"/>
    <b v="0"/>
    <n v="43"/>
    <b v="1"/>
    <s v="music/indie rock"/>
    <n v="1.1850000000000001"/>
    <n v="27.558139534883722"/>
    <x v="9"/>
    <x v="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5"/>
    <n v="1348285321"/>
    <x v="2468"/>
    <b v="0"/>
    <n v="58"/>
    <b v="1"/>
    <s v="music/indie rock"/>
    <n v="1.0721700000000001"/>
    <n v="36.97137931034483"/>
    <x v="9"/>
    <x v="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6"/>
    <n v="1295000329"/>
    <x v="2469"/>
    <b v="0"/>
    <n v="47"/>
    <b v="1"/>
    <s v="music/indie rock"/>
    <n v="1.1366666666666667"/>
    <n v="29.021276595744681"/>
    <x v="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67"/>
    <n v="1335232055"/>
    <x v="2470"/>
    <b v="0"/>
    <n v="36"/>
    <b v="1"/>
    <s v="music/indie rock"/>
    <n v="1.0316400000000001"/>
    <n v="28.65666666666667"/>
    <x v="9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68"/>
    <n v="1324079392"/>
    <x v="2471"/>
    <b v="0"/>
    <n v="17"/>
    <b v="1"/>
    <s v="music/indie rock"/>
    <n v="1.28"/>
    <n v="37.647058823529413"/>
    <x v="9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69"/>
    <n v="1277433980"/>
    <x v="2472"/>
    <b v="0"/>
    <n v="104"/>
    <b v="1"/>
    <s v="music/indie rock"/>
    <n v="1.3576026666666667"/>
    <n v="97.904038461538462"/>
    <x v="9"/>
    <x v="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0"/>
    <n v="1349978269"/>
    <x v="2473"/>
    <b v="0"/>
    <n v="47"/>
    <b v="1"/>
    <s v="music/indie rock"/>
    <n v="1"/>
    <n v="42.553191489361701"/>
    <x v="9"/>
    <x v="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1"/>
    <n v="1282868176"/>
    <x v="2474"/>
    <b v="0"/>
    <n v="38"/>
    <b v="1"/>
    <s v="music/indie rock"/>
    <n v="1.0000360000000001"/>
    <n v="131.58368421052631"/>
    <x v="9"/>
    <x v="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2"/>
    <n v="1273647255"/>
    <x v="2475"/>
    <b v="0"/>
    <n v="81"/>
    <b v="1"/>
    <s v="music/indie rock"/>
    <n v="1.0471999999999999"/>
    <n v="32.320987654320987"/>
    <x v="9"/>
    <x v="6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3"/>
    <n v="1412149970"/>
    <x v="2476"/>
    <b v="0"/>
    <n v="55"/>
    <b v="1"/>
    <s v="music/indie rock"/>
    <n v="1.050225"/>
    <n v="61.103999999999999"/>
    <x v="9"/>
    <x v="6"/>
  </r>
  <r>
    <n v="2477"/>
    <s v="Debut Album"/>
    <s v="Releasing my first album in August, and I need your help in order to get it done!"/>
    <n v="750"/>
    <n v="1285"/>
    <x v="0"/>
    <x v="0"/>
    <s v="USD"/>
    <n v="1344789345"/>
    <x v="2474"/>
    <n v="1340901345"/>
    <x v="2477"/>
    <b v="0"/>
    <n v="41"/>
    <b v="1"/>
    <s v="music/indie rock"/>
    <n v="1.7133333333333334"/>
    <n v="31.341463414634145"/>
    <x v="9"/>
    <x v="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5"/>
    <n v="1355525313"/>
    <x v="2478"/>
    <b v="0"/>
    <n v="79"/>
    <b v="1"/>
    <s v="music/indie rock"/>
    <n v="1.2749999999999999"/>
    <n v="129.1139240506329"/>
    <x v="9"/>
    <x v="6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6"/>
    <n v="1342545994"/>
    <x v="2479"/>
    <b v="0"/>
    <n v="16"/>
    <b v="1"/>
    <s v="music/indie rock"/>
    <n v="1.3344333333333334"/>
    <n v="25.020624999999999"/>
    <x v="9"/>
    <x v="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77"/>
    <n v="1439332084"/>
    <x v="2480"/>
    <b v="0"/>
    <n v="8"/>
    <b v="1"/>
    <s v="music/indie rock"/>
    <n v="1"/>
    <n v="250"/>
    <x v="9"/>
    <x v="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78"/>
    <n v="1333207808"/>
    <x v="2481"/>
    <b v="0"/>
    <n v="95"/>
    <b v="1"/>
    <s v="music/indie rock"/>
    <n v="1.1291099999999998"/>
    <n v="47.541473684210523"/>
    <x v="9"/>
    <x v="6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79"/>
    <n v="1308336383"/>
    <x v="2482"/>
    <b v="0"/>
    <n v="25"/>
    <b v="1"/>
    <s v="music/indie rock"/>
    <n v="1.0009999999999999"/>
    <n v="40.04"/>
    <x v="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0"/>
    <n v="1330711203"/>
    <x v="2483"/>
    <b v="0"/>
    <n v="19"/>
    <b v="1"/>
    <s v="music/indie rock"/>
    <n v="1.1372727272727272"/>
    <n v="65.84210526315789"/>
    <x v="9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1"/>
    <n v="1313532003"/>
    <x v="2484"/>
    <b v="0"/>
    <n v="90"/>
    <b v="1"/>
    <s v="music/indie rock"/>
    <n v="1.1931742857142855"/>
    <n v="46.401222222222216"/>
    <x v="9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2"/>
    <n v="1315439879"/>
    <x v="2485"/>
    <b v="0"/>
    <n v="41"/>
    <b v="1"/>
    <s v="music/indie rock"/>
    <n v="1.0325"/>
    <n v="50.365853658536587"/>
    <x v="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3"/>
    <n v="1332521976"/>
    <x v="2486"/>
    <b v="0"/>
    <n v="30"/>
    <b v="1"/>
    <s v="music/indie rock"/>
    <n v="2.6566666666666667"/>
    <n v="26.566666666666666"/>
    <x v="9"/>
    <x v="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4"/>
    <n v="1335491997"/>
    <x v="2487"/>
    <b v="0"/>
    <n v="38"/>
    <b v="1"/>
    <s v="music/indie rock"/>
    <n v="1.0005066666666667"/>
    <n v="39.493684210526318"/>
    <x v="9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5"/>
    <n v="1318864308"/>
    <x v="2488"/>
    <b v="0"/>
    <n v="65"/>
    <b v="1"/>
    <s v="music/indie rock"/>
    <n v="1.0669999999999999"/>
    <n v="49.246153846153845"/>
    <x v="9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6"/>
    <n v="1365525239"/>
    <x v="2489"/>
    <b v="0"/>
    <n v="75"/>
    <b v="1"/>
    <s v="music/indie rock"/>
    <n v="1.3367142857142857"/>
    <n v="62.38"/>
    <x v="9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87"/>
    <n v="1335245276"/>
    <x v="2490"/>
    <b v="0"/>
    <n v="16"/>
    <b v="1"/>
    <s v="music/indie rock"/>
    <n v="1.214"/>
    <n v="37.9375"/>
    <x v="9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88"/>
    <n v="1293739714"/>
    <x v="2491"/>
    <b v="0"/>
    <n v="10"/>
    <b v="1"/>
    <s v="music/indie rock"/>
    <n v="1.032"/>
    <n v="51.6"/>
    <x v="9"/>
    <x v="6"/>
  </r>
  <r>
    <n v="2492"/>
    <s v="SUPER NICE EP 2012"/>
    <s v="We're a band from Hawaii trying to produce our first EP and we need help!"/>
    <n v="600"/>
    <n v="750"/>
    <x v="0"/>
    <x v="0"/>
    <s v="USD"/>
    <n v="1339840740"/>
    <x v="2489"/>
    <n v="1335397188"/>
    <x v="2492"/>
    <b v="0"/>
    <n v="27"/>
    <b v="1"/>
    <s v="music/indie rock"/>
    <n v="1.25"/>
    <n v="27.777777777777779"/>
    <x v="9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0"/>
    <n v="1363320140"/>
    <x v="2493"/>
    <b v="0"/>
    <n v="259"/>
    <b v="1"/>
    <s v="music/indie rock"/>
    <n v="1.2869999999999999"/>
    <n v="99.382239382239376"/>
    <x v="9"/>
    <x v="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1"/>
    <n v="1335194944"/>
    <x v="2494"/>
    <b v="0"/>
    <n v="39"/>
    <b v="1"/>
    <s v="music/indie rock"/>
    <n v="1.0100533333333332"/>
    <n v="38.848205128205123"/>
    <x v="9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2"/>
    <n v="1336430575"/>
    <x v="2495"/>
    <b v="0"/>
    <n v="42"/>
    <b v="1"/>
    <s v="music/indie rock"/>
    <n v="1.2753666666666665"/>
    <n v="45.548809523809524"/>
    <x v="9"/>
    <x v="6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3"/>
    <n v="1361577292"/>
    <x v="2496"/>
    <b v="0"/>
    <n v="10"/>
    <b v="1"/>
    <s v="music/indie rock"/>
    <n v="1"/>
    <n v="600"/>
    <x v="9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4"/>
    <n v="1309986338"/>
    <x v="2497"/>
    <b v="0"/>
    <n v="56"/>
    <b v="1"/>
    <s v="music/indie rock"/>
    <n v="1.127715"/>
    <n v="80.551071428571419"/>
    <x v="9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5"/>
    <n v="1421190787"/>
    <x v="2498"/>
    <b v="0"/>
    <n v="20"/>
    <b v="1"/>
    <s v="music/indie rock"/>
    <n v="1.056"/>
    <n v="52.8"/>
    <x v="9"/>
    <x v="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6"/>
    <n v="1352820837"/>
    <x v="2499"/>
    <b v="0"/>
    <n v="170"/>
    <b v="1"/>
    <s v="music/indie rock"/>
    <n v="2.0262500000000001"/>
    <n v="47.676470588235297"/>
    <x v="9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497"/>
    <n v="1337884375"/>
    <x v="2500"/>
    <b v="0"/>
    <n v="29"/>
    <b v="1"/>
    <s v="music/indie rock"/>
    <n v="1.1333333333333333"/>
    <n v="23.448275862068964"/>
    <x v="9"/>
    <x v="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498"/>
    <n v="1440787104"/>
    <x v="2501"/>
    <b v="0"/>
    <n v="7"/>
    <b v="0"/>
    <s v="food/restaurants"/>
    <n v="2.5545454545454545E-2"/>
    <n v="40.142857142857146"/>
    <x v="29"/>
    <x v="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499"/>
    <n v="1407440918"/>
    <x v="2502"/>
    <b v="0"/>
    <n v="5"/>
    <b v="0"/>
    <s v="food/restaurants"/>
    <n v="7.8181818181818181E-4"/>
    <n v="17.2"/>
    <x v="29"/>
    <x v="6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0"/>
    <n v="1462743308"/>
    <x v="2503"/>
    <b v="0"/>
    <n v="0"/>
    <b v="0"/>
    <s v="food/restaurants"/>
    <n v="0"/>
    <n v="0"/>
    <x v="29"/>
    <x v="6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1"/>
    <n v="1413418934"/>
    <x v="2504"/>
    <b v="0"/>
    <n v="0"/>
    <b v="0"/>
    <s v="food/restaurants"/>
    <n v="0"/>
    <n v="0"/>
    <x v="29"/>
    <x v="6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2"/>
    <n v="1423704016"/>
    <x v="2505"/>
    <b v="0"/>
    <n v="0"/>
    <b v="0"/>
    <s v="food/restaurants"/>
    <n v="0"/>
    <n v="0"/>
    <x v="29"/>
    <x v="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3"/>
    <n v="1441955269"/>
    <x v="2506"/>
    <b v="0"/>
    <n v="2"/>
    <b v="0"/>
    <s v="food/restaurants"/>
    <n v="6.0000000000000001E-3"/>
    <n v="15"/>
    <x v="29"/>
    <x v="6"/>
  </r>
  <r>
    <n v="2507"/>
    <s v="Help Cafe Talavera get a New Kitchen!"/>
    <s v="Unique dishes for a unique city!."/>
    <n v="42850"/>
    <n v="0"/>
    <x v="2"/>
    <x v="0"/>
    <s v="USD"/>
    <n v="1431308704"/>
    <x v="2504"/>
    <n v="1428716704"/>
    <x v="2507"/>
    <b v="0"/>
    <n v="0"/>
    <b v="0"/>
    <s v="food/restaurants"/>
    <n v="0"/>
    <n v="0"/>
    <x v="29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5"/>
    <n v="1405464634"/>
    <x v="2508"/>
    <b v="0"/>
    <n v="0"/>
    <b v="0"/>
    <s v="food/restaurants"/>
    <n v="0"/>
    <n v="0"/>
    <x v="29"/>
    <x v="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6"/>
    <n v="1424719549"/>
    <x v="2509"/>
    <b v="0"/>
    <n v="28"/>
    <b v="0"/>
    <s v="food/restaurants"/>
    <n v="1.0526315789473684E-2"/>
    <n v="35.714285714285715"/>
    <x v="29"/>
    <x v="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07"/>
    <n v="1426463772"/>
    <x v="2510"/>
    <b v="0"/>
    <n v="2"/>
    <b v="0"/>
    <s v="food/restaurants"/>
    <n v="1.5E-3"/>
    <n v="37.5"/>
    <x v="29"/>
    <x v="6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08"/>
    <n v="1451731413"/>
    <x v="2511"/>
    <b v="0"/>
    <n v="0"/>
    <b v="0"/>
    <s v="food/restaurants"/>
    <n v="0"/>
    <n v="0"/>
    <x v="29"/>
    <x v="6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09"/>
    <n v="1417208561"/>
    <x v="2512"/>
    <b v="0"/>
    <n v="0"/>
    <b v="0"/>
    <s v="food/restaurants"/>
    <n v="0"/>
    <n v="0"/>
    <x v="29"/>
    <x v="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0"/>
    <n v="1482883789"/>
    <x v="2513"/>
    <b v="0"/>
    <n v="0"/>
    <b v="0"/>
    <s v="food/restaurants"/>
    <n v="0"/>
    <n v="0"/>
    <x v="29"/>
    <x v="6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1"/>
    <n v="1407057677"/>
    <x v="2514"/>
    <b v="0"/>
    <n v="4"/>
    <b v="0"/>
    <s v="food/restaurants"/>
    <n v="1.7500000000000002E-2"/>
    <n v="52.5"/>
    <x v="29"/>
    <x v="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2"/>
    <n v="1422043753"/>
    <x v="2515"/>
    <b v="0"/>
    <n v="12"/>
    <b v="0"/>
    <s v="food/restaurants"/>
    <n v="0.186"/>
    <n v="77.5"/>
    <x v="29"/>
    <x v="6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3"/>
    <n v="1414683652"/>
    <x v="2516"/>
    <b v="0"/>
    <n v="0"/>
    <b v="0"/>
    <s v="food/restaurants"/>
    <n v="0"/>
    <n v="0"/>
    <x v="29"/>
    <x v="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4"/>
    <n v="1424200530"/>
    <x v="2517"/>
    <b v="0"/>
    <n v="33"/>
    <b v="0"/>
    <s v="food/restaurants"/>
    <n v="9.8166666666666666E-2"/>
    <n v="53.545454545454547"/>
    <x v="29"/>
    <x v="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5"/>
    <n v="1413303628"/>
    <x v="2518"/>
    <b v="0"/>
    <n v="0"/>
    <b v="0"/>
    <s v="food/restaurants"/>
    <n v="0"/>
    <n v="0"/>
    <x v="29"/>
    <x v="6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6"/>
    <n v="1403149404"/>
    <x v="2519"/>
    <b v="0"/>
    <n v="4"/>
    <b v="0"/>
    <s v="food/restaurants"/>
    <n v="4.3333333333333331E-4"/>
    <n v="16.25"/>
    <x v="29"/>
    <x v="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17"/>
    <n v="1472567085"/>
    <x v="2520"/>
    <b v="0"/>
    <n v="0"/>
    <b v="0"/>
    <s v="food/restaurants"/>
    <n v="0"/>
    <n v="0"/>
    <x v="29"/>
    <x v="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18"/>
    <n v="1442963621"/>
    <x v="2521"/>
    <b v="0"/>
    <n v="132"/>
    <b v="1"/>
    <s v="music/classical music"/>
    <n v="1.0948792000000001"/>
    <n v="103.68174242424243"/>
    <x v="30"/>
    <x v="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19"/>
    <n v="1459431960"/>
    <x v="2522"/>
    <b v="0"/>
    <n v="27"/>
    <b v="1"/>
    <s v="music/classical music"/>
    <n v="1"/>
    <n v="185.18518518518519"/>
    <x v="30"/>
    <x v="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0"/>
    <n v="1413674692"/>
    <x v="2523"/>
    <b v="0"/>
    <n v="26"/>
    <b v="1"/>
    <s v="music/classical music"/>
    <n v="1.5644444444444445"/>
    <n v="54.153846153846153"/>
    <x v="30"/>
    <x v="6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1"/>
    <n v="1416338557"/>
    <x v="2524"/>
    <b v="0"/>
    <n v="43"/>
    <b v="1"/>
    <s v="music/classical music"/>
    <n v="1.016"/>
    <n v="177.2093023255814"/>
    <x v="30"/>
    <x v="6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2"/>
    <n v="1338322571"/>
    <x v="2525"/>
    <b v="0"/>
    <n v="80"/>
    <b v="1"/>
    <s v="music/classical music"/>
    <n v="1.00325"/>
    <n v="100.325"/>
    <x v="30"/>
    <x v="6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3"/>
    <n v="1415585474"/>
    <x v="2526"/>
    <b v="0"/>
    <n v="33"/>
    <b v="1"/>
    <s v="music/classical music"/>
    <n v="1.1294999999999999"/>
    <n v="136.90909090909091"/>
    <x v="30"/>
    <x v="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4"/>
    <n v="1380477691"/>
    <x v="2527"/>
    <b v="0"/>
    <n v="71"/>
    <b v="1"/>
    <s v="music/classical music"/>
    <n v="1.02125"/>
    <n v="57.535211267605632"/>
    <x v="30"/>
    <x v="6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5"/>
    <n v="1438459303"/>
    <x v="2528"/>
    <b v="0"/>
    <n v="81"/>
    <b v="1"/>
    <s v="music/classical music"/>
    <n v="1.0724974999999999"/>
    <n v="52.962839506172834"/>
    <x v="30"/>
    <x v="6"/>
  </r>
  <r>
    <n v="2529"/>
    <s v="UrbanArias is DC's Contemporary Opera Company"/>
    <s v="Opera. Short. New."/>
    <n v="6000"/>
    <n v="6257"/>
    <x v="0"/>
    <x v="0"/>
    <s v="USD"/>
    <n v="1332636975"/>
    <x v="2526"/>
    <n v="1328752575"/>
    <x v="2529"/>
    <b v="0"/>
    <n v="76"/>
    <b v="1"/>
    <s v="music/classical music"/>
    <n v="1.0428333333333333"/>
    <n v="82.328947368421055"/>
    <x v="30"/>
    <x v="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27"/>
    <n v="1426711505"/>
    <x v="2530"/>
    <b v="0"/>
    <n v="48"/>
    <b v="1"/>
    <s v="music/classical music"/>
    <n v="1"/>
    <n v="135.41666666666666"/>
    <x v="30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28"/>
    <n v="1437668354"/>
    <x v="2531"/>
    <b v="0"/>
    <n v="61"/>
    <b v="1"/>
    <s v="music/classical music"/>
    <n v="1.004"/>
    <n v="74.06557377049181"/>
    <x v="30"/>
    <x v="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29"/>
    <n v="1342556566"/>
    <x v="2532"/>
    <b v="0"/>
    <n v="60"/>
    <b v="1"/>
    <s v="music/classical music"/>
    <n v="1.26125"/>
    <n v="84.083333333333329"/>
    <x v="30"/>
    <x v="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0"/>
    <n v="1359568911"/>
    <x v="2533"/>
    <b v="0"/>
    <n v="136"/>
    <b v="1"/>
    <s v="music/classical music"/>
    <n v="1.1066666666666667"/>
    <n v="61.029411764705884"/>
    <x v="30"/>
    <x v="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1"/>
    <n v="1257871712"/>
    <x v="2534"/>
    <b v="0"/>
    <n v="14"/>
    <b v="1"/>
    <s v="music/classical music"/>
    <n v="1.05"/>
    <n v="150"/>
    <x v="30"/>
    <x v="6"/>
  </r>
  <r>
    <n v="2535"/>
    <s v="Mark Hayes Requiem Recording"/>
    <s v="Mark Hayes: Requiem Recording"/>
    <n v="20000"/>
    <n v="20755"/>
    <x v="0"/>
    <x v="0"/>
    <s v="USD"/>
    <n v="1417463945"/>
    <x v="2532"/>
    <n v="1414781945"/>
    <x v="2535"/>
    <b v="0"/>
    <n v="78"/>
    <b v="1"/>
    <s v="music/classical music"/>
    <n v="1.03775"/>
    <n v="266.08974358974359"/>
    <x v="30"/>
    <x v="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3"/>
    <n v="1373337166"/>
    <x v="2536"/>
    <b v="0"/>
    <n v="4"/>
    <b v="1"/>
    <s v="music/classical music"/>
    <n v="1.1599999999999999"/>
    <n v="7.25"/>
    <x v="30"/>
    <x v="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4"/>
    <n v="1307028855"/>
    <x v="2537"/>
    <b v="0"/>
    <n v="11"/>
    <b v="1"/>
    <s v="music/classical music"/>
    <n v="1.1000000000000001"/>
    <n v="100"/>
    <x v="30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5"/>
    <n v="1359029661"/>
    <x v="2538"/>
    <b v="0"/>
    <n v="185"/>
    <b v="1"/>
    <s v="music/classical music"/>
    <n v="1.130176111111111"/>
    <n v="109.96308108108107"/>
    <x v="30"/>
    <x v="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6"/>
    <n v="1417729152"/>
    <x v="2539"/>
    <b v="0"/>
    <n v="59"/>
    <b v="1"/>
    <s v="music/classical music"/>
    <n v="1.0024999999999999"/>
    <n v="169.91525423728814"/>
    <x v="30"/>
    <x v="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37"/>
    <n v="1314720721"/>
    <x v="2540"/>
    <b v="0"/>
    <n v="27"/>
    <b v="1"/>
    <s v="music/classical music"/>
    <n v="1.034"/>
    <n v="95.740740740740748"/>
    <x v="3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38"/>
    <n v="1375008418"/>
    <x v="2541"/>
    <b v="0"/>
    <n v="63"/>
    <b v="1"/>
    <s v="music/classical music"/>
    <n v="1.0702857142857143"/>
    <n v="59.460317460317462"/>
    <x v="30"/>
    <x v="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39"/>
    <n v="1377252857"/>
    <x v="2542"/>
    <b v="0"/>
    <n v="13"/>
    <b v="1"/>
    <s v="music/classical music"/>
    <n v="1.0357142857142858"/>
    <n v="55.769230769230766"/>
    <x v="30"/>
    <x v="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0"/>
    <n v="1291257298"/>
    <x v="2543"/>
    <b v="0"/>
    <n v="13"/>
    <b v="1"/>
    <s v="music/classical music"/>
    <n v="1.5640000000000001"/>
    <n v="30.076923076923077"/>
    <x v="30"/>
    <x v="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1"/>
    <n v="1339158569"/>
    <x v="2544"/>
    <b v="0"/>
    <n v="57"/>
    <b v="1"/>
    <s v="music/classical music"/>
    <n v="1.0082"/>
    <n v="88.438596491228068"/>
    <x v="30"/>
    <x v="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2"/>
    <n v="1421983138"/>
    <x v="2545"/>
    <b v="0"/>
    <n v="61"/>
    <b v="1"/>
    <s v="music/classical music"/>
    <n v="1.9530000000000001"/>
    <n v="64.032786885245898"/>
    <x v="30"/>
    <x v="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3"/>
    <n v="1378586179"/>
    <x v="2546"/>
    <b v="0"/>
    <n v="65"/>
    <b v="1"/>
    <s v="music/classical music"/>
    <n v="1.1171428571428572"/>
    <n v="60.153846153846153"/>
    <x v="30"/>
    <x v="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4"/>
    <n v="1330972403"/>
    <x v="2547"/>
    <b v="0"/>
    <n v="134"/>
    <b v="1"/>
    <s v="music/classical music"/>
    <n v="1.1985454545454546"/>
    <n v="49.194029850746269"/>
    <x v="30"/>
    <x v="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5"/>
    <n v="1473087637"/>
    <x v="2548"/>
    <b v="0"/>
    <n v="37"/>
    <b v="1"/>
    <s v="music/classical music"/>
    <n v="1.0185"/>
    <n v="165.16216216216216"/>
    <x v="30"/>
    <x v="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6"/>
    <n v="1366999870"/>
    <x v="2549"/>
    <b v="0"/>
    <n v="37"/>
    <b v="1"/>
    <s v="music/classical music"/>
    <n v="1.0280254777070064"/>
    <n v="43.621621621621621"/>
    <x v="30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47"/>
    <n v="1439392406"/>
    <x v="2550"/>
    <b v="0"/>
    <n v="150"/>
    <b v="1"/>
    <s v="music/classical music"/>
    <n v="1.0084615384615385"/>
    <n v="43.7"/>
    <x v="30"/>
    <x v="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48"/>
    <n v="1329890585"/>
    <x v="2551"/>
    <b v="0"/>
    <n v="56"/>
    <b v="1"/>
    <s v="music/classical music"/>
    <n v="1.0273469387755103"/>
    <n v="67.419642857142861"/>
    <x v="30"/>
    <x v="6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49"/>
    <n v="1486149981"/>
    <x v="2552"/>
    <b v="0"/>
    <n v="18"/>
    <b v="1"/>
    <s v="music/classical music"/>
    <n v="1.0649999999999999"/>
    <n v="177.5"/>
    <x v="30"/>
    <x v="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0"/>
    <n v="1343018807"/>
    <x v="2553"/>
    <b v="0"/>
    <n v="60"/>
    <b v="1"/>
    <s v="music/classical music"/>
    <n v="1.5553333333333332"/>
    <n v="38.883333333333333"/>
    <x v="30"/>
    <x v="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1"/>
    <n v="1430445163"/>
    <x v="2554"/>
    <b v="0"/>
    <n v="67"/>
    <b v="1"/>
    <s v="music/classical music"/>
    <n v="1.228"/>
    <n v="54.985074626865675"/>
    <x v="30"/>
    <x v="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2"/>
    <n v="1335541393"/>
    <x v="2555"/>
    <b v="0"/>
    <n v="35"/>
    <b v="1"/>
    <s v="music/classical music"/>
    <n v="1.0734999999999999"/>
    <n v="61.342857142857142"/>
    <x v="30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3"/>
    <n v="1352504857"/>
    <x v="2556"/>
    <b v="0"/>
    <n v="34"/>
    <b v="1"/>
    <s v="music/classical music"/>
    <n v="1.0550335570469798"/>
    <n v="23.117647058823529"/>
    <x v="30"/>
    <x v="6"/>
  </r>
  <r>
    <n v="2557"/>
    <s v="European Tour"/>
    <s v="Raising money for our concert tour of Switzerland and Germany in June/July 2014"/>
    <n v="900"/>
    <n v="1066"/>
    <x v="0"/>
    <x v="1"/>
    <s v="GBP"/>
    <n v="1400176386"/>
    <x v="2554"/>
    <n v="1397584386"/>
    <x v="2557"/>
    <b v="0"/>
    <n v="36"/>
    <b v="1"/>
    <s v="music/classical music"/>
    <n v="1.1844444444444444"/>
    <n v="29.611111111111111"/>
    <x v="30"/>
    <x v="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5"/>
    <n v="1427747906"/>
    <x v="2558"/>
    <b v="0"/>
    <n v="18"/>
    <b v="1"/>
    <s v="music/classical music"/>
    <n v="1.0888"/>
    <n v="75.611111111111114"/>
    <x v="30"/>
    <x v="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6"/>
    <n v="1318539484"/>
    <x v="2559"/>
    <b v="0"/>
    <n v="25"/>
    <b v="1"/>
    <s v="music/classical music"/>
    <n v="1.1125"/>
    <n v="35.6"/>
    <x v="3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57"/>
    <n v="1423090174"/>
    <x v="2560"/>
    <b v="0"/>
    <n v="21"/>
    <b v="1"/>
    <s v="music/classical music"/>
    <n v="1.0009999999999999"/>
    <n v="143"/>
    <x v="30"/>
    <x v="6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58"/>
    <n v="1442148089"/>
    <x v="2561"/>
    <b v="0"/>
    <n v="0"/>
    <b v="0"/>
    <s v="food/food trucks"/>
    <n v="0"/>
    <n v="0"/>
    <x v="14"/>
    <x v="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59"/>
    <n v="1471005339"/>
    <x v="2562"/>
    <b v="0"/>
    <n v="3"/>
    <b v="0"/>
    <s v="food/food trucks"/>
    <n v="7.4999999999999997E-3"/>
    <n v="25"/>
    <x v="14"/>
    <x v="6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0"/>
    <n v="1433042451"/>
    <x v="2563"/>
    <b v="0"/>
    <n v="0"/>
    <b v="0"/>
    <s v="food/food trucks"/>
    <n v="0"/>
    <n v="0"/>
    <x v="14"/>
    <x v="6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1"/>
    <n v="1404262699"/>
    <x v="2564"/>
    <b v="0"/>
    <n v="0"/>
    <b v="0"/>
    <s v="food/food trucks"/>
    <n v="0"/>
    <n v="0"/>
    <x v="14"/>
    <x v="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2"/>
    <n v="1457710589"/>
    <x v="2565"/>
    <b v="0"/>
    <n v="1"/>
    <b v="0"/>
    <s v="food/food trucks"/>
    <n v="0.01"/>
    <n v="100"/>
    <x v="14"/>
    <x v="6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3"/>
    <n v="1406071948"/>
    <x v="2566"/>
    <b v="0"/>
    <n v="0"/>
    <b v="0"/>
    <s v="food/food trucks"/>
    <n v="0"/>
    <n v="0"/>
    <x v="14"/>
    <x v="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4"/>
    <n v="1427231138"/>
    <x v="2567"/>
    <b v="0"/>
    <n v="2"/>
    <b v="0"/>
    <s v="food/food trucks"/>
    <n v="2.6666666666666666E-3"/>
    <n v="60"/>
    <x v="14"/>
    <x v="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5"/>
    <n v="1470153594"/>
    <x v="2568"/>
    <b v="0"/>
    <n v="1"/>
    <b v="0"/>
    <s v="food/food trucks"/>
    <n v="5.0000000000000001E-3"/>
    <n v="50"/>
    <x v="14"/>
    <x v="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6"/>
    <n v="1439865112"/>
    <x v="2569"/>
    <b v="0"/>
    <n v="2"/>
    <b v="0"/>
    <s v="food/food trucks"/>
    <n v="2.2307692307692306E-2"/>
    <n v="72.5"/>
    <x v="14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67"/>
    <n v="1483998035"/>
    <x v="2570"/>
    <b v="0"/>
    <n v="2"/>
    <b v="0"/>
    <s v="food/food trucks"/>
    <n v="8.4285714285714294E-3"/>
    <n v="29.5"/>
    <x v="14"/>
    <x v="6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68"/>
    <n v="1458461521"/>
    <x v="2571"/>
    <b v="0"/>
    <n v="4"/>
    <b v="0"/>
    <s v="food/food trucks"/>
    <n v="2.5000000000000001E-3"/>
    <n v="62.5"/>
    <x v="14"/>
    <x v="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69"/>
    <n v="1426301517"/>
    <x v="2572"/>
    <b v="0"/>
    <n v="0"/>
    <b v="0"/>
    <s v="food/food trucks"/>
    <n v="0"/>
    <n v="0"/>
    <x v="14"/>
    <x v="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0"/>
    <n v="1404915149"/>
    <x v="2573"/>
    <b v="0"/>
    <n v="0"/>
    <b v="0"/>
    <s v="food/food trucks"/>
    <n v="0"/>
    <n v="0"/>
    <x v="14"/>
    <x v="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1"/>
    <n v="1461786545"/>
    <x v="2574"/>
    <b v="0"/>
    <n v="0"/>
    <b v="0"/>
    <s v="food/food trucks"/>
    <n v="0"/>
    <n v="0"/>
    <x v="14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2"/>
    <n v="1418438194"/>
    <x v="2575"/>
    <b v="0"/>
    <n v="0"/>
    <b v="0"/>
    <s v="food/food trucks"/>
    <n v="0"/>
    <n v="0"/>
    <x v="14"/>
    <x v="6"/>
  </r>
  <r>
    <n v="2576"/>
    <s v="2 Go Fast Food (Canceled)"/>
    <s v="A New Twist with an American and Philippine fast food Mobile Trailer."/>
    <n v="10000"/>
    <n v="0"/>
    <x v="1"/>
    <x v="0"/>
    <s v="USD"/>
    <n v="1428707647"/>
    <x v="2573"/>
    <n v="1424823247"/>
    <x v="2576"/>
    <b v="0"/>
    <n v="0"/>
    <b v="0"/>
    <s v="food/food trucks"/>
    <n v="0"/>
    <n v="0"/>
    <x v="14"/>
    <x v="6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4"/>
    <n v="1405021297"/>
    <x v="2577"/>
    <b v="0"/>
    <n v="0"/>
    <b v="0"/>
    <s v="food/food trucks"/>
    <n v="0"/>
    <n v="0"/>
    <x v="14"/>
    <x v="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5"/>
    <n v="1440203579"/>
    <x v="2578"/>
    <b v="0"/>
    <n v="0"/>
    <b v="0"/>
    <s v="food/food trucks"/>
    <n v="0"/>
    <n v="0"/>
    <x v="14"/>
    <x v="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6"/>
    <n v="1405626903"/>
    <x v="2579"/>
    <b v="0"/>
    <n v="12"/>
    <b v="0"/>
    <s v="food/food trucks"/>
    <n v="1.3849999999999999E-3"/>
    <n v="23.083333333333332"/>
    <x v="14"/>
    <x v="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77"/>
    <n v="1429170603"/>
    <x v="2580"/>
    <b v="0"/>
    <n v="2"/>
    <b v="0"/>
    <s v="food/food trucks"/>
    <n v="6.0000000000000001E-3"/>
    <n v="25.5"/>
    <x v="14"/>
    <x v="6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78"/>
    <n v="1445094298"/>
    <x v="2581"/>
    <b v="0"/>
    <n v="11"/>
    <b v="0"/>
    <s v="food/food trucks"/>
    <n v="0.106"/>
    <n v="48.18181818181818"/>
    <x v="14"/>
    <x v="6"/>
  </r>
  <r>
    <n v="2582"/>
    <s v="Drunken Wings"/>
    <s v="The place where chicken meets liquor for the first time!"/>
    <n v="90000"/>
    <n v="1"/>
    <x v="2"/>
    <x v="0"/>
    <s v="USD"/>
    <n v="1477784634"/>
    <x v="2579"/>
    <n v="1475192634"/>
    <x v="2582"/>
    <b v="0"/>
    <n v="1"/>
    <b v="0"/>
    <s v="food/food trucks"/>
    <n v="1.1111111111111112E-5"/>
    <n v="1"/>
    <x v="14"/>
    <x v="6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0"/>
    <n v="1421346480"/>
    <x v="2583"/>
    <b v="0"/>
    <n v="5"/>
    <b v="0"/>
    <s v="food/food trucks"/>
    <n v="5.0000000000000001E-3"/>
    <n v="1"/>
    <x v="14"/>
    <x v="6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1"/>
    <n v="1431749369"/>
    <x v="2584"/>
    <b v="0"/>
    <n v="0"/>
    <b v="0"/>
    <s v="food/food trucks"/>
    <n v="0"/>
    <n v="0"/>
    <x v="14"/>
    <x v="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2"/>
    <n v="1402009632"/>
    <x v="2585"/>
    <b v="0"/>
    <n v="1"/>
    <b v="0"/>
    <s v="food/food trucks"/>
    <n v="1.6666666666666668E-3"/>
    <n v="50"/>
    <x v="14"/>
    <x v="6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3"/>
    <n v="1448438136"/>
    <x v="2586"/>
    <b v="0"/>
    <n v="1"/>
    <b v="0"/>
    <s v="food/food trucks"/>
    <n v="1.6666666666666668E-3"/>
    <n v="5"/>
    <x v="14"/>
    <x v="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4"/>
    <n v="1448899953"/>
    <x v="2587"/>
    <b v="0"/>
    <n v="6"/>
    <b v="0"/>
    <s v="food/food trucks"/>
    <n v="2.4340000000000001E-2"/>
    <n v="202.83333333333334"/>
    <x v="14"/>
    <x v="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5"/>
    <n v="1423325626"/>
    <x v="2588"/>
    <b v="0"/>
    <n v="8"/>
    <b v="0"/>
    <s v="food/food trucks"/>
    <n v="3.8833333333333331E-2"/>
    <n v="29.125"/>
    <x v="14"/>
    <x v="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6"/>
    <n v="1456145527"/>
    <x v="2589"/>
    <b v="0"/>
    <n v="1"/>
    <b v="0"/>
    <s v="food/food trucks"/>
    <n v="1E-4"/>
    <n v="5"/>
    <x v="14"/>
    <x v="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87"/>
    <n v="1453212497"/>
    <x v="2590"/>
    <b v="0"/>
    <n v="0"/>
    <b v="0"/>
    <s v="food/food trucks"/>
    <n v="0"/>
    <n v="0"/>
    <x v="14"/>
    <x v="6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88"/>
    <n v="1452721524"/>
    <x v="2591"/>
    <b v="0"/>
    <n v="2"/>
    <b v="0"/>
    <s v="food/food trucks"/>
    <n v="1.7333333333333333E-2"/>
    <n v="13"/>
    <x v="14"/>
    <x v="6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89"/>
    <n v="1409944421"/>
    <x v="2592"/>
    <b v="0"/>
    <n v="1"/>
    <b v="0"/>
    <s v="food/food trucks"/>
    <n v="1.6666666666666668E-3"/>
    <n v="50"/>
    <x v="14"/>
    <x v="6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0"/>
    <n v="1427401026"/>
    <x v="2593"/>
    <b v="0"/>
    <n v="0"/>
    <b v="0"/>
    <s v="food/food trucks"/>
    <n v="0"/>
    <n v="0"/>
    <x v="14"/>
    <x v="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1"/>
    <n v="1404861228"/>
    <x v="2594"/>
    <b v="0"/>
    <n v="1"/>
    <b v="0"/>
    <s v="food/food trucks"/>
    <n v="1.2500000000000001E-5"/>
    <n v="1"/>
    <x v="14"/>
    <x v="6"/>
  </r>
  <r>
    <n v="2595"/>
    <s v="Food Truck for Little Fox Bakery"/>
    <s v="Looking to put the best baked goods in Bowling Green on wheels"/>
    <n v="15000"/>
    <n v="1825"/>
    <x v="2"/>
    <x v="0"/>
    <s v="USD"/>
    <n v="1487915500"/>
    <x v="2592"/>
    <n v="1485323500"/>
    <x v="2595"/>
    <b v="0"/>
    <n v="19"/>
    <b v="0"/>
    <s v="food/food trucks"/>
    <n v="0.12166666666666667"/>
    <n v="96.05263157894737"/>
    <x v="14"/>
    <x v="6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3"/>
    <n v="1404835009"/>
    <x v="2596"/>
    <b v="0"/>
    <n v="27"/>
    <b v="0"/>
    <s v="food/food trucks"/>
    <n v="0.23588571428571428"/>
    <n v="305.77777777777777"/>
    <x v="14"/>
    <x v="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4"/>
    <n v="1463731917"/>
    <x v="2597"/>
    <b v="0"/>
    <n v="7"/>
    <b v="0"/>
    <s v="food/food trucks"/>
    <n v="5.6666666666666664E-2"/>
    <n v="12.142857142857142"/>
    <x v="14"/>
    <x v="6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5"/>
    <n v="1440447001"/>
    <x v="2598"/>
    <b v="0"/>
    <n v="14"/>
    <b v="0"/>
    <s v="food/food trucks"/>
    <n v="0.39"/>
    <n v="83.571428571428569"/>
    <x v="14"/>
    <x v="6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6"/>
    <n v="1403201147"/>
    <x v="2599"/>
    <b v="0"/>
    <n v="5"/>
    <b v="0"/>
    <s v="food/food trucks"/>
    <n v="9.9546510341776348E-3"/>
    <n v="18"/>
    <x v="14"/>
    <x v="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597"/>
    <n v="1453757800"/>
    <x v="2600"/>
    <b v="0"/>
    <n v="30"/>
    <b v="0"/>
    <s v="food/food trucks"/>
    <n v="6.9320000000000007E-2"/>
    <n v="115.53333333333333"/>
    <x v="14"/>
    <x v="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598"/>
    <n v="1346276349"/>
    <x v="2601"/>
    <b v="1"/>
    <n v="151"/>
    <b v="1"/>
    <s v="technology/space exploration"/>
    <n v="6.6139999999999999"/>
    <n v="21.900662251655628"/>
    <x v="31"/>
    <x v="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599"/>
    <n v="1412358968"/>
    <x v="2602"/>
    <b v="1"/>
    <n v="489"/>
    <b v="1"/>
    <s v="technology/space exploration"/>
    <n v="3.2609166666666667"/>
    <n v="80.022494887525568"/>
    <x v="31"/>
    <x v="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0"/>
    <n v="1386626054"/>
    <x v="2603"/>
    <b v="1"/>
    <n v="50"/>
    <b v="1"/>
    <s v="technology/space exploration"/>
    <n v="1.0148571428571429"/>
    <n v="35.520000000000003"/>
    <x v="31"/>
    <x v="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1"/>
    <n v="1333070023"/>
    <x v="2604"/>
    <b v="1"/>
    <n v="321"/>
    <b v="1"/>
    <s v="technology/space exploration"/>
    <n v="1.0421799999999999"/>
    <n v="64.933333333333323"/>
    <x v="31"/>
    <x v="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2"/>
    <n v="1463576390"/>
    <x v="2605"/>
    <b v="1"/>
    <n v="1762"/>
    <b v="1"/>
    <s v="technology/space exploration"/>
    <n v="1.0742157000000001"/>
    <n v="60.965703745743475"/>
    <x v="31"/>
    <x v="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3"/>
    <n v="1396026382"/>
    <x v="2606"/>
    <b v="1"/>
    <n v="385"/>
    <b v="1"/>
    <s v="technology/space exploration"/>
    <n v="1.1005454545454545"/>
    <n v="31.444155844155844"/>
    <x v="31"/>
    <x v="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4"/>
    <n v="1435611572"/>
    <x v="2607"/>
    <b v="1"/>
    <n v="398"/>
    <b v="1"/>
    <s v="technology/space exploration"/>
    <n v="4.077"/>
    <n v="81.949748743718587"/>
    <x v="31"/>
    <x v="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5"/>
    <n v="1485976468"/>
    <x v="2608"/>
    <b v="1"/>
    <n v="304"/>
    <b v="1"/>
    <s v="technology/space exploration"/>
    <n v="2.2392500000000002"/>
    <n v="58.92763157894737"/>
    <x v="31"/>
    <x v="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6"/>
    <n v="1339738951"/>
    <x v="2609"/>
    <b v="1"/>
    <n v="676"/>
    <b v="1"/>
    <s v="technology/space exploration"/>
    <n v="3.038011142857143"/>
    <n v="157.29347633136095"/>
    <x v="31"/>
    <x v="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07"/>
    <n v="1468444125"/>
    <x v="2610"/>
    <b v="1"/>
    <n v="577"/>
    <b v="1"/>
    <s v="technology/space exploration"/>
    <n v="1.4132510432681749"/>
    <n v="55.758509532062391"/>
    <x v="31"/>
    <x v="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08"/>
    <n v="1480493014"/>
    <x v="2611"/>
    <b v="1"/>
    <n v="3663"/>
    <b v="1"/>
    <s v="technology/space exploration"/>
    <n v="27.906363636363636"/>
    <n v="83.802893802893806"/>
    <x v="31"/>
    <x v="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09"/>
    <n v="1418095570"/>
    <x v="2612"/>
    <b v="1"/>
    <n v="294"/>
    <b v="1"/>
    <s v="technology/space exploration"/>
    <n v="1.7176130000000001"/>
    <n v="58.422210884353746"/>
    <x v="31"/>
    <x v="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0"/>
    <n v="1345664294"/>
    <x v="2613"/>
    <b v="1"/>
    <n v="28"/>
    <b v="1"/>
    <s v="technology/space exploration"/>
    <n v="1.0101333333333333"/>
    <n v="270.57142857142856"/>
    <x v="31"/>
    <x v="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1"/>
    <n v="1396371612"/>
    <x v="2614"/>
    <b v="1"/>
    <n v="100"/>
    <b v="1"/>
    <s v="technology/space exploration"/>
    <n v="1.02"/>
    <n v="107.1"/>
    <x v="31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2"/>
    <n v="1458820564"/>
    <x v="2615"/>
    <b v="0"/>
    <n v="72"/>
    <b v="1"/>
    <s v="technology/space exploration"/>
    <n v="1.6976511744127936"/>
    <n v="47.180555555555557"/>
    <x v="31"/>
    <x v="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3"/>
    <n v="1437954729"/>
    <x v="2616"/>
    <b v="1"/>
    <n v="238"/>
    <b v="1"/>
    <s v="technology/space exploration"/>
    <n v="1.14534"/>
    <n v="120.30882352941177"/>
    <x v="31"/>
    <x v="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4"/>
    <n v="1411246751"/>
    <x v="2617"/>
    <b v="1"/>
    <n v="159"/>
    <b v="1"/>
    <s v="technology/space exploration"/>
    <n v="8.7759999999999998"/>
    <n v="27.59748427672956"/>
    <x v="31"/>
    <x v="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5"/>
    <n v="1443812461"/>
    <x v="2618"/>
    <b v="1"/>
    <n v="77"/>
    <b v="1"/>
    <s v="technology/space exploration"/>
    <n v="1.0538666666666667"/>
    <n v="205.2987012987013"/>
    <x v="31"/>
    <x v="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6"/>
    <n v="1443302004"/>
    <x v="2619"/>
    <b v="1"/>
    <n v="53"/>
    <b v="1"/>
    <s v="technology/space exploration"/>
    <n v="1.8839999999999999"/>
    <n v="35.547169811320757"/>
    <x v="31"/>
    <x v="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17"/>
    <n v="1441339242"/>
    <x v="2620"/>
    <b v="1"/>
    <n v="1251"/>
    <b v="1"/>
    <s v="technology/space exploration"/>
    <n v="1.436523076923077"/>
    <n v="74.639488409272587"/>
    <x v="31"/>
    <x v="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18"/>
    <n v="1429638988"/>
    <x v="2621"/>
    <b v="1"/>
    <n v="465"/>
    <b v="1"/>
    <s v="technology/space exploration"/>
    <n v="1.4588000000000001"/>
    <n v="47.058064516129029"/>
    <x v="31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19"/>
    <n v="1479232216"/>
    <x v="2622"/>
    <b v="0"/>
    <n v="74"/>
    <b v="1"/>
    <s v="technology/space exploration"/>
    <n v="1.3118399999999999"/>
    <n v="26.591351351351353"/>
    <x v="31"/>
    <x v="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0"/>
    <n v="1479449366"/>
    <x v="2623"/>
    <b v="0"/>
    <n v="62"/>
    <b v="1"/>
    <s v="technology/space exploration"/>
    <n v="1.1399999999999999"/>
    <n v="36.774193548387096"/>
    <x v="31"/>
    <x v="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1"/>
    <n v="1345716422"/>
    <x v="2624"/>
    <b v="0"/>
    <n v="3468"/>
    <b v="1"/>
    <s v="technology/space exploration"/>
    <n v="13.794206249999998"/>
    <n v="31.820544982698959"/>
    <x v="31"/>
    <x v="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2"/>
    <n v="1476559608"/>
    <x v="2625"/>
    <b v="0"/>
    <n v="52"/>
    <b v="1"/>
    <s v="technology/space exploration"/>
    <n v="9.56"/>
    <n v="27.576923076923077"/>
    <x v="31"/>
    <x v="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3"/>
    <n v="1430751869"/>
    <x v="2626"/>
    <b v="0"/>
    <n v="50"/>
    <b v="1"/>
    <s v="technology/space exploration"/>
    <n v="1.1200000000000001"/>
    <n v="56"/>
    <x v="31"/>
    <x v="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4"/>
    <n v="1445975661"/>
    <x v="2627"/>
    <b v="0"/>
    <n v="45"/>
    <b v="1"/>
    <s v="technology/space exploration"/>
    <n v="6.4666666666666668"/>
    <n v="21.555555555555557"/>
    <x v="31"/>
    <x v="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5"/>
    <n v="1415661067"/>
    <x v="2628"/>
    <b v="0"/>
    <n v="21"/>
    <b v="1"/>
    <s v="technology/space exploration"/>
    <n v="1.1036948748510131"/>
    <n v="44.095238095238095"/>
    <x v="31"/>
    <x v="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6"/>
    <n v="1429016122"/>
    <x v="2629"/>
    <b v="0"/>
    <n v="100"/>
    <b v="1"/>
    <s v="technology/space exploration"/>
    <n v="1.2774000000000001"/>
    <n v="63.87"/>
    <x v="31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27"/>
    <n v="1464921112"/>
    <x v="2630"/>
    <b v="0"/>
    <n v="81"/>
    <b v="1"/>
    <s v="technology/space exploration"/>
    <n v="1.579"/>
    <n v="38.987654320987652"/>
    <x v="31"/>
    <x v="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28"/>
    <n v="1438488227"/>
    <x v="2631"/>
    <b v="0"/>
    <n v="286"/>
    <b v="1"/>
    <s v="technology/space exploration"/>
    <n v="1.1466525000000001"/>
    <n v="80.185489510489504"/>
    <x v="31"/>
    <x v="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29"/>
    <n v="1462325339"/>
    <x v="2632"/>
    <b v="0"/>
    <n v="42"/>
    <b v="1"/>
    <s v="technology/space exploration"/>
    <n v="1.3700934579439252"/>
    <n v="34.904761904761905"/>
    <x v="31"/>
    <x v="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0"/>
    <n v="1390938332"/>
    <x v="2633"/>
    <b v="0"/>
    <n v="199"/>
    <b v="1"/>
    <s v="technology/space exploration"/>
    <n v="3.5461999999999998"/>
    <n v="89.100502512562812"/>
    <x v="31"/>
    <x v="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1"/>
    <n v="1472571921"/>
    <x v="2634"/>
    <b v="0"/>
    <n v="25"/>
    <b v="1"/>
    <s v="technology/space exploration"/>
    <n v="1.0602150537634409"/>
    <n v="39.44"/>
    <x v="31"/>
    <x v="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2"/>
    <n v="1422917361"/>
    <x v="2635"/>
    <b v="0"/>
    <n v="84"/>
    <b v="1"/>
    <s v="technology/space exploration"/>
    <n v="1"/>
    <n v="136.9047619047619"/>
    <x v="31"/>
    <x v="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3"/>
    <n v="1474641914"/>
    <x v="2636"/>
    <b v="0"/>
    <n v="50"/>
    <b v="1"/>
    <s v="technology/space exploration"/>
    <n v="1.873"/>
    <n v="37.46"/>
    <x v="31"/>
    <x v="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4"/>
    <n v="1474895475"/>
    <x v="2637"/>
    <b v="0"/>
    <n v="26"/>
    <b v="1"/>
    <s v="technology/space exploration"/>
    <n v="1.6619999999999999"/>
    <n v="31.96153846153846"/>
    <x v="31"/>
    <x v="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5"/>
    <n v="1418766895"/>
    <x v="2638"/>
    <b v="0"/>
    <n v="14"/>
    <b v="1"/>
    <s v="technology/space exploration"/>
    <n v="1.0172910662824208"/>
    <n v="25.214285714285715"/>
    <x v="31"/>
    <x v="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6"/>
    <n v="1421786748"/>
    <x v="2639"/>
    <b v="0"/>
    <n v="49"/>
    <b v="1"/>
    <s v="technology/space exploration"/>
    <n v="1.64"/>
    <n v="10.040816326530612"/>
    <x v="31"/>
    <x v="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37"/>
    <n v="1428551474"/>
    <x v="2640"/>
    <b v="0"/>
    <n v="69"/>
    <b v="1"/>
    <s v="technology/space exploration"/>
    <n v="1.0566666666666666"/>
    <n v="45.94202898550725"/>
    <x v="31"/>
    <x v="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38"/>
    <n v="1409341863"/>
    <x v="2641"/>
    <b v="0"/>
    <n v="1"/>
    <b v="0"/>
    <s v="technology/space exploration"/>
    <n v="0.01"/>
    <n v="15"/>
    <x v="31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39"/>
    <n v="1465970108"/>
    <x v="2642"/>
    <b v="0"/>
    <n v="0"/>
    <b v="0"/>
    <s v="technology/space exploration"/>
    <n v="0"/>
    <n v="0"/>
    <x v="31"/>
    <x v="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323"/>
    <n v="1479218315"/>
    <x v="2643"/>
    <b v="1"/>
    <n v="1501"/>
    <b v="0"/>
    <s v="technology/space exploration"/>
    <n v="0.33559730999999998"/>
    <n v="223.58248500999335"/>
    <x v="31"/>
    <x v="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0"/>
    <n v="1486580435"/>
    <x v="2644"/>
    <b v="1"/>
    <n v="52"/>
    <b v="0"/>
    <s v="technology/space exploration"/>
    <n v="2.053E-2"/>
    <n v="39.480769230769234"/>
    <x v="31"/>
    <x v="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1"/>
    <n v="1412885603"/>
    <x v="2645"/>
    <b v="1"/>
    <n v="23"/>
    <b v="0"/>
    <s v="technology/space exploration"/>
    <n v="0.105"/>
    <n v="91.304347826086953"/>
    <x v="31"/>
    <x v="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2"/>
    <n v="1439191869"/>
    <x v="2646"/>
    <b v="1"/>
    <n v="535"/>
    <b v="0"/>
    <s v="technology/space exploration"/>
    <n v="8.4172839999999999E-2"/>
    <n v="78.666205607476627"/>
    <x v="31"/>
    <x v="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3"/>
    <n v="1436941019"/>
    <x v="2647"/>
    <b v="0"/>
    <n v="3"/>
    <b v="0"/>
    <s v="technology/space exploration"/>
    <n v="1.44E-2"/>
    <n v="12"/>
    <x v="31"/>
    <x v="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4"/>
    <n v="1454951360"/>
    <x v="2648"/>
    <b v="0"/>
    <n v="6"/>
    <b v="0"/>
    <s v="technology/space exploration"/>
    <n v="8.8333333333333337E-3"/>
    <n v="17.666666666666668"/>
    <x v="31"/>
    <x v="6"/>
  </r>
  <r>
    <n v="2649"/>
    <s v="The Mission - Please Check Back Soon (Canceled)"/>
    <s v="They have launched a Kickstarter."/>
    <n v="125000"/>
    <n v="124"/>
    <x v="1"/>
    <x v="0"/>
    <s v="USD"/>
    <n v="1454370941"/>
    <x v="2645"/>
    <n v="1449186941"/>
    <x v="2649"/>
    <b v="0"/>
    <n v="3"/>
    <b v="0"/>
    <s v="technology/space exploration"/>
    <n v="9.9200000000000004E-4"/>
    <n v="41.333333333333336"/>
    <x v="31"/>
    <x v="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46"/>
    <n v="1479740343"/>
    <x v="2650"/>
    <b v="0"/>
    <n v="5"/>
    <b v="0"/>
    <s v="technology/space exploration"/>
    <n v="5.966666666666667E-3"/>
    <n v="71.599999999999994"/>
    <x v="31"/>
    <x v="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47"/>
    <n v="1447960809"/>
    <x v="2651"/>
    <b v="0"/>
    <n v="17"/>
    <b v="0"/>
    <s v="technology/space exploration"/>
    <n v="1.8689285714285714E-2"/>
    <n v="307.8235294117647"/>
    <x v="31"/>
    <x v="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48"/>
    <n v="1415591325"/>
    <x v="2652"/>
    <b v="0"/>
    <n v="11"/>
    <b v="0"/>
    <s v="technology/space exploration"/>
    <n v="8.8500000000000002E-3"/>
    <n v="80.454545454545453"/>
    <x v="31"/>
    <x v="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49"/>
    <n v="1399909127"/>
    <x v="2653"/>
    <b v="0"/>
    <n v="70"/>
    <b v="0"/>
    <s v="technology/space exploration"/>
    <n v="0.1152156862745098"/>
    <n v="83.942857142857136"/>
    <x v="31"/>
    <x v="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0"/>
    <n v="1424442326"/>
    <x v="2654"/>
    <b v="0"/>
    <n v="6"/>
    <b v="0"/>
    <s v="technology/space exploration"/>
    <n v="5.1000000000000004E-4"/>
    <n v="8.5"/>
    <x v="31"/>
    <x v="6"/>
  </r>
  <r>
    <n v="2655"/>
    <s v="Balloons (Canceled)"/>
    <s v="Thank you for your support!"/>
    <n v="15000"/>
    <n v="3155"/>
    <x v="1"/>
    <x v="0"/>
    <s v="USD"/>
    <n v="1455048000"/>
    <x v="2651"/>
    <n v="1452631647"/>
    <x v="2655"/>
    <b v="0"/>
    <n v="43"/>
    <b v="0"/>
    <s v="technology/space exploration"/>
    <n v="0.21033333333333334"/>
    <n v="73.372093023255815"/>
    <x v="31"/>
    <x v="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2"/>
    <n v="1485966688"/>
    <x v="2656"/>
    <b v="0"/>
    <n v="152"/>
    <b v="0"/>
    <s v="technology/space exploration"/>
    <n v="0.11436666666666667"/>
    <n v="112.86184210526316"/>
    <x v="31"/>
    <x v="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3"/>
    <n v="1467325053"/>
    <x v="2657"/>
    <b v="0"/>
    <n v="59"/>
    <b v="0"/>
    <s v="technology/space exploration"/>
    <n v="0.18737933333333334"/>
    <n v="95.277627118644077"/>
    <x v="31"/>
    <x v="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4"/>
    <n v="1467321194"/>
    <x v="2658"/>
    <b v="0"/>
    <n v="4"/>
    <b v="0"/>
    <s v="technology/space exploration"/>
    <n v="9.2857142857142856E-4"/>
    <n v="22.75"/>
    <x v="31"/>
    <x v="6"/>
  </r>
  <r>
    <n v="2659"/>
    <s v="test (Canceled)"/>
    <s v="test"/>
    <n v="49000"/>
    <n v="1333"/>
    <x v="1"/>
    <x v="0"/>
    <s v="USD"/>
    <n v="1429321210"/>
    <x v="2655"/>
    <n v="1426729210"/>
    <x v="2659"/>
    <b v="0"/>
    <n v="10"/>
    <b v="0"/>
    <s v="technology/space exploration"/>
    <n v="2.720408163265306E-2"/>
    <n v="133.30000000000001"/>
    <x v="31"/>
    <x v="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56"/>
    <n v="1443200818"/>
    <x v="2660"/>
    <b v="0"/>
    <n v="5"/>
    <b v="0"/>
    <s v="technology/space exploration"/>
    <n v="9.5E-4"/>
    <n v="3.8"/>
    <x v="31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57"/>
    <n v="1380150010"/>
    <x v="2661"/>
    <b v="0"/>
    <n v="60"/>
    <b v="1"/>
    <s v="technology/makerspaces"/>
    <n v="1.0289999999999999"/>
    <n v="85.75"/>
    <x v="32"/>
    <x v="6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58"/>
    <n v="1437587713"/>
    <x v="2662"/>
    <b v="0"/>
    <n v="80"/>
    <b v="1"/>
    <s v="technology/makerspaces"/>
    <n v="1.0680000000000001"/>
    <n v="267"/>
    <x v="32"/>
    <x v="6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59"/>
    <n v="1438873007"/>
    <x v="2663"/>
    <b v="0"/>
    <n v="56"/>
    <b v="1"/>
    <s v="technology/makerspaces"/>
    <n v="1.0459624999999999"/>
    <n v="373.55803571428572"/>
    <x v="32"/>
    <x v="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0"/>
    <n v="1446683797"/>
    <x v="2664"/>
    <b v="0"/>
    <n v="104"/>
    <b v="1"/>
    <s v="technology/makerspaces"/>
    <n v="1.0342857142857143"/>
    <n v="174.03846153846155"/>
    <x v="32"/>
    <x v="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1"/>
    <n v="1426886974"/>
    <x v="2665"/>
    <b v="0"/>
    <n v="46"/>
    <b v="1"/>
    <s v="technology/makerspaces"/>
    <n v="1.2314285714285715"/>
    <n v="93.695652173913047"/>
    <x v="32"/>
    <x v="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2"/>
    <n v="1440008439"/>
    <x v="2666"/>
    <b v="0"/>
    <n v="206"/>
    <b v="1"/>
    <s v="technology/makerspaces"/>
    <n v="1.592951"/>
    <n v="77.327718446601949"/>
    <x v="32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3"/>
    <n v="1452550416"/>
    <x v="2667"/>
    <b v="0"/>
    <n v="18"/>
    <b v="1"/>
    <s v="technology/makerspaces"/>
    <n v="1.1066666666666667"/>
    <n v="92.222222222222229"/>
    <x v="32"/>
    <x v="6"/>
  </r>
  <r>
    <n v="2668"/>
    <s v="UOttawa Makermobile"/>
    <s v="Creativity on the go! |_x000a_CrÃ©ativitÃ© en mouvement !"/>
    <n v="1000"/>
    <n v="1707"/>
    <x v="0"/>
    <x v="5"/>
    <s v="CAD"/>
    <n v="1447079520"/>
    <x v="2664"/>
    <n v="1443449265"/>
    <x v="2668"/>
    <b v="0"/>
    <n v="28"/>
    <b v="1"/>
    <s v="technology/makerspaces"/>
    <n v="1.7070000000000001"/>
    <n v="60.964285714285715"/>
    <x v="32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5"/>
    <n v="1447203096"/>
    <x v="2669"/>
    <b v="0"/>
    <n v="11"/>
    <b v="1"/>
    <s v="technology/makerspaces"/>
    <n v="1.25125"/>
    <n v="91"/>
    <x v="32"/>
    <x v="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66"/>
    <n v="1404174580"/>
    <x v="2670"/>
    <b v="1"/>
    <n v="60"/>
    <b v="0"/>
    <s v="technology/makerspaces"/>
    <n v="6.4158609339642042E-2"/>
    <n v="41.583333333333336"/>
    <x v="32"/>
    <x v="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67"/>
    <n v="1416419916"/>
    <x v="2671"/>
    <b v="1"/>
    <n v="84"/>
    <b v="0"/>
    <s v="technology/makerspaces"/>
    <n v="0.11344"/>
    <n v="33.761904761904759"/>
    <x v="32"/>
    <x v="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68"/>
    <n v="1449436390"/>
    <x v="2672"/>
    <b v="1"/>
    <n v="47"/>
    <b v="0"/>
    <s v="technology/makerspaces"/>
    <n v="0.33189999999999997"/>
    <n v="70.61702127659575"/>
    <x v="32"/>
    <x v="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69"/>
    <n v="1412081999"/>
    <x v="2673"/>
    <b v="1"/>
    <n v="66"/>
    <b v="0"/>
    <s v="technology/makerspaces"/>
    <n v="0.27579999999999999"/>
    <n v="167.15151515151516"/>
    <x v="32"/>
    <x v="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0"/>
    <n v="1465398670"/>
    <x v="2674"/>
    <b v="1"/>
    <n v="171"/>
    <b v="0"/>
    <s v="technology/makerspaces"/>
    <n v="0.62839999999999996"/>
    <n v="128.61988304093566"/>
    <x v="32"/>
    <x v="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1"/>
    <n v="1413059689"/>
    <x v="2675"/>
    <b v="1"/>
    <n v="29"/>
    <b v="0"/>
    <s v="technology/makerspaces"/>
    <n v="7.5880000000000003E-2"/>
    <n v="65.41379310344827"/>
    <x v="32"/>
    <x v="6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2"/>
    <n v="1461337174"/>
    <x v="2676"/>
    <b v="0"/>
    <n v="9"/>
    <b v="0"/>
    <s v="technology/makerspaces"/>
    <n v="0.50380952380952382"/>
    <n v="117.55555555555556"/>
    <x v="32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3"/>
    <n v="1401756143"/>
    <x v="2677"/>
    <b v="0"/>
    <n v="27"/>
    <b v="0"/>
    <s v="technology/makerspaces"/>
    <n v="0.17512820512820512"/>
    <n v="126.48148148148148"/>
    <x v="32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4"/>
    <n v="1440529765"/>
    <x v="2678"/>
    <b v="0"/>
    <n v="2"/>
    <b v="0"/>
    <s v="technology/makerspaces"/>
    <n v="1.3750000000000001E-4"/>
    <n v="550"/>
    <x v="32"/>
    <x v="6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5"/>
    <n v="1422489694"/>
    <x v="2679"/>
    <b v="0"/>
    <n v="3"/>
    <b v="0"/>
    <s v="technology/makerspaces"/>
    <n v="3.3E-3"/>
    <n v="44"/>
    <x v="32"/>
    <x v="6"/>
  </r>
  <r>
    <n v="2680"/>
    <s v="iHeart Pillow"/>
    <s v="iHeartPillow, Connecting loved ones"/>
    <n v="32000"/>
    <n v="276"/>
    <x v="2"/>
    <x v="3"/>
    <s v="EUR"/>
    <n v="1459915491"/>
    <x v="2676"/>
    <n v="1457327091"/>
    <x v="2680"/>
    <b v="0"/>
    <n v="4"/>
    <b v="0"/>
    <s v="technology/makerspaces"/>
    <n v="8.6250000000000007E-3"/>
    <n v="69"/>
    <x v="32"/>
    <x v="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77"/>
    <n v="1402867750"/>
    <x v="2681"/>
    <b v="0"/>
    <n v="2"/>
    <b v="0"/>
    <s v="food/food trucks"/>
    <n v="6.875E-3"/>
    <n v="27.5"/>
    <x v="14"/>
    <x v="6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78"/>
    <n v="1413838540"/>
    <x v="2682"/>
    <b v="0"/>
    <n v="20"/>
    <b v="0"/>
    <s v="food/food trucks"/>
    <n v="0.28299999999999997"/>
    <n v="84.9"/>
    <x v="14"/>
    <x v="6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79"/>
    <n v="1422641240"/>
    <x v="2683"/>
    <b v="0"/>
    <n v="3"/>
    <b v="0"/>
    <s v="food/food trucks"/>
    <n v="2.3999999999999998E-3"/>
    <n v="12"/>
    <x v="14"/>
    <x v="6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0"/>
    <n v="1404165425"/>
    <x v="2684"/>
    <b v="0"/>
    <n v="4"/>
    <b v="0"/>
    <s v="food/food trucks"/>
    <n v="1.1428571428571429E-2"/>
    <n v="200"/>
    <x v="14"/>
    <x v="6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1"/>
    <n v="1424968930"/>
    <x v="2685"/>
    <b v="0"/>
    <n v="1"/>
    <b v="0"/>
    <s v="food/food trucks"/>
    <n v="2.0000000000000001E-4"/>
    <n v="10"/>
    <x v="14"/>
    <x v="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2"/>
    <n v="1410391423"/>
    <x v="2686"/>
    <b v="0"/>
    <n v="0"/>
    <b v="0"/>
    <s v="food/food trucks"/>
    <n v="0"/>
    <n v="0"/>
    <x v="14"/>
    <x v="6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3"/>
    <n v="1432999318"/>
    <x v="2687"/>
    <b v="0"/>
    <n v="0"/>
    <b v="0"/>
    <s v="food/food trucks"/>
    <n v="0"/>
    <n v="0"/>
    <x v="14"/>
    <x v="6"/>
  </r>
  <r>
    <n v="2688"/>
    <s v="Mac N Cheez Food Truck"/>
    <s v="The amazing gourmet Mac N Cheez Food Truck Campaigne!"/>
    <n v="50000"/>
    <n v="74"/>
    <x v="2"/>
    <x v="0"/>
    <s v="USD"/>
    <n v="1424746800"/>
    <x v="2684"/>
    <n v="1422067870"/>
    <x v="2688"/>
    <b v="0"/>
    <n v="14"/>
    <b v="0"/>
    <s v="food/food trucks"/>
    <n v="1.48E-3"/>
    <n v="5.2857142857142856"/>
    <x v="14"/>
    <x v="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5"/>
    <n v="1467327890"/>
    <x v="2689"/>
    <b v="0"/>
    <n v="1"/>
    <b v="0"/>
    <s v="food/food trucks"/>
    <n v="2.8571428571428571E-5"/>
    <n v="1"/>
    <x v="14"/>
    <x v="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86"/>
    <n v="1429410676"/>
    <x v="2690"/>
    <b v="0"/>
    <n v="118"/>
    <b v="0"/>
    <s v="food/food trucks"/>
    <n v="0.107325"/>
    <n v="72.762711864406782"/>
    <x v="14"/>
    <x v="6"/>
  </r>
  <r>
    <n v="2691"/>
    <s v="Cook"/>
    <s v="A Great New local Food Truck serving up ethnic fusion inspired eats in Ottawa."/>
    <n v="65000"/>
    <n v="35"/>
    <x v="2"/>
    <x v="5"/>
    <s v="CAD"/>
    <n v="1431278557"/>
    <x v="2687"/>
    <n v="1427390557"/>
    <x v="2691"/>
    <b v="0"/>
    <n v="2"/>
    <b v="0"/>
    <s v="food/food trucks"/>
    <n v="5.3846153846153844E-4"/>
    <n v="17.5"/>
    <x v="14"/>
    <x v="6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88"/>
    <n v="1424678460"/>
    <x v="2692"/>
    <b v="0"/>
    <n v="1"/>
    <b v="0"/>
    <s v="food/food trucks"/>
    <n v="7.1428571428571426E-3"/>
    <n v="25"/>
    <x v="14"/>
    <x v="6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89"/>
    <n v="1405307966"/>
    <x v="2693"/>
    <b v="0"/>
    <n v="3"/>
    <b v="0"/>
    <s v="food/food trucks"/>
    <n v="8.0000000000000002E-3"/>
    <n v="13.333333333333334"/>
    <x v="14"/>
    <x v="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0"/>
    <n v="1409109739"/>
    <x v="2694"/>
    <b v="0"/>
    <n v="1"/>
    <b v="0"/>
    <s v="food/food trucks"/>
    <n v="3.3333333333333335E-5"/>
    <n v="1"/>
    <x v="14"/>
    <x v="6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1"/>
    <n v="1423801318"/>
    <x v="2695"/>
    <b v="0"/>
    <n v="3"/>
    <b v="0"/>
    <s v="food/food trucks"/>
    <n v="4.7333333333333333E-3"/>
    <n v="23.666666666666668"/>
    <x v="14"/>
    <x v="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2"/>
    <n v="1416600960"/>
    <x v="2696"/>
    <b v="0"/>
    <n v="38"/>
    <b v="0"/>
    <s v="food/food trucks"/>
    <n v="5.6500000000000002E-2"/>
    <n v="89.21052631578948"/>
    <x v="14"/>
    <x v="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3"/>
    <n v="1435876423"/>
    <x v="2697"/>
    <b v="0"/>
    <n v="52"/>
    <b v="0"/>
    <s v="food/food trucks"/>
    <n v="0.26352173913043481"/>
    <n v="116.55769230769231"/>
    <x v="14"/>
    <x v="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4"/>
    <n v="1401312808"/>
    <x v="2698"/>
    <b v="0"/>
    <n v="2"/>
    <b v="0"/>
    <s v="food/food trucks"/>
    <n v="3.2512500000000002E-3"/>
    <n v="13.005000000000001"/>
    <x v="14"/>
    <x v="6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5"/>
    <n v="1404941463"/>
    <x v="2699"/>
    <b v="0"/>
    <n v="0"/>
    <b v="0"/>
    <s v="food/food trucks"/>
    <n v="0"/>
    <n v="0"/>
    <x v="14"/>
    <x v="6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696"/>
    <n v="1408481972"/>
    <x v="2700"/>
    <b v="0"/>
    <n v="4"/>
    <b v="0"/>
    <s v="food/food trucks"/>
    <n v="7.0007000700070005E-3"/>
    <n v="17.5"/>
    <x v="14"/>
    <x v="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697"/>
    <n v="1488911734"/>
    <x v="2701"/>
    <b v="0"/>
    <n v="46"/>
    <b v="0"/>
    <s v="theater/spaces"/>
    <n v="0.46176470588235297"/>
    <n v="34.130434782608695"/>
    <x v="33"/>
    <x v="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698"/>
    <n v="1488827677"/>
    <x v="2702"/>
    <b v="1"/>
    <n v="26"/>
    <b v="0"/>
    <s v="theater/spaces"/>
    <n v="0.34410000000000002"/>
    <n v="132.34615384615384"/>
    <x v="33"/>
    <x v="6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699"/>
    <n v="1485016430"/>
    <x v="2703"/>
    <b v="0"/>
    <n v="45"/>
    <b v="0"/>
    <s v="theater/spaces"/>
    <n v="1.0375000000000001"/>
    <n v="922.22222222222217"/>
    <x v="33"/>
    <x v="6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0"/>
    <n v="1487709714"/>
    <x v="2704"/>
    <b v="0"/>
    <n v="7"/>
    <b v="0"/>
    <s v="theater/spaces"/>
    <n v="6.0263157894736845E-2"/>
    <n v="163.57142857142858"/>
    <x v="33"/>
    <x v="6"/>
  </r>
  <r>
    <n v="2705"/>
    <s v="Fischer Theatre Marquee"/>
    <s v="Help light the lights at the historic Fischer Theatre in Danville, IL."/>
    <n v="16500"/>
    <n v="1739"/>
    <x v="3"/>
    <x v="0"/>
    <s v="USD"/>
    <n v="1490389158"/>
    <x v="2701"/>
    <n v="1486504758"/>
    <x v="2705"/>
    <b v="0"/>
    <n v="8"/>
    <b v="0"/>
    <s v="theater/spaces"/>
    <n v="0.10539393939393939"/>
    <n v="217.375"/>
    <x v="33"/>
    <x v="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2"/>
    <n v="1410937483"/>
    <x v="2706"/>
    <b v="1"/>
    <n v="263"/>
    <b v="1"/>
    <s v="theater/spaces"/>
    <n v="1.1229714285714285"/>
    <n v="149.44486692015209"/>
    <x v="33"/>
    <x v="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3"/>
    <n v="1367088443"/>
    <x v="2707"/>
    <b v="1"/>
    <n v="394"/>
    <b v="1"/>
    <s v="theater/spaces"/>
    <n v="3.50844625"/>
    <n v="71.237487309644663"/>
    <x v="33"/>
    <x v="6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4"/>
    <n v="1463935526"/>
    <x v="2708"/>
    <b v="1"/>
    <n v="1049"/>
    <b v="1"/>
    <s v="theater/spaces"/>
    <n v="2.3321535"/>
    <n v="44.464318398474738"/>
    <x v="33"/>
    <x v="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5"/>
    <n v="1472528141"/>
    <x v="2709"/>
    <b v="1"/>
    <n v="308"/>
    <b v="1"/>
    <s v="theater/spaces"/>
    <n v="1.01606"/>
    <n v="164.94480519480518"/>
    <x v="33"/>
    <x v="6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06"/>
    <n v="1404797428"/>
    <x v="2710"/>
    <b v="1"/>
    <n v="1088"/>
    <b v="1"/>
    <s v="theater/spaces"/>
    <n v="1.5390035000000002"/>
    <n v="84.871516544117654"/>
    <x v="33"/>
    <x v="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07"/>
    <n v="1400694790"/>
    <x v="2711"/>
    <b v="1"/>
    <n v="73"/>
    <b v="1"/>
    <s v="theater/spaces"/>
    <n v="1.007161125319693"/>
    <n v="53.945205479452056"/>
    <x v="33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08"/>
    <n v="1370568560"/>
    <x v="2712"/>
    <b v="1"/>
    <n v="143"/>
    <b v="1"/>
    <s v="theater/spaces"/>
    <n v="1.3138181818181818"/>
    <n v="50.531468531468533"/>
    <x v="33"/>
    <x v="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09"/>
    <n v="1447515684"/>
    <x v="2713"/>
    <b v="1"/>
    <n v="1420"/>
    <b v="1"/>
    <s v="theater/spaces"/>
    <n v="1.0224133333333334"/>
    <n v="108.00140845070422"/>
    <x v="33"/>
    <x v="6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0"/>
    <n v="1474040596"/>
    <x v="2714"/>
    <b v="1"/>
    <n v="305"/>
    <b v="1"/>
    <s v="theater/spaces"/>
    <n v="1.1635599999999999"/>
    <n v="95.373770491803285"/>
    <x v="33"/>
    <x v="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1"/>
    <n v="1453109628"/>
    <x v="2715"/>
    <b v="1"/>
    <n v="551"/>
    <b v="1"/>
    <s v="theater/spaces"/>
    <n v="2.6462241666666664"/>
    <n v="57.631016333938291"/>
    <x v="33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2"/>
    <n v="1441699193"/>
    <x v="2716"/>
    <b v="1"/>
    <n v="187"/>
    <b v="1"/>
    <s v="theater/spaces"/>
    <n v="1.1998010000000001"/>
    <n v="64.160481283422456"/>
    <x v="33"/>
    <x v="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3"/>
    <n v="1414015049"/>
    <x v="2717"/>
    <b v="1"/>
    <n v="325"/>
    <b v="1"/>
    <s v="theater/spaces"/>
    <n v="1.2010400000000001"/>
    <n v="92.387692307692305"/>
    <x v="33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4"/>
    <n v="1459865945"/>
    <x v="2718"/>
    <b v="1"/>
    <n v="148"/>
    <b v="1"/>
    <s v="theater/spaces"/>
    <n v="1.0358333333333334"/>
    <n v="125.97972972972973"/>
    <x v="33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5"/>
    <n v="1455756294"/>
    <x v="2719"/>
    <b v="0"/>
    <n v="69"/>
    <b v="1"/>
    <s v="theater/spaces"/>
    <n v="1.0883333333333334"/>
    <n v="94.637681159420296"/>
    <x v="33"/>
    <x v="6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16"/>
    <n v="1476270653"/>
    <x v="2720"/>
    <b v="0"/>
    <n v="173"/>
    <b v="1"/>
    <s v="theater/spaces"/>
    <n v="1.1812400000000001"/>
    <n v="170.69942196531792"/>
    <x v="33"/>
    <x v="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17"/>
    <n v="1375880598"/>
    <x v="2721"/>
    <b v="0"/>
    <n v="269"/>
    <b v="1"/>
    <s v="technology/hardware"/>
    <n v="14.62"/>
    <n v="40.762081784386616"/>
    <x v="25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18"/>
    <n v="1480538053"/>
    <x v="2722"/>
    <b v="0"/>
    <n v="185"/>
    <b v="1"/>
    <s v="technology/hardware"/>
    <n v="2.5253999999999999"/>
    <n v="68.254054054054052"/>
    <x v="25"/>
    <x v="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19"/>
    <n v="1414872488"/>
    <x v="2723"/>
    <b v="0"/>
    <n v="176"/>
    <b v="1"/>
    <s v="technology/hardware"/>
    <n v="1.4005000000000001"/>
    <n v="95.48863636363636"/>
    <x v="25"/>
    <x v="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0"/>
    <n v="1436860259"/>
    <x v="2724"/>
    <b v="0"/>
    <n v="1019"/>
    <b v="1"/>
    <s v="technology/hardware"/>
    <n v="2.9687520259319289"/>
    <n v="7.1902649656526005"/>
    <x v="25"/>
    <x v="6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1"/>
    <n v="1484070735"/>
    <x v="2725"/>
    <b v="0"/>
    <n v="113"/>
    <b v="1"/>
    <s v="technology/hardware"/>
    <n v="1.445425"/>
    <n v="511.65486725663715"/>
    <x v="25"/>
    <x v="6"/>
  </r>
  <r>
    <n v="2726"/>
    <s v="Krimston TWO - Dual SIM case for iPhone"/>
    <s v="Krimston TWO: iPhone Dual SIM Case"/>
    <n v="100000"/>
    <n v="105745"/>
    <x v="0"/>
    <x v="0"/>
    <s v="USD"/>
    <n v="1461333311"/>
    <x v="2722"/>
    <n v="1458741311"/>
    <x v="2726"/>
    <b v="0"/>
    <n v="404"/>
    <b v="1"/>
    <s v="technology/hardware"/>
    <n v="1.05745"/>
    <n v="261.74504950495049"/>
    <x v="25"/>
    <x v="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3"/>
    <n v="1436804063"/>
    <x v="2727"/>
    <b v="0"/>
    <n v="707"/>
    <b v="1"/>
    <s v="technology/hardware"/>
    <n v="4.9321000000000002"/>
    <n v="69.760961810466767"/>
    <x v="25"/>
    <x v="6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4"/>
    <n v="1448461434"/>
    <x v="2728"/>
    <b v="0"/>
    <n v="392"/>
    <b v="1"/>
    <s v="technology/hardware"/>
    <n v="2.0182666666666669"/>
    <n v="77.229591836734699"/>
    <x v="25"/>
    <x v="6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5"/>
    <n v="1427867197"/>
    <x v="2729"/>
    <b v="0"/>
    <n v="23"/>
    <b v="1"/>
    <s v="technology/hardware"/>
    <n v="1.0444"/>
    <n v="340.56521739130437"/>
    <x v="25"/>
    <x v="6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26"/>
    <n v="1363611575"/>
    <x v="2730"/>
    <b v="0"/>
    <n v="682"/>
    <b v="1"/>
    <s v="technology/hardware"/>
    <n v="1.7029262962962963"/>
    <n v="67.417903225806455"/>
    <x v="25"/>
    <x v="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27"/>
    <n v="1408624622"/>
    <x v="2731"/>
    <b v="0"/>
    <n v="37"/>
    <b v="1"/>
    <s v="technology/hardware"/>
    <n v="1.0430333333333333"/>
    <n v="845.70270270270271"/>
    <x v="25"/>
    <x v="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28"/>
    <n v="1366917828"/>
    <x v="2732"/>
    <b v="0"/>
    <n v="146"/>
    <b v="1"/>
    <s v="technology/hardware"/>
    <n v="1.1825000000000001"/>
    <n v="97.191780821917803"/>
    <x v="25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29"/>
    <n v="1423463574"/>
    <x v="2733"/>
    <b v="0"/>
    <n v="119"/>
    <b v="1"/>
    <s v="technology/hardware"/>
    <n v="1.07538"/>
    <n v="451.84033613445376"/>
    <x v="25"/>
    <x v="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0"/>
    <n v="1473782592"/>
    <x v="2734"/>
    <b v="0"/>
    <n v="163"/>
    <b v="1"/>
    <s v="technology/hardware"/>
    <n v="22603"/>
    <n v="138.66871165644173"/>
    <x v="25"/>
    <x v="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1"/>
    <n v="1360551250"/>
    <x v="2735"/>
    <b v="0"/>
    <n v="339"/>
    <b v="1"/>
    <s v="technology/hardware"/>
    <n v="9.7813466666666677"/>
    <n v="21.640147492625371"/>
    <x v="25"/>
    <x v="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2"/>
    <n v="1395676773"/>
    <x v="2736"/>
    <b v="0"/>
    <n v="58"/>
    <b v="1"/>
    <s v="technology/hardware"/>
    <n v="1.2290000000000001"/>
    <n v="169.51724137931035"/>
    <x v="25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3"/>
    <n v="1386108087"/>
    <x v="2737"/>
    <b v="0"/>
    <n v="456"/>
    <b v="1"/>
    <s v="technology/hardware"/>
    <n v="2.4606080000000001"/>
    <n v="161.88210526315791"/>
    <x v="25"/>
    <x v="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4"/>
    <n v="1473218804"/>
    <x v="2738"/>
    <b v="0"/>
    <n v="15"/>
    <b v="1"/>
    <s v="technology/hardware"/>
    <n v="1.4794"/>
    <n v="493.13333333333333"/>
    <x v="25"/>
    <x v="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5"/>
    <n v="1395436717"/>
    <x v="2739"/>
    <b v="0"/>
    <n v="191"/>
    <b v="1"/>
    <s v="technology/hardware"/>
    <n v="3.8409090909090908"/>
    <n v="22.120418848167539"/>
    <x v="25"/>
    <x v="6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36"/>
    <n v="1423529152"/>
    <x v="2740"/>
    <b v="0"/>
    <n v="17"/>
    <b v="1"/>
    <s v="technology/hardware"/>
    <n v="1.0333333333333334"/>
    <n v="18.235294117647058"/>
    <x v="25"/>
    <x v="6"/>
  </r>
  <r>
    <n v="2741"/>
    <s v="Mrs. Brown and Her Lost Puppy."/>
    <s v="Help me publish my 1st children's book as an aspiring author!"/>
    <n v="8000"/>
    <n v="35"/>
    <x v="2"/>
    <x v="0"/>
    <s v="USD"/>
    <n v="1413770820"/>
    <x v="2737"/>
    <n v="1412005602"/>
    <x v="2741"/>
    <b v="0"/>
    <n v="4"/>
    <b v="0"/>
    <s v="publishing/children's books"/>
    <n v="4.3750000000000004E-3"/>
    <n v="8.75"/>
    <x v="34"/>
    <x v="6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38"/>
    <n v="1335892587"/>
    <x v="2742"/>
    <b v="0"/>
    <n v="18"/>
    <b v="0"/>
    <s v="publishing/children's books"/>
    <n v="0.29239999999999999"/>
    <n v="40.611111111111114"/>
    <x v="34"/>
    <x v="6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39"/>
    <n v="1474271607"/>
    <x v="2743"/>
    <b v="0"/>
    <n v="0"/>
    <b v="0"/>
    <s v="publishing/children's books"/>
    <n v="0"/>
    <n v="0"/>
    <x v="34"/>
    <x v="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0"/>
    <n v="1327886998"/>
    <x v="2744"/>
    <b v="0"/>
    <n v="22"/>
    <b v="0"/>
    <s v="publishing/children's books"/>
    <n v="5.2187499999999998E-2"/>
    <n v="37.954545454545453"/>
    <x v="34"/>
    <x v="6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1"/>
    <n v="1337125368"/>
    <x v="2745"/>
    <b v="0"/>
    <n v="49"/>
    <b v="0"/>
    <s v="publishing/children's books"/>
    <n v="0.21887499999999999"/>
    <n v="35.734693877551024"/>
    <x v="34"/>
    <x v="6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2"/>
    <n v="1406745911"/>
    <x v="2746"/>
    <b v="0"/>
    <n v="19"/>
    <b v="0"/>
    <s v="publishing/children's books"/>
    <n v="0.26700000000000002"/>
    <n v="42.157894736842103"/>
    <x v="34"/>
    <x v="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3"/>
    <n v="1337095997"/>
    <x v="2747"/>
    <b v="0"/>
    <n v="4"/>
    <b v="0"/>
    <s v="publishing/children's books"/>
    <n v="0.28000000000000003"/>
    <n v="35"/>
    <x v="34"/>
    <x v="6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4"/>
    <n v="1470243802"/>
    <x v="2748"/>
    <b v="0"/>
    <n v="4"/>
    <b v="0"/>
    <s v="publishing/children's books"/>
    <n v="1.06E-2"/>
    <n v="13.25"/>
    <x v="34"/>
    <x v="6"/>
  </r>
  <r>
    <n v="2749"/>
    <s v="A Tree is a Tree, no matter what you see.  CHILDREN'S BOOK"/>
    <s v="Self-publishing my children's book."/>
    <n v="10000"/>
    <n v="110"/>
    <x v="2"/>
    <x v="0"/>
    <s v="USD"/>
    <n v="1428171037"/>
    <x v="2745"/>
    <n v="1425582637"/>
    <x v="2749"/>
    <b v="0"/>
    <n v="2"/>
    <b v="0"/>
    <s v="publishing/children's books"/>
    <n v="1.0999999999999999E-2"/>
    <n v="55"/>
    <x v="34"/>
    <x v="6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46"/>
    <n v="1340055345"/>
    <x v="2750"/>
    <b v="0"/>
    <n v="0"/>
    <b v="0"/>
    <s v="publishing/children's books"/>
    <n v="0"/>
    <n v="0"/>
    <x v="34"/>
    <x v="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47"/>
    <n v="1397855842"/>
    <x v="2751"/>
    <b v="0"/>
    <n v="0"/>
    <b v="0"/>
    <s v="publishing/children's books"/>
    <n v="0"/>
    <n v="0"/>
    <x v="34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48"/>
    <n v="1320776504"/>
    <x v="2752"/>
    <b v="0"/>
    <n v="14"/>
    <b v="0"/>
    <s v="publishing/children's books"/>
    <n v="0.11458333333333333"/>
    <n v="39.285714285714285"/>
    <x v="3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49"/>
    <n v="1343425023"/>
    <x v="2753"/>
    <b v="0"/>
    <n v="8"/>
    <b v="0"/>
    <s v="publishing/children's books"/>
    <n v="0.19"/>
    <n v="47.5"/>
    <x v="34"/>
    <x v="6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0"/>
    <n v="1407856551"/>
    <x v="2754"/>
    <b v="0"/>
    <n v="0"/>
    <b v="0"/>
    <s v="publishing/children's books"/>
    <n v="0"/>
    <n v="0"/>
    <x v="34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1"/>
    <n v="1425927527"/>
    <x v="2755"/>
    <b v="0"/>
    <n v="15"/>
    <b v="0"/>
    <s v="publishing/children's books"/>
    <n v="0.52"/>
    <n v="17.333333333333332"/>
    <x v="34"/>
    <x v="6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2"/>
    <n v="1386884201"/>
    <x v="2756"/>
    <b v="0"/>
    <n v="33"/>
    <b v="0"/>
    <s v="publishing/children's books"/>
    <n v="0.1048"/>
    <n v="31.757575757575758"/>
    <x v="34"/>
    <x v="6"/>
  </r>
  <r>
    <n v="2757"/>
    <s v="C is for Crooked"/>
    <s v="A children's letter book that Lampoons Hillary Clinton"/>
    <n v="1500"/>
    <n v="10"/>
    <x v="2"/>
    <x v="0"/>
    <s v="USD"/>
    <n v="1470498332"/>
    <x v="2753"/>
    <n v="1469202332"/>
    <x v="2757"/>
    <b v="0"/>
    <n v="2"/>
    <b v="0"/>
    <s v="publishing/children's books"/>
    <n v="6.6666666666666671E-3"/>
    <n v="5"/>
    <x v="34"/>
    <x v="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4"/>
    <n v="1474886183"/>
    <x v="2758"/>
    <b v="0"/>
    <n v="6"/>
    <b v="0"/>
    <s v="publishing/children's books"/>
    <n v="0.11700000000000001"/>
    <n v="39"/>
    <x v="34"/>
    <x v="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5"/>
    <n v="1464943666"/>
    <x v="2759"/>
    <b v="0"/>
    <n v="2"/>
    <b v="0"/>
    <s v="publishing/children's books"/>
    <n v="0.105"/>
    <n v="52.5"/>
    <x v="34"/>
    <x v="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56"/>
    <n v="1369134258"/>
    <x v="2760"/>
    <b v="0"/>
    <n v="0"/>
    <b v="0"/>
    <s v="publishing/children's books"/>
    <n v="0"/>
    <n v="0"/>
    <x v="34"/>
    <x v="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57"/>
    <n v="1354584693"/>
    <x v="2761"/>
    <b v="0"/>
    <n v="4"/>
    <b v="0"/>
    <s v="publishing/children's books"/>
    <n v="7.1999999999999998E-3"/>
    <n v="9"/>
    <x v="34"/>
    <x v="6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58"/>
    <n v="1326934395"/>
    <x v="2762"/>
    <b v="0"/>
    <n v="1"/>
    <b v="0"/>
    <s v="publishing/children's books"/>
    <n v="7.6923076923076927E-3"/>
    <n v="25"/>
    <x v="34"/>
    <x v="6"/>
  </r>
  <r>
    <n v="2763"/>
    <s v="My Christmas Star"/>
    <s v="How Santa finds childrens homes without getting lost by following certain stars."/>
    <n v="39400"/>
    <n v="90"/>
    <x v="2"/>
    <x v="0"/>
    <s v="USD"/>
    <n v="1369403684"/>
    <x v="2759"/>
    <n v="1365515684"/>
    <x v="2763"/>
    <b v="0"/>
    <n v="3"/>
    <b v="0"/>
    <s v="publishing/children's books"/>
    <n v="2.2842639593908631E-3"/>
    <n v="30"/>
    <x v="34"/>
    <x v="6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0"/>
    <n v="1335855631"/>
    <x v="2764"/>
    <b v="0"/>
    <n v="4"/>
    <b v="0"/>
    <s v="publishing/children's books"/>
    <n v="1.125E-2"/>
    <n v="11.25"/>
    <x v="34"/>
    <x v="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1"/>
    <n v="1350050028"/>
    <x v="2765"/>
    <b v="0"/>
    <n v="0"/>
    <b v="0"/>
    <s v="publishing/children's books"/>
    <n v="0"/>
    <n v="0"/>
    <x v="34"/>
    <x v="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2"/>
    <n v="1310486518"/>
    <x v="2766"/>
    <b v="0"/>
    <n v="4"/>
    <b v="0"/>
    <s v="publishing/children's books"/>
    <n v="0.02"/>
    <n v="25"/>
    <x v="34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3"/>
    <n v="1434582050"/>
    <x v="2767"/>
    <b v="0"/>
    <n v="3"/>
    <b v="0"/>
    <s v="publishing/children's books"/>
    <n v="8.5000000000000006E-3"/>
    <n v="11.333333333333334"/>
    <x v="34"/>
    <x v="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4"/>
    <n v="1330440323"/>
    <x v="2768"/>
    <b v="0"/>
    <n v="34"/>
    <b v="0"/>
    <s v="publishing/children's books"/>
    <n v="0.14314285714285716"/>
    <n v="29.470588235294116"/>
    <x v="34"/>
    <x v="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5"/>
    <n v="1397677790"/>
    <x v="2769"/>
    <b v="0"/>
    <n v="2"/>
    <b v="0"/>
    <s v="publishing/children's books"/>
    <n v="2.5000000000000001E-3"/>
    <n v="1"/>
    <x v="34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66"/>
    <n v="1392569730"/>
    <x v="2770"/>
    <b v="0"/>
    <n v="33"/>
    <b v="0"/>
    <s v="publishing/children's books"/>
    <n v="0.1041125"/>
    <n v="63.098484848484851"/>
    <x v="34"/>
    <x v="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67"/>
    <n v="1355489140"/>
    <x v="2771"/>
    <b v="0"/>
    <n v="0"/>
    <b v="0"/>
    <s v="publishing/children's books"/>
    <n v="0"/>
    <n v="0"/>
    <x v="34"/>
    <x v="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68"/>
    <n v="1379710294"/>
    <x v="2772"/>
    <b v="0"/>
    <n v="0"/>
    <b v="0"/>
    <s v="publishing/children's books"/>
    <n v="0"/>
    <n v="0"/>
    <x v="34"/>
    <x v="6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69"/>
    <n v="1460666721"/>
    <x v="2773"/>
    <b v="0"/>
    <n v="1"/>
    <b v="0"/>
    <s v="publishing/children's books"/>
    <n v="1.8867924528301887E-3"/>
    <n v="1"/>
    <x v="34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0"/>
    <n v="1360119728"/>
    <x v="2774"/>
    <b v="0"/>
    <n v="13"/>
    <b v="0"/>
    <s v="publishing/children's books"/>
    <n v="0.14249999999999999"/>
    <n v="43.846153846153847"/>
    <x v="34"/>
    <x v="6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1"/>
    <n v="1321402754"/>
    <x v="2775"/>
    <b v="0"/>
    <n v="2"/>
    <b v="0"/>
    <s v="publishing/children's books"/>
    <n v="0.03"/>
    <n v="75"/>
    <x v="3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2"/>
    <n v="1431414476"/>
    <x v="2776"/>
    <b v="0"/>
    <n v="36"/>
    <b v="0"/>
    <s v="publishing/children's books"/>
    <n v="7.8809523809523815E-2"/>
    <n v="45.972222222222221"/>
    <x v="34"/>
    <x v="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3"/>
    <n v="1434557004"/>
    <x v="2777"/>
    <b v="0"/>
    <n v="1"/>
    <b v="0"/>
    <s v="publishing/children's books"/>
    <n v="3.3333333333333335E-3"/>
    <n v="10"/>
    <x v="34"/>
    <x v="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4"/>
    <n v="1406417306"/>
    <x v="2778"/>
    <b v="0"/>
    <n v="15"/>
    <b v="0"/>
    <s v="publishing/children's books"/>
    <n v="0.25545454545454543"/>
    <n v="93.666666666666671"/>
    <x v="34"/>
    <x v="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5"/>
    <n v="1445609021"/>
    <x v="2779"/>
    <b v="0"/>
    <n v="1"/>
    <b v="0"/>
    <s v="publishing/children's books"/>
    <n v="2.12E-2"/>
    <n v="53"/>
    <x v="34"/>
    <x v="6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76"/>
    <n v="1486550688"/>
    <x v="2780"/>
    <b v="0"/>
    <n v="0"/>
    <b v="0"/>
    <s v="publishing/children's books"/>
    <n v="0"/>
    <n v="0"/>
    <x v="34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77"/>
    <n v="1421274954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78"/>
    <n v="1421964718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79"/>
    <n v="1428583846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0"/>
    <n v="1412794443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1"/>
    <n v="1467865967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2"/>
    <n v="1403703580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3"/>
    <n v="1403066752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4"/>
    <n v="1467219043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5"/>
    <n v="1424477934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86"/>
    <n v="1421101903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87"/>
    <n v="1470778559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88"/>
    <n v="1435469559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89"/>
    <n v="1434881005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0"/>
    <n v="1455640559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1"/>
    <n v="1400675841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2"/>
    <n v="1401972028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3"/>
    <n v="1402266840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4"/>
    <n v="1437063121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5"/>
    <n v="1463466070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796"/>
    <n v="1415193366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797"/>
    <n v="1411019409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798"/>
    <n v="1436283107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799"/>
    <n v="1433295276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0"/>
    <n v="140939599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1"/>
    <n v="1438085273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2"/>
    <n v="1435645490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3"/>
    <n v="1433019438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4"/>
    <n v="1437682735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5"/>
    <n v="1458647725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06"/>
    <n v="1398828064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07"/>
    <n v="1422100503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08"/>
    <n v="1424368298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09"/>
    <n v="1479577761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0"/>
    <n v="1428572115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1"/>
    <n v="1468003109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2"/>
    <n v="1435921992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3"/>
    <n v="1421680462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4"/>
    <n v="1441290086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5"/>
    <n v="1431693409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16"/>
    <n v="1454337589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17"/>
    <n v="1408918135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18"/>
    <n v="1424881492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19"/>
    <n v="1425428206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0"/>
    <n v="1431412196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1"/>
    <n v="1446663686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2"/>
    <n v="1434415812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3"/>
    <n v="1462379066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4"/>
    <n v="1441606869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5"/>
    <n v="1462443918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26"/>
    <n v="1398802148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27"/>
    <n v="1434484070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28"/>
    <n v="1414342894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x v="2829"/>
    <n v="1442804633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0"/>
    <n v="1421362930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1"/>
    <n v="1446742417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2"/>
    <n v="1484115418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3"/>
    <n v="1446241684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4"/>
    <n v="1406039696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5"/>
    <n v="1406958354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36"/>
    <n v="1424825479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37"/>
    <n v="144484469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38"/>
    <n v="1401058295"/>
    <x v="2842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39"/>
    <n v="1462210950"/>
    <x v="2843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0"/>
    <n v="148094318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1"/>
    <n v="1428539033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2"/>
    <n v="1429029394"/>
    <x v="2846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3"/>
    <n v="1458847265"/>
    <x v="2847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4"/>
    <n v="1430321659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5"/>
    <n v="1458814600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46"/>
    <n v="1407370211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47"/>
    <n v="1453334629"/>
    <x v="2851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48"/>
    <n v="1400720703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49"/>
    <n v="1405485297"/>
    <x v="2853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0"/>
    <n v="1429290719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1"/>
    <n v="1451607071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2"/>
    <n v="1433897647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3"/>
    <n v="1482444295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4"/>
    <n v="1415711095"/>
    <x v="2858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5"/>
    <n v="1439800904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56"/>
    <n v="1461179576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57"/>
    <n v="1441894248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58"/>
    <n v="1401044229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59"/>
    <n v="140509512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0"/>
    <n v="1434552207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1"/>
    <n v="1415328259"/>
    <x v="2865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2"/>
    <n v="1473893721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3"/>
    <n v="1465533672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4"/>
    <n v="1473105054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5"/>
    <n v="1466345681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66"/>
    <n v="1397709165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67"/>
    <n v="1417455813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68"/>
    <n v="1429584438"/>
    <x v="2872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69"/>
    <n v="1419881831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0"/>
    <n v="1482092186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1"/>
    <n v="1459825493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2"/>
    <n v="1434477079"/>
    <x v="2876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3"/>
    <n v="1477781724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4"/>
    <n v="1430750795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5"/>
    <n v="1450718661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76"/>
    <n v="1436305452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77"/>
    <n v="1412432436"/>
    <x v="2881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78"/>
    <n v="145952031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79"/>
    <n v="1451684437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0"/>
    <n v="1415208435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1"/>
    <n v="142370580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2"/>
    <n v="1442243484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3"/>
    <n v="1418379324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4"/>
    <n v="1412945440"/>
    <x v="2888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5"/>
    <n v="1406752985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86"/>
    <n v="1405100992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87"/>
    <n v="1455570728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88"/>
    <n v="1408381704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x v="2889"/>
    <n v="1415644395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0"/>
    <n v="1422920415"/>
    <x v="2894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1"/>
    <n v="1403356792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2"/>
    <n v="1480283321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3"/>
    <n v="1441985458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4"/>
    <n v="1443715053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5"/>
    <n v="1464141158"/>
    <x v="2899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896"/>
    <n v="1404970632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897"/>
    <n v="1418161339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898"/>
    <n v="1437820396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899"/>
    <n v="1436587218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0"/>
    <n v="1414538031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1"/>
    <n v="1472001713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2"/>
    <n v="1436888066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3"/>
    <n v="145807583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4"/>
    <n v="1462815219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5"/>
    <n v="1413527001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06"/>
    <n v="1428955887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07"/>
    <n v="1431973626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08"/>
    <n v="1450235374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09"/>
    <n v="140485733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0"/>
    <n v="142118559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1"/>
    <n v="1455528790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2"/>
    <n v="1398511589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3"/>
    <n v="1440826647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4"/>
    <n v="1443712007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5"/>
    <n v="140465832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16"/>
    <n v="1424718070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17"/>
    <n v="1409087804"/>
    <x v="2921"/>
    <b v="0"/>
    <n v="3"/>
    <b v="1"/>
    <s v="theater/musical"/>
    <n v="1.29"/>
    <n v="43"/>
    <x v="35"/>
    <x v="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18"/>
    <n v="1428094727"/>
    <x v="2922"/>
    <b v="0"/>
    <n v="6"/>
    <b v="1"/>
    <s v="theater/musical"/>
    <n v="1"/>
    <n v="83.333333333333329"/>
    <x v="35"/>
    <x v="6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19"/>
    <n v="1420774779"/>
    <x v="2923"/>
    <b v="0"/>
    <n v="10"/>
    <b v="1"/>
    <s v="theater/musical"/>
    <n v="1"/>
    <n v="30"/>
    <x v="35"/>
    <x v="6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0"/>
    <n v="1428585710"/>
    <x v="2924"/>
    <b v="0"/>
    <n v="147"/>
    <b v="1"/>
    <s v="theater/musical"/>
    <n v="1.032"/>
    <n v="175.51020408163265"/>
    <x v="35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1"/>
    <n v="1407852068"/>
    <x v="2925"/>
    <b v="0"/>
    <n v="199"/>
    <b v="1"/>
    <s v="theater/musical"/>
    <n v="1.0244597777777777"/>
    <n v="231.66175879396985"/>
    <x v="35"/>
    <x v="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2"/>
    <n v="1423506179"/>
    <x v="2926"/>
    <b v="0"/>
    <n v="50"/>
    <b v="1"/>
    <s v="theater/musical"/>
    <n v="1.25"/>
    <n v="75"/>
    <x v="35"/>
    <x v="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3"/>
    <n v="1402934629"/>
    <x v="2927"/>
    <b v="0"/>
    <n v="21"/>
    <b v="1"/>
    <s v="theater/musical"/>
    <n v="1.3083333333333333"/>
    <n v="112.14285714285714"/>
    <x v="35"/>
    <x v="6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4"/>
    <n v="1454543846"/>
    <x v="2928"/>
    <b v="0"/>
    <n v="24"/>
    <b v="1"/>
    <s v="theater/musical"/>
    <n v="1"/>
    <n v="41.666666666666664"/>
    <x v="35"/>
    <x v="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5"/>
    <n v="1398432758"/>
    <x v="2929"/>
    <b v="0"/>
    <n v="32"/>
    <b v="1"/>
    <s v="theater/musical"/>
    <n v="1.02069375"/>
    <n v="255.17343750000001"/>
    <x v="35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26"/>
    <n v="1428415264"/>
    <x v="2930"/>
    <b v="0"/>
    <n v="62"/>
    <b v="1"/>
    <s v="theater/musical"/>
    <n v="1.0092000000000001"/>
    <n v="162.7741935483871"/>
    <x v="35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27"/>
    <n v="1408604363"/>
    <x v="2931"/>
    <b v="0"/>
    <n v="9"/>
    <b v="1"/>
    <s v="theater/musical"/>
    <n v="1.06"/>
    <n v="88.333333333333329"/>
    <x v="35"/>
    <x v="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28"/>
    <n v="1421812637"/>
    <x v="2932"/>
    <b v="0"/>
    <n v="38"/>
    <b v="1"/>
    <s v="theater/musical"/>
    <n v="1.0509677419354839"/>
    <n v="85.736842105263165"/>
    <x v="35"/>
    <x v="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29"/>
    <n v="1462489053"/>
    <x v="2933"/>
    <b v="0"/>
    <n v="54"/>
    <b v="1"/>
    <s v="theater/musical"/>
    <n v="1.0276000000000001"/>
    <n v="47.574074074074076"/>
    <x v="35"/>
    <x v="6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0"/>
    <n v="1400253364"/>
    <x v="2934"/>
    <b v="0"/>
    <n v="37"/>
    <b v="1"/>
    <s v="theater/musical"/>
    <n v="1.08"/>
    <n v="72.972972972972968"/>
    <x v="35"/>
    <x v="6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1"/>
    <n v="1467468008"/>
    <x v="2935"/>
    <b v="0"/>
    <n v="39"/>
    <b v="1"/>
    <s v="theater/musical"/>
    <n v="1.0088571428571429"/>
    <n v="90.538461538461533"/>
    <x v="35"/>
    <x v="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2"/>
    <n v="1412091423"/>
    <x v="2936"/>
    <b v="0"/>
    <n v="34"/>
    <b v="1"/>
    <s v="theater/musical"/>
    <n v="1.28"/>
    <n v="37.647058823529413"/>
    <x v="35"/>
    <x v="6"/>
  </r>
  <r>
    <n v="2937"/>
    <s v="UCAS"/>
    <s v="UCAS is a new British musical premiering at the Edinburgh Fringe Festival 2014."/>
    <n v="1500"/>
    <n v="2000"/>
    <x v="0"/>
    <x v="1"/>
    <s v="GBP"/>
    <n v="1405249113"/>
    <x v="2933"/>
    <n v="1402657113"/>
    <x v="2937"/>
    <b v="0"/>
    <n v="55"/>
    <b v="1"/>
    <s v="theater/musical"/>
    <n v="1.3333333333333333"/>
    <n v="36.363636363636367"/>
    <x v="35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4"/>
    <n v="1420044814"/>
    <x v="2938"/>
    <b v="0"/>
    <n v="32"/>
    <b v="1"/>
    <s v="theater/musical"/>
    <n v="1.0137499999999999"/>
    <n v="126.71875"/>
    <x v="35"/>
    <x v="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5"/>
    <n v="1406316312"/>
    <x v="2939"/>
    <b v="0"/>
    <n v="25"/>
    <b v="1"/>
    <s v="theater/musical"/>
    <n v="1.0287500000000001"/>
    <n v="329.2"/>
    <x v="35"/>
    <x v="6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36"/>
    <n v="1418150018"/>
    <x v="2940"/>
    <b v="0"/>
    <n v="33"/>
    <b v="1"/>
    <s v="theater/musical"/>
    <n v="1.0724"/>
    <n v="81.242424242424249"/>
    <x v="35"/>
    <x v="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37"/>
    <n v="1422658955"/>
    <x v="2941"/>
    <b v="0"/>
    <n v="1"/>
    <b v="0"/>
    <s v="theater/spaces"/>
    <n v="4.0000000000000003E-5"/>
    <n v="1"/>
    <x v="33"/>
    <x v="6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38"/>
    <n v="1448565459"/>
    <x v="2942"/>
    <b v="0"/>
    <n v="202"/>
    <b v="0"/>
    <s v="theater/spaces"/>
    <n v="0.20424999999999999"/>
    <n v="202.22772277227722"/>
    <x v="33"/>
    <x v="6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39"/>
    <n v="1426302380"/>
    <x v="2943"/>
    <b v="0"/>
    <n v="0"/>
    <b v="0"/>
    <s v="theater/spaces"/>
    <n v="0"/>
    <n v="0"/>
    <x v="33"/>
    <x v="6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0"/>
    <n v="1431122198"/>
    <x v="2944"/>
    <b v="0"/>
    <n v="1"/>
    <b v="0"/>
    <s v="theater/spaces"/>
    <n v="0.01"/>
    <n v="100"/>
    <x v="33"/>
    <x v="6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1"/>
    <n v="1429845660"/>
    <x v="2945"/>
    <b v="0"/>
    <n v="0"/>
    <b v="0"/>
    <s v="theater/spaces"/>
    <n v="0"/>
    <n v="0"/>
    <x v="33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2"/>
    <n v="1468673092"/>
    <x v="2946"/>
    <b v="0"/>
    <n v="2"/>
    <b v="0"/>
    <s v="theater/spaces"/>
    <n v="1E-3"/>
    <n v="1"/>
    <x v="33"/>
    <x v="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3"/>
    <n v="1475760567"/>
    <x v="2947"/>
    <b v="0"/>
    <n v="13"/>
    <b v="0"/>
    <s v="theater/spaces"/>
    <n v="4.2880000000000001E-2"/>
    <n v="82.461538461538467"/>
    <x v="33"/>
    <x v="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4"/>
    <n v="1428075293"/>
    <x v="2948"/>
    <b v="0"/>
    <n v="9"/>
    <b v="0"/>
    <s v="theater/spaces"/>
    <n v="4.8000000000000001E-5"/>
    <n v="2.6666666666666665"/>
    <x v="33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5"/>
    <n v="1445370317"/>
    <x v="2949"/>
    <b v="0"/>
    <n v="2"/>
    <b v="0"/>
    <s v="theater/spaces"/>
    <n v="2.5000000000000001E-2"/>
    <n v="12.5"/>
    <x v="33"/>
    <x v="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46"/>
    <n v="1450946752"/>
    <x v="2950"/>
    <b v="0"/>
    <n v="0"/>
    <b v="0"/>
    <s v="theater/spaces"/>
    <n v="0"/>
    <n v="0"/>
    <x v="33"/>
    <x v="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47"/>
    <n v="1408648573"/>
    <x v="2951"/>
    <b v="0"/>
    <n v="58"/>
    <b v="0"/>
    <s v="theater/spaces"/>
    <n v="2.1919999999999999E-2"/>
    <n v="18.896551724137932"/>
    <x v="33"/>
    <x v="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48"/>
    <n v="1473957239"/>
    <x v="2952"/>
    <b v="0"/>
    <n v="8"/>
    <b v="0"/>
    <s v="theater/spaces"/>
    <n v="8.0250000000000002E-2"/>
    <n v="200.625"/>
    <x v="33"/>
    <x v="6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49"/>
    <n v="1441738821"/>
    <x v="2953"/>
    <b v="0"/>
    <n v="3"/>
    <b v="0"/>
    <s v="theater/spaces"/>
    <n v="1.5125E-3"/>
    <n v="201.66666666666666"/>
    <x v="33"/>
    <x v="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0"/>
    <n v="1487944803"/>
    <x v="2954"/>
    <b v="0"/>
    <n v="0"/>
    <b v="0"/>
    <s v="theater/spaces"/>
    <n v="0"/>
    <n v="0"/>
    <x v="33"/>
    <x v="6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1"/>
    <n v="1431884849"/>
    <x v="2955"/>
    <b v="0"/>
    <n v="11"/>
    <b v="0"/>
    <s v="theater/spaces"/>
    <n v="0.59583333333333333"/>
    <n v="65"/>
    <x v="33"/>
    <x v="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2"/>
    <n v="1459810850"/>
    <x v="2956"/>
    <b v="0"/>
    <n v="20"/>
    <b v="0"/>
    <s v="theater/spaces"/>
    <n v="0.16734177215189874"/>
    <n v="66.099999999999994"/>
    <x v="33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3"/>
    <n v="1422317772"/>
    <x v="2957"/>
    <b v="0"/>
    <n v="3"/>
    <b v="0"/>
    <s v="theater/spaces"/>
    <n v="1.8666666666666668E-2"/>
    <n v="93.333333333333329"/>
    <x v="33"/>
    <x v="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4"/>
    <n v="1457548917"/>
    <x v="2958"/>
    <b v="0"/>
    <n v="0"/>
    <b v="0"/>
    <s v="theater/spaces"/>
    <n v="0"/>
    <n v="0"/>
    <x v="33"/>
    <x v="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5"/>
    <n v="1462666325"/>
    <x v="2959"/>
    <b v="0"/>
    <n v="0"/>
    <b v="0"/>
    <s v="theater/spaces"/>
    <n v="0"/>
    <n v="0"/>
    <x v="33"/>
    <x v="6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56"/>
    <n v="1407867023"/>
    <x v="2960"/>
    <b v="0"/>
    <n v="0"/>
    <b v="0"/>
    <s v="theater/spaces"/>
    <n v="0"/>
    <n v="0"/>
    <x v="33"/>
    <x v="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57"/>
    <n v="1424927159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58"/>
    <n v="1422769906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59"/>
    <n v="1433243824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0"/>
    <n v="1404769819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1"/>
    <n v="1433698233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2"/>
    <n v="1439833412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3"/>
    <n v="1423284292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4"/>
    <n v="1470227660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5"/>
    <n v="1428087153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66"/>
    <n v="1403107451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67"/>
    <n v="1406908078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68"/>
    <n v="1479609520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69"/>
    <n v="1449171508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0"/>
    <n v="1409275671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1"/>
    <n v="1414599886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2"/>
    <n v="1456421530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3"/>
    <n v="1421960934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4"/>
    <n v="1412954547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5"/>
    <n v="1419104823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76"/>
    <n v="1438639130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77"/>
    <n v="1439126756"/>
    <x v="2981"/>
    <b v="1"/>
    <n v="97"/>
    <b v="1"/>
    <s v="theater/spaces"/>
    <n v="1.28925"/>
    <n v="53.164948453608247"/>
    <x v="33"/>
    <x v="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78"/>
    <n v="1452616143"/>
    <x v="2982"/>
    <b v="1"/>
    <n v="59"/>
    <b v="1"/>
    <s v="theater/spaces"/>
    <n v="1.0206"/>
    <n v="86.491525423728817"/>
    <x v="33"/>
    <x v="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79"/>
    <n v="1410534636"/>
    <x v="2983"/>
    <b v="1"/>
    <n v="1095"/>
    <b v="1"/>
    <s v="theater/spaces"/>
    <n v="1.465395775862069"/>
    <n v="155.23827397260274"/>
    <x v="33"/>
    <x v="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0"/>
    <n v="1469428881"/>
    <x v="2984"/>
    <b v="1"/>
    <n v="218"/>
    <b v="1"/>
    <s v="theater/spaces"/>
    <n v="1.00352"/>
    <n v="115.08256880733946"/>
    <x v="33"/>
    <x v="6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1"/>
    <n v="1476228128"/>
    <x v="2985"/>
    <b v="0"/>
    <n v="111"/>
    <b v="1"/>
    <s v="theater/spaces"/>
    <n v="1.2164999999999999"/>
    <n v="109.5945945945946"/>
    <x v="33"/>
    <x v="6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2"/>
    <n v="1456920006"/>
    <x v="2986"/>
    <b v="0"/>
    <n v="56"/>
    <b v="1"/>
    <s v="theater/spaces"/>
    <n v="1.0549999999999999"/>
    <n v="45.214285714285715"/>
    <x v="33"/>
    <x v="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3"/>
    <n v="1473837751"/>
    <x v="2987"/>
    <b v="0"/>
    <n v="265"/>
    <b v="1"/>
    <s v="theater/spaces"/>
    <n v="1.1040080000000001"/>
    <n v="104.15169811320754"/>
    <x v="33"/>
    <x v="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4"/>
    <n v="1463820081"/>
    <x v="2988"/>
    <b v="0"/>
    <n v="28"/>
    <b v="1"/>
    <s v="theater/spaces"/>
    <n v="1"/>
    <n v="35.714285714285715"/>
    <x v="33"/>
    <x v="6"/>
  </r>
  <r>
    <n v="2989"/>
    <s v="Let's Light Up The Gem!"/>
    <s v="Bring the movies back to Bethel, Maine."/>
    <n v="20000"/>
    <n v="35307"/>
    <x v="0"/>
    <x v="0"/>
    <s v="USD"/>
    <n v="1450673940"/>
    <x v="2985"/>
    <n v="1448756962"/>
    <x v="2989"/>
    <b v="0"/>
    <n v="364"/>
    <b v="1"/>
    <s v="theater/spaces"/>
    <n v="1.76535"/>
    <n v="96.997252747252745"/>
    <x v="33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86"/>
    <n v="1449150420"/>
    <x v="2990"/>
    <b v="0"/>
    <n v="27"/>
    <b v="1"/>
    <s v="theater/spaces"/>
    <n v="1"/>
    <n v="370.37037037037038"/>
    <x v="33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87"/>
    <n v="1483646730"/>
    <x v="2991"/>
    <b v="0"/>
    <n v="93"/>
    <b v="1"/>
    <s v="theater/spaces"/>
    <n v="1.0329411764705883"/>
    <n v="94.408602150537632"/>
    <x v="33"/>
    <x v="6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88"/>
    <n v="1473445510"/>
    <x v="2992"/>
    <b v="0"/>
    <n v="64"/>
    <b v="1"/>
    <s v="theater/spaces"/>
    <n v="1.0449999999999999"/>
    <n v="48.984375"/>
    <x v="33"/>
    <x v="6"/>
  </r>
  <r>
    <n v="2993"/>
    <s v="TRUE WEST: Think, Dog! Productions"/>
    <s v="Help us build the Kitchen from Hell!"/>
    <n v="1000"/>
    <n v="1003"/>
    <x v="0"/>
    <x v="0"/>
    <s v="USD"/>
    <n v="1455998867"/>
    <x v="2989"/>
    <n v="1453406867"/>
    <x v="2993"/>
    <b v="0"/>
    <n v="22"/>
    <b v="1"/>
    <s v="theater/spaces"/>
    <n v="1.0029999999999999"/>
    <n v="45.590909090909093"/>
    <x v="33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0"/>
    <n v="1409743772"/>
    <x v="2994"/>
    <b v="0"/>
    <n v="59"/>
    <b v="1"/>
    <s v="theater/spaces"/>
    <n v="4.577466666666667"/>
    <n v="23.275254237288134"/>
    <x v="33"/>
    <x v="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1"/>
    <n v="1482249471"/>
    <x v="2995"/>
    <b v="0"/>
    <n v="249"/>
    <b v="1"/>
    <s v="theater/spaces"/>
    <n v="1.0496000000000001"/>
    <n v="63.2289156626506"/>
    <x v="33"/>
    <x v="6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2"/>
    <n v="1427493240"/>
    <x v="2996"/>
    <b v="0"/>
    <n v="392"/>
    <b v="1"/>
    <s v="theater/spaces"/>
    <n v="1.7194285714285715"/>
    <n v="153.5204081632653"/>
    <x v="33"/>
    <x v="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3"/>
    <n v="1486661793"/>
    <x v="2997"/>
    <b v="0"/>
    <n v="115"/>
    <b v="1"/>
    <s v="theater/spaces"/>
    <n v="1.0373000000000001"/>
    <n v="90.2"/>
    <x v="33"/>
    <x v="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4"/>
    <n v="1400474329"/>
    <x v="2998"/>
    <b v="0"/>
    <n v="433"/>
    <b v="1"/>
    <s v="theater/spaces"/>
    <n v="1.0302899999999999"/>
    <n v="118.97113163972287"/>
    <x v="33"/>
    <x v="6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807"/>
    <n v="1487094360"/>
    <x v="2999"/>
    <b v="0"/>
    <n v="20"/>
    <b v="1"/>
    <s v="theater/spaces"/>
    <n v="1.1888888888888889"/>
    <n v="80.25"/>
    <x v="33"/>
    <x v="6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2995"/>
    <n v="1484682670"/>
    <x v="3000"/>
    <b v="0"/>
    <n v="8"/>
    <b v="1"/>
    <s v="theater/spaces"/>
    <n v="1"/>
    <n v="62.5"/>
    <x v="33"/>
    <x v="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2996"/>
    <n v="1465853382"/>
    <x v="3001"/>
    <b v="0"/>
    <n v="175"/>
    <b v="1"/>
    <s v="theater/spaces"/>
    <n v="3.1869988910451896"/>
    <n v="131.37719999999999"/>
    <x v="33"/>
    <x v="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2997"/>
    <n v="1353960252"/>
    <x v="3002"/>
    <b v="0"/>
    <n v="104"/>
    <b v="1"/>
    <s v="theater/spaces"/>
    <n v="1.0850614285714286"/>
    <n v="73.032980769230775"/>
    <x v="33"/>
    <x v="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2998"/>
    <n v="1454098976"/>
    <x v="3003"/>
    <b v="0"/>
    <n v="17"/>
    <b v="1"/>
    <s v="theater/spaces"/>
    <n v="1.0116666666666667"/>
    <n v="178.52941176470588"/>
    <x v="33"/>
    <x v="6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2999"/>
    <n v="1413493724"/>
    <x v="3004"/>
    <b v="0"/>
    <n v="277"/>
    <b v="1"/>
    <s v="theater/spaces"/>
    <n v="1.12815"/>
    <n v="162.90974729241879"/>
    <x v="33"/>
    <x v="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0"/>
    <n v="1410019905"/>
    <x v="3005"/>
    <b v="0"/>
    <n v="118"/>
    <b v="1"/>
    <s v="theater/spaces"/>
    <n v="1.2049622641509434"/>
    <n v="108.24237288135593"/>
    <x v="33"/>
    <x v="6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1"/>
    <n v="1415988591"/>
    <x v="3006"/>
    <b v="0"/>
    <n v="97"/>
    <b v="1"/>
    <s v="theater/spaces"/>
    <n v="1.0774999999999999"/>
    <n v="88.865979381443296"/>
    <x v="33"/>
    <x v="6"/>
  </r>
  <r>
    <n v="3007"/>
    <s v="Bethlem"/>
    <s v="Consuite for 2015 CoreCon.  An adventure into insanity."/>
    <n v="600"/>
    <n v="1080"/>
    <x v="0"/>
    <x v="0"/>
    <s v="USD"/>
    <n v="1429938683"/>
    <x v="3002"/>
    <n v="1428124283"/>
    <x v="3007"/>
    <b v="0"/>
    <n v="20"/>
    <b v="1"/>
    <s v="theater/spaces"/>
    <n v="1.8"/>
    <n v="54"/>
    <x v="33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3"/>
    <n v="1450760719"/>
    <x v="3008"/>
    <b v="0"/>
    <n v="26"/>
    <b v="1"/>
    <s v="theater/spaces"/>
    <n v="1.0116666666666667"/>
    <n v="116.73076923076923"/>
    <x v="33"/>
    <x v="6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4"/>
    <n v="1414417240"/>
    <x v="3009"/>
    <b v="0"/>
    <n v="128"/>
    <b v="1"/>
    <s v="theater/spaces"/>
    <n v="1.19756"/>
    <n v="233.8984375"/>
    <x v="33"/>
    <x v="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05"/>
    <n v="1419364719"/>
    <x v="3010"/>
    <b v="0"/>
    <n v="15"/>
    <b v="1"/>
    <s v="theater/spaces"/>
    <n v="1.58"/>
    <n v="158"/>
    <x v="33"/>
    <x v="6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06"/>
    <n v="1448536516"/>
    <x v="3011"/>
    <b v="0"/>
    <n v="25"/>
    <b v="1"/>
    <s v="theater/spaces"/>
    <n v="1.2366666666666666"/>
    <n v="14.84"/>
    <x v="33"/>
    <x v="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07"/>
    <n v="1421772730"/>
    <x v="3012"/>
    <b v="0"/>
    <n v="55"/>
    <b v="1"/>
    <s v="theater/spaces"/>
    <n v="1.1712499999999999"/>
    <n v="85.181818181818187"/>
    <x v="33"/>
    <x v="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08"/>
    <n v="1432325049"/>
    <x v="3013"/>
    <b v="0"/>
    <n v="107"/>
    <b v="1"/>
    <s v="theater/spaces"/>
    <n v="1.5696000000000001"/>
    <n v="146.69158878504672"/>
    <x v="33"/>
    <x v="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09"/>
    <n v="1412737080"/>
    <x v="3014"/>
    <b v="0"/>
    <n v="557"/>
    <b v="1"/>
    <s v="theater/spaces"/>
    <n v="1.13104"/>
    <n v="50.764811490125673"/>
    <x v="33"/>
    <x v="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0"/>
    <n v="1401125238"/>
    <x v="3015"/>
    <b v="0"/>
    <n v="40"/>
    <b v="1"/>
    <s v="theater/spaces"/>
    <n v="1.0317647058823529"/>
    <n v="87.7"/>
    <x v="33"/>
    <x v="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1"/>
    <n v="1400504952"/>
    <x v="3016"/>
    <b v="0"/>
    <n v="36"/>
    <b v="1"/>
    <s v="theater/spaces"/>
    <n v="1.0261176470588236"/>
    <n v="242.27777777777777"/>
    <x v="33"/>
    <x v="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2"/>
    <n v="1405974243"/>
    <x v="3017"/>
    <b v="0"/>
    <n v="159"/>
    <b v="1"/>
    <s v="theater/spaces"/>
    <n v="1.0584090909090909"/>
    <n v="146.44654088050314"/>
    <x v="33"/>
    <x v="6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3"/>
    <n v="1433747376"/>
    <x v="3018"/>
    <b v="0"/>
    <n v="41"/>
    <b v="1"/>
    <s v="theater/spaces"/>
    <n v="1.0071428571428571"/>
    <n v="103.17073170731707"/>
    <x v="33"/>
    <x v="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4"/>
    <n v="1398801620"/>
    <x v="3019"/>
    <b v="0"/>
    <n v="226"/>
    <b v="1"/>
    <s v="theater/spaces"/>
    <n v="1.2123333333333333"/>
    <n v="80.464601769911511"/>
    <x v="3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15"/>
    <n v="1434399533"/>
    <x v="3020"/>
    <b v="0"/>
    <n v="30"/>
    <b v="1"/>
    <s v="theater/spaces"/>
    <n v="1.0057142857142858"/>
    <n v="234.66666666666666"/>
    <x v="33"/>
    <x v="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16"/>
    <n v="1476715869"/>
    <x v="3021"/>
    <b v="0"/>
    <n v="103"/>
    <b v="1"/>
    <s v="theater/spaces"/>
    <n v="1.1602222222222223"/>
    <n v="50.689320388349515"/>
    <x v="33"/>
    <x v="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17"/>
    <n v="1468450409"/>
    <x v="3022"/>
    <b v="0"/>
    <n v="62"/>
    <b v="1"/>
    <s v="theater/spaces"/>
    <n v="1.0087999999999999"/>
    <n v="162.70967741935485"/>
    <x v="33"/>
    <x v="6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18"/>
    <n v="1430151186"/>
    <x v="3023"/>
    <b v="0"/>
    <n v="6"/>
    <b v="1"/>
    <s v="theater/spaces"/>
    <n v="1.03"/>
    <n v="120.16666666666667"/>
    <x v="33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19"/>
    <n v="1346975475"/>
    <x v="3024"/>
    <b v="0"/>
    <n v="182"/>
    <b v="1"/>
    <s v="theater/spaces"/>
    <n v="2.4641999999999999"/>
    <n v="67.697802197802204"/>
    <x v="33"/>
    <x v="6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0"/>
    <n v="1399032813"/>
    <x v="3025"/>
    <b v="0"/>
    <n v="145"/>
    <b v="1"/>
    <s v="theater/spaces"/>
    <n v="3.0219999999999998"/>
    <n v="52.103448275862071"/>
    <x v="33"/>
    <x v="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1"/>
    <n v="1487329292"/>
    <x v="3026"/>
    <b v="0"/>
    <n v="25"/>
    <b v="1"/>
    <s v="theater/spaces"/>
    <n v="1.4333333333333333"/>
    <n v="51.6"/>
    <x v="33"/>
    <x v="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2"/>
    <n v="1424278451"/>
    <x v="3027"/>
    <b v="0"/>
    <n v="320"/>
    <b v="1"/>
    <s v="theater/spaces"/>
    <n v="1.3144"/>
    <n v="164.3"/>
    <x v="33"/>
    <x v="6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3"/>
    <n v="1468650025"/>
    <x v="3028"/>
    <b v="0"/>
    <n v="99"/>
    <b v="1"/>
    <s v="theater/spaces"/>
    <n v="1.6801999999999999"/>
    <n v="84.858585858585855"/>
    <x v="33"/>
    <x v="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4"/>
    <n v="1413824447"/>
    <x v="3029"/>
    <b v="0"/>
    <n v="348"/>
    <b v="1"/>
    <s v="theater/spaces"/>
    <n v="1.0967666666666667"/>
    <n v="94.548850574712645"/>
    <x v="33"/>
    <x v="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25"/>
    <n v="1439834171"/>
    <x v="3030"/>
    <b v="0"/>
    <n v="41"/>
    <b v="1"/>
    <s v="theater/spaces"/>
    <n v="1.0668571428571429"/>
    <n v="45.536585365853661"/>
    <x v="33"/>
    <x v="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26"/>
    <n v="1471295447"/>
    <x v="3031"/>
    <b v="0"/>
    <n v="29"/>
    <b v="1"/>
    <s v="theater/spaces"/>
    <n v="1"/>
    <n v="51.724137931034484"/>
    <x v="33"/>
    <x v="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27"/>
    <n v="1439341459"/>
    <x v="3032"/>
    <b v="0"/>
    <n v="25"/>
    <b v="1"/>
    <s v="theater/spaces"/>
    <n v="1.272"/>
    <n v="50.88"/>
    <x v="33"/>
    <x v="6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28"/>
    <n v="1468895925"/>
    <x v="3033"/>
    <b v="0"/>
    <n v="23"/>
    <b v="1"/>
    <s v="theater/spaces"/>
    <n v="1.4653333333333334"/>
    <n v="191.13043478260869"/>
    <x v="33"/>
    <x v="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29"/>
    <n v="1475326255"/>
    <x v="3034"/>
    <b v="0"/>
    <n v="1260"/>
    <b v="1"/>
    <s v="theater/spaces"/>
    <n v="1.1253599999999999"/>
    <n v="89.314285714285717"/>
    <x v="33"/>
    <x v="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0"/>
    <n v="1365082009"/>
    <x v="3035"/>
    <b v="0"/>
    <n v="307"/>
    <b v="1"/>
    <s v="theater/spaces"/>
    <n v="1.0878684000000001"/>
    <n v="88.588631921824103"/>
    <x v="33"/>
    <x v="6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1"/>
    <n v="1373568644"/>
    <x v="3036"/>
    <b v="0"/>
    <n v="329"/>
    <b v="1"/>
    <s v="theater/spaces"/>
    <n v="1.26732"/>
    <n v="96.300911854103347"/>
    <x v="33"/>
    <x v="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2"/>
    <n v="1279574773"/>
    <x v="3037"/>
    <b v="0"/>
    <n v="32"/>
    <b v="1"/>
    <s v="theater/spaces"/>
    <n v="2.1320000000000001"/>
    <n v="33.3125"/>
    <x v="33"/>
    <x v="6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3"/>
    <n v="1451887397"/>
    <x v="3038"/>
    <b v="0"/>
    <n v="27"/>
    <b v="1"/>
    <s v="theater/spaces"/>
    <n v="1.0049999999999999"/>
    <n v="37.222222222222221"/>
    <x v="33"/>
    <x v="6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4"/>
    <n v="1386011038"/>
    <x v="3039"/>
    <b v="0"/>
    <n v="236"/>
    <b v="1"/>
    <s v="theater/spaces"/>
    <n v="1.0871389999999999"/>
    <n v="92.130423728813554"/>
    <x v="33"/>
    <x v="6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35"/>
    <n v="1434999621"/>
    <x v="3040"/>
    <b v="0"/>
    <n v="42"/>
    <b v="1"/>
    <s v="theater/spaces"/>
    <n v="1.075"/>
    <n v="76.785714285714292"/>
    <x v="33"/>
    <x v="6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36"/>
    <n v="1450731048"/>
    <x v="3041"/>
    <b v="0"/>
    <n v="95"/>
    <b v="1"/>
    <s v="theater/spaces"/>
    <n v="1.1048192771084338"/>
    <n v="96.526315789473685"/>
    <x v="33"/>
    <x v="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37"/>
    <n v="1441557047"/>
    <x v="3042"/>
    <b v="0"/>
    <n v="37"/>
    <b v="1"/>
    <s v="theater/spaces"/>
    <n v="1.28"/>
    <n v="51.891891891891895"/>
    <x v="33"/>
    <x v="6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38"/>
    <n v="1426815699"/>
    <x v="3043"/>
    <b v="0"/>
    <n v="128"/>
    <b v="1"/>
    <s v="theater/spaces"/>
    <n v="1.1000666666666667"/>
    <n v="128.9140625"/>
    <x v="33"/>
    <x v="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39"/>
    <n v="1453137998"/>
    <x v="3044"/>
    <b v="0"/>
    <n v="156"/>
    <b v="1"/>
    <s v="theater/spaces"/>
    <n v="1.0934166666666667"/>
    <n v="84.108974358974365"/>
    <x v="33"/>
    <x v="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0"/>
    <n v="1406087055"/>
    <x v="3045"/>
    <b v="0"/>
    <n v="64"/>
    <b v="1"/>
    <s v="theater/spaces"/>
    <n v="1.3270650000000002"/>
    <n v="82.941562500000003"/>
    <x v="33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1"/>
    <n v="1407784586"/>
    <x v="3046"/>
    <b v="0"/>
    <n v="58"/>
    <b v="1"/>
    <s v="theater/spaces"/>
    <n v="1.9084810126582279"/>
    <n v="259.94827586206895"/>
    <x v="33"/>
    <x v="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2"/>
    <n v="1457999054"/>
    <x v="3047"/>
    <b v="0"/>
    <n v="20"/>
    <b v="1"/>
    <s v="theater/spaces"/>
    <n v="1.49"/>
    <n v="37.25"/>
    <x v="33"/>
    <x v="6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3"/>
    <n v="1417556262"/>
    <x v="3048"/>
    <b v="0"/>
    <n v="47"/>
    <b v="1"/>
    <s v="theater/spaces"/>
    <n v="1.6639999999999999"/>
    <n v="177.02127659574469"/>
    <x v="33"/>
    <x v="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4"/>
    <n v="1431649255"/>
    <x v="3049"/>
    <b v="0"/>
    <n v="54"/>
    <b v="1"/>
    <s v="theater/spaces"/>
    <n v="1.0666666666666667"/>
    <n v="74.074074074074076"/>
    <x v="33"/>
    <x v="6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45"/>
    <n v="1459828960"/>
    <x v="3050"/>
    <b v="0"/>
    <n v="9"/>
    <b v="1"/>
    <s v="theater/spaces"/>
    <n v="1.06"/>
    <n v="70.666666666666671"/>
    <x v="33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46"/>
    <n v="1483955945"/>
    <x v="3051"/>
    <b v="1"/>
    <n v="35"/>
    <b v="0"/>
    <s v="theater/spaces"/>
    <n v="0.23628571428571429"/>
    <n v="23.62857142857143"/>
    <x v="33"/>
    <x v="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47"/>
    <n v="1430237094"/>
    <x v="3052"/>
    <b v="0"/>
    <n v="2"/>
    <b v="0"/>
    <s v="theater/spaces"/>
    <n v="1.5E-3"/>
    <n v="37.5"/>
    <x v="33"/>
    <x v="6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48"/>
    <n v="1407781013"/>
    <x v="3053"/>
    <b v="0"/>
    <n v="3"/>
    <b v="0"/>
    <s v="theater/spaces"/>
    <n v="4.0000000000000001E-3"/>
    <n v="13.333333333333334"/>
    <x v="33"/>
    <x v="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49"/>
    <n v="1422043154"/>
    <x v="3054"/>
    <b v="0"/>
    <n v="0"/>
    <b v="0"/>
    <s v="theater/spaces"/>
    <n v="0"/>
    <n v="0"/>
    <x v="33"/>
    <x v="6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0"/>
    <n v="1415660390"/>
    <x v="3055"/>
    <b v="0"/>
    <n v="1"/>
    <b v="0"/>
    <s v="theater/spaces"/>
    <n v="5.0000000000000002E-5"/>
    <n v="1"/>
    <x v="33"/>
    <x v="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1"/>
    <n v="1406819784"/>
    <x v="3056"/>
    <b v="0"/>
    <n v="0"/>
    <b v="0"/>
    <s v="theater/spaces"/>
    <n v="0"/>
    <n v="0"/>
    <x v="33"/>
    <x v="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2"/>
    <n v="1457105811"/>
    <x v="3057"/>
    <b v="0"/>
    <n v="0"/>
    <b v="0"/>
    <s v="theater/spaces"/>
    <n v="0"/>
    <n v="0"/>
    <x v="33"/>
    <x v="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3"/>
    <n v="1459414740"/>
    <x v="3058"/>
    <b v="0"/>
    <n v="3"/>
    <b v="0"/>
    <s v="theater/spaces"/>
    <n v="1.6666666666666666E-4"/>
    <n v="1"/>
    <x v="33"/>
    <x v="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4"/>
    <n v="1404944846"/>
    <x v="3059"/>
    <b v="0"/>
    <n v="11"/>
    <b v="0"/>
    <s v="theater/spaces"/>
    <n v="3.0066666666666665E-2"/>
    <n v="41"/>
    <x v="33"/>
    <x v="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55"/>
    <n v="1440830134"/>
    <x v="3060"/>
    <b v="0"/>
    <n v="6"/>
    <b v="0"/>
    <s v="theater/spaces"/>
    <n v="1.5227272727272728E-3"/>
    <n v="55.833333333333336"/>
    <x v="33"/>
    <x v="6"/>
  </r>
  <r>
    <n v="3061"/>
    <s v="Help Save Parkway Cinemas!"/>
    <s v="Save a historic Local theater."/>
    <n v="1000000"/>
    <n v="0"/>
    <x v="2"/>
    <x v="0"/>
    <s v="USD"/>
    <n v="1407955748"/>
    <x v="3056"/>
    <n v="1405363748"/>
    <x v="3061"/>
    <b v="0"/>
    <n v="0"/>
    <b v="0"/>
    <s v="theater/spaces"/>
    <n v="0"/>
    <n v="0"/>
    <x v="33"/>
    <x v="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57"/>
    <n v="1441111892"/>
    <x v="3062"/>
    <b v="0"/>
    <n v="67"/>
    <b v="0"/>
    <s v="theater/spaces"/>
    <n v="0.66839999999999999"/>
    <n v="99.761194029850742"/>
    <x v="33"/>
    <x v="6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58"/>
    <n v="1474150138"/>
    <x v="3063"/>
    <b v="0"/>
    <n v="23"/>
    <b v="0"/>
    <s v="theater/spaces"/>
    <n v="0.19566666666666666"/>
    <n v="25.521739130434781"/>
    <x v="33"/>
    <x v="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59"/>
    <n v="1445483246"/>
    <x v="3064"/>
    <b v="0"/>
    <n v="72"/>
    <b v="0"/>
    <s v="theater/spaces"/>
    <n v="0.11294666666666667"/>
    <n v="117.65277777777777"/>
    <x v="33"/>
    <x v="6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0"/>
    <n v="1404523172"/>
    <x v="3065"/>
    <b v="0"/>
    <n v="2"/>
    <b v="0"/>
    <s v="theater/spaces"/>
    <n v="4.0000000000000002E-4"/>
    <n v="5"/>
    <x v="33"/>
    <x v="6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1"/>
    <n v="1465536537"/>
    <x v="3066"/>
    <b v="0"/>
    <n v="15"/>
    <b v="0"/>
    <s v="theater/spaces"/>
    <n v="0.11985714285714286"/>
    <n v="2796.6666666666665"/>
    <x v="33"/>
    <x v="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2"/>
    <n v="1439245879"/>
    <x v="3067"/>
    <b v="0"/>
    <n v="1"/>
    <b v="0"/>
    <s v="theater/spaces"/>
    <n v="2.5000000000000001E-2"/>
    <n v="200"/>
    <x v="33"/>
    <x v="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3"/>
    <n v="1442421352"/>
    <x v="3068"/>
    <b v="0"/>
    <n v="2"/>
    <b v="0"/>
    <s v="theater/spaces"/>
    <n v="6.9999999999999999E-4"/>
    <n v="87.5"/>
    <x v="33"/>
    <x v="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4"/>
    <n v="1415995234"/>
    <x v="3069"/>
    <b v="0"/>
    <n v="7"/>
    <b v="0"/>
    <s v="theater/spaces"/>
    <n v="0.14099999999999999"/>
    <n v="20.142857142857142"/>
    <x v="33"/>
    <x v="6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65"/>
    <n v="1479317769"/>
    <x v="3070"/>
    <b v="0"/>
    <n v="16"/>
    <b v="0"/>
    <s v="theater/spaces"/>
    <n v="3.3399999999999999E-2"/>
    <n v="20.875"/>
    <x v="33"/>
    <x v="6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66"/>
    <n v="1428082481"/>
    <x v="3071"/>
    <b v="0"/>
    <n v="117"/>
    <b v="0"/>
    <s v="theater/spaces"/>
    <n v="0.59775"/>
    <n v="61.307692307692307"/>
    <x v="33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67"/>
    <n v="1476549262"/>
    <x v="3072"/>
    <b v="0"/>
    <n v="2"/>
    <b v="0"/>
    <s v="theater/spaces"/>
    <n v="1.6666666666666666E-4"/>
    <n v="1"/>
    <x v="33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68"/>
    <n v="1429287900"/>
    <x v="3073"/>
    <b v="0"/>
    <n v="7"/>
    <b v="0"/>
    <s v="theater/spaces"/>
    <n v="2.3035714285714285E-4"/>
    <n v="92.142857142857139"/>
    <x v="33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69"/>
    <n v="1455025359"/>
    <x v="3074"/>
    <b v="0"/>
    <n v="3"/>
    <b v="0"/>
    <s v="theater/spaces"/>
    <n v="8.8000000000000003E-4"/>
    <n v="7.333333333333333"/>
    <x v="33"/>
    <x v="6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0"/>
    <n v="1467253640"/>
    <x v="3075"/>
    <b v="0"/>
    <n v="20"/>
    <b v="0"/>
    <s v="theater/spaces"/>
    <n v="8.6400000000000005E-2"/>
    <n v="64.8"/>
    <x v="33"/>
    <x v="6"/>
  </r>
  <r>
    <n v="3076"/>
    <s v="10,000 Hours"/>
    <s v="Helping female comedians get in their 10,000 Hours of practice!"/>
    <n v="10000"/>
    <n v="1506"/>
    <x v="2"/>
    <x v="0"/>
    <s v="USD"/>
    <n v="1444405123"/>
    <x v="3071"/>
    <n v="1439221123"/>
    <x v="3076"/>
    <b v="0"/>
    <n v="50"/>
    <b v="0"/>
    <s v="theater/spaces"/>
    <n v="0.15060000000000001"/>
    <n v="30.12"/>
    <x v="33"/>
    <x v="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2"/>
    <n v="1485903478"/>
    <x v="3077"/>
    <b v="0"/>
    <n v="2"/>
    <b v="0"/>
    <s v="theater/spaces"/>
    <n v="4.7727272727272731E-3"/>
    <n v="52.5"/>
    <x v="33"/>
    <x v="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3"/>
    <n v="1422328795"/>
    <x v="3078"/>
    <b v="0"/>
    <n v="3"/>
    <b v="0"/>
    <s v="theater/spaces"/>
    <n v="1.1833333333333333E-3"/>
    <n v="23.666666666666668"/>
    <x v="33"/>
    <x v="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4"/>
    <n v="1424452035"/>
    <x v="3079"/>
    <b v="0"/>
    <n v="27"/>
    <b v="0"/>
    <s v="theater/spaces"/>
    <n v="8.4173998587352451E-3"/>
    <n v="415.77777777777777"/>
    <x v="33"/>
    <x v="6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75"/>
    <n v="1414456844"/>
    <x v="3080"/>
    <b v="0"/>
    <n v="7"/>
    <b v="0"/>
    <s v="theater/spaces"/>
    <n v="1.8799999999999999E-4"/>
    <n v="53.714285714285715"/>
    <x v="33"/>
    <x v="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76"/>
    <n v="1440130891"/>
    <x v="3081"/>
    <b v="0"/>
    <n v="5"/>
    <b v="0"/>
    <s v="theater/spaces"/>
    <n v="2.1029999999999998E-3"/>
    <n v="420.6"/>
    <x v="33"/>
    <x v="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77"/>
    <n v="1445033346"/>
    <x v="3082"/>
    <b v="0"/>
    <n v="0"/>
    <b v="0"/>
    <s v="theater/spaces"/>
    <n v="0"/>
    <n v="0"/>
    <x v="33"/>
    <x v="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78"/>
    <n v="1406986278"/>
    <x v="3083"/>
    <b v="0"/>
    <n v="3"/>
    <b v="0"/>
    <s v="theater/spaces"/>
    <n v="2.8E-3"/>
    <n v="18.666666666666668"/>
    <x v="33"/>
    <x v="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79"/>
    <n v="1428340931"/>
    <x v="3084"/>
    <b v="0"/>
    <n v="6"/>
    <b v="0"/>
    <s v="theater/spaces"/>
    <n v="0.11579206701157921"/>
    <n v="78.333333333333329"/>
    <x v="33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0"/>
    <n v="1440969159"/>
    <x v="3085"/>
    <b v="0"/>
    <n v="9"/>
    <b v="0"/>
    <s v="theater/spaces"/>
    <n v="2.4400000000000002E-2"/>
    <n v="67.777777777777771"/>
    <x v="33"/>
    <x v="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1"/>
    <n v="1434643559"/>
    <x v="3086"/>
    <b v="0"/>
    <n v="3"/>
    <b v="0"/>
    <s v="theater/spaces"/>
    <n v="2.5000000000000001E-3"/>
    <n v="16.666666666666668"/>
    <x v="33"/>
    <x v="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2"/>
    <n v="1477107390"/>
    <x v="3087"/>
    <b v="0"/>
    <n v="2"/>
    <b v="0"/>
    <s v="theater/spaces"/>
    <n v="6.2500000000000003E-3"/>
    <n v="62.5"/>
    <x v="33"/>
    <x v="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3"/>
    <n v="1418046247"/>
    <x v="3088"/>
    <b v="0"/>
    <n v="3"/>
    <b v="0"/>
    <s v="theater/spaces"/>
    <n v="1.9384615384615384E-3"/>
    <n v="42"/>
    <x v="33"/>
    <x v="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4"/>
    <n v="1465304483"/>
    <x v="3089"/>
    <b v="0"/>
    <n v="45"/>
    <b v="0"/>
    <s v="theater/spaces"/>
    <n v="0.23416000000000001"/>
    <n v="130.0888888888889"/>
    <x v="33"/>
    <x v="6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85"/>
    <n v="1425325145"/>
    <x v="3090"/>
    <b v="0"/>
    <n v="9"/>
    <b v="0"/>
    <s v="theater/spaces"/>
    <n v="5.080888888888889E-2"/>
    <n v="1270.2222222222222"/>
    <x v="33"/>
    <x v="6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86"/>
    <n v="1468622743"/>
    <x v="3091"/>
    <b v="0"/>
    <n v="9"/>
    <b v="0"/>
    <s v="theater/spaces"/>
    <n v="0.15920000000000001"/>
    <n v="88.444444444444443"/>
    <x v="33"/>
    <x v="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87"/>
    <n v="1441723912"/>
    <x v="3092"/>
    <b v="0"/>
    <n v="21"/>
    <b v="0"/>
    <s v="theater/spaces"/>
    <n v="1.1831900000000001E-2"/>
    <n v="56.342380952380957"/>
    <x v="33"/>
    <x v="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2806"/>
    <n v="1398980941"/>
    <x v="3093"/>
    <b v="0"/>
    <n v="17"/>
    <b v="0"/>
    <s v="theater/spaces"/>
    <n v="0.22750000000000001"/>
    <n v="53.529411764705884"/>
    <x v="33"/>
    <x v="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88"/>
    <n v="1437591956"/>
    <x v="3094"/>
    <b v="0"/>
    <n v="1"/>
    <b v="0"/>
    <s v="theater/spaces"/>
    <n v="2.5000000000000001E-4"/>
    <n v="25"/>
    <x v="33"/>
    <x v="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89"/>
    <n v="1464827780"/>
    <x v="3095"/>
    <b v="0"/>
    <n v="1"/>
    <b v="0"/>
    <s v="theater/spaces"/>
    <n v="3.351206434316354E-3"/>
    <n v="50"/>
    <x v="33"/>
    <x v="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0"/>
    <n v="1429559326"/>
    <x v="3096"/>
    <b v="0"/>
    <n v="14"/>
    <b v="0"/>
    <s v="theater/spaces"/>
    <n v="3.9750000000000001E-2"/>
    <n v="56.785714285714285"/>
    <x v="33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1"/>
    <n v="1474027501"/>
    <x v="3097"/>
    <b v="0"/>
    <n v="42"/>
    <b v="0"/>
    <s v="theater/spaces"/>
    <n v="0.17150000000000001"/>
    <n v="40.833333333333336"/>
    <x v="33"/>
    <x v="6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2"/>
    <n v="1450724449"/>
    <x v="3098"/>
    <b v="0"/>
    <n v="27"/>
    <b v="0"/>
    <s v="theater/spaces"/>
    <n v="3.608004104669061E-2"/>
    <n v="65.111111111111114"/>
    <x v="33"/>
    <x v="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3"/>
    <n v="1452659591"/>
    <x v="3099"/>
    <b v="0"/>
    <n v="5"/>
    <b v="0"/>
    <s v="theater/spaces"/>
    <n v="0.13900000000000001"/>
    <n v="55.6"/>
    <x v="33"/>
    <x v="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094"/>
    <n v="1411224975"/>
    <x v="3100"/>
    <b v="0"/>
    <n v="13"/>
    <b v="0"/>
    <s v="theater/spaces"/>
    <n v="0.15225"/>
    <n v="140.53846153846155"/>
    <x v="33"/>
    <x v="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095"/>
    <n v="1434445937"/>
    <x v="3101"/>
    <b v="0"/>
    <n v="12"/>
    <b v="0"/>
    <s v="theater/spaces"/>
    <n v="0.12"/>
    <n v="25"/>
    <x v="33"/>
    <x v="6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096"/>
    <n v="1467619818"/>
    <x v="3102"/>
    <b v="0"/>
    <n v="90"/>
    <b v="0"/>
    <s v="theater/spaces"/>
    <n v="0.391125"/>
    <n v="69.533333333333331"/>
    <x v="33"/>
    <x v="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097"/>
    <n v="1428896706"/>
    <x v="3103"/>
    <b v="0"/>
    <n v="2"/>
    <b v="0"/>
    <s v="theater/spaces"/>
    <n v="2.6829268292682929E-3"/>
    <n v="5.5"/>
    <x v="33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098"/>
    <n v="1420235311"/>
    <x v="3104"/>
    <b v="0"/>
    <n v="5"/>
    <b v="0"/>
    <s v="theater/spaces"/>
    <n v="0.29625000000000001"/>
    <n v="237"/>
    <x v="33"/>
    <x v="6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099"/>
    <n v="1408986916"/>
    <x v="3105"/>
    <b v="0"/>
    <n v="31"/>
    <b v="0"/>
    <s v="theater/spaces"/>
    <n v="0.4236099230111206"/>
    <n v="79.870967741935488"/>
    <x v="33"/>
    <x v="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0"/>
    <n v="1440497876"/>
    <x v="3106"/>
    <b v="0"/>
    <n v="4"/>
    <b v="0"/>
    <s v="theater/spaces"/>
    <n v="4.1000000000000002E-2"/>
    <n v="10.25"/>
    <x v="33"/>
    <x v="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1"/>
    <n v="1430767951"/>
    <x v="3107"/>
    <b v="0"/>
    <n v="29"/>
    <b v="0"/>
    <s v="theater/spaces"/>
    <n v="0.197625"/>
    <n v="272.58620689655174"/>
    <x v="33"/>
    <x v="6"/>
  </r>
  <r>
    <n v="3108"/>
    <s v="Funding a home for our Children's Theater"/>
    <s v="We need a permanent home for the theater!"/>
    <n v="50000"/>
    <n v="26"/>
    <x v="2"/>
    <x v="0"/>
    <s v="USD"/>
    <n v="1430234394"/>
    <x v="3102"/>
    <n v="1425053994"/>
    <x v="3108"/>
    <b v="0"/>
    <n v="2"/>
    <b v="0"/>
    <s v="theater/spaces"/>
    <n v="5.1999999999999995E-4"/>
    <n v="13"/>
    <x v="33"/>
    <x v="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3"/>
    <n v="1406170810"/>
    <x v="3109"/>
    <b v="0"/>
    <n v="114"/>
    <b v="0"/>
    <s v="theater/spaces"/>
    <n v="0.25030188679245285"/>
    <n v="58.184210526315788"/>
    <x v="33"/>
    <x v="6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04"/>
    <n v="1484009119"/>
    <x v="3110"/>
    <b v="0"/>
    <n v="1"/>
    <b v="0"/>
    <s v="theater/spaces"/>
    <n v="4.0000000000000002E-4"/>
    <n v="10"/>
    <x v="33"/>
    <x v="6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05"/>
    <n v="1409753820"/>
    <x v="3111"/>
    <b v="0"/>
    <n v="76"/>
    <b v="0"/>
    <s v="theater/spaces"/>
    <n v="0.26640000000000003"/>
    <n v="70.10526315789474"/>
    <x v="33"/>
    <x v="6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06"/>
    <n v="1472784934"/>
    <x v="3112"/>
    <b v="0"/>
    <n v="9"/>
    <b v="0"/>
    <s v="theater/spaces"/>
    <n v="4.7363636363636365E-2"/>
    <n v="57.888888888888886"/>
    <x v="33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07"/>
    <n v="1426699982"/>
    <x v="3113"/>
    <b v="0"/>
    <n v="37"/>
    <b v="0"/>
    <s v="theater/spaces"/>
    <n v="4.2435339894712751E-2"/>
    <n v="125.27027027027027"/>
    <x v="33"/>
    <x v="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08"/>
    <n v="1406128250"/>
    <x v="3114"/>
    <b v="0"/>
    <n v="0"/>
    <b v="0"/>
    <s v="theater/spaces"/>
    <n v="0"/>
    <n v="0"/>
    <x v="33"/>
    <x v="6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09"/>
    <n v="1462531427"/>
    <x v="3115"/>
    <b v="0"/>
    <n v="1"/>
    <b v="0"/>
    <s v="theater/spaces"/>
    <n v="0.03"/>
    <n v="300"/>
    <x v="33"/>
    <x v="6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0"/>
    <n v="1426681325"/>
    <x v="3116"/>
    <b v="0"/>
    <n v="10"/>
    <b v="0"/>
    <s v="theater/spaces"/>
    <n v="0.57333333333333336"/>
    <n v="43"/>
    <x v="33"/>
    <x v="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1"/>
    <n v="1463648360"/>
    <x v="3117"/>
    <b v="0"/>
    <n v="1"/>
    <b v="0"/>
    <s v="theater/spaces"/>
    <n v="1E-3"/>
    <n v="1"/>
    <x v="33"/>
    <x v="6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2"/>
    <n v="1465832123"/>
    <x v="3118"/>
    <b v="0"/>
    <n v="2"/>
    <b v="0"/>
    <s v="theater/spaces"/>
    <n v="3.0999999999999999E-3"/>
    <n v="775"/>
    <x v="33"/>
    <x v="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3"/>
    <n v="1424826332"/>
    <x v="3119"/>
    <b v="0"/>
    <n v="1"/>
    <b v="0"/>
    <s v="theater/spaces"/>
    <n v="5.0000000000000001E-4"/>
    <n v="5"/>
    <x v="33"/>
    <x v="6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14"/>
    <n v="1457303796"/>
    <x v="3120"/>
    <b v="0"/>
    <n v="10"/>
    <b v="0"/>
    <s v="theater/spaces"/>
    <n v="9.8461538461538464E-5"/>
    <n v="12.8"/>
    <x v="33"/>
    <x v="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15"/>
    <n v="1406564335"/>
    <x v="3121"/>
    <b v="0"/>
    <n v="1"/>
    <b v="0"/>
    <s v="theater/spaces"/>
    <n v="6.6666666666666671E-3"/>
    <n v="10"/>
    <x v="33"/>
    <x v="6"/>
  </r>
  <r>
    <n v="3122"/>
    <s v="be back soon (Canceled)"/>
    <s v="cancelled until further notice"/>
    <n v="199"/>
    <n v="116"/>
    <x v="1"/>
    <x v="0"/>
    <s v="USD"/>
    <n v="1478733732"/>
    <x v="3116"/>
    <n v="1478298132"/>
    <x v="3122"/>
    <b v="0"/>
    <n v="2"/>
    <b v="0"/>
    <s v="theater/spaces"/>
    <n v="0.58291457286432158"/>
    <n v="58"/>
    <x v="33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17"/>
    <n v="1465516198"/>
    <x v="3123"/>
    <b v="0"/>
    <n v="348"/>
    <b v="0"/>
    <s v="theater/spaces"/>
    <n v="0.68153600000000003"/>
    <n v="244.80459770114942"/>
    <x v="33"/>
    <x v="6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18"/>
    <n v="1417718601"/>
    <x v="3124"/>
    <b v="0"/>
    <n v="4"/>
    <b v="0"/>
    <s v="theater/spaces"/>
    <n v="3.2499999999999997E-5"/>
    <n v="6.5"/>
    <x v="33"/>
    <x v="6"/>
  </r>
  <r>
    <n v="3125"/>
    <s v="N/A (Canceled)"/>
    <s v="N/A"/>
    <n v="1500000"/>
    <n v="0"/>
    <x v="1"/>
    <x v="0"/>
    <s v="USD"/>
    <n v="1452142672"/>
    <x v="3119"/>
    <n v="1449550672"/>
    <x v="3125"/>
    <b v="0"/>
    <n v="0"/>
    <b v="0"/>
    <s v="theater/spaces"/>
    <n v="0"/>
    <n v="0"/>
    <x v="33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0"/>
    <n v="1456532762"/>
    <x v="3126"/>
    <b v="0"/>
    <n v="17"/>
    <b v="0"/>
    <s v="theater/spaces"/>
    <n v="4.1599999999999998E-2"/>
    <n v="61.176470588235297"/>
    <x v="33"/>
    <x v="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1"/>
    <n v="1422650029"/>
    <x v="3127"/>
    <b v="0"/>
    <n v="0"/>
    <b v="0"/>
    <s v="theater/spaces"/>
    <n v="0"/>
    <n v="0"/>
    <x v="33"/>
    <x v="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2"/>
    <n v="1487101741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3"/>
    <n v="148909041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24"/>
    <n v="1489504916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25"/>
    <n v="148906764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26"/>
    <n v="1487579060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27"/>
    <n v="1487770434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28"/>
    <n v="1488820619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29"/>
    <n v="1489376321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0"/>
    <n v="1487847954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1"/>
    <n v="1489439669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2"/>
    <n v="1489591807"/>
    <x v="3138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3"/>
    <n v="1487485760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34"/>
    <n v="1488993303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35"/>
    <n v="1488823488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36"/>
    <n v="1487333939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37"/>
    <n v="1489480556"/>
    <x v="3143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38"/>
    <n v="1488459307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39"/>
    <n v="1485478734"/>
    <x v="3145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0"/>
    <n v="148847176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1"/>
    <n v="1411859755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2"/>
    <n v="1410278284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3"/>
    <n v="1352766300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44"/>
    <n v="1288160403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45"/>
    <n v="1407787774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46"/>
    <n v="1380833367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47"/>
    <n v="1301542937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48"/>
    <n v="1330722058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49"/>
    <n v="1353412725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0"/>
    <n v="1335567144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1"/>
    <n v="1404932105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2"/>
    <n v="1371931752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3"/>
    <n v="1323221761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54"/>
    <n v="1405923687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55"/>
    <n v="1410785522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56"/>
    <n v="1402331262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57"/>
    <n v="1400263525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58"/>
    <n v="1399490415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73"/>
    <n v="1302493760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59"/>
    <n v="1414514153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0"/>
    <n v="1405743181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1"/>
    <n v="1399948353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2"/>
    <n v="1384364561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63"/>
    <n v="1401414944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64"/>
    <n v="1459953358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65"/>
    <n v="1326648668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66"/>
    <n v="1409173492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67"/>
    <n v="1407789908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68"/>
    <n v="1292793427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69"/>
    <n v="1374531631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0"/>
    <n v="1400774409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1"/>
    <n v="1402929075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2"/>
    <n v="1365699071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73"/>
    <n v="1400666049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74"/>
    <n v="1400570787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75"/>
    <n v="1323211621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76"/>
    <n v="1375729469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77"/>
    <n v="1401666631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78"/>
    <n v="1404948441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79"/>
    <n v="1408313438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0"/>
    <n v="1405439973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1"/>
    <n v="1432115902"/>
    <x v="3188"/>
    <b v="0"/>
    <n v="9"/>
    <b v="0"/>
    <s v="theater/musical"/>
    <n v="0.65"/>
    <n v="14.444444444444445"/>
    <x v="35"/>
    <x v="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2"/>
    <n v="1429863532"/>
    <x v="3189"/>
    <b v="0"/>
    <n v="19"/>
    <b v="0"/>
    <s v="theater/musical"/>
    <n v="0.12327272727272727"/>
    <n v="356.84210526315792"/>
    <x v="35"/>
    <x v="6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83"/>
    <n v="1478662675"/>
    <x v="3190"/>
    <b v="0"/>
    <n v="0"/>
    <b v="0"/>
    <s v="theater/musical"/>
    <n v="0"/>
    <n v="0"/>
    <x v="35"/>
    <x v="6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84"/>
    <n v="1466186869"/>
    <x v="3191"/>
    <b v="0"/>
    <n v="4"/>
    <b v="0"/>
    <s v="theater/musical"/>
    <n v="4.0266666666666666E-2"/>
    <n v="37.75"/>
    <x v="35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85"/>
    <n v="1421274859"/>
    <x v="3192"/>
    <b v="0"/>
    <n v="8"/>
    <b v="0"/>
    <s v="theater/musical"/>
    <n v="1.0200000000000001E-2"/>
    <n v="12.75"/>
    <x v="35"/>
    <x v="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86"/>
    <n v="1420586056"/>
    <x v="3193"/>
    <b v="0"/>
    <n v="24"/>
    <b v="0"/>
    <s v="theater/musical"/>
    <n v="0.1174"/>
    <n v="24.458333333333332"/>
    <x v="35"/>
    <x v="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87"/>
    <n v="1435368598"/>
    <x v="3194"/>
    <b v="0"/>
    <n v="0"/>
    <b v="0"/>
    <s v="theater/musical"/>
    <n v="0"/>
    <n v="0"/>
    <x v="35"/>
    <x v="6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88"/>
    <n v="1421158542"/>
    <x v="3195"/>
    <b v="0"/>
    <n v="39"/>
    <b v="0"/>
    <s v="theater/musical"/>
    <n v="0.59142857142857141"/>
    <n v="53.07692307692308"/>
    <x v="35"/>
    <x v="6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89"/>
    <n v="1433254875"/>
    <x v="3196"/>
    <b v="0"/>
    <n v="6"/>
    <b v="0"/>
    <s v="theater/musical"/>
    <n v="5.9999999999999995E-4"/>
    <n v="300"/>
    <x v="35"/>
    <x v="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0"/>
    <n v="1420458618"/>
    <x v="3197"/>
    <b v="0"/>
    <n v="4"/>
    <b v="0"/>
    <s v="theater/musical"/>
    <n v="0.1145"/>
    <n v="286.25"/>
    <x v="35"/>
    <x v="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1"/>
    <n v="1420798277"/>
    <x v="3198"/>
    <b v="0"/>
    <n v="3"/>
    <b v="0"/>
    <s v="theater/musical"/>
    <n v="3.6666666666666666E-3"/>
    <n v="36.666666666666664"/>
    <x v="35"/>
    <x v="6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2"/>
    <n v="1407435418"/>
    <x v="3199"/>
    <b v="0"/>
    <n v="53"/>
    <b v="0"/>
    <s v="theater/musical"/>
    <n v="0.52159999999999995"/>
    <n v="49.20754716981132"/>
    <x v="35"/>
    <x v="6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193"/>
    <n v="1459410101"/>
    <x v="3200"/>
    <b v="0"/>
    <n v="1"/>
    <b v="0"/>
    <s v="theater/musical"/>
    <n v="2.0000000000000002E-5"/>
    <n v="1"/>
    <x v="35"/>
    <x v="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194"/>
    <n v="1407695077"/>
    <x v="3201"/>
    <b v="0"/>
    <n v="2"/>
    <b v="0"/>
    <s v="theater/musical"/>
    <n v="1.2500000000000001E-2"/>
    <n v="12.5"/>
    <x v="35"/>
    <x v="6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195"/>
    <n v="1445027346"/>
    <x v="3202"/>
    <b v="0"/>
    <n v="25"/>
    <b v="0"/>
    <s v="theater/musical"/>
    <n v="0.54520000000000002"/>
    <n v="109.04"/>
    <x v="35"/>
    <x v="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196"/>
    <n v="1440632622"/>
    <x v="3203"/>
    <b v="0"/>
    <n v="6"/>
    <b v="0"/>
    <s v="theater/musical"/>
    <n v="0.25"/>
    <n v="41.666666666666664"/>
    <x v="35"/>
    <x v="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197"/>
    <n v="1434558479"/>
    <x v="3204"/>
    <b v="0"/>
    <n v="0"/>
    <b v="0"/>
    <s v="theater/musical"/>
    <n v="0"/>
    <n v="0"/>
    <x v="35"/>
    <x v="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198"/>
    <n v="1427878772"/>
    <x v="3205"/>
    <b v="0"/>
    <n v="12"/>
    <b v="0"/>
    <s v="theater/musical"/>
    <n v="3.4125000000000003E-2"/>
    <n v="22.75"/>
    <x v="35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199"/>
    <n v="1440052651"/>
    <x v="3206"/>
    <b v="0"/>
    <n v="0"/>
    <b v="0"/>
    <s v="theater/musical"/>
    <n v="0"/>
    <n v="0"/>
    <x v="35"/>
    <x v="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0"/>
    <n v="1424587207"/>
    <x v="3207"/>
    <b v="0"/>
    <n v="36"/>
    <b v="0"/>
    <s v="theater/musical"/>
    <n v="0.46363636363636362"/>
    <n v="70.833333333333329"/>
    <x v="35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1"/>
    <n v="1404743477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2"/>
    <n v="1400512658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03"/>
    <n v="1334442519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04"/>
    <n v="1405346680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05"/>
    <n v="1404932751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06"/>
    <n v="1434478759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07"/>
    <n v="1448823673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08"/>
    <n v="1438617471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09"/>
    <n v="1433934371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0"/>
    <n v="1475672784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1"/>
    <n v="1417132986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2"/>
    <n v="1424043347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13"/>
    <n v="1486411204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14"/>
    <n v="1433090603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15"/>
    <n v="1443016697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16"/>
    <n v="1437508976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17"/>
    <n v="1479932713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18"/>
    <n v="1463145938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19"/>
    <n v="1443621612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0"/>
    <n v="1482095436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1"/>
    <n v="1447606884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2"/>
    <n v="1413874798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41"/>
    <n v="1410840126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23"/>
    <n v="1458254347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24"/>
    <n v="1459711917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25"/>
    <n v="1485890355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26"/>
    <n v="1483124208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27"/>
    <n v="1464769251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28"/>
    <n v="1480370433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29"/>
    <n v="1441452184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0"/>
    <n v="1433160898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1"/>
    <n v="1443665293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32"/>
    <n v="1484843948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33"/>
    <n v="1410421670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34"/>
    <n v="1408558092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35"/>
    <n v="1442283562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36"/>
    <n v="1478018382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37"/>
    <n v="1431354258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38"/>
    <n v="1439551200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39"/>
    <n v="1434104712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0"/>
    <n v="1425590357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1"/>
    <n v="1432230914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42"/>
    <n v="1412617724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43"/>
    <n v="1432315966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44"/>
    <n v="1470655240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45"/>
    <n v="1471701028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46"/>
    <n v="1424743409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47"/>
    <n v="1410114375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48"/>
    <n v="1432129577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49"/>
    <n v="1485177952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0"/>
    <n v="1418159861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1"/>
    <n v="1472753745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52"/>
    <n v="1445875718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53"/>
    <n v="1434475476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54"/>
    <n v="1416555262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55"/>
    <n v="1444220588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56"/>
    <n v="1421089938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57"/>
    <n v="1446570315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58"/>
    <n v="1431435122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59"/>
    <n v="1434564660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0"/>
    <n v="1470692528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1"/>
    <n v="1431509397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62"/>
    <n v="1434113265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63"/>
    <n v="1412332175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64"/>
    <n v="1444219209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65"/>
    <n v="1472498042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66"/>
    <n v="1454259272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67"/>
    <n v="1421183271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68"/>
    <n v="1456526879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69"/>
    <n v="1413735806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0"/>
    <n v="1430425303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1"/>
    <n v="1456885659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72"/>
    <n v="1430158198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73"/>
    <n v="1438561705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74"/>
    <n v="1458103188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75"/>
    <n v="1452448298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76"/>
    <n v="1452546853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x v="3277"/>
    <n v="1485556626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78"/>
    <n v="1468699782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79"/>
    <n v="1446573628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0"/>
    <n v="1463337315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1"/>
    <n v="1485161402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82"/>
    <n v="1486642891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83"/>
    <n v="1439743900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84"/>
    <n v="1444069748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85"/>
    <n v="1486030352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86"/>
    <n v="1431867554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87"/>
    <n v="1472294229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88"/>
    <n v="1446401372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89"/>
    <n v="1436380256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0"/>
    <n v="1440370768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1"/>
    <n v="1442268063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292"/>
    <n v="1428515462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293"/>
    <n v="1466185176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x v="3294"/>
    <n v="1478507176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295"/>
    <n v="1424533084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296"/>
    <n v="1479826752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297"/>
    <n v="1435782748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298"/>
    <n v="1462252542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299"/>
    <n v="1460683339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0"/>
    <n v="1458766965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1"/>
    <n v="1473953778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02"/>
    <n v="1441577825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03"/>
    <n v="1442473210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04"/>
    <n v="1477077946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05"/>
    <n v="1452664317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06"/>
    <n v="1428733511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07"/>
    <n v="1459927041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08"/>
    <n v="1404680075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09"/>
    <n v="1462755424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0"/>
    <n v="1456902893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1"/>
    <n v="1418824986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12"/>
    <n v="1463965557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13"/>
    <n v="1412216665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14"/>
    <n v="1464653696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15"/>
    <n v="1472201208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16"/>
    <n v="1463925590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17"/>
    <n v="142523587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18"/>
    <n v="1423242505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19"/>
    <n v="1460105966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0"/>
    <n v="1404308883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1"/>
    <n v="1405583108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22"/>
    <n v="1425331068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23"/>
    <n v="1441125886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24"/>
    <n v="1403210330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25"/>
    <n v="1432484080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26"/>
    <n v="1435667422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27"/>
    <n v="1404749446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28"/>
    <n v="1457429646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29"/>
    <n v="1411109167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0"/>
    <n v="1486129680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1"/>
    <n v="1467129518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32"/>
    <n v="1478906554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33"/>
    <n v="1463771421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34"/>
    <n v="1425020810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35"/>
    <n v="1458770384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36"/>
    <n v="1406782093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37"/>
    <n v="1424226768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38"/>
    <n v="1424306110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39"/>
    <n v="1461503654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0"/>
    <n v="1459949080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1"/>
    <n v="1463971172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42"/>
    <n v="1445791811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43"/>
    <n v="1402910965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44"/>
    <n v="1462492178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45"/>
    <n v="1461061350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46"/>
    <n v="1443029206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47"/>
    <n v="1461941527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48"/>
    <n v="1466019272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49"/>
    <n v="1404295310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0"/>
    <n v="1413790079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1"/>
    <n v="1484097734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52"/>
    <n v="1479866343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53"/>
    <n v="1408062990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54"/>
    <n v="1424484717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55"/>
    <n v="1406831445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266"/>
    <n v="1456183649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56"/>
    <n v="1447381592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57"/>
    <n v="1428889037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58"/>
    <n v="1436307894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59"/>
    <n v="1416977259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0"/>
    <n v="1479257980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61"/>
    <n v="1479283285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62"/>
    <n v="1446670765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2835"/>
    <n v="1407157756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63"/>
    <n v="1435177840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64"/>
    <n v="1443461616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65"/>
    <n v="1399387173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66"/>
    <n v="1424796594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67"/>
    <n v="1424280899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68"/>
    <n v="1407400306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69"/>
    <n v="1439122800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70"/>
    <n v="1414277578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71"/>
    <n v="1423455983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72"/>
    <n v="1467973256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73"/>
    <n v="1464979620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74"/>
    <n v="1444874768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75"/>
    <n v="1415652552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76"/>
    <n v="141502850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77"/>
    <n v="1415125088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78"/>
    <n v="1432033441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79"/>
    <n v="1462368682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80"/>
    <n v="1403721345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81"/>
    <n v="1404997548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82"/>
    <n v="1458245855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83"/>
    <n v="1413065230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84"/>
    <n v="1403878645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85"/>
    <n v="1431795944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2806"/>
    <n v="1399286589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86"/>
    <n v="1452338929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87"/>
    <n v="1414605776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88"/>
    <n v="1421964325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389"/>
    <n v="1405378414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390"/>
    <n v="1436376146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391"/>
    <n v="1444747843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392"/>
    <n v="1432638324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393"/>
    <n v="1432814702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394"/>
    <n v="1455063886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395"/>
    <n v="1401623376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396"/>
    <n v="1402049289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397"/>
    <n v="1403135304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398"/>
    <n v="1466710358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399"/>
    <n v="1462841990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00"/>
    <n v="1442536372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01"/>
    <n v="1409266862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02"/>
    <n v="1424280938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03"/>
    <n v="1478030325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04"/>
    <n v="1459999656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05"/>
    <n v="1427363645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06"/>
    <n v="1410558948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07"/>
    <n v="1398283307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08"/>
    <n v="1458416585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09"/>
    <n v="1454638202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10"/>
    <n v="1422903563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2232"/>
    <n v="1447594176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11"/>
    <n v="142732034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12"/>
    <n v="1421252084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13"/>
    <n v="1409669336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14"/>
    <n v="1409620903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15"/>
    <n v="1401722952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16"/>
    <n v="1422983847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17"/>
    <n v="1476837061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18"/>
    <n v="1404168101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19"/>
    <n v="1405791153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20"/>
    <n v="1452520614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21"/>
    <n v="1400290255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22"/>
    <n v="1402391269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23"/>
    <n v="1469112493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24"/>
    <n v="1406811593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25"/>
    <n v="1437411820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26"/>
    <n v="1428358567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27"/>
    <n v="1452030730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28"/>
    <n v="1403146628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29"/>
    <n v="1445077121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30"/>
    <n v="143042467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31"/>
    <n v="1407674146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32"/>
    <n v="1464677986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33"/>
    <n v="1443185036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34"/>
    <n v="1421092725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35"/>
    <n v="1454448012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36"/>
    <n v="1416192689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37"/>
    <n v="1465607738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38"/>
    <n v="1422809671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39"/>
    <n v="1427304127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40"/>
    <n v="1404141626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41"/>
    <n v="1465946956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42"/>
    <n v="1404233159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43"/>
    <n v="1473789627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44"/>
    <n v="1404190567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45"/>
    <n v="1421081857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46"/>
    <n v="1420606303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47"/>
    <n v="1461151860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48"/>
    <n v="1406896752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49"/>
    <n v="1475248279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50"/>
    <n v="1435181628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51"/>
    <n v="1472594585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52"/>
    <n v="1469329637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53"/>
    <n v="1436972472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54"/>
    <n v="1455928050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x v="3455"/>
    <n v="1424275632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56"/>
    <n v="1471976529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57"/>
    <n v="1459265045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58"/>
    <n v="1465345902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59"/>
    <n v="1405971690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60"/>
    <n v="1413432331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61"/>
    <n v="1425067296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62"/>
    <n v="1466424131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63"/>
    <n v="1412629704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64"/>
    <n v="1412836990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65"/>
    <n v="1430761243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66"/>
    <n v="1424296822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67"/>
    <n v="1400790680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68"/>
    <n v="1434440227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69"/>
    <n v="1418709388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70"/>
    <n v="1402079466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71"/>
    <n v="1401811381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72"/>
    <n v="1463422499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73"/>
    <n v="1451839080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74"/>
    <n v="1430600401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75"/>
    <n v="1432593252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76"/>
    <n v="1427221560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77"/>
    <n v="1398352531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78"/>
    <n v="1457982924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79"/>
    <n v="1430114384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80"/>
    <n v="1442794397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81"/>
    <n v="1406580436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82"/>
    <n v="1479186575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83"/>
    <n v="1412360309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84"/>
    <n v="1470169166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85"/>
    <n v="1463852904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86"/>
    <n v="1459309704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87"/>
    <n v="1431046325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488"/>
    <n v="1455919438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489"/>
    <n v="1439835595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490"/>
    <n v="1456862924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491"/>
    <n v="1466767728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492"/>
    <n v="144536389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493"/>
    <n v="1398983245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494"/>
    <n v="1404927440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495"/>
    <n v="146214053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496"/>
    <n v="1460914253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497"/>
    <n v="1415392666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498"/>
    <n v="1402584846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499"/>
    <n v="1413406695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00"/>
    <n v="1424609592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01"/>
    <n v="1400725112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02"/>
    <n v="1421439552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03"/>
    <n v="1430505171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04"/>
    <n v="1407197670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05"/>
    <n v="1401910634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06"/>
    <n v="1410461299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07"/>
    <n v="1422886950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08"/>
    <n v="1439322412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09"/>
    <n v="1409388020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10"/>
    <n v="1439924246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11"/>
    <n v="1469871148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12"/>
    <n v="1409336373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453"/>
    <n v="1438188106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13"/>
    <n v="1459411371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14"/>
    <n v="1434069205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15"/>
    <n v="1483012918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16"/>
    <n v="1434997018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17"/>
    <n v="1457881057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18"/>
    <n v="1464709334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19"/>
    <n v="1409667827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20"/>
    <n v="1444673767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21"/>
    <n v="1440687623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1804"/>
    <n v="1441120910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22"/>
    <n v="1448040425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23"/>
    <n v="1413016216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24"/>
    <n v="1469009140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25"/>
    <n v="1471543722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26"/>
    <n v="1464307491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27"/>
    <n v="1438882275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28"/>
    <n v="1404915822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29"/>
    <n v="1432663659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30"/>
    <n v="1423166257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31"/>
    <n v="1426188159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32"/>
    <n v="1426002684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33"/>
    <n v="1461117201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34"/>
    <n v="1455230214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35"/>
    <n v="1438939673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36"/>
    <n v="1459632398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37"/>
    <n v="1398342170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38"/>
    <n v="1401372324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39"/>
    <n v="1436575280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40"/>
    <n v="1421025159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41"/>
    <n v="1476786994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42"/>
    <n v="1403105724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43"/>
    <n v="1396334311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44"/>
    <n v="1431718575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45"/>
    <n v="1436408308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46"/>
    <n v="1429651266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47"/>
    <n v="1437236378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48"/>
    <n v="1457115427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49"/>
    <n v="1467648456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50"/>
    <n v="1440082649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51"/>
    <n v="1417456208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52"/>
    <n v="1419423083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53"/>
    <n v="1431372444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54"/>
    <n v="1408383994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55"/>
    <n v="1418142696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56"/>
    <n v="1417593483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57"/>
    <n v="1412109413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58"/>
    <n v="1432302082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59"/>
    <n v="1412845246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60"/>
    <n v="1413326248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61"/>
    <n v="1468176527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62"/>
    <n v="14757594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63"/>
    <n v="1427741583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64"/>
    <n v="1459445777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65"/>
    <n v="1456856256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66"/>
    <n v="1421900022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67"/>
    <n v="1405509510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68"/>
    <n v="1458613082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69"/>
    <n v="1455790405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70"/>
    <n v="1434180944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71"/>
    <n v="1416589890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72"/>
    <n v="1469465070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73"/>
    <n v="1463144254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74"/>
    <n v="1428436410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75"/>
    <n v="1430494347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76"/>
    <n v="1411200034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77"/>
    <n v="1419979544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78"/>
    <n v="1418673307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79"/>
    <n v="1417469639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80"/>
    <n v="1470792982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81"/>
    <n v="1423959123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82"/>
    <n v="140725858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83"/>
    <n v="1455717790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84"/>
    <n v="1408129822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85"/>
    <n v="1438715077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x v="3586"/>
    <n v="1473970964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587"/>
    <n v="1418860682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588"/>
    <n v="1458336479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589"/>
    <n v="1444164280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590"/>
    <n v="1461370956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591"/>
    <n v="1452798126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592"/>
    <n v="1468593057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593"/>
    <n v="1448924882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594"/>
    <n v="1463418090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595"/>
    <n v="1456789685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596"/>
    <n v="1437214936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597"/>
    <n v="1425891201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598"/>
    <n v="1401470811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599"/>
    <n v="1401372574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00"/>
    <n v="1432083616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01"/>
    <n v="1447164896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02"/>
    <n v="1424213264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03"/>
    <n v="1486996729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04"/>
    <n v="1430751850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05"/>
    <n v="1476760226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06"/>
    <n v="1422916261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07"/>
    <n v="1473200844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08"/>
    <n v="1409030371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09"/>
    <n v="1404841270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10"/>
    <n v="1466793290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11"/>
    <n v="1433259577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12"/>
    <n v="1406390457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13"/>
    <n v="1459446487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14"/>
    <n v="1444852796"/>
    <x v="3628"/>
    <b v="0"/>
    <n v="0"/>
    <b v="0"/>
    <s v="theater/musical"/>
    <n v="0"/>
    <n v="0"/>
    <x v="35"/>
    <x v="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15"/>
    <n v="1457403364"/>
    <x v="3629"/>
    <b v="0"/>
    <n v="2"/>
    <b v="0"/>
    <s v="theater/musical"/>
    <n v="1.9999999999999999E-6"/>
    <n v="1"/>
    <x v="35"/>
    <x v="6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16"/>
    <n v="1414700390"/>
    <x v="3630"/>
    <b v="0"/>
    <n v="1"/>
    <b v="0"/>
    <s v="theater/musical"/>
    <n v="3.3333333333333332E-4"/>
    <n v="1"/>
    <x v="35"/>
    <x v="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17"/>
    <n v="1409335497"/>
    <x v="3631"/>
    <b v="0"/>
    <n v="59"/>
    <b v="0"/>
    <s v="theater/musical"/>
    <n v="0.51023391812865493"/>
    <n v="147.88135593220338"/>
    <x v="35"/>
    <x v="6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18"/>
    <n v="1415053749"/>
    <x v="3632"/>
    <b v="0"/>
    <n v="1"/>
    <b v="0"/>
    <s v="theater/musical"/>
    <n v="0.2"/>
    <n v="100"/>
    <x v="35"/>
    <x v="6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19"/>
    <n v="1475765867"/>
    <x v="3633"/>
    <b v="0"/>
    <n v="31"/>
    <b v="0"/>
    <s v="theater/musical"/>
    <n v="0.35239999999999999"/>
    <n v="56.838709677419352"/>
    <x v="35"/>
    <x v="6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20"/>
    <n v="1480219174"/>
    <x v="3634"/>
    <b v="0"/>
    <n v="18"/>
    <b v="0"/>
    <s v="theater/musical"/>
    <n v="4.2466666666666666E-2"/>
    <n v="176.94444444444446"/>
    <x v="35"/>
    <x v="6"/>
  </r>
  <r>
    <n v="3635"/>
    <s v="Mary's Son"/>
    <s v="Mary's Son is a pop opera about Jesus and the hope he brings to all people."/>
    <n v="3500"/>
    <n v="1276"/>
    <x v="2"/>
    <x v="0"/>
    <s v="USD"/>
    <n v="1461186676"/>
    <x v="3621"/>
    <n v="1458594676"/>
    <x v="3635"/>
    <b v="0"/>
    <n v="10"/>
    <b v="0"/>
    <s v="theater/musical"/>
    <n v="0.36457142857142855"/>
    <n v="127.6"/>
    <x v="35"/>
    <x v="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22"/>
    <n v="1439224829"/>
    <x v="3636"/>
    <b v="0"/>
    <n v="0"/>
    <b v="0"/>
    <s v="theater/musical"/>
    <n v="0"/>
    <n v="0"/>
    <x v="35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23"/>
    <n v="1417538935"/>
    <x v="3637"/>
    <b v="0"/>
    <n v="14"/>
    <b v="0"/>
    <s v="theater/musical"/>
    <n v="0.30866666666666664"/>
    <n v="66.142857142857139"/>
    <x v="35"/>
    <x v="6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24"/>
    <n v="1424275732"/>
    <x v="3638"/>
    <b v="0"/>
    <n v="2"/>
    <b v="0"/>
    <s v="theater/musical"/>
    <n v="6.545454545454546E-2"/>
    <n v="108"/>
    <x v="35"/>
    <x v="6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25"/>
    <n v="1470672906"/>
    <x v="3639"/>
    <b v="0"/>
    <n v="1"/>
    <b v="0"/>
    <s v="theater/musical"/>
    <n v="4.0000000000000003E-5"/>
    <n v="1"/>
    <x v="35"/>
    <x v="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26"/>
    <n v="1428691530"/>
    <x v="3640"/>
    <b v="0"/>
    <n v="3"/>
    <b v="0"/>
    <s v="theater/musical"/>
    <n v="5.5E-2"/>
    <n v="18.333333333333332"/>
    <x v="35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27"/>
    <n v="1410966179"/>
    <x v="3641"/>
    <b v="0"/>
    <n v="0"/>
    <b v="0"/>
    <s v="theater/musical"/>
    <n v="0"/>
    <n v="0"/>
    <x v="35"/>
    <x v="6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28"/>
    <n v="1445369727"/>
    <x v="3642"/>
    <b v="0"/>
    <n v="2"/>
    <b v="0"/>
    <s v="theater/musical"/>
    <n v="2.1428571428571429E-2"/>
    <n v="7.5"/>
    <x v="35"/>
    <x v="6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29"/>
    <n v="1444274839"/>
    <x v="3643"/>
    <b v="0"/>
    <n v="0"/>
    <b v="0"/>
    <s v="theater/musical"/>
    <n v="0"/>
    <n v="0"/>
    <x v="35"/>
    <x v="6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30"/>
    <n v="1454996887"/>
    <x v="3644"/>
    <b v="0"/>
    <n v="12"/>
    <b v="0"/>
    <s v="theater/musical"/>
    <n v="0.16420000000000001"/>
    <n v="68.416666666666671"/>
    <x v="35"/>
    <x v="6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31"/>
    <n v="1477178238"/>
    <x v="3645"/>
    <b v="0"/>
    <n v="1"/>
    <b v="0"/>
    <s v="theater/musical"/>
    <n v="1E-3"/>
    <n v="1"/>
    <x v="35"/>
    <x v="6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32"/>
    <n v="1431770802"/>
    <x v="3646"/>
    <b v="0"/>
    <n v="8"/>
    <b v="0"/>
    <s v="theater/musical"/>
    <n v="4.8099999999999997E-2"/>
    <n v="60.125"/>
    <x v="35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33"/>
    <n v="1471370327"/>
    <x v="3647"/>
    <b v="0"/>
    <n v="2"/>
    <b v="0"/>
    <s v="theater/musical"/>
    <n v="0.06"/>
    <n v="15"/>
    <x v="35"/>
    <x v="6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34"/>
    <n v="1409900445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35"/>
    <n v="1400691994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36"/>
    <n v="1452598184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37"/>
    <n v="1404833442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38"/>
    <n v="1471188502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39"/>
    <n v="1436172207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40"/>
    <n v="1457690386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41"/>
    <n v="1434654998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42"/>
    <n v="1483393836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43"/>
    <n v="1462806419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44"/>
    <n v="1400272580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45"/>
    <n v="1424414350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46"/>
    <n v="1417208925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47"/>
    <n v="1458336672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48"/>
    <n v="1425187014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49"/>
    <n v="1477133430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50"/>
    <n v="1464847089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51"/>
    <n v="1445109822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52"/>
    <n v="1404337382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53"/>
    <n v="1434669419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54"/>
    <n v="1435670452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55"/>
    <n v="1431447137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56"/>
    <n v="1431951611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57"/>
    <n v="1404140667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58"/>
    <n v="1409179384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59"/>
    <n v="1412233497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60"/>
    <n v="1467752229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61"/>
    <n v="1462285182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62"/>
    <n v="1408995284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63"/>
    <n v="1402580818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64"/>
    <n v="1430052298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65"/>
    <n v="1401214581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66"/>
    <n v="1473850434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67"/>
    <n v="1452008290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68"/>
    <n v="1399998418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69"/>
    <n v="1474339696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70"/>
    <n v="1438575586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71"/>
    <n v="1398348859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72"/>
    <n v="1439567660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73"/>
    <n v="1401254055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74"/>
    <n v="1404932004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75"/>
    <n v="1432410639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76"/>
    <n v="1414506083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77"/>
    <n v="1421426929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78"/>
    <n v="1410304179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79"/>
    <n v="1446352529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80"/>
    <n v="1461985967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81"/>
    <n v="1419281610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82"/>
    <n v="1418654916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83"/>
    <n v="1461064248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84"/>
    <n v="1454354487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85"/>
    <n v="1410791216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686"/>
    <n v="1409493800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687"/>
    <n v="1430830793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688"/>
    <n v="1464958484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689"/>
    <n v="1467720388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690"/>
    <n v="1459528394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691"/>
    <n v="1401714114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692"/>
    <n v="1409262949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693"/>
    <n v="1467335378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694"/>
    <n v="1403234686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695"/>
    <n v="1401123546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696"/>
    <n v="1425908988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174"/>
    <n v="1400606573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697"/>
    <n v="1431230867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698"/>
    <n v="1463334166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699"/>
    <n v="1429881667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00"/>
    <n v="1422834819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01"/>
    <n v="1450819109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02"/>
    <n v="1428526049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03"/>
    <n v="1422465075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x v="3704"/>
    <n v="1432402266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05"/>
    <n v="1433980206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06"/>
    <n v="1413412084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07"/>
    <n v="1452614847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08"/>
    <n v="1414778662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09"/>
    <n v="1459856860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10"/>
    <n v="1454366467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11"/>
    <n v="1459567371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12"/>
    <n v="1474273294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13"/>
    <n v="1437365176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14"/>
    <n v="1423198512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15"/>
    <n v="1437236159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16"/>
    <n v="1418234646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17"/>
    <n v="1416932133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18"/>
    <n v="1428539708"/>
    <x v="3733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19"/>
    <n v="1427405896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20"/>
    <n v="1430239089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21"/>
    <n v="1423847093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22"/>
    <n v="1445358903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23"/>
    <n v="1403562705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24"/>
    <n v="1467024468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25"/>
    <n v="1405217355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26"/>
    <n v="1447797950"/>
    <x v="3741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27"/>
    <n v="1407388144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28"/>
    <n v="1401814964"/>
    <x v="3743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29"/>
    <n v="1401823952"/>
    <x v="3744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30"/>
    <n v="1405097102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31"/>
    <n v="1473326439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32"/>
    <n v="1433833896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33"/>
    <n v="1453827436"/>
    <x v="3748"/>
    <b v="0"/>
    <n v="52"/>
    <b v="1"/>
    <s v="theater/musical"/>
    <n v="1.0351999999999999"/>
    <n v="99.538461538461533"/>
    <x v="35"/>
    <x v="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34"/>
    <n v="1459220588"/>
    <x v="3749"/>
    <b v="0"/>
    <n v="7"/>
    <b v="1"/>
    <s v="theater/musical"/>
    <n v="1.05"/>
    <n v="75"/>
    <x v="35"/>
    <x v="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35"/>
    <n v="1421105608"/>
    <x v="3750"/>
    <b v="0"/>
    <n v="28"/>
    <b v="1"/>
    <s v="theater/musical"/>
    <n v="1.0044999999999999"/>
    <n v="215.25"/>
    <x v="35"/>
    <x v="6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36"/>
    <n v="1454460673"/>
    <x v="3751"/>
    <b v="0"/>
    <n v="11"/>
    <b v="1"/>
    <s v="theater/musical"/>
    <n v="1.3260000000000001"/>
    <n v="120.54545454545455"/>
    <x v="35"/>
    <x v="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37"/>
    <n v="1473189335"/>
    <x v="3752"/>
    <b v="0"/>
    <n v="15"/>
    <b v="1"/>
    <s v="theater/musical"/>
    <n v="1.1299999999999999"/>
    <n v="37.666666666666664"/>
    <x v="35"/>
    <x v="6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38"/>
    <n v="1430768800"/>
    <x v="3753"/>
    <b v="0"/>
    <n v="30"/>
    <b v="1"/>
    <s v="theater/musical"/>
    <n v="1.0334000000000001"/>
    <n v="172.23333333333332"/>
    <x v="35"/>
    <x v="6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39"/>
    <n v="1403125737"/>
    <x v="3754"/>
    <b v="0"/>
    <n v="27"/>
    <b v="1"/>
    <s v="theater/musical"/>
    <n v="1.2"/>
    <n v="111.11111111111111"/>
    <x v="35"/>
    <x v="6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40"/>
    <n v="1458161307"/>
    <x v="3755"/>
    <b v="0"/>
    <n v="28"/>
    <b v="1"/>
    <s v="theater/musical"/>
    <n v="1.2963636363636364"/>
    <n v="25.464285714285715"/>
    <x v="35"/>
    <x v="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41"/>
    <n v="1399923198"/>
    <x v="3756"/>
    <b v="0"/>
    <n v="17"/>
    <b v="1"/>
    <s v="theater/musical"/>
    <n v="1.0111111111111111"/>
    <n v="267.64705882352939"/>
    <x v="35"/>
    <x v="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42"/>
    <n v="1415737515"/>
    <x v="3757"/>
    <b v="0"/>
    <n v="50"/>
    <b v="1"/>
    <s v="theater/musical"/>
    <n v="1.0851428571428572"/>
    <n v="75.959999999999994"/>
    <x v="35"/>
    <x v="6"/>
  </r>
  <r>
    <n v="3758"/>
    <s v="Luigi's Ladies"/>
    <s v="LUIGI'S LADIES: an original one-woman musical comedy"/>
    <n v="1500"/>
    <n v="1535"/>
    <x v="0"/>
    <x v="0"/>
    <s v="USD"/>
    <n v="1400475600"/>
    <x v="3743"/>
    <n v="1397819938"/>
    <x v="3758"/>
    <b v="0"/>
    <n v="26"/>
    <b v="1"/>
    <s v="theater/musical"/>
    <n v="1.0233333333333334"/>
    <n v="59.03846153846154"/>
    <x v="35"/>
    <x v="6"/>
  </r>
  <r>
    <n v="3759"/>
    <s v="Pared Down Productions"/>
    <s v="A production company specializing in small-scale musicals"/>
    <n v="4000"/>
    <n v="4409.7700000000004"/>
    <x v="0"/>
    <x v="0"/>
    <s v="USD"/>
    <n v="1440556553"/>
    <x v="3744"/>
    <n v="1435372553"/>
    <x v="3759"/>
    <b v="0"/>
    <n v="88"/>
    <b v="1"/>
    <s v="theater/musical"/>
    <n v="1.1024425000000002"/>
    <n v="50.111022727272733"/>
    <x v="35"/>
    <x v="6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45"/>
    <n v="1397133386"/>
    <x v="3760"/>
    <b v="0"/>
    <n v="91"/>
    <b v="1"/>
    <s v="theater/musical"/>
    <n v="1.010154"/>
    <n v="55.502967032967035"/>
    <x v="35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46"/>
    <n v="1434625937"/>
    <x v="3761"/>
    <b v="0"/>
    <n v="3"/>
    <b v="1"/>
    <s v="theater/musical"/>
    <n v="1"/>
    <n v="166.66666666666666"/>
    <x v="35"/>
    <x v="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47"/>
    <n v="1436383889"/>
    <x v="3762"/>
    <b v="0"/>
    <n v="28"/>
    <b v="1"/>
    <s v="theater/musical"/>
    <n v="1.0624"/>
    <n v="47.428571428571431"/>
    <x v="35"/>
    <x v="6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48"/>
    <n v="1425319226"/>
    <x v="3763"/>
    <b v="0"/>
    <n v="77"/>
    <b v="1"/>
    <s v="theater/musical"/>
    <n v="1"/>
    <n v="64.935064935064929"/>
    <x v="35"/>
    <x v="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49"/>
    <n v="1462824832"/>
    <x v="3764"/>
    <b v="0"/>
    <n v="27"/>
    <b v="1"/>
    <s v="theater/musical"/>
    <n v="1"/>
    <n v="55.555555555555557"/>
    <x v="35"/>
    <x v="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50"/>
    <n v="1404153482"/>
    <x v="3765"/>
    <b v="0"/>
    <n v="107"/>
    <b v="1"/>
    <s v="theater/musical"/>
    <n v="1.1345714285714286"/>
    <n v="74.224299065420567"/>
    <x v="35"/>
    <x v="6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51"/>
    <n v="1401336045"/>
    <x v="3766"/>
    <b v="0"/>
    <n v="96"/>
    <b v="1"/>
    <s v="theater/musical"/>
    <n v="1.0265010000000001"/>
    <n v="106.9271875"/>
    <x v="35"/>
    <x v="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566"/>
    <n v="1423960097"/>
    <x v="3767"/>
    <b v="0"/>
    <n v="56"/>
    <b v="1"/>
    <s v="theater/musical"/>
    <n v="1.1675"/>
    <n v="41.696428571428569"/>
    <x v="35"/>
    <x v="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52"/>
    <n v="1400002090"/>
    <x v="3768"/>
    <b v="0"/>
    <n v="58"/>
    <b v="1"/>
    <s v="theater/musical"/>
    <n v="1.0765274999999999"/>
    <n v="74.243275862068955"/>
    <x v="35"/>
    <x v="6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53"/>
    <n v="1458138079"/>
    <x v="3769"/>
    <b v="0"/>
    <n v="15"/>
    <b v="1"/>
    <s v="theater/musical"/>
    <n v="1"/>
    <n v="73.333333333333329"/>
    <x v="35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54"/>
    <n v="1431642010"/>
    <x v="3770"/>
    <b v="0"/>
    <n v="20"/>
    <b v="1"/>
    <s v="theater/musical"/>
    <n v="1"/>
    <n v="100"/>
    <x v="35"/>
    <x v="6"/>
  </r>
  <r>
    <n v="3771"/>
    <s v="COME OUT SWINGIN'!"/>
    <s v="I would like to make a demo recording of six songs from COME OUT SWINGIN'!"/>
    <n v="1000"/>
    <n v="1460"/>
    <x v="0"/>
    <x v="0"/>
    <s v="USD"/>
    <n v="1463529600"/>
    <x v="3755"/>
    <n v="1462307652"/>
    <x v="3771"/>
    <b v="0"/>
    <n v="38"/>
    <b v="1"/>
    <s v="theater/musical"/>
    <n v="1.46"/>
    <n v="38.421052631578945"/>
    <x v="35"/>
    <x v="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56"/>
    <n v="1478616506"/>
    <x v="3772"/>
    <b v="0"/>
    <n v="33"/>
    <b v="1"/>
    <s v="theater/musical"/>
    <n v="1.1020000000000001"/>
    <n v="166.96969696969697"/>
    <x v="35"/>
    <x v="6"/>
  </r>
  <r>
    <n v="3773"/>
    <s v="Dundee: A Hip-Hopera"/>
    <s v="A dramatic hip-hopera, inspired from monologues written by the performers."/>
    <n v="5000"/>
    <n v="5410"/>
    <x v="0"/>
    <x v="0"/>
    <s v="USD"/>
    <n v="1479175680"/>
    <x v="3757"/>
    <n v="1476317247"/>
    <x v="3773"/>
    <b v="0"/>
    <n v="57"/>
    <b v="1"/>
    <s v="theater/musical"/>
    <n v="1.0820000000000001"/>
    <n v="94.912280701754383"/>
    <x v="35"/>
    <x v="6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58"/>
    <n v="1427223655"/>
    <x v="3774"/>
    <b v="0"/>
    <n v="25"/>
    <b v="1"/>
    <s v="theater/musical"/>
    <n v="1"/>
    <n v="100"/>
    <x v="35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59"/>
    <n v="1426199843"/>
    <x v="3775"/>
    <b v="0"/>
    <n v="14"/>
    <b v="1"/>
    <s v="theater/musical"/>
    <n v="1.0024999999999999"/>
    <n v="143.21428571428572"/>
    <x v="35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60"/>
    <n v="1403599778"/>
    <x v="3776"/>
    <b v="0"/>
    <n v="94"/>
    <b v="1"/>
    <s v="theater/musical"/>
    <n v="1.0671250000000001"/>
    <n v="90.819148936170208"/>
    <x v="35"/>
    <x v="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61"/>
    <n v="1409884821"/>
    <x v="3777"/>
    <b v="0"/>
    <n v="59"/>
    <b v="1"/>
    <s v="theater/musical"/>
    <n v="1.4319999999999999"/>
    <n v="48.542372881355931"/>
    <x v="35"/>
    <x v="6"/>
  </r>
  <r>
    <n v="3778"/>
    <s v="Give a Puppet a Hand"/>
    <s v="Sponsor an AVENUE Q puppet for The Barn Players April 2015 production."/>
    <n v="2400"/>
    <n v="2521"/>
    <x v="0"/>
    <x v="0"/>
    <s v="USD"/>
    <n v="1423942780"/>
    <x v="3762"/>
    <n v="1418758780"/>
    <x v="3778"/>
    <b v="0"/>
    <n v="36"/>
    <b v="1"/>
    <s v="theater/musical"/>
    <n v="1.0504166666666668"/>
    <n v="70.027777777777771"/>
    <x v="35"/>
    <x v="6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63"/>
    <n v="1456421940"/>
    <x v="3779"/>
    <b v="0"/>
    <n v="115"/>
    <b v="1"/>
    <s v="theater/musical"/>
    <n v="1.0398000000000001"/>
    <n v="135.62608695652173"/>
    <x v="35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64"/>
    <n v="1433999785"/>
    <x v="3780"/>
    <b v="0"/>
    <n v="30"/>
    <b v="1"/>
    <s v="theater/musical"/>
    <n v="1.2"/>
    <n v="100"/>
    <x v="35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65"/>
    <n v="1408050685"/>
    <x v="3781"/>
    <b v="0"/>
    <n v="52"/>
    <b v="1"/>
    <s v="theater/musical"/>
    <n v="1.0966666666666667"/>
    <n v="94.90384615384616"/>
    <x v="35"/>
    <x v="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66"/>
    <n v="1466887297"/>
    <x v="3782"/>
    <b v="0"/>
    <n v="27"/>
    <b v="1"/>
    <s v="theater/musical"/>
    <n v="1.0175000000000001"/>
    <n v="75.370370370370367"/>
    <x v="35"/>
    <x v="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67"/>
    <n v="1455938520"/>
    <x v="3783"/>
    <b v="0"/>
    <n v="24"/>
    <b v="1"/>
    <s v="theater/musical"/>
    <n v="1.2891666666666666"/>
    <n v="64.458333333333329"/>
    <x v="35"/>
    <x v="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68"/>
    <n v="1465601532"/>
    <x v="3784"/>
    <b v="0"/>
    <n v="10"/>
    <b v="1"/>
    <s v="theater/musical"/>
    <n v="1.1499999999999999"/>
    <n v="115"/>
    <x v="35"/>
    <x v="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69"/>
    <n v="1467040769"/>
    <x v="3785"/>
    <b v="0"/>
    <n v="30"/>
    <b v="1"/>
    <s v="theater/musical"/>
    <n v="1.5075000000000001"/>
    <n v="100.5"/>
    <x v="35"/>
    <x v="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70"/>
    <n v="1461718475"/>
    <x v="3786"/>
    <b v="0"/>
    <n v="71"/>
    <b v="1"/>
    <s v="theater/musical"/>
    <n v="1.1096666666666666"/>
    <n v="93.774647887323937"/>
    <x v="35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514"/>
    <n v="1434113406"/>
    <x v="3787"/>
    <b v="0"/>
    <n v="10"/>
    <b v="1"/>
    <s v="theater/musical"/>
    <n v="1.0028571428571429"/>
    <n v="35.1"/>
    <x v="35"/>
    <x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71"/>
    <n v="1448469719"/>
    <x v="3788"/>
    <b v="0"/>
    <n v="1"/>
    <b v="0"/>
    <s v="theater/musical"/>
    <n v="6.6666666666666671E-3"/>
    <n v="500"/>
    <x v="35"/>
    <x v="6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72"/>
    <n v="1431630618"/>
    <x v="3789"/>
    <b v="0"/>
    <n v="4"/>
    <b v="0"/>
    <s v="theater/musical"/>
    <n v="3.267605633802817E-2"/>
    <n v="29"/>
    <x v="35"/>
    <x v="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73"/>
    <n v="1477238423"/>
    <x v="3790"/>
    <b v="0"/>
    <n v="0"/>
    <b v="0"/>
    <s v="theater/musical"/>
    <n v="0"/>
    <n v="0"/>
    <x v="35"/>
    <x v="6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74"/>
    <n v="1399480592"/>
    <x v="3791"/>
    <b v="0"/>
    <n v="0"/>
    <b v="0"/>
    <s v="theater/musical"/>
    <n v="0"/>
    <n v="0"/>
    <x v="35"/>
    <x v="6"/>
  </r>
  <r>
    <n v="3792"/>
    <s v="BorikÃ©n: The Show"/>
    <s v="A cultural and historic journey through Puerto Rico's music and dance!"/>
    <n v="12500"/>
    <n v="35"/>
    <x v="2"/>
    <x v="0"/>
    <s v="USD"/>
    <n v="1436957022"/>
    <x v="3775"/>
    <n v="1434365022"/>
    <x v="3792"/>
    <b v="0"/>
    <n v="2"/>
    <b v="0"/>
    <s v="theater/musical"/>
    <n v="2.8E-3"/>
    <n v="17.5"/>
    <x v="35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76"/>
    <n v="1416954729"/>
    <x v="3793"/>
    <b v="0"/>
    <n v="24"/>
    <b v="0"/>
    <s v="theater/musical"/>
    <n v="0.59657142857142853"/>
    <n v="174"/>
    <x v="35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77"/>
    <n v="1431093354"/>
    <x v="3794"/>
    <b v="0"/>
    <n v="1"/>
    <b v="0"/>
    <s v="theater/musical"/>
    <n v="0.01"/>
    <n v="50"/>
    <x v="35"/>
    <x v="6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78"/>
    <n v="1437042490"/>
    <x v="3795"/>
    <b v="0"/>
    <n v="2"/>
    <b v="0"/>
    <s v="theater/musical"/>
    <n v="1.6666666666666666E-2"/>
    <n v="5"/>
    <x v="35"/>
    <x v="6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79"/>
    <n v="1479170556"/>
    <x v="3796"/>
    <b v="0"/>
    <n v="1"/>
    <b v="0"/>
    <s v="theater/musical"/>
    <n v="4.4444444444444447E-5"/>
    <n v="1"/>
    <x v="35"/>
    <x v="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80"/>
    <n v="1426972165"/>
    <x v="3797"/>
    <b v="0"/>
    <n v="37"/>
    <b v="0"/>
    <s v="theater/musical"/>
    <n v="0.89666666666666661"/>
    <n v="145.40540540540542"/>
    <x v="35"/>
    <x v="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81"/>
    <n v="1405099248"/>
    <x v="3798"/>
    <b v="0"/>
    <n v="5"/>
    <b v="0"/>
    <s v="theater/musical"/>
    <n v="1.4642857142857143E-2"/>
    <n v="205"/>
    <x v="35"/>
    <x v="6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82"/>
    <n v="1455142843"/>
    <x v="3799"/>
    <b v="0"/>
    <n v="4"/>
    <b v="0"/>
    <s v="theater/musical"/>
    <n v="4.02E-2"/>
    <n v="100.5"/>
    <x v="35"/>
    <x v="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783"/>
    <n v="1418146883"/>
    <x v="3800"/>
    <b v="0"/>
    <n v="16"/>
    <b v="0"/>
    <s v="theater/musical"/>
    <n v="4.0045454545454544E-2"/>
    <n v="55.0625"/>
    <x v="35"/>
    <x v="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784"/>
    <n v="1417536816"/>
    <x v="3801"/>
    <b v="0"/>
    <n v="9"/>
    <b v="0"/>
    <s v="theater/musical"/>
    <n v="8.5199999999999998E-2"/>
    <n v="47.333333333333336"/>
    <x v="35"/>
    <x v="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785"/>
    <n v="1442890906"/>
    <x v="3802"/>
    <b v="0"/>
    <n v="0"/>
    <b v="0"/>
    <s v="theater/musical"/>
    <n v="0"/>
    <n v="0"/>
    <x v="35"/>
    <x v="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786"/>
    <n v="1454541568"/>
    <x v="3803"/>
    <b v="0"/>
    <n v="40"/>
    <b v="0"/>
    <s v="theater/musical"/>
    <n v="0.19650000000000001"/>
    <n v="58.95"/>
    <x v="35"/>
    <x v="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787"/>
    <n v="1465172024"/>
    <x v="3804"/>
    <b v="0"/>
    <n v="0"/>
    <b v="0"/>
    <s v="theater/musical"/>
    <n v="0"/>
    <n v="0"/>
    <x v="35"/>
    <x v="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788"/>
    <n v="1406668640"/>
    <x v="3805"/>
    <b v="0"/>
    <n v="2"/>
    <b v="0"/>
    <s v="theater/musical"/>
    <n v="2.0000000000000002E-5"/>
    <n v="1.5"/>
    <x v="35"/>
    <x v="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789"/>
    <n v="1402294381"/>
    <x v="3806"/>
    <b v="0"/>
    <n v="1"/>
    <b v="0"/>
    <s v="theater/musical"/>
    <n v="6.6666666666666664E-4"/>
    <n v="5"/>
    <x v="35"/>
    <x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790"/>
    <n v="1427492939"/>
    <x v="3807"/>
    <b v="0"/>
    <n v="9"/>
    <b v="0"/>
    <s v="theater/musical"/>
    <n v="0.30333333333333334"/>
    <n v="50.555555555555557"/>
    <x v="35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791"/>
    <n v="1424775219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792"/>
    <n v="1402403907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793"/>
    <n v="1424377358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794"/>
    <n v="1461769373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2551"/>
    <n v="1429120908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795"/>
    <n v="1462603021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532"/>
    <n v="1424727712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796"/>
    <n v="1437545657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797"/>
    <n v="1403022823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798"/>
    <n v="1444236216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799"/>
    <n v="1423599182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00"/>
    <n v="1435554104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01"/>
    <n v="1433518717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02"/>
    <n v="1449116407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03"/>
    <n v="1448136417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04"/>
    <n v="1434405044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05"/>
    <n v="1469026903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06"/>
    <n v="1432690814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07"/>
    <n v="1428401394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08"/>
    <n v="1422656201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09"/>
    <n v="1414845587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10"/>
    <n v="1470948371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11"/>
    <n v="14631616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12"/>
    <n v="1413404545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13"/>
    <n v="1452048335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14"/>
    <n v="1416516972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15"/>
    <n v="1432032067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16"/>
    <n v="1459463808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17"/>
    <n v="1467497652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18"/>
    <n v="1432837358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19"/>
    <n v="1429722209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20"/>
    <n v="1433042724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21"/>
    <n v="1457023829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22"/>
    <n v="1400698287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23"/>
    <n v="1397217052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24"/>
    <n v="1399427064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25"/>
    <n v="1399474134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26"/>
    <n v="1441119774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27"/>
    <n v="1409721542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28"/>
    <n v="1433395391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29"/>
    <n v="1442604989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30"/>
    <n v="1431455084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31"/>
    <n v="1417489143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32"/>
    <n v="1434537179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33"/>
    <n v="1425270876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34"/>
    <n v="1406578178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35"/>
    <n v="1428614058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36"/>
    <n v="1424819871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37"/>
    <n v="1423245003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38"/>
    <n v="1404927690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39"/>
    <n v="1430734844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40"/>
    <n v="1401485207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41"/>
    <n v="1405266710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x v="3842"/>
    <n v="1412258977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43"/>
    <n v="1472451356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44"/>
    <n v="1441552305"/>
    <x v="3863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45"/>
    <n v="144520345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46"/>
    <n v="1405957098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47"/>
    <n v="1454453021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48"/>
    <n v="1463686339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x v="3849"/>
    <n v="1408031405"/>
    <x v="3868"/>
    <b v="0"/>
    <n v="1"/>
    <b v="0"/>
    <s v="theater/musical"/>
    <n v="2E-3"/>
    <n v="10"/>
    <x v="35"/>
    <x v="6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50"/>
    <n v="1423761792"/>
    <x v="3869"/>
    <b v="0"/>
    <n v="15"/>
    <b v="0"/>
    <s v="theater/musical"/>
    <n v="3.44748684310884E-2"/>
    <n v="30.133333333333333"/>
    <x v="35"/>
    <x v="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51"/>
    <n v="1401768478"/>
    <x v="3870"/>
    <b v="0"/>
    <n v="10"/>
    <b v="0"/>
    <s v="theater/musical"/>
    <n v="0.15"/>
    <n v="150"/>
    <x v="35"/>
    <x v="6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52"/>
    <n v="1485629050"/>
    <x v="3871"/>
    <b v="0"/>
    <n v="3"/>
    <b v="0"/>
    <s v="theater/musical"/>
    <n v="2.6666666666666668E-2"/>
    <n v="13.333333333333334"/>
    <x v="35"/>
    <x v="6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53"/>
    <n v="1435202996"/>
    <x v="3872"/>
    <b v="0"/>
    <n v="0"/>
    <b v="0"/>
    <s v="theater/musical"/>
    <n v="0"/>
    <n v="0"/>
    <x v="35"/>
    <x v="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54"/>
    <n v="1441730535"/>
    <x v="3873"/>
    <b v="0"/>
    <n v="0"/>
    <b v="0"/>
    <s v="theater/musical"/>
    <n v="0"/>
    <n v="0"/>
    <x v="35"/>
    <x v="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55"/>
    <n v="1420244622"/>
    <x v="3874"/>
    <b v="0"/>
    <n v="0"/>
    <b v="0"/>
    <s v="theater/musical"/>
    <n v="0"/>
    <n v="0"/>
    <x v="35"/>
    <x v="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56"/>
    <n v="1472804365"/>
    <x v="3875"/>
    <b v="0"/>
    <n v="0"/>
    <b v="0"/>
    <s v="theater/musical"/>
    <n v="0"/>
    <n v="0"/>
    <x v="35"/>
    <x v="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57"/>
    <n v="1451833128"/>
    <x v="3876"/>
    <b v="0"/>
    <n v="46"/>
    <b v="0"/>
    <s v="theater/musical"/>
    <n v="0.52794871794871789"/>
    <n v="44.760869565217391"/>
    <x v="35"/>
    <x v="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58"/>
    <n v="1478621752"/>
    <x v="3877"/>
    <b v="0"/>
    <n v="14"/>
    <b v="0"/>
    <s v="theater/musical"/>
    <n v="4.9639999999999997E-2"/>
    <n v="88.642857142857139"/>
    <x v="35"/>
    <x v="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59"/>
    <n v="1433014746"/>
    <x v="3878"/>
    <b v="0"/>
    <n v="1"/>
    <b v="0"/>
    <s v="theater/musical"/>
    <n v="5.5555555555555556E-4"/>
    <n v="10"/>
    <x v="35"/>
    <x v="6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60"/>
    <n v="1419626396"/>
    <x v="3879"/>
    <b v="0"/>
    <n v="0"/>
    <b v="0"/>
    <s v="theater/musical"/>
    <n v="0"/>
    <n v="0"/>
    <x v="35"/>
    <x v="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792"/>
    <n v="1403724820"/>
    <x v="3880"/>
    <b v="0"/>
    <n v="17"/>
    <b v="0"/>
    <s v="theater/musical"/>
    <n v="0.13066666666666665"/>
    <n v="57.647058823529413"/>
    <x v="35"/>
    <x v="6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61"/>
    <n v="1484958399"/>
    <x v="3881"/>
    <b v="0"/>
    <n v="1"/>
    <b v="0"/>
    <s v="theater/musical"/>
    <n v="0.05"/>
    <n v="25"/>
    <x v="35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62"/>
    <n v="1451950570"/>
    <x v="3882"/>
    <b v="0"/>
    <n v="0"/>
    <b v="0"/>
    <s v="theater/musical"/>
    <n v="0"/>
    <n v="0"/>
    <x v="35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63"/>
    <n v="1407076069"/>
    <x v="3883"/>
    <b v="0"/>
    <n v="0"/>
    <b v="0"/>
    <s v="theater/musical"/>
    <n v="0"/>
    <n v="0"/>
    <x v="35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64"/>
    <n v="1425322792"/>
    <x v="3884"/>
    <b v="0"/>
    <n v="0"/>
    <b v="0"/>
    <s v="theater/musical"/>
    <n v="0"/>
    <n v="0"/>
    <x v="35"/>
    <x v="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65"/>
    <n v="1460242191"/>
    <x v="3885"/>
    <b v="0"/>
    <n v="0"/>
    <b v="0"/>
    <s v="theater/musical"/>
    <n v="0"/>
    <n v="0"/>
    <x v="35"/>
    <x v="6"/>
  </r>
  <r>
    <n v="3886"/>
    <s v="a (Canceled)"/>
    <n v="1"/>
    <n v="10000"/>
    <n v="0"/>
    <x v="1"/>
    <x v="2"/>
    <s v="AUD"/>
    <n v="1418275702"/>
    <x v="3866"/>
    <n v="1415683702"/>
    <x v="3886"/>
    <b v="0"/>
    <n v="0"/>
    <b v="0"/>
    <s v="theater/musical"/>
    <n v="0"/>
    <n v="0"/>
    <x v="35"/>
    <x v="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67"/>
    <n v="1426538129"/>
    <x v="3887"/>
    <b v="0"/>
    <n v="2"/>
    <b v="0"/>
    <s v="theater/musical"/>
    <n v="1.7500000000000002E-2"/>
    <n v="17.5"/>
    <x v="35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68"/>
    <n v="148552235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69"/>
    <n v="1417651630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70"/>
    <n v="1434478344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71"/>
    <n v="1424488244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72"/>
    <n v="1408203557"/>
    <x v="3892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73"/>
    <n v="1400600840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74"/>
    <n v="1478386812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75"/>
    <n v="1422424818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76"/>
    <n v="1401770178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77"/>
    <n v="1418158683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78"/>
    <n v="1436355270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79"/>
    <n v="1406140561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880"/>
    <n v="1431396791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881"/>
    <n v="1447098599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882"/>
    <n v="147696204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883"/>
    <n v="1435709765"/>
    <x v="3903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884"/>
    <n v="1427866200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885"/>
    <n v="1430405903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886"/>
    <n v="1432072893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887"/>
    <n v="1411587606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888"/>
    <n v="1405307696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889"/>
    <n v="1407832642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890"/>
    <n v="1439057397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891"/>
    <n v="1414438177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892"/>
    <n v="1424759330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893"/>
    <n v="1446267849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894"/>
    <n v="1429558756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895"/>
    <n v="1462232309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896"/>
    <n v="1462360752"/>
    <x v="3916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897"/>
    <n v="1407847161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898"/>
    <n v="1406131023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899"/>
    <n v="1450628773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00"/>
    <n v="147643666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01"/>
    <n v="1413291655"/>
    <x v="3921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02"/>
    <n v="1421432810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03"/>
    <n v="1426203071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04"/>
    <n v="1401231722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05"/>
    <n v="1404161639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06"/>
    <n v="1417053748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07"/>
    <n v="1404973504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08"/>
    <n v="1442593427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09"/>
    <n v="1471636265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10"/>
    <n v="1457078868"/>
    <x v="3930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11"/>
    <n v="1439350707"/>
    <x v="3931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12"/>
    <n v="1455508964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13"/>
    <n v="1466205262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14"/>
    <n v="1439827639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15"/>
    <n v="1438789546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16"/>
    <n v="1477981120"/>
    <x v="3936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17"/>
    <n v="1465830560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18"/>
    <n v="1432763054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19"/>
    <n v="1412328979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20"/>
    <n v="1416311351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21"/>
    <n v="1414505137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22"/>
    <n v="1429306914"/>
    <x v="3942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23"/>
    <n v="1443811268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24"/>
    <n v="1438098875"/>
    <x v="3944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25"/>
    <n v="1429125268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26"/>
    <n v="1422388822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27"/>
    <n v="1472786744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28"/>
    <n v="1404892123"/>
    <x v="3948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29"/>
    <n v="1421031221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30"/>
    <n v="145762868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31"/>
    <n v="1457120942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32"/>
    <n v="1440701890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33"/>
    <n v="1467162586"/>
    <x v="3953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34"/>
    <n v="1400168264"/>
    <x v="395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35"/>
    <n v="1446150141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36"/>
    <n v="1459203727"/>
    <x v="3956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37"/>
    <n v="1464045954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38"/>
    <n v="1403822912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39"/>
    <n v="1409338556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40"/>
    <n v="1449260256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41"/>
    <n v="1397683410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42"/>
    <n v="1446562494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43"/>
    <n v="1445226117"/>
    <x v="3963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44"/>
    <n v="1424279986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45"/>
    <n v="1455428380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46"/>
    <n v="1402506278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47"/>
    <n v="148619150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48"/>
    <n v="1458761673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49"/>
    <n v="1471638646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50"/>
    <n v="1458333811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51"/>
    <n v="1403355126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52"/>
    <n v="1418002634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53"/>
    <n v="1460219110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54"/>
    <n v="1462280848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55"/>
    <n v="1465850898"/>
    <x v="3975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56"/>
    <n v="1405024561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57"/>
    <n v="1466621732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58"/>
    <n v="1417533953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59"/>
    <n v="1425678057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60"/>
    <n v="1401978147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61"/>
    <n v="1463545149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62"/>
    <n v="1431113180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63"/>
    <n v="1397854356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64"/>
    <n v="1412809644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65"/>
    <n v="1454173120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66"/>
    <n v="1460034594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67"/>
    <n v="1399414290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68"/>
    <n v="1439517413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69"/>
    <n v="1444413581"/>
    <x v="3989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70"/>
    <n v="1454342893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71"/>
    <n v="1430494082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72"/>
    <n v="1444689259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73"/>
    <n v="1428957912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74"/>
    <n v="1403169690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75"/>
    <n v="1421339077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76"/>
    <n v="1415341464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77"/>
    <n v="1425633821"/>
    <x v="3997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78"/>
    <n v="1424992026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79"/>
    <n v="1406058798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x v="3980"/>
    <n v="1457450958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1748"/>
    <n v="1486681708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3981"/>
    <n v="1409187761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3982"/>
    <n v="1421417147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x v="3983"/>
    <n v="1410148457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3984"/>
    <n v="140864898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3985"/>
    <n v="1453487587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3986"/>
    <n v="1406572381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3987"/>
    <n v="143501450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3988"/>
    <n v="1406825360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3989"/>
    <n v="1412879366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3990"/>
    <n v="1419858278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3991"/>
    <n v="1427979849"/>
    <x v="4012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3992"/>
    <n v="142147882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3993"/>
    <n v="1455861269"/>
    <x v="4014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3994"/>
    <n v="1434739463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3995"/>
    <n v="1408395400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3996"/>
    <n v="1407254874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3997"/>
    <n v="147328510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3998"/>
    <n v="1455725596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3999"/>
    <n v="1424579699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00"/>
    <n v="1409176358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01"/>
    <n v="1418824867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02"/>
    <n v="1454975963"/>
    <x v="402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03"/>
    <n v="1438445097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04"/>
    <n v="1432705336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05"/>
    <n v="1444059839"/>
    <x v="4026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06"/>
    <n v="1486077481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07"/>
    <n v="1399415500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08"/>
    <n v="1447461370"/>
    <x v="4029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09"/>
    <n v="1452008599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10"/>
    <n v="1414591364"/>
    <x v="4031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11"/>
    <n v="1445023516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12"/>
    <n v="1472711224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13"/>
    <n v="1425509050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14"/>
    <n v="1411333887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15"/>
    <n v="1402784964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16"/>
    <n v="1462585315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17"/>
    <n v="1408389010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18"/>
    <n v="1446048367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19"/>
    <n v="1432100004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20"/>
    <n v="1467976954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21"/>
    <n v="1419213664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22"/>
    <n v="1415228325"/>
    <x v="4043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23"/>
    <n v="1426050982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24"/>
    <n v="1406004589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25"/>
    <n v="1411400210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26"/>
    <n v="1418862743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27"/>
    <n v="1457352787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28"/>
    <n v="1434322815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29"/>
    <n v="1411485391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30"/>
    <n v="1399058797"/>
    <x v="4051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31"/>
    <n v="1408050316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32"/>
    <n v="1413477228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33"/>
    <n v="1472674285"/>
    <x v="4054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34"/>
    <n v="1400600031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35"/>
    <n v="1465856639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36"/>
    <n v="1446506080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3268"/>
    <n v="1458178044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37"/>
    <n v="1408116152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38"/>
    <n v="1400604056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39"/>
    <n v="1456025023"/>
    <x v="4061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40"/>
    <n v="1464889468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41"/>
    <n v="1401294084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42"/>
    <n v="1427724426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43"/>
    <n v="1405291811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44"/>
    <n v="1461027388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45"/>
    <n v="1439952550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46"/>
    <n v="1481756855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47"/>
    <n v="1421596356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48"/>
    <n v="142237442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49"/>
    <n v="1480187931"/>
    <x v="407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50"/>
    <n v="1403462111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51"/>
    <n v="1426407426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52"/>
    <n v="1444137375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53"/>
    <n v="1400547969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54"/>
    <n v="1411499149"/>
    <x v="4076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55"/>
    <n v="1479747794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56"/>
    <n v="1482951242"/>
    <x v="4078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57"/>
    <n v="1463783521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58"/>
    <n v="1463849116"/>
    <x v="4080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59"/>
    <n v="1423231025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60"/>
    <n v="1446179553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61"/>
    <n v="1450203416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62"/>
    <n v="1473416906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63"/>
    <n v="1424701775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64"/>
    <n v="1445985299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x v="4065"/>
    <n v="1466185786"/>
    <x v="4087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66"/>
    <n v="1418827324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67"/>
    <n v="1430242488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68"/>
    <n v="1437754137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69"/>
    <n v="141881815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70"/>
    <n v="1423024847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71"/>
    <n v="143508809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72"/>
    <n v="1410141900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73"/>
    <n v="1479516350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74"/>
    <n v="1484484219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75"/>
    <n v="1449431237"/>
    <x v="409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76"/>
    <n v="1462468797"/>
    <x v="4098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77"/>
    <n v="1468959873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078"/>
    <n v="1413341990"/>
    <x v="410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079"/>
    <n v="1482788482"/>
    <x v="4101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080"/>
    <n v="1460751673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081"/>
    <n v="1435953566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082"/>
    <n v="1474958434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083"/>
    <n v="1479860109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084"/>
    <n v="1424221866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085"/>
    <n v="1409608801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086"/>
    <n v="1485909937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087"/>
    <n v="1446209804"/>
    <x v="4109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088"/>
    <n v="1463929351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089"/>
    <n v="1422155740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090"/>
    <n v="1454280186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091"/>
    <n v="1450619123"/>
    <x v="4113"/>
    <b v="0"/>
    <n v="3"/>
    <b v="0"/>
    <s v="theater/plays"/>
    <n v="2E-3"/>
    <n v="1"/>
    <x v="1"/>
    <x v="6"/>
  </r>
  <r>
    <m/>
    <m/>
    <m/>
    <m/>
    <m/>
    <x v="4"/>
    <x v="21"/>
    <m/>
    <m/>
    <x v="4092"/>
    <m/>
    <x v="4114"/>
    <m/>
    <m/>
    <m/>
    <m/>
    <m/>
    <m/>
    <x v="36"/>
    <x v="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d v="2016-07-06T00:00:00"/>
    <n v="1466453161"/>
    <x v="13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x v="490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d v="2017-03-25T13:14:22"/>
    <n v="1485267262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d v="2016-01-07T04:57:52"/>
    <n v="1449550672"/>
    <x v="3125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d v="2014-12-11T05:28:22"/>
    <n v="1415683702"/>
    <x v="3886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n v="3"/>
    <b v="0"/>
    <s v="theater/plays"/>
    <n v="2E-3"/>
    <n v="1"/>
    <x v="1"/>
    <x v="6"/>
  </r>
  <r>
    <m/>
    <m/>
    <m/>
    <m/>
    <m/>
    <x v="4"/>
    <x v="21"/>
    <m/>
    <m/>
    <m/>
    <m/>
    <x v="4114"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033290-3115-4CA0-9884-C6DDF924EE64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89" firstHeaderRow="1" firstDataRow="1" firstDataCol="1"/>
  <pivotFields count="24">
    <pivotField dataField="1" showAll="0"/>
    <pivotField showAll="0"/>
    <pivotField showAll="0"/>
    <pivotField showAll="0"/>
    <pivotField showAll="0"/>
    <pivotField axis="axisRow" showAll="0">
      <items count="6">
        <item x="1"/>
        <item x="2"/>
        <item x="3"/>
        <item x="0"/>
        <item x="4"/>
        <item t="default"/>
      </items>
    </pivotField>
    <pivotField axis="axisRow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</pivotFields>
  <rowFields count="2">
    <field x="6"/>
    <field x="5"/>
  </rowFields>
  <rowItems count="86">
    <i>
      <x/>
    </i>
    <i r="1">
      <x v="1"/>
    </i>
    <i r="1">
      <x v="2"/>
    </i>
    <i r="1">
      <x v="3"/>
    </i>
    <i>
      <x v="1"/>
    </i>
    <i r="1">
      <x/>
    </i>
    <i r="1">
      <x v="1"/>
    </i>
    <i r="1">
      <x v="3"/>
    </i>
    <i>
      <x v="2"/>
    </i>
    <i r="1">
      <x v="1"/>
    </i>
    <i r="1">
      <x v="3"/>
    </i>
    <i>
      <x v="3"/>
    </i>
    <i r="1">
      <x/>
    </i>
    <i r="1">
      <x v="1"/>
    </i>
    <i r="1">
      <x v="2"/>
    </i>
    <i r="1">
      <x v="3"/>
    </i>
    <i>
      <x v="4"/>
    </i>
    <i r="1">
      <x/>
    </i>
    <i r="1">
      <x v="1"/>
    </i>
    <i r="1">
      <x v="3"/>
    </i>
    <i>
      <x v="5"/>
    </i>
    <i r="1">
      <x/>
    </i>
    <i r="1">
      <x v="1"/>
    </i>
    <i r="1">
      <x v="3"/>
    </i>
    <i>
      <x v="6"/>
    </i>
    <i r="1">
      <x/>
    </i>
    <i r="1">
      <x v="1"/>
    </i>
    <i r="1">
      <x v="3"/>
    </i>
    <i>
      <x v="7"/>
    </i>
    <i r="1">
      <x/>
    </i>
    <i r="1">
      <x v="1"/>
    </i>
    <i r="1">
      <x v="3"/>
    </i>
    <i>
      <x v="8"/>
    </i>
    <i r="1">
      <x/>
    </i>
    <i r="1">
      <x v="1"/>
    </i>
    <i r="1">
      <x v="2"/>
    </i>
    <i r="1">
      <x v="3"/>
    </i>
    <i>
      <x v="9"/>
    </i>
    <i r="1">
      <x/>
    </i>
    <i r="1">
      <x v="1"/>
    </i>
    <i r="1">
      <x v="2"/>
    </i>
    <i r="1">
      <x v="3"/>
    </i>
    <i>
      <x v="10"/>
    </i>
    <i r="1">
      <x/>
    </i>
    <i r="1">
      <x v="1"/>
    </i>
    <i>
      <x v="11"/>
    </i>
    <i r="1">
      <x/>
    </i>
    <i r="1">
      <x v="1"/>
    </i>
    <i r="1">
      <x v="2"/>
    </i>
    <i r="1">
      <x v="3"/>
    </i>
    <i>
      <x v="12"/>
    </i>
    <i r="1">
      <x/>
    </i>
    <i r="1">
      <x v="1"/>
    </i>
    <i r="1">
      <x v="3"/>
    </i>
    <i>
      <x v="13"/>
    </i>
    <i r="1">
      <x v="3"/>
    </i>
    <i>
      <x v="14"/>
    </i>
    <i r="1">
      <x/>
    </i>
    <i r="1">
      <x v="1"/>
    </i>
    <i r="1">
      <x v="2"/>
    </i>
    <i>
      <x v="15"/>
    </i>
    <i r="1">
      <x/>
    </i>
    <i r="1">
      <x v="1"/>
    </i>
    <i r="1">
      <x v="2"/>
    </i>
    <i r="1">
      <x v="3"/>
    </i>
    <i>
      <x v="16"/>
    </i>
    <i r="1">
      <x v="1"/>
    </i>
    <i r="1">
      <x v="3"/>
    </i>
    <i>
      <x v="17"/>
    </i>
    <i r="1">
      <x/>
    </i>
    <i r="1">
      <x v="1"/>
    </i>
    <i r="1">
      <x v="3"/>
    </i>
    <i>
      <x v="18"/>
    </i>
    <i r="1">
      <x/>
    </i>
    <i r="1">
      <x v="1"/>
    </i>
    <i r="1">
      <x v="3"/>
    </i>
    <i>
      <x v="19"/>
    </i>
    <i r="1">
      <x v="3"/>
    </i>
    <i>
      <x v="20"/>
    </i>
    <i r="1">
      <x/>
    </i>
    <i r="1">
      <x v="1"/>
    </i>
    <i r="1">
      <x v="2"/>
    </i>
    <i r="1">
      <x v="3"/>
    </i>
    <i>
      <x v="21"/>
    </i>
    <i r="1">
      <x v="4"/>
    </i>
    <i t="grand">
      <x/>
    </i>
  </rowItems>
  <colItems count="1">
    <i/>
  </colItems>
  <dataFields count="1">
    <dataField name="Sum of id" fld="0" baseField="0" baseItem="0"/>
  </dataFields>
  <chartFormats count="6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0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0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2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2"/>
          </reference>
        </references>
      </pivotArea>
    </chartFormat>
    <chartFormat chart="0" format="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3"/>
          </reference>
        </references>
      </pivotArea>
    </chartFormat>
    <chartFormat chart="0" format="1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3"/>
          </reference>
        </references>
      </pivotArea>
    </chartFormat>
    <chartFormat chart="0" format="1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3"/>
          </reference>
        </references>
      </pivotArea>
    </chartFormat>
    <chartFormat chart="0" format="1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3"/>
          </reference>
        </references>
      </pivotArea>
    </chartFormat>
    <chartFormat chart="0" format="1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4"/>
          </reference>
        </references>
      </pivotArea>
    </chartFormat>
    <chartFormat chart="0" format="1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4"/>
          </reference>
        </references>
      </pivotArea>
    </chartFormat>
    <chartFormat chart="0" format="1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4"/>
          </reference>
        </references>
      </pivotArea>
    </chartFormat>
    <chartFormat chart="0" format="1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5"/>
          </reference>
        </references>
      </pivotArea>
    </chartFormat>
    <chartFormat chart="0" format="1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5"/>
          </reference>
        </references>
      </pivotArea>
    </chartFormat>
    <chartFormat chart="0" format="1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5"/>
          </reference>
        </references>
      </pivotArea>
    </chartFormat>
    <chartFormat chart="0" format="1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6"/>
          </reference>
        </references>
      </pivotArea>
    </chartFormat>
    <chartFormat chart="0" format="2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6"/>
          </reference>
        </references>
      </pivotArea>
    </chartFormat>
    <chartFormat chart="0" format="2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6"/>
          </reference>
        </references>
      </pivotArea>
    </chartFormat>
    <chartFormat chart="0" format="2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7"/>
          </reference>
        </references>
      </pivotArea>
    </chartFormat>
    <chartFormat chart="0" format="2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7"/>
          </reference>
        </references>
      </pivotArea>
    </chartFormat>
    <chartFormat chart="0" format="2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7"/>
          </reference>
        </references>
      </pivotArea>
    </chartFormat>
    <chartFormat chart="0" format="2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8"/>
          </reference>
        </references>
      </pivotArea>
    </chartFormat>
    <chartFormat chart="0" format="2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8"/>
          </reference>
        </references>
      </pivotArea>
    </chartFormat>
    <chartFormat chart="0" format="2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8"/>
          </reference>
        </references>
      </pivotArea>
    </chartFormat>
    <chartFormat chart="0" format="2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8"/>
          </reference>
        </references>
      </pivotArea>
    </chartFormat>
    <chartFormat chart="0" format="2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9"/>
          </reference>
        </references>
      </pivotArea>
    </chartFormat>
    <chartFormat chart="0" format="3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9"/>
          </reference>
        </references>
      </pivotArea>
    </chartFormat>
    <chartFormat chart="0" format="3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9"/>
          </reference>
        </references>
      </pivotArea>
    </chartFormat>
    <chartFormat chart="0" format="3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9"/>
          </reference>
        </references>
      </pivotArea>
    </chartFormat>
    <chartFormat chart="0" format="3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0"/>
          </reference>
        </references>
      </pivotArea>
    </chartFormat>
    <chartFormat chart="0" format="3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0"/>
          </reference>
        </references>
      </pivotArea>
    </chartFormat>
    <chartFormat chart="0" format="3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1"/>
          </reference>
        </references>
      </pivotArea>
    </chartFormat>
    <chartFormat chart="0" format="3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1"/>
          </reference>
        </references>
      </pivotArea>
    </chartFormat>
    <chartFormat chart="0" format="3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1"/>
          </reference>
        </references>
      </pivotArea>
    </chartFormat>
    <chartFormat chart="0" format="3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1"/>
          </reference>
        </references>
      </pivotArea>
    </chartFormat>
    <chartFormat chart="0" format="3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2"/>
          </reference>
        </references>
      </pivotArea>
    </chartFormat>
    <chartFormat chart="0" format="4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2"/>
          </reference>
        </references>
      </pivotArea>
    </chartFormat>
    <chartFormat chart="0" format="4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2"/>
          </reference>
        </references>
      </pivotArea>
    </chartFormat>
    <chartFormat chart="0" format="4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3"/>
          </reference>
        </references>
      </pivotArea>
    </chartFormat>
    <chartFormat chart="0" format="4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4"/>
          </reference>
        </references>
      </pivotArea>
    </chartFormat>
    <chartFormat chart="0" format="4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4"/>
          </reference>
        </references>
      </pivotArea>
    </chartFormat>
    <chartFormat chart="0" format="4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4"/>
          </reference>
        </references>
      </pivotArea>
    </chartFormat>
    <chartFormat chart="0" format="4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5"/>
          </reference>
        </references>
      </pivotArea>
    </chartFormat>
    <chartFormat chart="0" format="4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5"/>
          </reference>
        </references>
      </pivotArea>
    </chartFormat>
    <chartFormat chart="0" format="4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5"/>
          </reference>
        </references>
      </pivotArea>
    </chartFormat>
    <chartFormat chart="0" format="4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5"/>
          </reference>
        </references>
      </pivotArea>
    </chartFormat>
    <chartFormat chart="0" format="5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6"/>
          </reference>
        </references>
      </pivotArea>
    </chartFormat>
    <chartFormat chart="0" format="5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6"/>
          </reference>
        </references>
      </pivotArea>
    </chartFormat>
    <chartFormat chart="0" format="5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7"/>
          </reference>
        </references>
      </pivotArea>
    </chartFormat>
    <chartFormat chart="0" format="5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7"/>
          </reference>
        </references>
      </pivotArea>
    </chartFormat>
    <chartFormat chart="0" format="5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7"/>
          </reference>
        </references>
      </pivotArea>
    </chartFormat>
    <chartFormat chart="0" format="5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8"/>
          </reference>
        </references>
      </pivotArea>
    </chartFormat>
    <chartFormat chart="0" format="5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8"/>
          </reference>
        </references>
      </pivotArea>
    </chartFormat>
    <chartFormat chart="0" format="5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8"/>
          </reference>
        </references>
      </pivotArea>
    </chartFormat>
    <chartFormat chart="0" format="5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9"/>
          </reference>
        </references>
      </pivotArea>
    </chartFormat>
    <chartFormat chart="0" format="5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20"/>
          </reference>
        </references>
      </pivotArea>
    </chartFormat>
    <chartFormat chart="0" format="6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20"/>
          </reference>
        </references>
      </pivotArea>
    </chartFormat>
    <chartFormat chart="0" format="6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20"/>
          </reference>
        </references>
      </pivotArea>
    </chartFormat>
    <chartFormat chart="0" format="6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20"/>
          </reference>
        </references>
      </pivotArea>
    </chartFormat>
    <chartFormat chart="0" format="63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6" count="1" selected="0">
            <x v="2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425F0E-12B8-4393-AAE8-DA805F9424A1}" name="PivotTable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B35" firstHeaderRow="1" firstDataRow="1" firstDataCol="1" rowPageCount="2" colPageCount="1"/>
  <pivotFields count="22">
    <pivotField dataField="1" showAll="0"/>
    <pivotField showAll="0"/>
    <pivotField showAll="0"/>
    <pivotField showAll="0"/>
    <pivotField showAll="0"/>
    <pivotField axis="axisRow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Row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axis="axisPage" multipleItemSelectionAllowe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5"/>
    <field x="18"/>
  </rowFields>
  <rowItems count="31">
    <i>
      <x/>
    </i>
    <i r="1">
      <x/>
    </i>
    <i r="1">
      <x v="1"/>
    </i>
    <i r="1">
      <x v="3"/>
    </i>
    <i r="1">
      <x v="4"/>
    </i>
    <i r="1">
      <x v="6"/>
    </i>
    <i r="1">
      <x v="7"/>
    </i>
    <i r="1">
      <x v="8"/>
    </i>
    <i>
      <x v="1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>
      <x v="2"/>
    </i>
    <i r="1">
      <x v="1"/>
    </i>
    <i r="1">
      <x v="4"/>
    </i>
    <i r="1">
      <x v="8"/>
    </i>
    <i>
      <x v="3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 t="grand">
      <x/>
    </i>
  </rowItems>
  <colItems count="1">
    <i/>
  </colItems>
  <pageFields count="2">
    <pageField fld="6" hier="-1"/>
    <pageField fld="19" hier="-1"/>
  </pageFields>
  <dataFields count="1">
    <dataField name="Sum of id" fld="0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789CAD-D98E-42A7-BC35-A32C0700EE61}" name="PivotTable3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22">
    <pivotField dataField="1"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multipleItemSelectionAllowed="1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 sd="0"/>
      </items>
    </pivotField>
  </pivotFields>
  <rowFields count="1">
    <field x="21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8" hier="-1"/>
  </pageFields>
  <dataFields count="1">
    <dataField name="Sum of id" fld="0" baseField="0" baseItem="0"/>
  </dataFields>
  <chartFormats count="4">
    <chartFormat chart="0" format="1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G1" zoomScale="77" zoomScaleNormal="55" workbookViewId="0">
      <selection activeCell="G1" sqref="A1:XFD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21" bestFit="1" customWidth="1"/>
    <col min="11" max="11" width="17.85546875" customWidth="1"/>
    <col min="12" max="12" width="22" bestFit="1" customWidth="1"/>
    <col min="13" max="13" width="15.42578125" customWidth="1"/>
    <col min="14" max="14" width="24.5703125" customWidth="1"/>
    <col min="15" max="15" width="36.42578125" customWidth="1"/>
    <col min="16" max="16" width="41.140625" customWidth="1"/>
    <col min="17" max="17" width="13.140625" bestFit="1" customWidth="1"/>
    <col min="18" max="18" width="15.42578125" style="9" bestFit="1" customWidth="1"/>
    <col min="19" max="19" width="25.7109375" bestFit="1" customWidth="1"/>
    <col min="20" max="20" width="18.425781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8314</v>
      </c>
      <c r="K1" s="1" t="s">
        <v>8260</v>
      </c>
      <c r="L1" s="1" t="s">
        <v>8313</v>
      </c>
      <c r="M1" s="1" t="s">
        <v>8261</v>
      </c>
      <c r="N1" s="1" t="s">
        <v>8262</v>
      </c>
      <c r="O1" s="1" t="s">
        <v>8263</v>
      </c>
      <c r="P1" s="1" t="s">
        <v>8264</v>
      </c>
      <c r="Q1" s="5" t="s">
        <v>8306</v>
      </c>
      <c r="R1" s="8" t="s">
        <v>8307</v>
      </c>
      <c r="S1" s="7" t="s">
        <v>8308</v>
      </c>
      <c r="T1" s="10" t="s">
        <v>8309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4">
        <f>(((I2/60)/60)/24)+DATE(1970,1,1)</f>
        <v>42208.125</v>
      </c>
      <c r="K2">
        <v>1434931811</v>
      </c>
      <c r="L2" s="14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6">
        <f t="shared" ref="Q2:Q65" si="0">(E2/D2)</f>
        <v>1.3685882352941177</v>
      </c>
      <c r="R2" s="9">
        <f t="shared" ref="R2:R65" si="1">IF(N2&lt;&gt;0,E2/N2,0)</f>
        <v>63.917582417582416</v>
      </c>
      <c r="S2" t="str">
        <f>LEFT(P2, SEARCH("/",P2,1)-1)</f>
        <v>film &amp; video</v>
      </c>
      <c r="T2" t="str">
        <f>RIGHT(P2,LEN(P2)-FIND("/",P2))</f>
        <v>television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4">
        <f t="shared" ref="J3:J66" si="2">(((I3/60)/60)/24)+DATE(1970,1,1)</f>
        <v>42796.600497685184</v>
      </c>
      <c r="K3">
        <v>1485872683</v>
      </c>
      <c r="L3" s="14">
        <f t="shared" ref="L3:L66" si="3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6">
        <f t="shared" si="0"/>
        <v>1.4260827250608272</v>
      </c>
      <c r="R3" s="9">
        <f t="shared" si="1"/>
        <v>185.48101265822785</v>
      </c>
      <c r="S3" t="str">
        <f t="shared" ref="S3:S66" si="4">LEFT(P3, SEARCH("/",P3,1)-1)</f>
        <v>film &amp; video</v>
      </c>
      <c r="T3" t="str">
        <f t="shared" ref="T3:T66" si="5">RIGHT(P3,LEN(P3)-FIND("/",P3))</f>
        <v>television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4">
        <f t="shared" si="2"/>
        <v>42415.702349537038</v>
      </c>
      <c r="K4">
        <v>1454691083</v>
      </c>
      <c r="L4" s="14">
        <f t="shared" si="3"/>
        <v>42405.702349537038</v>
      </c>
      <c r="M4" t="b">
        <v>0</v>
      </c>
      <c r="N4">
        <v>35</v>
      </c>
      <c r="O4" t="b">
        <v>1</v>
      </c>
      <c r="P4" t="s">
        <v>8265</v>
      </c>
      <c r="Q4" s="6">
        <f t="shared" si="0"/>
        <v>1.05</v>
      </c>
      <c r="R4" s="9">
        <f t="shared" si="1"/>
        <v>15</v>
      </c>
      <c r="S4" t="str">
        <f t="shared" si="4"/>
        <v>film &amp; video</v>
      </c>
      <c r="T4" t="str">
        <f t="shared" si="5"/>
        <v>television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4">
        <f t="shared" si="2"/>
        <v>41858.515127314815</v>
      </c>
      <c r="K5">
        <v>1404822107</v>
      </c>
      <c r="L5" s="14">
        <f t="shared" si="3"/>
        <v>41828.515127314815</v>
      </c>
      <c r="M5" t="b">
        <v>0</v>
      </c>
      <c r="N5">
        <v>150</v>
      </c>
      <c r="O5" t="b">
        <v>1</v>
      </c>
      <c r="P5" t="s">
        <v>8265</v>
      </c>
      <c r="Q5" s="6">
        <f t="shared" si="0"/>
        <v>1.0389999999999999</v>
      </c>
      <c r="R5" s="9">
        <f t="shared" si="1"/>
        <v>69.266666666666666</v>
      </c>
      <c r="S5" t="str">
        <f t="shared" si="4"/>
        <v>film &amp; video</v>
      </c>
      <c r="T5" t="str">
        <f t="shared" si="5"/>
        <v>television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4">
        <f t="shared" si="2"/>
        <v>42357.834247685183</v>
      </c>
      <c r="K6">
        <v>1447963279</v>
      </c>
      <c r="L6" s="14">
        <f t="shared" si="3"/>
        <v>42327.834247685183</v>
      </c>
      <c r="M6" t="b">
        <v>0</v>
      </c>
      <c r="N6">
        <v>284</v>
      </c>
      <c r="O6" t="b">
        <v>1</v>
      </c>
      <c r="P6" t="s">
        <v>8265</v>
      </c>
      <c r="Q6" s="6">
        <f t="shared" si="0"/>
        <v>1.2299154545454545</v>
      </c>
      <c r="R6" s="9">
        <f t="shared" si="1"/>
        <v>190.55028169014085</v>
      </c>
      <c r="S6" t="str">
        <f t="shared" si="4"/>
        <v>film &amp; video</v>
      </c>
      <c r="T6" t="str">
        <f t="shared" si="5"/>
        <v>television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4">
        <f t="shared" si="2"/>
        <v>42580.232638888891</v>
      </c>
      <c r="K7">
        <v>1468362207</v>
      </c>
      <c r="L7" s="14">
        <f t="shared" si="3"/>
        <v>42563.932951388888</v>
      </c>
      <c r="M7" t="b">
        <v>0</v>
      </c>
      <c r="N7">
        <v>47</v>
      </c>
      <c r="O7" t="b">
        <v>1</v>
      </c>
      <c r="P7" t="s">
        <v>8265</v>
      </c>
      <c r="Q7" s="6">
        <f t="shared" si="0"/>
        <v>1.0977744436109027</v>
      </c>
      <c r="R7" s="9">
        <f t="shared" si="1"/>
        <v>93.40425531914893</v>
      </c>
      <c r="S7" t="str">
        <f t="shared" si="4"/>
        <v>film &amp; video</v>
      </c>
      <c r="T7" t="str">
        <f t="shared" si="5"/>
        <v>television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4">
        <f t="shared" si="2"/>
        <v>41804.072337962964</v>
      </c>
      <c r="K8">
        <v>1401846250</v>
      </c>
      <c r="L8" s="14">
        <f t="shared" si="3"/>
        <v>41794.072337962964</v>
      </c>
      <c r="M8" t="b">
        <v>0</v>
      </c>
      <c r="N8">
        <v>58</v>
      </c>
      <c r="O8" t="b">
        <v>1</v>
      </c>
      <c r="P8" t="s">
        <v>8265</v>
      </c>
      <c r="Q8" s="6">
        <f t="shared" si="0"/>
        <v>1.064875</v>
      </c>
      <c r="R8" s="9">
        <f t="shared" si="1"/>
        <v>146.87931034482759</v>
      </c>
      <c r="S8" t="str">
        <f t="shared" si="4"/>
        <v>film &amp; video</v>
      </c>
      <c r="T8" t="str">
        <f t="shared" si="5"/>
        <v>television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4">
        <f t="shared" si="2"/>
        <v>42556.047071759262</v>
      </c>
      <c r="K9">
        <v>1464224867</v>
      </c>
      <c r="L9" s="14">
        <f t="shared" si="3"/>
        <v>42516.047071759262</v>
      </c>
      <c r="M9" t="b">
        <v>0</v>
      </c>
      <c r="N9">
        <v>57</v>
      </c>
      <c r="O9" t="b">
        <v>1</v>
      </c>
      <c r="P9" t="s">
        <v>8265</v>
      </c>
      <c r="Q9" s="6">
        <f t="shared" si="0"/>
        <v>1.0122222222222221</v>
      </c>
      <c r="R9" s="9">
        <f t="shared" si="1"/>
        <v>159.82456140350877</v>
      </c>
      <c r="S9" t="str">
        <f t="shared" si="4"/>
        <v>film &amp; video</v>
      </c>
      <c r="T9" t="str">
        <f t="shared" si="5"/>
        <v>television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4">
        <f t="shared" si="2"/>
        <v>42475.875</v>
      </c>
      <c r="K10">
        <v>1460155212</v>
      </c>
      <c r="L10" s="14">
        <f t="shared" si="3"/>
        <v>42468.94458333333</v>
      </c>
      <c r="M10" t="b">
        <v>0</v>
      </c>
      <c r="N10">
        <v>12</v>
      </c>
      <c r="O10" t="b">
        <v>1</v>
      </c>
      <c r="P10" t="s">
        <v>8265</v>
      </c>
      <c r="Q10" s="6">
        <f t="shared" si="0"/>
        <v>1.0004342857142856</v>
      </c>
      <c r="R10" s="9">
        <f t="shared" si="1"/>
        <v>291.79333333333335</v>
      </c>
      <c r="S10" t="str">
        <f t="shared" si="4"/>
        <v>film &amp; video</v>
      </c>
      <c r="T10" t="str">
        <f t="shared" si="5"/>
        <v>television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4">
        <f t="shared" si="2"/>
        <v>42477.103518518517</v>
      </c>
      <c r="K11">
        <v>1458268144</v>
      </c>
      <c r="L11" s="14">
        <f t="shared" si="3"/>
        <v>42447.103518518517</v>
      </c>
      <c r="M11" t="b">
        <v>0</v>
      </c>
      <c r="N11">
        <v>20</v>
      </c>
      <c r="O11" t="b">
        <v>1</v>
      </c>
      <c r="P11" t="s">
        <v>8265</v>
      </c>
      <c r="Q11" s="6">
        <f t="shared" si="0"/>
        <v>1.2599800000000001</v>
      </c>
      <c r="R11" s="9">
        <f t="shared" si="1"/>
        <v>31.499500000000001</v>
      </c>
      <c r="S11" t="str">
        <f t="shared" si="4"/>
        <v>film &amp; video</v>
      </c>
      <c r="T11" t="str">
        <f t="shared" si="5"/>
        <v>television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4">
        <f t="shared" si="2"/>
        <v>41815.068043981482</v>
      </c>
      <c r="K12">
        <v>1400636279</v>
      </c>
      <c r="L12" s="14">
        <f t="shared" si="3"/>
        <v>41780.068043981482</v>
      </c>
      <c r="M12" t="b">
        <v>0</v>
      </c>
      <c r="N12">
        <v>19</v>
      </c>
      <c r="O12" t="b">
        <v>1</v>
      </c>
      <c r="P12" t="s">
        <v>8265</v>
      </c>
      <c r="Q12" s="6">
        <f t="shared" si="0"/>
        <v>1.0049999999999999</v>
      </c>
      <c r="R12" s="9">
        <f t="shared" si="1"/>
        <v>158.68421052631578</v>
      </c>
      <c r="S12" t="str">
        <f t="shared" si="4"/>
        <v>film &amp; video</v>
      </c>
      <c r="T12" t="str">
        <f t="shared" si="5"/>
        <v>television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4">
        <f t="shared" si="2"/>
        <v>42604.125</v>
      </c>
      <c r="K13">
        <v>1469126462</v>
      </c>
      <c r="L13" s="14">
        <f t="shared" si="3"/>
        <v>42572.778495370367</v>
      </c>
      <c r="M13" t="b">
        <v>0</v>
      </c>
      <c r="N13">
        <v>75</v>
      </c>
      <c r="O13" t="b">
        <v>1</v>
      </c>
      <c r="P13" t="s">
        <v>8265</v>
      </c>
      <c r="Q13" s="6">
        <f t="shared" si="0"/>
        <v>1.2050000000000001</v>
      </c>
      <c r="R13" s="9">
        <f t="shared" si="1"/>
        <v>80.333333333333329</v>
      </c>
      <c r="S13" t="str">
        <f t="shared" si="4"/>
        <v>film &amp; video</v>
      </c>
      <c r="T13" t="str">
        <f t="shared" si="5"/>
        <v>television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4">
        <f t="shared" si="2"/>
        <v>41836.125</v>
      </c>
      <c r="K14">
        <v>1401642425</v>
      </c>
      <c r="L14" s="14">
        <f t="shared" si="3"/>
        <v>41791.713252314818</v>
      </c>
      <c r="M14" t="b">
        <v>0</v>
      </c>
      <c r="N14">
        <v>827</v>
      </c>
      <c r="O14" t="b">
        <v>1</v>
      </c>
      <c r="P14" t="s">
        <v>8265</v>
      </c>
      <c r="Q14" s="6">
        <f t="shared" si="0"/>
        <v>1.6529333333333334</v>
      </c>
      <c r="R14" s="9">
        <f t="shared" si="1"/>
        <v>59.961305925030231</v>
      </c>
      <c r="S14" t="str">
        <f t="shared" si="4"/>
        <v>film &amp; video</v>
      </c>
      <c r="T14" t="str">
        <f t="shared" si="5"/>
        <v>television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4">
        <f t="shared" si="2"/>
        <v>42544.852083333331</v>
      </c>
      <c r="K15">
        <v>1463588109</v>
      </c>
      <c r="L15" s="14">
        <f t="shared" si="3"/>
        <v>42508.677187499998</v>
      </c>
      <c r="M15" t="b">
        <v>0</v>
      </c>
      <c r="N15">
        <v>51</v>
      </c>
      <c r="O15" t="b">
        <v>1</v>
      </c>
      <c r="P15" t="s">
        <v>8265</v>
      </c>
      <c r="Q15" s="6">
        <f t="shared" si="0"/>
        <v>1.5997142857142856</v>
      </c>
      <c r="R15" s="9">
        <f t="shared" si="1"/>
        <v>109.78431372549019</v>
      </c>
      <c r="S15" t="str">
        <f t="shared" si="4"/>
        <v>film &amp; video</v>
      </c>
      <c r="T15" t="str">
        <f t="shared" si="5"/>
        <v>television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4">
        <f t="shared" si="2"/>
        <v>41833.582638888889</v>
      </c>
      <c r="K16">
        <v>1403051888</v>
      </c>
      <c r="L16" s="14">
        <f t="shared" si="3"/>
        <v>41808.02648148148</v>
      </c>
      <c r="M16" t="b">
        <v>0</v>
      </c>
      <c r="N16">
        <v>41</v>
      </c>
      <c r="O16" t="b">
        <v>1</v>
      </c>
      <c r="P16" t="s">
        <v>8265</v>
      </c>
      <c r="Q16" s="6">
        <f t="shared" si="0"/>
        <v>1.0093333333333334</v>
      </c>
      <c r="R16" s="9">
        <f t="shared" si="1"/>
        <v>147.70731707317074</v>
      </c>
      <c r="S16" t="str">
        <f t="shared" si="4"/>
        <v>film &amp; video</v>
      </c>
      <c r="T16" t="str">
        <f t="shared" si="5"/>
        <v>television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4">
        <f t="shared" si="2"/>
        <v>42274.843055555553</v>
      </c>
      <c r="K17">
        <v>1441790658</v>
      </c>
      <c r="L17" s="14">
        <f t="shared" si="3"/>
        <v>42256.391875000001</v>
      </c>
      <c r="M17" t="b">
        <v>0</v>
      </c>
      <c r="N17">
        <v>98</v>
      </c>
      <c r="O17" t="b">
        <v>1</v>
      </c>
      <c r="P17" t="s">
        <v>8265</v>
      </c>
      <c r="Q17" s="6">
        <f t="shared" si="0"/>
        <v>1.0660000000000001</v>
      </c>
      <c r="R17" s="9">
        <f t="shared" si="1"/>
        <v>21.755102040816325</v>
      </c>
      <c r="S17" t="str">
        <f t="shared" si="4"/>
        <v>film &amp; video</v>
      </c>
      <c r="T17" t="str">
        <f t="shared" si="5"/>
        <v>television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4">
        <f t="shared" si="2"/>
        <v>41806.229166666664</v>
      </c>
      <c r="K18">
        <v>1398971211</v>
      </c>
      <c r="L18" s="14">
        <f t="shared" si="3"/>
        <v>41760.796423611115</v>
      </c>
      <c r="M18" t="b">
        <v>0</v>
      </c>
      <c r="N18">
        <v>70</v>
      </c>
      <c r="O18" t="b">
        <v>1</v>
      </c>
      <c r="P18" t="s">
        <v>8265</v>
      </c>
      <c r="Q18" s="6">
        <f t="shared" si="0"/>
        <v>1.0024166666666667</v>
      </c>
      <c r="R18" s="9">
        <f t="shared" si="1"/>
        <v>171.84285714285716</v>
      </c>
      <c r="S18" t="str">
        <f t="shared" si="4"/>
        <v>film &amp; video</v>
      </c>
      <c r="T18" t="str">
        <f t="shared" si="5"/>
        <v>television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4">
        <f t="shared" si="2"/>
        <v>41947.773402777777</v>
      </c>
      <c r="K19">
        <v>1412530422</v>
      </c>
      <c r="L19" s="14">
        <f t="shared" si="3"/>
        <v>41917.731736111113</v>
      </c>
      <c r="M19" t="b">
        <v>0</v>
      </c>
      <c r="N19">
        <v>36</v>
      </c>
      <c r="O19" t="b">
        <v>1</v>
      </c>
      <c r="P19" t="s">
        <v>8265</v>
      </c>
      <c r="Q19" s="6">
        <f t="shared" si="0"/>
        <v>1.0066666666666666</v>
      </c>
      <c r="R19" s="9">
        <f t="shared" si="1"/>
        <v>41.944444444444443</v>
      </c>
      <c r="S19" t="str">
        <f t="shared" si="4"/>
        <v>film &amp; video</v>
      </c>
      <c r="T19" t="str">
        <f t="shared" si="5"/>
        <v>television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4">
        <f t="shared" si="2"/>
        <v>41899.542314814818</v>
      </c>
      <c r="K20">
        <v>1408366856</v>
      </c>
      <c r="L20" s="14">
        <f t="shared" si="3"/>
        <v>41869.542314814818</v>
      </c>
      <c r="M20" t="b">
        <v>0</v>
      </c>
      <c r="N20">
        <v>342</v>
      </c>
      <c r="O20" t="b">
        <v>1</v>
      </c>
      <c r="P20" t="s">
        <v>8265</v>
      </c>
      <c r="Q20" s="6">
        <f t="shared" si="0"/>
        <v>1.0632110000000001</v>
      </c>
      <c r="R20" s="9">
        <f t="shared" si="1"/>
        <v>93.264122807017543</v>
      </c>
      <c r="S20" t="str">
        <f t="shared" si="4"/>
        <v>film &amp; video</v>
      </c>
      <c r="T20" t="str">
        <f t="shared" si="5"/>
        <v>television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4">
        <f t="shared" si="2"/>
        <v>42205.816365740742</v>
      </c>
      <c r="K21">
        <v>1434828934</v>
      </c>
      <c r="L21" s="14">
        <f t="shared" si="3"/>
        <v>42175.816365740742</v>
      </c>
      <c r="M21" t="b">
        <v>0</v>
      </c>
      <c r="N21">
        <v>22</v>
      </c>
      <c r="O21" t="b">
        <v>1</v>
      </c>
      <c r="P21" t="s">
        <v>8265</v>
      </c>
      <c r="Q21" s="6">
        <f t="shared" si="0"/>
        <v>1.4529411764705882</v>
      </c>
      <c r="R21" s="9">
        <f t="shared" si="1"/>
        <v>56.136363636363633</v>
      </c>
      <c r="S21" t="str">
        <f t="shared" si="4"/>
        <v>film &amp; video</v>
      </c>
      <c r="T21" t="str">
        <f t="shared" si="5"/>
        <v>television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4">
        <f t="shared" si="2"/>
        <v>42260.758240740746</v>
      </c>
      <c r="K22">
        <v>1436983912</v>
      </c>
      <c r="L22" s="14">
        <f t="shared" si="3"/>
        <v>42200.758240740746</v>
      </c>
      <c r="M22" t="b">
        <v>0</v>
      </c>
      <c r="N22">
        <v>25</v>
      </c>
      <c r="O22" t="b">
        <v>1</v>
      </c>
      <c r="P22" t="s">
        <v>8265</v>
      </c>
      <c r="Q22" s="6">
        <f t="shared" si="0"/>
        <v>1.002</v>
      </c>
      <c r="R22" s="9">
        <f t="shared" si="1"/>
        <v>80.16</v>
      </c>
      <c r="S22" t="str">
        <f t="shared" si="4"/>
        <v>film &amp; video</v>
      </c>
      <c r="T22" t="str">
        <f t="shared" si="5"/>
        <v>television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4">
        <f t="shared" si="2"/>
        <v>41908.627187500002</v>
      </c>
      <c r="K23">
        <v>1409151789</v>
      </c>
      <c r="L23" s="14">
        <f t="shared" si="3"/>
        <v>41878.627187500002</v>
      </c>
      <c r="M23" t="b">
        <v>0</v>
      </c>
      <c r="N23">
        <v>101</v>
      </c>
      <c r="O23" t="b">
        <v>1</v>
      </c>
      <c r="P23" t="s">
        <v>8265</v>
      </c>
      <c r="Q23" s="6">
        <f t="shared" si="0"/>
        <v>1.0913513513513513</v>
      </c>
      <c r="R23" s="9">
        <f t="shared" si="1"/>
        <v>199.9009900990099</v>
      </c>
      <c r="S23" t="str">
        <f t="shared" si="4"/>
        <v>film &amp; video</v>
      </c>
      <c r="T23" t="str">
        <f t="shared" si="5"/>
        <v>television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4">
        <f t="shared" si="2"/>
        <v>42005.332638888889</v>
      </c>
      <c r="K24">
        <v>1418766740</v>
      </c>
      <c r="L24" s="14">
        <f t="shared" si="3"/>
        <v>41989.91134259259</v>
      </c>
      <c r="M24" t="b">
        <v>0</v>
      </c>
      <c r="N24">
        <v>8</v>
      </c>
      <c r="O24" t="b">
        <v>1</v>
      </c>
      <c r="P24" t="s">
        <v>8265</v>
      </c>
      <c r="Q24" s="6">
        <f t="shared" si="0"/>
        <v>1.1714285714285715</v>
      </c>
      <c r="R24" s="9">
        <f t="shared" si="1"/>
        <v>51.25</v>
      </c>
      <c r="S24" t="str">
        <f t="shared" si="4"/>
        <v>film &amp; video</v>
      </c>
      <c r="T24" t="str">
        <f t="shared" si="5"/>
        <v>television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4">
        <f t="shared" si="2"/>
        <v>42124.638888888891</v>
      </c>
      <c r="K25">
        <v>1428086501</v>
      </c>
      <c r="L25" s="14">
        <f t="shared" si="3"/>
        <v>42097.778946759259</v>
      </c>
      <c r="M25" t="b">
        <v>0</v>
      </c>
      <c r="N25">
        <v>23</v>
      </c>
      <c r="O25" t="b">
        <v>1</v>
      </c>
      <c r="P25" t="s">
        <v>8265</v>
      </c>
      <c r="Q25" s="6">
        <f t="shared" si="0"/>
        <v>1.1850000000000001</v>
      </c>
      <c r="R25" s="9">
        <f t="shared" si="1"/>
        <v>103.04347826086956</v>
      </c>
      <c r="S25" t="str">
        <f t="shared" si="4"/>
        <v>film &amp; video</v>
      </c>
      <c r="T25" t="str">
        <f t="shared" si="5"/>
        <v>television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4">
        <f t="shared" si="2"/>
        <v>42262.818750000006</v>
      </c>
      <c r="K26">
        <v>1439494863</v>
      </c>
      <c r="L26" s="14">
        <f t="shared" si="3"/>
        <v>42229.820173611108</v>
      </c>
      <c r="M26" t="b">
        <v>0</v>
      </c>
      <c r="N26">
        <v>574</v>
      </c>
      <c r="O26" t="b">
        <v>1</v>
      </c>
      <c r="P26" t="s">
        <v>8265</v>
      </c>
      <c r="Q26" s="6">
        <f t="shared" si="0"/>
        <v>1.0880768571428572</v>
      </c>
      <c r="R26" s="9">
        <f t="shared" si="1"/>
        <v>66.346149825783982</v>
      </c>
      <c r="S26" t="str">
        <f t="shared" si="4"/>
        <v>film &amp; video</v>
      </c>
      <c r="T26" t="str">
        <f t="shared" si="5"/>
        <v>television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4">
        <f t="shared" si="2"/>
        <v>42378.025011574078</v>
      </c>
      <c r="K27">
        <v>1447115761</v>
      </c>
      <c r="L27" s="14">
        <f t="shared" si="3"/>
        <v>42318.025011574078</v>
      </c>
      <c r="M27" t="b">
        <v>0</v>
      </c>
      <c r="N27">
        <v>14</v>
      </c>
      <c r="O27" t="b">
        <v>1</v>
      </c>
      <c r="P27" t="s">
        <v>8265</v>
      </c>
      <c r="Q27" s="6">
        <f t="shared" si="0"/>
        <v>1.3333333333333333</v>
      </c>
      <c r="R27" s="9">
        <f t="shared" si="1"/>
        <v>57.142857142857146</v>
      </c>
      <c r="S27" t="str">
        <f t="shared" si="4"/>
        <v>film &amp; video</v>
      </c>
      <c r="T27" t="str">
        <f t="shared" si="5"/>
        <v>television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4">
        <f t="shared" si="2"/>
        <v>41868.515555555554</v>
      </c>
      <c r="K28">
        <v>1404822144</v>
      </c>
      <c r="L28" s="14">
        <f t="shared" si="3"/>
        <v>41828.515555555554</v>
      </c>
      <c r="M28" t="b">
        <v>0</v>
      </c>
      <c r="N28">
        <v>19</v>
      </c>
      <c r="O28" t="b">
        <v>1</v>
      </c>
      <c r="P28" t="s">
        <v>8265</v>
      </c>
      <c r="Q28" s="6">
        <f t="shared" si="0"/>
        <v>1.552</v>
      </c>
      <c r="R28" s="9">
        <f t="shared" si="1"/>
        <v>102.10526315789474</v>
      </c>
      <c r="S28" t="str">
        <f t="shared" si="4"/>
        <v>film &amp; video</v>
      </c>
      <c r="T28" t="str">
        <f t="shared" si="5"/>
        <v>television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4">
        <f t="shared" si="2"/>
        <v>41959.206400462965</v>
      </c>
      <c r="K29">
        <v>1413518233</v>
      </c>
      <c r="L29" s="14">
        <f t="shared" si="3"/>
        <v>41929.164733796293</v>
      </c>
      <c r="M29" t="b">
        <v>0</v>
      </c>
      <c r="N29">
        <v>150</v>
      </c>
      <c r="O29" t="b">
        <v>1</v>
      </c>
      <c r="P29" t="s">
        <v>8265</v>
      </c>
      <c r="Q29" s="6">
        <f t="shared" si="0"/>
        <v>1.1172500000000001</v>
      </c>
      <c r="R29" s="9">
        <f t="shared" si="1"/>
        <v>148.96666666666667</v>
      </c>
      <c r="S29" t="str">
        <f t="shared" si="4"/>
        <v>film &amp; video</v>
      </c>
      <c r="T29" t="str">
        <f t="shared" si="5"/>
        <v>television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4">
        <f t="shared" si="2"/>
        <v>42354.96393518518</v>
      </c>
      <c r="K30">
        <v>1447715284</v>
      </c>
      <c r="L30" s="14">
        <f t="shared" si="3"/>
        <v>42324.96393518518</v>
      </c>
      <c r="M30" t="b">
        <v>0</v>
      </c>
      <c r="N30">
        <v>71</v>
      </c>
      <c r="O30" t="b">
        <v>1</v>
      </c>
      <c r="P30" t="s">
        <v>8265</v>
      </c>
      <c r="Q30" s="6">
        <f t="shared" si="0"/>
        <v>1.0035000000000001</v>
      </c>
      <c r="R30" s="9">
        <f t="shared" si="1"/>
        <v>169.6056338028169</v>
      </c>
      <c r="S30" t="str">
        <f t="shared" si="4"/>
        <v>film &amp; video</v>
      </c>
      <c r="T30" t="str">
        <f t="shared" si="5"/>
        <v>television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4">
        <f t="shared" si="2"/>
        <v>41842.67324074074</v>
      </c>
      <c r="K31">
        <v>1403453368</v>
      </c>
      <c r="L31" s="14">
        <f t="shared" si="3"/>
        <v>41812.67324074074</v>
      </c>
      <c r="M31" t="b">
        <v>0</v>
      </c>
      <c r="N31">
        <v>117</v>
      </c>
      <c r="O31" t="b">
        <v>1</v>
      </c>
      <c r="P31" t="s">
        <v>8265</v>
      </c>
      <c r="Q31" s="6">
        <f t="shared" si="0"/>
        <v>1.2333333333333334</v>
      </c>
      <c r="R31" s="9">
        <f t="shared" si="1"/>
        <v>31.623931623931625</v>
      </c>
      <c r="S31" t="str">
        <f t="shared" si="4"/>
        <v>film &amp; video</v>
      </c>
      <c r="T31" t="str">
        <f t="shared" si="5"/>
        <v>television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4">
        <f t="shared" si="2"/>
        <v>41872.292997685188</v>
      </c>
      <c r="K32">
        <v>1406012515</v>
      </c>
      <c r="L32" s="14">
        <f t="shared" si="3"/>
        <v>41842.292997685188</v>
      </c>
      <c r="M32" t="b">
        <v>0</v>
      </c>
      <c r="N32">
        <v>53</v>
      </c>
      <c r="O32" t="b">
        <v>1</v>
      </c>
      <c r="P32" t="s">
        <v>8265</v>
      </c>
      <c r="Q32" s="6">
        <f t="shared" si="0"/>
        <v>1.0129975</v>
      </c>
      <c r="R32" s="9">
        <f t="shared" si="1"/>
        <v>76.45264150943396</v>
      </c>
      <c r="S32" t="str">
        <f t="shared" si="4"/>
        <v>film &amp; video</v>
      </c>
      <c r="T32" t="str">
        <f t="shared" si="5"/>
        <v>television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4">
        <f t="shared" si="2"/>
        <v>42394.79206018518</v>
      </c>
      <c r="K33">
        <v>1452193234</v>
      </c>
      <c r="L33" s="14">
        <f t="shared" si="3"/>
        <v>42376.79206018518</v>
      </c>
      <c r="M33" t="b">
        <v>0</v>
      </c>
      <c r="N33">
        <v>1</v>
      </c>
      <c r="O33" t="b">
        <v>1</v>
      </c>
      <c r="P33" t="s">
        <v>8265</v>
      </c>
      <c r="Q33" s="6">
        <f t="shared" si="0"/>
        <v>1</v>
      </c>
      <c r="R33" s="9">
        <f t="shared" si="1"/>
        <v>13</v>
      </c>
      <c r="S33" t="str">
        <f t="shared" si="4"/>
        <v>film &amp; video</v>
      </c>
      <c r="T33" t="str">
        <f t="shared" si="5"/>
        <v>television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4">
        <f t="shared" si="2"/>
        <v>42503.165972222225</v>
      </c>
      <c r="K34">
        <v>1459523017</v>
      </c>
      <c r="L34" s="14">
        <f t="shared" si="3"/>
        <v>42461.627511574072</v>
      </c>
      <c r="M34" t="b">
        <v>0</v>
      </c>
      <c r="N34">
        <v>89</v>
      </c>
      <c r="O34" t="b">
        <v>1</v>
      </c>
      <c r="P34" t="s">
        <v>8265</v>
      </c>
      <c r="Q34" s="6">
        <f t="shared" si="0"/>
        <v>1.0024604569420035</v>
      </c>
      <c r="R34" s="9">
        <f t="shared" si="1"/>
        <v>320.44943820224717</v>
      </c>
      <c r="S34" t="str">
        <f t="shared" si="4"/>
        <v>film &amp; video</v>
      </c>
      <c r="T34" t="str">
        <f t="shared" si="5"/>
        <v>television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4">
        <f t="shared" si="2"/>
        <v>42316.702557870376</v>
      </c>
      <c r="K35">
        <v>1444405901</v>
      </c>
      <c r="L35" s="14">
        <f t="shared" si="3"/>
        <v>42286.660891203705</v>
      </c>
      <c r="M35" t="b">
        <v>0</v>
      </c>
      <c r="N35">
        <v>64</v>
      </c>
      <c r="O35" t="b">
        <v>1</v>
      </c>
      <c r="P35" t="s">
        <v>8265</v>
      </c>
      <c r="Q35" s="6">
        <f t="shared" si="0"/>
        <v>1.0209523809523811</v>
      </c>
      <c r="R35" s="9">
        <f t="shared" si="1"/>
        <v>83.75</v>
      </c>
      <c r="S35" t="str">
        <f t="shared" si="4"/>
        <v>film &amp; video</v>
      </c>
      <c r="T35" t="str">
        <f t="shared" si="5"/>
        <v>television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4">
        <f t="shared" si="2"/>
        <v>41856.321770833332</v>
      </c>
      <c r="K36">
        <v>1405928601</v>
      </c>
      <c r="L36" s="14">
        <f t="shared" si="3"/>
        <v>41841.321770833332</v>
      </c>
      <c r="M36" t="b">
        <v>0</v>
      </c>
      <c r="N36">
        <v>68</v>
      </c>
      <c r="O36" t="b">
        <v>1</v>
      </c>
      <c r="P36" t="s">
        <v>8265</v>
      </c>
      <c r="Q36" s="6">
        <f t="shared" si="0"/>
        <v>1.3046153846153845</v>
      </c>
      <c r="R36" s="9">
        <f t="shared" si="1"/>
        <v>49.882352941176471</v>
      </c>
      <c r="S36" t="str">
        <f t="shared" si="4"/>
        <v>film &amp; video</v>
      </c>
      <c r="T36" t="str">
        <f t="shared" si="5"/>
        <v>television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4">
        <f t="shared" si="2"/>
        <v>42122</v>
      </c>
      <c r="K37">
        <v>1428130814</v>
      </c>
      <c r="L37" s="14">
        <f t="shared" si="3"/>
        <v>42098.291828703703</v>
      </c>
      <c r="M37" t="b">
        <v>0</v>
      </c>
      <c r="N37">
        <v>28</v>
      </c>
      <c r="O37" t="b">
        <v>1</v>
      </c>
      <c r="P37" t="s">
        <v>8265</v>
      </c>
      <c r="Q37" s="6">
        <f t="shared" si="0"/>
        <v>1.665</v>
      </c>
      <c r="R37" s="9">
        <f t="shared" si="1"/>
        <v>59.464285714285715</v>
      </c>
      <c r="S37" t="str">
        <f t="shared" si="4"/>
        <v>film &amp; video</v>
      </c>
      <c r="T37" t="str">
        <f t="shared" si="5"/>
        <v>television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4">
        <f t="shared" si="2"/>
        <v>42098.265335648146</v>
      </c>
      <c r="K38">
        <v>1425540125</v>
      </c>
      <c r="L38" s="14">
        <f t="shared" si="3"/>
        <v>42068.307002314818</v>
      </c>
      <c r="M38" t="b">
        <v>0</v>
      </c>
      <c r="N38">
        <v>44</v>
      </c>
      <c r="O38" t="b">
        <v>1</v>
      </c>
      <c r="P38" t="s">
        <v>8265</v>
      </c>
      <c r="Q38" s="6">
        <f t="shared" si="0"/>
        <v>1.4215</v>
      </c>
      <c r="R38" s="9">
        <f t="shared" si="1"/>
        <v>193.84090909090909</v>
      </c>
      <c r="S38" t="str">
        <f t="shared" si="4"/>
        <v>film &amp; video</v>
      </c>
      <c r="T38" t="str">
        <f t="shared" si="5"/>
        <v>television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4">
        <f t="shared" si="2"/>
        <v>42062.693043981482</v>
      </c>
      <c r="K39">
        <v>1422463079</v>
      </c>
      <c r="L39" s="14">
        <f t="shared" si="3"/>
        <v>42032.693043981482</v>
      </c>
      <c r="M39" t="b">
        <v>0</v>
      </c>
      <c r="N39">
        <v>253</v>
      </c>
      <c r="O39" t="b">
        <v>1</v>
      </c>
      <c r="P39" t="s">
        <v>8265</v>
      </c>
      <c r="Q39" s="6">
        <f t="shared" si="0"/>
        <v>1.8344090909090909</v>
      </c>
      <c r="R39" s="9">
        <f t="shared" si="1"/>
        <v>159.51383399209487</v>
      </c>
      <c r="S39" t="str">
        <f t="shared" si="4"/>
        <v>film &amp; video</v>
      </c>
      <c r="T39" t="str">
        <f t="shared" si="5"/>
        <v>television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4">
        <f t="shared" si="2"/>
        <v>41405.057222222218</v>
      </c>
      <c r="K40">
        <v>1365643344</v>
      </c>
      <c r="L40" s="14">
        <f t="shared" si="3"/>
        <v>41375.057222222218</v>
      </c>
      <c r="M40" t="b">
        <v>0</v>
      </c>
      <c r="N40">
        <v>66</v>
      </c>
      <c r="O40" t="b">
        <v>1</v>
      </c>
      <c r="P40" t="s">
        <v>8265</v>
      </c>
      <c r="Q40" s="6">
        <f t="shared" si="0"/>
        <v>1.1004</v>
      </c>
      <c r="R40" s="9">
        <f t="shared" si="1"/>
        <v>41.68181818181818</v>
      </c>
      <c r="S40" t="str">
        <f t="shared" si="4"/>
        <v>film &amp; video</v>
      </c>
      <c r="T40" t="str">
        <f t="shared" si="5"/>
        <v>television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4">
        <f t="shared" si="2"/>
        <v>41784.957638888889</v>
      </c>
      <c r="K41">
        <v>1398388068</v>
      </c>
      <c r="L41" s="14">
        <f t="shared" si="3"/>
        <v>41754.047083333331</v>
      </c>
      <c r="M41" t="b">
        <v>0</v>
      </c>
      <c r="N41">
        <v>217</v>
      </c>
      <c r="O41" t="b">
        <v>1</v>
      </c>
      <c r="P41" t="s">
        <v>8265</v>
      </c>
      <c r="Q41" s="6">
        <f t="shared" si="0"/>
        <v>1.3098000000000001</v>
      </c>
      <c r="R41" s="9">
        <f t="shared" si="1"/>
        <v>150.89861751152074</v>
      </c>
      <c r="S41" t="str">
        <f t="shared" si="4"/>
        <v>film &amp; video</v>
      </c>
      <c r="T41" t="str">
        <f t="shared" si="5"/>
        <v>television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4">
        <f t="shared" si="2"/>
        <v>41809.166666666664</v>
      </c>
      <c r="K42">
        <v>1401426488</v>
      </c>
      <c r="L42" s="14">
        <f t="shared" si="3"/>
        <v>41789.21398148148</v>
      </c>
      <c r="M42" t="b">
        <v>0</v>
      </c>
      <c r="N42">
        <v>16</v>
      </c>
      <c r="O42" t="b">
        <v>1</v>
      </c>
      <c r="P42" t="s">
        <v>8265</v>
      </c>
      <c r="Q42" s="6">
        <f t="shared" si="0"/>
        <v>1.0135000000000001</v>
      </c>
      <c r="R42" s="9">
        <f t="shared" si="1"/>
        <v>126.6875</v>
      </c>
      <c r="S42" t="str">
        <f t="shared" si="4"/>
        <v>film &amp; video</v>
      </c>
      <c r="T42" t="str">
        <f t="shared" si="5"/>
        <v>television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4">
        <f t="shared" si="2"/>
        <v>41917.568912037037</v>
      </c>
      <c r="K43">
        <v>1409924354</v>
      </c>
      <c r="L43" s="14">
        <f t="shared" si="3"/>
        <v>41887.568912037037</v>
      </c>
      <c r="M43" t="b">
        <v>0</v>
      </c>
      <c r="N43">
        <v>19</v>
      </c>
      <c r="O43" t="b">
        <v>1</v>
      </c>
      <c r="P43" t="s">
        <v>8265</v>
      </c>
      <c r="Q43" s="6">
        <f t="shared" si="0"/>
        <v>1</v>
      </c>
      <c r="R43" s="9">
        <f t="shared" si="1"/>
        <v>105.26315789473684</v>
      </c>
      <c r="S43" t="str">
        <f t="shared" si="4"/>
        <v>film &amp; video</v>
      </c>
      <c r="T43" t="str">
        <f t="shared" si="5"/>
        <v>television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4">
        <f t="shared" si="2"/>
        <v>42001.639189814814</v>
      </c>
      <c r="K44">
        <v>1417188026</v>
      </c>
      <c r="L44" s="14">
        <f t="shared" si="3"/>
        <v>41971.639189814814</v>
      </c>
      <c r="M44" t="b">
        <v>0</v>
      </c>
      <c r="N44">
        <v>169</v>
      </c>
      <c r="O44" t="b">
        <v>1</v>
      </c>
      <c r="P44" t="s">
        <v>8265</v>
      </c>
      <c r="Q44" s="6">
        <f t="shared" si="0"/>
        <v>1.4185714285714286</v>
      </c>
      <c r="R44" s="9">
        <f t="shared" si="1"/>
        <v>117.51479289940828</v>
      </c>
      <c r="S44" t="str">
        <f t="shared" si="4"/>
        <v>film &amp; video</v>
      </c>
      <c r="T44" t="str">
        <f t="shared" si="5"/>
        <v>television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4">
        <f t="shared" si="2"/>
        <v>41833</v>
      </c>
      <c r="K45">
        <v>1402599486</v>
      </c>
      <c r="L45" s="14">
        <f t="shared" si="3"/>
        <v>41802.790347222224</v>
      </c>
      <c r="M45" t="b">
        <v>0</v>
      </c>
      <c r="N45">
        <v>263</v>
      </c>
      <c r="O45" t="b">
        <v>1</v>
      </c>
      <c r="P45" t="s">
        <v>8265</v>
      </c>
      <c r="Q45" s="6">
        <f t="shared" si="0"/>
        <v>3.0865999999999998</v>
      </c>
      <c r="R45" s="9">
        <f t="shared" si="1"/>
        <v>117.36121673003802</v>
      </c>
      <c r="S45" t="str">
        <f t="shared" si="4"/>
        <v>film &amp; video</v>
      </c>
      <c r="T45" t="str">
        <f t="shared" si="5"/>
        <v>television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4">
        <f t="shared" si="2"/>
        <v>41919.098807870374</v>
      </c>
      <c r="K46">
        <v>1408760537</v>
      </c>
      <c r="L46" s="14">
        <f t="shared" si="3"/>
        <v>41874.098807870374</v>
      </c>
      <c r="M46" t="b">
        <v>0</v>
      </c>
      <c r="N46">
        <v>15</v>
      </c>
      <c r="O46" t="b">
        <v>1</v>
      </c>
      <c r="P46" t="s">
        <v>8265</v>
      </c>
      <c r="Q46" s="6">
        <f t="shared" si="0"/>
        <v>1</v>
      </c>
      <c r="R46" s="9">
        <f t="shared" si="1"/>
        <v>133.33333333333334</v>
      </c>
      <c r="S46" t="str">
        <f t="shared" si="4"/>
        <v>film &amp; video</v>
      </c>
      <c r="T46" t="str">
        <f t="shared" si="5"/>
        <v>television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4">
        <f t="shared" si="2"/>
        <v>42487.623923611114</v>
      </c>
      <c r="K47">
        <v>1459177107</v>
      </c>
      <c r="L47" s="14">
        <f t="shared" si="3"/>
        <v>42457.623923611114</v>
      </c>
      <c r="M47" t="b">
        <v>0</v>
      </c>
      <c r="N47">
        <v>61</v>
      </c>
      <c r="O47" t="b">
        <v>1</v>
      </c>
      <c r="P47" t="s">
        <v>8265</v>
      </c>
      <c r="Q47" s="6">
        <f t="shared" si="0"/>
        <v>1.2</v>
      </c>
      <c r="R47" s="9">
        <f t="shared" si="1"/>
        <v>98.360655737704917</v>
      </c>
      <c r="S47" t="str">
        <f t="shared" si="4"/>
        <v>film &amp; video</v>
      </c>
      <c r="T47" t="str">
        <f t="shared" si="5"/>
        <v>television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4">
        <f t="shared" si="2"/>
        <v>42353.964976851858</v>
      </c>
      <c r="K48">
        <v>1447628974</v>
      </c>
      <c r="L48" s="14">
        <f t="shared" si="3"/>
        <v>42323.964976851858</v>
      </c>
      <c r="M48" t="b">
        <v>0</v>
      </c>
      <c r="N48">
        <v>45</v>
      </c>
      <c r="O48" t="b">
        <v>1</v>
      </c>
      <c r="P48" t="s">
        <v>8265</v>
      </c>
      <c r="Q48" s="6">
        <f t="shared" si="0"/>
        <v>1.0416666666666667</v>
      </c>
      <c r="R48" s="9">
        <f t="shared" si="1"/>
        <v>194.44444444444446</v>
      </c>
      <c r="S48" t="str">
        <f t="shared" si="4"/>
        <v>film &amp; video</v>
      </c>
      <c r="T48" t="str">
        <f t="shared" si="5"/>
        <v>television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4">
        <f t="shared" si="2"/>
        <v>41992.861192129625</v>
      </c>
      <c r="K49">
        <v>1413834007</v>
      </c>
      <c r="L49" s="14">
        <f t="shared" si="3"/>
        <v>41932.819525462961</v>
      </c>
      <c r="M49" t="b">
        <v>0</v>
      </c>
      <c r="N49">
        <v>70</v>
      </c>
      <c r="O49" t="b">
        <v>1</v>
      </c>
      <c r="P49" t="s">
        <v>8265</v>
      </c>
      <c r="Q49" s="6">
        <f t="shared" si="0"/>
        <v>1.0761100000000001</v>
      </c>
      <c r="R49" s="9">
        <f t="shared" si="1"/>
        <v>76.865000000000009</v>
      </c>
      <c r="S49" t="str">
        <f t="shared" si="4"/>
        <v>film &amp; video</v>
      </c>
      <c r="T49" t="str">
        <f t="shared" si="5"/>
        <v>television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4">
        <f t="shared" si="2"/>
        <v>42064.5</v>
      </c>
      <c r="K50">
        <v>1422534260</v>
      </c>
      <c r="L50" s="14">
        <f t="shared" si="3"/>
        <v>42033.516898148147</v>
      </c>
      <c r="M50" t="b">
        <v>0</v>
      </c>
      <c r="N50">
        <v>38</v>
      </c>
      <c r="O50" t="b">
        <v>1</v>
      </c>
      <c r="P50" t="s">
        <v>8265</v>
      </c>
      <c r="Q50" s="6">
        <f t="shared" si="0"/>
        <v>1.0794999999999999</v>
      </c>
      <c r="R50" s="9">
        <f t="shared" si="1"/>
        <v>56.815789473684212</v>
      </c>
      <c r="S50" t="str">
        <f t="shared" si="4"/>
        <v>film &amp; video</v>
      </c>
      <c r="T50" t="str">
        <f t="shared" si="5"/>
        <v>television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4">
        <f t="shared" si="2"/>
        <v>42301.176446759258</v>
      </c>
      <c r="K51">
        <v>1443068045</v>
      </c>
      <c r="L51" s="14">
        <f t="shared" si="3"/>
        <v>42271.176446759258</v>
      </c>
      <c r="M51" t="b">
        <v>0</v>
      </c>
      <c r="N51">
        <v>87</v>
      </c>
      <c r="O51" t="b">
        <v>1</v>
      </c>
      <c r="P51" t="s">
        <v>8265</v>
      </c>
      <c r="Q51" s="6">
        <f t="shared" si="0"/>
        <v>1</v>
      </c>
      <c r="R51" s="9">
        <f t="shared" si="1"/>
        <v>137.93103448275863</v>
      </c>
      <c r="S51" t="str">
        <f t="shared" si="4"/>
        <v>film &amp; video</v>
      </c>
      <c r="T51" t="str">
        <f t="shared" si="5"/>
        <v>television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4">
        <f t="shared" si="2"/>
        <v>42034.708333333328</v>
      </c>
      <c r="K52">
        <v>1419271458</v>
      </c>
      <c r="L52" s="14">
        <f t="shared" si="3"/>
        <v>41995.752986111111</v>
      </c>
      <c r="M52" t="b">
        <v>0</v>
      </c>
      <c r="N52">
        <v>22</v>
      </c>
      <c r="O52" t="b">
        <v>1</v>
      </c>
      <c r="P52" t="s">
        <v>8265</v>
      </c>
      <c r="Q52" s="6">
        <f t="shared" si="0"/>
        <v>1</v>
      </c>
      <c r="R52" s="9">
        <f t="shared" si="1"/>
        <v>27.272727272727273</v>
      </c>
      <c r="S52" t="str">
        <f t="shared" si="4"/>
        <v>film &amp; video</v>
      </c>
      <c r="T52" t="str">
        <f t="shared" si="5"/>
        <v>television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4">
        <f t="shared" si="2"/>
        <v>42226.928668981483</v>
      </c>
      <c r="K53">
        <v>1436653037</v>
      </c>
      <c r="L53" s="14">
        <f t="shared" si="3"/>
        <v>42196.928668981483</v>
      </c>
      <c r="M53" t="b">
        <v>0</v>
      </c>
      <c r="N53">
        <v>119</v>
      </c>
      <c r="O53" t="b">
        <v>1</v>
      </c>
      <c r="P53" t="s">
        <v>8265</v>
      </c>
      <c r="Q53" s="6">
        <f t="shared" si="0"/>
        <v>1.2801818181818181</v>
      </c>
      <c r="R53" s="9">
        <f t="shared" si="1"/>
        <v>118.33613445378151</v>
      </c>
      <c r="S53" t="str">
        <f t="shared" si="4"/>
        <v>film &amp; video</v>
      </c>
      <c r="T53" t="str">
        <f t="shared" si="5"/>
        <v>television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4">
        <f t="shared" si="2"/>
        <v>41837.701921296299</v>
      </c>
      <c r="K54">
        <v>1403023846</v>
      </c>
      <c r="L54" s="14">
        <f t="shared" si="3"/>
        <v>41807.701921296299</v>
      </c>
      <c r="M54" t="b">
        <v>0</v>
      </c>
      <c r="N54">
        <v>52</v>
      </c>
      <c r="O54" t="b">
        <v>1</v>
      </c>
      <c r="P54" t="s">
        <v>8265</v>
      </c>
      <c r="Q54" s="6">
        <f t="shared" si="0"/>
        <v>1.1620999999999999</v>
      </c>
      <c r="R54" s="9">
        <f t="shared" si="1"/>
        <v>223.48076923076923</v>
      </c>
      <c r="S54" t="str">
        <f t="shared" si="4"/>
        <v>film &amp; video</v>
      </c>
      <c r="T54" t="str">
        <f t="shared" si="5"/>
        <v>television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4">
        <f t="shared" si="2"/>
        <v>41733.916666666664</v>
      </c>
      <c r="K55">
        <v>1395407445</v>
      </c>
      <c r="L55" s="14">
        <f t="shared" si="3"/>
        <v>41719.549131944441</v>
      </c>
      <c r="M55" t="b">
        <v>0</v>
      </c>
      <c r="N55">
        <v>117</v>
      </c>
      <c r="O55" t="b">
        <v>1</v>
      </c>
      <c r="P55" t="s">
        <v>8265</v>
      </c>
      <c r="Q55" s="6">
        <f t="shared" si="0"/>
        <v>1.0963333333333334</v>
      </c>
      <c r="R55" s="9">
        <f t="shared" si="1"/>
        <v>28.111111111111111</v>
      </c>
      <c r="S55" t="str">
        <f t="shared" si="4"/>
        <v>film &amp; video</v>
      </c>
      <c r="T55" t="str">
        <f t="shared" si="5"/>
        <v>television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4">
        <f t="shared" si="2"/>
        <v>42363.713206018518</v>
      </c>
      <c r="K56">
        <v>1448471221</v>
      </c>
      <c r="L56" s="14">
        <f t="shared" si="3"/>
        <v>42333.713206018518</v>
      </c>
      <c r="M56" t="b">
        <v>0</v>
      </c>
      <c r="N56">
        <v>52</v>
      </c>
      <c r="O56" t="b">
        <v>1</v>
      </c>
      <c r="P56" t="s">
        <v>8265</v>
      </c>
      <c r="Q56" s="6">
        <f t="shared" si="0"/>
        <v>1.01</v>
      </c>
      <c r="R56" s="9">
        <f t="shared" si="1"/>
        <v>194.23076923076923</v>
      </c>
      <c r="S56" t="str">
        <f t="shared" si="4"/>
        <v>film &amp; video</v>
      </c>
      <c r="T56" t="str">
        <f t="shared" si="5"/>
        <v>television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4">
        <f t="shared" si="2"/>
        <v>42517.968935185185</v>
      </c>
      <c r="K57">
        <v>1462576516</v>
      </c>
      <c r="L57" s="14">
        <f t="shared" si="3"/>
        <v>42496.968935185185</v>
      </c>
      <c r="M57" t="b">
        <v>0</v>
      </c>
      <c r="N57">
        <v>86</v>
      </c>
      <c r="O57" t="b">
        <v>1</v>
      </c>
      <c r="P57" t="s">
        <v>8265</v>
      </c>
      <c r="Q57" s="6">
        <f t="shared" si="0"/>
        <v>1.2895348837209302</v>
      </c>
      <c r="R57" s="9">
        <f t="shared" si="1"/>
        <v>128.95348837209303</v>
      </c>
      <c r="S57" t="str">
        <f t="shared" si="4"/>
        <v>film &amp; video</v>
      </c>
      <c r="T57" t="str">
        <f t="shared" si="5"/>
        <v>television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4">
        <f t="shared" si="2"/>
        <v>42163.666666666672</v>
      </c>
      <c r="K58">
        <v>1432559424</v>
      </c>
      <c r="L58" s="14">
        <f t="shared" si="3"/>
        <v>42149.548888888887</v>
      </c>
      <c r="M58" t="b">
        <v>0</v>
      </c>
      <c r="N58">
        <v>174</v>
      </c>
      <c r="O58" t="b">
        <v>1</v>
      </c>
      <c r="P58" t="s">
        <v>8265</v>
      </c>
      <c r="Q58" s="6">
        <f t="shared" si="0"/>
        <v>1.0726249999999999</v>
      </c>
      <c r="R58" s="9">
        <f t="shared" si="1"/>
        <v>49.316091954022987</v>
      </c>
      <c r="S58" t="str">
        <f t="shared" si="4"/>
        <v>film &amp; video</v>
      </c>
      <c r="T58" t="str">
        <f t="shared" si="5"/>
        <v>television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4">
        <f t="shared" si="2"/>
        <v>42119.83289351852</v>
      </c>
      <c r="K59">
        <v>1427399962</v>
      </c>
      <c r="L59" s="14">
        <f t="shared" si="3"/>
        <v>42089.83289351852</v>
      </c>
      <c r="M59" t="b">
        <v>0</v>
      </c>
      <c r="N59">
        <v>69</v>
      </c>
      <c r="O59" t="b">
        <v>1</v>
      </c>
      <c r="P59" t="s">
        <v>8265</v>
      </c>
      <c r="Q59" s="6">
        <f t="shared" si="0"/>
        <v>1.0189999999999999</v>
      </c>
      <c r="R59" s="9">
        <f t="shared" si="1"/>
        <v>221.52173913043478</v>
      </c>
      <c r="S59" t="str">
        <f t="shared" si="4"/>
        <v>film &amp; video</v>
      </c>
      <c r="T59" t="str">
        <f t="shared" si="5"/>
        <v>television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4">
        <f t="shared" si="2"/>
        <v>41962.786712962959</v>
      </c>
      <c r="K60">
        <v>1413827572</v>
      </c>
      <c r="L60" s="14">
        <f t="shared" si="3"/>
        <v>41932.745046296295</v>
      </c>
      <c r="M60" t="b">
        <v>0</v>
      </c>
      <c r="N60">
        <v>75</v>
      </c>
      <c r="O60" t="b">
        <v>1</v>
      </c>
      <c r="P60" t="s">
        <v>8265</v>
      </c>
      <c r="Q60" s="6">
        <f t="shared" si="0"/>
        <v>1.0290999999999999</v>
      </c>
      <c r="R60" s="9">
        <f t="shared" si="1"/>
        <v>137.21333333333334</v>
      </c>
      <c r="S60" t="str">
        <f t="shared" si="4"/>
        <v>film &amp; video</v>
      </c>
      <c r="T60" t="str">
        <f t="shared" si="5"/>
        <v>television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4">
        <f t="shared" si="2"/>
        <v>42261.875</v>
      </c>
      <c r="K61">
        <v>1439530776</v>
      </c>
      <c r="L61" s="14">
        <f t="shared" si="3"/>
        <v>42230.23583333334</v>
      </c>
      <c r="M61" t="b">
        <v>0</v>
      </c>
      <c r="N61">
        <v>33</v>
      </c>
      <c r="O61" t="b">
        <v>1</v>
      </c>
      <c r="P61" t="s">
        <v>8265</v>
      </c>
      <c r="Q61" s="6">
        <f t="shared" si="0"/>
        <v>1.0012570000000001</v>
      </c>
      <c r="R61" s="9">
        <f t="shared" si="1"/>
        <v>606.82242424242418</v>
      </c>
      <c r="S61" t="str">
        <f t="shared" si="4"/>
        <v>film &amp; video</v>
      </c>
      <c r="T61" t="str">
        <f t="shared" si="5"/>
        <v>television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4">
        <f t="shared" si="2"/>
        <v>41721</v>
      </c>
      <c r="K62">
        <v>1393882717</v>
      </c>
      <c r="L62" s="14">
        <f t="shared" si="3"/>
        <v>41701.901817129627</v>
      </c>
      <c r="M62" t="b">
        <v>0</v>
      </c>
      <c r="N62">
        <v>108</v>
      </c>
      <c r="O62" t="b">
        <v>1</v>
      </c>
      <c r="P62" t="s">
        <v>8266</v>
      </c>
      <c r="Q62" s="6">
        <f t="shared" si="0"/>
        <v>1.0329622222222221</v>
      </c>
      <c r="R62" s="9">
        <f t="shared" si="1"/>
        <v>43.040092592592593</v>
      </c>
      <c r="S62" t="str">
        <f t="shared" si="4"/>
        <v>film &amp; video</v>
      </c>
      <c r="T62" t="str">
        <f t="shared" si="5"/>
        <v>shorts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4">
        <f t="shared" si="2"/>
        <v>41431.814317129632</v>
      </c>
      <c r="K63">
        <v>1368646357</v>
      </c>
      <c r="L63" s="14">
        <f t="shared" si="3"/>
        <v>41409.814317129632</v>
      </c>
      <c r="M63" t="b">
        <v>0</v>
      </c>
      <c r="N63">
        <v>23</v>
      </c>
      <c r="O63" t="b">
        <v>1</v>
      </c>
      <c r="P63" t="s">
        <v>8266</v>
      </c>
      <c r="Q63" s="6">
        <f t="shared" si="0"/>
        <v>1.4830000000000001</v>
      </c>
      <c r="R63" s="9">
        <f t="shared" si="1"/>
        <v>322.39130434782606</v>
      </c>
      <c r="S63" t="str">
        <f t="shared" si="4"/>
        <v>film &amp; video</v>
      </c>
      <c r="T63" t="str">
        <f t="shared" si="5"/>
        <v>shorts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4">
        <f t="shared" si="2"/>
        <v>41336.799513888887</v>
      </c>
      <c r="K64">
        <v>1360177878</v>
      </c>
      <c r="L64" s="14">
        <f t="shared" si="3"/>
        <v>41311.799513888887</v>
      </c>
      <c r="M64" t="b">
        <v>0</v>
      </c>
      <c r="N64">
        <v>48</v>
      </c>
      <c r="O64" t="b">
        <v>1</v>
      </c>
      <c r="P64" t="s">
        <v>8266</v>
      </c>
      <c r="Q64" s="6">
        <f t="shared" si="0"/>
        <v>1.5473333333333332</v>
      </c>
      <c r="R64" s="9">
        <f t="shared" si="1"/>
        <v>96.708333333333329</v>
      </c>
      <c r="S64" t="str">
        <f t="shared" si="4"/>
        <v>film &amp; video</v>
      </c>
      <c r="T64" t="str">
        <f t="shared" si="5"/>
        <v>shorts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4">
        <f t="shared" si="2"/>
        <v>41636.207638888889</v>
      </c>
      <c r="K65">
        <v>1386194013</v>
      </c>
      <c r="L65" s="14">
        <f t="shared" si="3"/>
        <v>41612.912187499998</v>
      </c>
      <c r="M65" t="b">
        <v>0</v>
      </c>
      <c r="N65">
        <v>64</v>
      </c>
      <c r="O65" t="b">
        <v>1</v>
      </c>
      <c r="P65" t="s">
        <v>8266</v>
      </c>
      <c r="Q65" s="6">
        <f t="shared" si="0"/>
        <v>1.1351849999999999</v>
      </c>
      <c r="R65" s="9">
        <f t="shared" si="1"/>
        <v>35.474531249999998</v>
      </c>
      <c r="S65" t="str">
        <f t="shared" si="4"/>
        <v>film &amp; video</v>
      </c>
      <c r="T65" t="str">
        <f t="shared" si="5"/>
        <v>shorts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4">
        <f t="shared" si="2"/>
        <v>41463.01829861111</v>
      </c>
      <c r="K66">
        <v>1370651181</v>
      </c>
      <c r="L66" s="14">
        <f t="shared" si="3"/>
        <v>41433.01829861111</v>
      </c>
      <c r="M66" t="b">
        <v>0</v>
      </c>
      <c r="N66">
        <v>24</v>
      </c>
      <c r="O66" t="b">
        <v>1</v>
      </c>
      <c r="P66" t="s">
        <v>8266</v>
      </c>
      <c r="Q66" s="6">
        <f t="shared" ref="Q66:Q129" si="6">(E66/D66)</f>
        <v>1.7333333333333334</v>
      </c>
      <c r="R66" s="9">
        <f t="shared" ref="R66:R129" si="7">IF(N66&lt;&gt;0,E66/N66,0)</f>
        <v>86.666666666666671</v>
      </c>
      <c r="S66" t="str">
        <f t="shared" si="4"/>
        <v>film &amp; video</v>
      </c>
      <c r="T66" t="str">
        <f t="shared" si="5"/>
        <v>shorts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4">
        <f t="shared" ref="J67:J130" si="8">(((I67/60)/60)/24)+DATE(1970,1,1)</f>
        <v>41862.249305555553</v>
      </c>
      <c r="K67">
        <v>1405453354</v>
      </c>
      <c r="L67" s="14">
        <f t="shared" ref="L67:L130" si="9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6">
        <f t="shared" si="6"/>
        <v>1.0752857142857142</v>
      </c>
      <c r="R67" s="9">
        <f t="shared" si="7"/>
        <v>132.05263157894737</v>
      </c>
      <c r="S67" t="str">
        <f t="shared" ref="S67:S130" si="10">LEFT(P67, SEARCH("/",P67,1)-1)</f>
        <v>film &amp; video</v>
      </c>
      <c r="T67" t="str">
        <f t="shared" ref="T67:T130" si="11">RIGHT(P67,LEN(P67)-FIND("/",P67))</f>
        <v>shorts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4">
        <f t="shared" si="8"/>
        <v>42569.849768518514</v>
      </c>
      <c r="K68">
        <v>1466281420</v>
      </c>
      <c r="L68" s="14">
        <f t="shared" si="9"/>
        <v>42539.849768518514</v>
      </c>
      <c r="M68" t="b">
        <v>0</v>
      </c>
      <c r="N68">
        <v>26</v>
      </c>
      <c r="O68" t="b">
        <v>1</v>
      </c>
      <c r="P68" t="s">
        <v>8266</v>
      </c>
      <c r="Q68" s="6">
        <f t="shared" si="6"/>
        <v>1.1859999999999999</v>
      </c>
      <c r="R68" s="9">
        <f t="shared" si="7"/>
        <v>91.230769230769226</v>
      </c>
      <c r="S68" t="str">
        <f t="shared" si="10"/>
        <v>film &amp; video</v>
      </c>
      <c r="T68" t="str">
        <f t="shared" si="11"/>
        <v>shorts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4">
        <f t="shared" si="8"/>
        <v>41105.583379629628</v>
      </c>
      <c r="K69">
        <v>1339768804</v>
      </c>
      <c r="L69" s="14">
        <f t="shared" si="9"/>
        <v>41075.583379629628</v>
      </c>
      <c r="M69" t="b">
        <v>0</v>
      </c>
      <c r="N69">
        <v>20</v>
      </c>
      <c r="O69" t="b">
        <v>1</v>
      </c>
      <c r="P69" t="s">
        <v>8266</v>
      </c>
      <c r="Q69" s="6">
        <f t="shared" si="6"/>
        <v>1.1625000000000001</v>
      </c>
      <c r="R69" s="9">
        <f t="shared" si="7"/>
        <v>116.25</v>
      </c>
      <c r="S69" t="str">
        <f t="shared" si="10"/>
        <v>film &amp; video</v>
      </c>
      <c r="T69" t="str">
        <f t="shared" si="11"/>
        <v>shorts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4">
        <f t="shared" si="8"/>
        <v>41693.569340277776</v>
      </c>
      <c r="K70">
        <v>1390570791</v>
      </c>
      <c r="L70" s="14">
        <f t="shared" si="9"/>
        <v>41663.569340277776</v>
      </c>
      <c r="M70" t="b">
        <v>0</v>
      </c>
      <c r="N70">
        <v>36</v>
      </c>
      <c r="O70" t="b">
        <v>1</v>
      </c>
      <c r="P70" t="s">
        <v>8266</v>
      </c>
      <c r="Q70" s="6">
        <f t="shared" si="6"/>
        <v>1.2716666666666667</v>
      </c>
      <c r="R70" s="9">
        <f t="shared" si="7"/>
        <v>21.194444444444443</v>
      </c>
      <c r="S70" t="str">
        <f t="shared" si="10"/>
        <v>film &amp; video</v>
      </c>
      <c r="T70" t="str">
        <f t="shared" si="11"/>
        <v>shorts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4">
        <f t="shared" si="8"/>
        <v>40818.290972222225</v>
      </c>
      <c r="K71">
        <v>1314765025</v>
      </c>
      <c r="L71" s="14">
        <f t="shared" si="9"/>
        <v>40786.187789351854</v>
      </c>
      <c r="M71" t="b">
        <v>0</v>
      </c>
      <c r="N71">
        <v>178</v>
      </c>
      <c r="O71" t="b">
        <v>1</v>
      </c>
      <c r="P71" t="s">
        <v>8266</v>
      </c>
      <c r="Q71" s="6">
        <f t="shared" si="6"/>
        <v>1.109423</v>
      </c>
      <c r="R71" s="9">
        <f t="shared" si="7"/>
        <v>62.327134831460668</v>
      </c>
      <c r="S71" t="str">
        <f t="shared" si="10"/>
        <v>film &amp; video</v>
      </c>
      <c r="T71" t="str">
        <f t="shared" si="11"/>
        <v>shorts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4">
        <f t="shared" si="8"/>
        <v>40790.896354166667</v>
      </c>
      <c r="K72">
        <v>1309987845</v>
      </c>
      <c r="L72" s="14">
        <f t="shared" si="9"/>
        <v>40730.896354166667</v>
      </c>
      <c r="M72" t="b">
        <v>0</v>
      </c>
      <c r="N72">
        <v>17</v>
      </c>
      <c r="O72" t="b">
        <v>1</v>
      </c>
      <c r="P72" t="s">
        <v>8266</v>
      </c>
      <c r="Q72" s="6">
        <f t="shared" si="6"/>
        <v>1.272</v>
      </c>
      <c r="R72" s="9">
        <f t="shared" si="7"/>
        <v>37.411764705882355</v>
      </c>
      <c r="S72" t="str">
        <f t="shared" si="10"/>
        <v>film &amp; video</v>
      </c>
      <c r="T72" t="str">
        <f t="shared" si="11"/>
        <v>shorts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4">
        <f t="shared" si="8"/>
        <v>41057.271493055552</v>
      </c>
      <c r="K73">
        <v>1333002657</v>
      </c>
      <c r="L73" s="14">
        <f t="shared" si="9"/>
        <v>40997.271493055552</v>
      </c>
      <c r="M73" t="b">
        <v>0</v>
      </c>
      <c r="N73">
        <v>32</v>
      </c>
      <c r="O73" t="b">
        <v>1</v>
      </c>
      <c r="P73" t="s">
        <v>8266</v>
      </c>
      <c r="Q73" s="6">
        <f t="shared" si="6"/>
        <v>1.2394444444444443</v>
      </c>
      <c r="R73" s="9">
        <f t="shared" si="7"/>
        <v>69.71875</v>
      </c>
      <c r="S73" t="str">
        <f t="shared" si="10"/>
        <v>film &amp; video</v>
      </c>
      <c r="T73" t="str">
        <f t="shared" si="11"/>
        <v>shorts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4">
        <f t="shared" si="8"/>
        <v>41228</v>
      </c>
      <c r="K74">
        <v>1351210481</v>
      </c>
      <c r="L74" s="14">
        <f t="shared" si="9"/>
        <v>41208.010196759256</v>
      </c>
      <c r="M74" t="b">
        <v>0</v>
      </c>
      <c r="N74">
        <v>41</v>
      </c>
      <c r="O74" t="b">
        <v>1</v>
      </c>
      <c r="P74" t="s">
        <v>8266</v>
      </c>
      <c r="Q74" s="6">
        <f t="shared" si="6"/>
        <v>1.084090909090909</v>
      </c>
      <c r="R74" s="9">
        <f t="shared" si="7"/>
        <v>58.170731707317074</v>
      </c>
      <c r="S74" t="str">
        <f t="shared" si="10"/>
        <v>film &amp; video</v>
      </c>
      <c r="T74" t="str">
        <f t="shared" si="11"/>
        <v>shorts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4">
        <f t="shared" si="8"/>
        <v>40666.165972222225</v>
      </c>
      <c r="K75">
        <v>1297620584</v>
      </c>
      <c r="L75" s="14">
        <f t="shared" si="9"/>
        <v>40587.75675925926</v>
      </c>
      <c r="M75" t="b">
        <v>0</v>
      </c>
      <c r="N75">
        <v>18</v>
      </c>
      <c r="O75" t="b">
        <v>1</v>
      </c>
      <c r="P75" t="s">
        <v>8266</v>
      </c>
      <c r="Q75" s="6">
        <f t="shared" si="6"/>
        <v>1</v>
      </c>
      <c r="R75" s="9">
        <f t="shared" si="7"/>
        <v>50</v>
      </c>
      <c r="S75" t="str">
        <f t="shared" si="10"/>
        <v>film &amp; video</v>
      </c>
      <c r="T75" t="str">
        <f t="shared" si="11"/>
        <v>shorts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4">
        <f t="shared" si="8"/>
        <v>42390.487210648149</v>
      </c>
      <c r="K76">
        <v>1450784495</v>
      </c>
      <c r="L76" s="14">
        <f t="shared" si="9"/>
        <v>42360.487210648149</v>
      </c>
      <c r="M76" t="b">
        <v>0</v>
      </c>
      <c r="N76">
        <v>29</v>
      </c>
      <c r="O76" t="b">
        <v>1</v>
      </c>
      <c r="P76" t="s">
        <v>8266</v>
      </c>
      <c r="Q76" s="6">
        <f t="shared" si="6"/>
        <v>1.1293199999999999</v>
      </c>
      <c r="R76" s="9">
        <f t="shared" si="7"/>
        <v>19.471034482758618</v>
      </c>
      <c r="S76" t="str">
        <f t="shared" si="10"/>
        <v>film &amp; video</v>
      </c>
      <c r="T76" t="str">
        <f t="shared" si="11"/>
        <v>shorts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4">
        <f t="shared" si="8"/>
        <v>41387.209166666667</v>
      </c>
      <c r="K77">
        <v>1364101272</v>
      </c>
      <c r="L77" s="14">
        <f t="shared" si="9"/>
        <v>41357.209166666667</v>
      </c>
      <c r="M77" t="b">
        <v>0</v>
      </c>
      <c r="N77">
        <v>47</v>
      </c>
      <c r="O77" t="b">
        <v>1</v>
      </c>
      <c r="P77" t="s">
        <v>8266</v>
      </c>
      <c r="Q77" s="6">
        <f t="shared" si="6"/>
        <v>1.1542857142857144</v>
      </c>
      <c r="R77" s="9">
        <f t="shared" si="7"/>
        <v>85.957446808510639</v>
      </c>
      <c r="S77" t="str">
        <f t="shared" si="10"/>
        <v>film &amp; video</v>
      </c>
      <c r="T77" t="str">
        <f t="shared" si="11"/>
        <v>shorts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4">
        <f t="shared" si="8"/>
        <v>40904.733310185184</v>
      </c>
      <c r="K78">
        <v>1319819758</v>
      </c>
      <c r="L78" s="14">
        <f t="shared" si="9"/>
        <v>40844.691643518519</v>
      </c>
      <c r="M78" t="b">
        <v>0</v>
      </c>
      <c r="N78">
        <v>15</v>
      </c>
      <c r="O78" t="b">
        <v>1</v>
      </c>
      <c r="P78" t="s">
        <v>8266</v>
      </c>
      <c r="Q78" s="6">
        <f t="shared" si="6"/>
        <v>1.5333333333333334</v>
      </c>
      <c r="R78" s="9">
        <f t="shared" si="7"/>
        <v>30.666666666666668</v>
      </c>
      <c r="S78" t="str">
        <f t="shared" si="10"/>
        <v>film &amp; video</v>
      </c>
      <c r="T78" t="str">
        <f t="shared" si="11"/>
        <v>shorts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4">
        <f t="shared" si="8"/>
        <v>41050.124305555553</v>
      </c>
      <c r="K79">
        <v>1332991717</v>
      </c>
      <c r="L79" s="14">
        <f t="shared" si="9"/>
        <v>40997.144872685189</v>
      </c>
      <c r="M79" t="b">
        <v>0</v>
      </c>
      <c r="N79">
        <v>26</v>
      </c>
      <c r="O79" t="b">
        <v>1</v>
      </c>
      <c r="P79" t="s">
        <v>8266</v>
      </c>
      <c r="Q79" s="6">
        <f t="shared" si="6"/>
        <v>3.9249999999999998</v>
      </c>
      <c r="R79" s="9">
        <f t="shared" si="7"/>
        <v>60.384615384615387</v>
      </c>
      <c r="S79" t="str">
        <f t="shared" si="10"/>
        <v>film &amp; video</v>
      </c>
      <c r="T79" t="str">
        <f t="shared" si="11"/>
        <v>shorts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4">
        <f t="shared" si="8"/>
        <v>42614.730567129634</v>
      </c>
      <c r="K80">
        <v>1471887121</v>
      </c>
      <c r="L80" s="14">
        <f t="shared" si="9"/>
        <v>42604.730567129634</v>
      </c>
      <c r="M80" t="b">
        <v>0</v>
      </c>
      <c r="N80">
        <v>35</v>
      </c>
      <c r="O80" t="b">
        <v>1</v>
      </c>
      <c r="P80" t="s">
        <v>8266</v>
      </c>
      <c r="Q80" s="6">
        <f t="shared" si="6"/>
        <v>27.02</v>
      </c>
      <c r="R80" s="9">
        <f t="shared" si="7"/>
        <v>38.6</v>
      </c>
      <c r="S80" t="str">
        <f t="shared" si="10"/>
        <v>film &amp; video</v>
      </c>
      <c r="T80" t="str">
        <f t="shared" si="11"/>
        <v>shorts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4">
        <f t="shared" si="8"/>
        <v>41754.776539351849</v>
      </c>
      <c r="K81">
        <v>1395859093</v>
      </c>
      <c r="L81" s="14">
        <f t="shared" si="9"/>
        <v>41724.776539351849</v>
      </c>
      <c r="M81" t="b">
        <v>0</v>
      </c>
      <c r="N81">
        <v>41</v>
      </c>
      <c r="O81" t="b">
        <v>1</v>
      </c>
      <c r="P81" t="s">
        <v>8266</v>
      </c>
      <c r="Q81" s="6">
        <f t="shared" si="6"/>
        <v>1.27</v>
      </c>
      <c r="R81" s="9">
        <f t="shared" si="7"/>
        <v>40.268292682926827</v>
      </c>
      <c r="S81" t="str">
        <f t="shared" si="10"/>
        <v>film &amp; video</v>
      </c>
      <c r="T81" t="str">
        <f t="shared" si="11"/>
        <v>shorts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4">
        <f t="shared" si="8"/>
        <v>41618.083981481483</v>
      </c>
      <c r="K82">
        <v>1383616856</v>
      </c>
      <c r="L82" s="14">
        <f t="shared" si="9"/>
        <v>41583.083981481483</v>
      </c>
      <c r="M82" t="b">
        <v>0</v>
      </c>
      <c r="N82">
        <v>47</v>
      </c>
      <c r="O82" t="b">
        <v>1</v>
      </c>
      <c r="P82" t="s">
        <v>8266</v>
      </c>
      <c r="Q82" s="6">
        <f t="shared" si="6"/>
        <v>1.0725</v>
      </c>
      <c r="R82" s="9">
        <f t="shared" si="7"/>
        <v>273.82978723404256</v>
      </c>
      <c r="S82" t="str">
        <f t="shared" si="10"/>
        <v>film &amp; video</v>
      </c>
      <c r="T82" t="str">
        <f t="shared" si="11"/>
        <v>shorts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4">
        <f t="shared" si="8"/>
        <v>41104.126388888886</v>
      </c>
      <c r="K83">
        <v>1341892127</v>
      </c>
      <c r="L83" s="14">
        <f t="shared" si="9"/>
        <v>41100.158877314818</v>
      </c>
      <c r="M83" t="b">
        <v>0</v>
      </c>
      <c r="N83">
        <v>28</v>
      </c>
      <c r="O83" t="b">
        <v>1</v>
      </c>
      <c r="P83" t="s">
        <v>8266</v>
      </c>
      <c r="Q83" s="6">
        <f t="shared" si="6"/>
        <v>1.98</v>
      </c>
      <c r="R83" s="9">
        <f t="shared" si="7"/>
        <v>53.035714285714285</v>
      </c>
      <c r="S83" t="str">
        <f t="shared" si="10"/>
        <v>film &amp; video</v>
      </c>
      <c r="T83" t="str">
        <f t="shared" si="11"/>
        <v>shorts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4">
        <f t="shared" si="8"/>
        <v>40825.820150462961</v>
      </c>
      <c r="K84">
        <v>1315597261</v>
      </c>
      <c r="L84" s="14">
        <f t="shared" si="9"/>
        <v>40795.820150462961</v>
      </c>
      <c r="M84" t="b">
        <v>0</v>
      </c>
      <c r="N84">
        <v>100</v>
      </c>
      <c r="O84" t="b">
        <v>1</v>
      </c>
      <c r="P84" t="s">
        <v>8266</v>
      </c>
      <c r="Q84" s="6">
        <f t="shared" si="6"/>
        <v>1.0001249999999999</v>
      </c>
      <c r="R84" s="9">
        <f t="shared" si="7"/>
        <v>40.005000000000003</v>
      </c>
      <c r="S84" t="str">
        <f t="shared" si="10"/>
        <v>film &amp; video</v>
      </c>
      <c r="T84" t="str">
        <f t="shared" si="11"/>
        <v>shorts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4">
        <f t="shared" si="8"/>
        <v>42057.479166666672</v>
      </c>
      <c r="K85">
        <v>1423320389</v>
      </c>
      <c r="L85" s="14">
        <f t="shared" si="9"/>
        <v>42042.615613425922</v>
      </c>
      <c r="M85" t="b">
        <v>0</v>
      </c>
      <c r="N85">
        <v>13</v>
      </c>
      <c r="O85" t="b">
        <v>1</v>
      </c>
      <c r="P85" t="s">
        <v>8266</v>
      </c>
      <c r="Q85" s="6">
        <f t="shared" si="6"/>
        <v>1.0249999999999999</v>
      </c>
      <c r="R85" s="9">
        <f t="shared" si="7"/>
        <v>15.76923076923077</v>
      </c>
      <c r="S85" t="str">
        <f t="shared" si="10"/>
        <v>film &amp; video</v>
      </c>
      <c r="T85" t="str">
        <f t="shared" si="11"/>
        <v>shorts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4">
        <f t="shared" si="8"/>
        <v>40678.757939814815</v>
      </c>
      <c r="K86">
        <v>1302891086</v>
      </c>
      <c r="L86" s="14">
        <f t="shared" si="9"/>
        <v>40648.757939814815</v>
      </c>
      <c r="M86" t="b">
        <v>0</v>
      </c>
      <c r="N86">
        <v>7</v>
      </c>
      <c r="O86" t="b">
        <v>1</v>
      </c>
      <c r="P86" t="s">
        <v>8266</v>
      </c>
      <c r="Q86" s="6">
        <f t="shared" si="6"/>
        <v>1</v>
      </c>
      <c r="R86" s="9">
        <f t="shared" si="7"/>
        <v>71.428571428571431</v>
      </c>
      <c r="S86" t="str">
        <f t="shared" si="10"/>
        <v>film &amp; video</v>
      </c>
      <c r="T86" t="str">
        <f t="shared" si="11"/>
        <v>shorts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4">
        <f t="shared" si="8"/>
        <v>40809.125428240739</v>
      </c>
      <c r="K87">
        <v>1314154837</v>
      </c>
      <c r="L87" s="14">
        <f t="shared" si="9"/>
        <v>40779.125428240739</v>
      </c>
      <c r="M87" t="b">
        <v>0</v>
      </c>
      <c r="N87">
        <v>21</v>
      </c>
      <c r="O87" t="b">
        <v>1</v>
      </c>
      <c r="P87" t="s">
        <v>8266</v>
      </c>
      <c r="Q87" s="6">
        <f t="shared" si="6"/>
        <v>1.2549999999999999</v>
      </c>
      <c r="R87" s="9">
        <f t="shared" si="7"/>
        <v>71.714285714285708</v>
      </c>
      <c r="S87" t="str">
        <f t="shared" si="10"/>
        <v>film &amp; video</v>
      </c>
      <c r="T87" t="str">
        <f t="shared" si="11"/>
        <v>shorts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4">
        <f t="shared" si="8"/>
        <v>42365.59774305555</v>
      </c>
      <c r="K88">
        <v>1444828845</v>
      </c>
      <c r="L88" s="14">
        <f t="shared" si="9"/>
        <v>42291.556076388893</v>
      </c>
      <c r="M88" t="b">
        <v>0</v>
      </c>
      <c r="N88">
        <v>17</v>
      </c>
      <c r="O88" t="b">
        <v>1</v>
      </c>
      <c r="P88" t="s">
        <v>8266</v>
      </c>
      <c r="Q88" s="6">
        <f t="shared" si="6"/>
        <v>1.0646666666666667</v>
      </c>
      <c r="R88" s="9">
        <f t="shared" si="7"/>
        <v>375.76470588235293</v>
      </c>
      <c r="S88" t="str">
        <f t="shared" si="10"/>
        <v>film &amp; video</v>
      </c>
      <c r="T88" t="str">
        <f t="shared" si="11"/>
        <v>shorts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4">
        <f t="shared" si="8"/>
        <v>40332.070138888892</v>
      </c>
      <c r="K89">
        <v>1274705803</v>
      </c>
      <c r="L89" s="14">
        <f t="shared" si="9"/>
        <v>40322.53938657407</v>
      </c>
      <c r="M89" t="b">
        <v>0</v>
      </c>
      <c r="N89">
        <v>25</v>
      </c>
      <c r="O89" t="b">
        <v>1</v>
      </c>
      <c r="P89" t="s">
        <v>8266</v>
      </c>
      <c r="Q89" s="6">
        <f t="shared" si="6"/>
        <v>1.046</v>
      </c>
      <c r="R89" s="9">
        <f t="shared" si="7"/>
        <v>104.6</v>
      </c>
      <c r="S89" t="str">
        <f t="shared" si="10"/>
        <v>film &amp; video</v>
      </c>
      <c r="T89" t="str">
        <f t="shared" si="11"/>
        <v>shorts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4">
        <f t="shared" si="8"/>
        <v>41812.65892361111</v>
      </c>
      <c r="K90">
        <v>1401205731</v>
      </c>
      <c r="L90" s="14">
        <f t="shared" si="9"/>
        <v>41786.65892361111</v>
      </c>
      <c r="M90" t="b">
        <v>0</v>
      </c>
      <c r="N90">
        <v>60</v>
      </c>
      <c r="O90" t="b">
        <v>1</v>
      </c>
      <c r="P90" t="s">
        <v>8266</v>
      </c>
      <c r="Q90" s="6">
        <f t="shared" si="6"/>
        <v>1.0285714285714285</v>
      </c>
      <c r="R90" s="9">
        <f t="shared" si="7"/>
        <v>60</v>
      </c>
      <c r="S90" t="str">
        <f t="shared" si="10"/>
        <v>film &amp; video</v>
      </c>
      <c r="T90" t="str">
        <f t="shared" si="11"/>
        <v>shorts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4">
        <f t="shared" si="8"/>
        <v>41427.752222222225</v>
      </c>
      <c r="K91">
        <v>1368036192</v>
      </c>
      <c r="L91" s="14">
        <f t="shared" si="9"/>
        <v>41402.752222222225</v>
      </c>
      <c r="M91" t="b">
        <v>0</v>
      </c>
      <c r="N91">
        <v>56</v>
      </c>
      <c r="O91" t="b">
        <v>1</v>
      </c>
      <c r="P91" t="s">
        <v>8266</v>
      </c>
      <c r="Q91" s="6">
        <f t="shared" si="6"/>
        <v>1.1506666666666667</v>
      </c>
      <c r="R91" s="9">
        <f t="shared" si="7"/>
        <v>123.28571428571429</v>
      </c>
      <c r="S91" t="str">
        <f t="shared" si="10"/>
        <v>film &amp; video</v>
      </c>
      <c r="T91" t="str">
        <f t="shared" si="11"/>
        <v>shorts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4">
        <f t="shared" si="8"/>
        <v>40736.297442129631</v>
      </c>
      <c r="K92">
        <v>1307862499</v>
      </c>
      <c r="L92" s="14">
        <f t="shared" si="9"/>
        <v>40706.297442129631</v>
      </c>
      <c r="M92" t="b">
        <v>0</v>
      </c>
      <c r="N92">
        <v>16</v>
      </c>
      <c r="O92" t="b">
        <v>1</v>
      </c>
      <c r="P92" t="s">
        <v>8266</v>
      </c>
      <c r="Q92" s="6">
        <f t="shared" si="6"/>
        <v>1.004</v>
      </c>
      <c r="R92" s="9">
        <f t="shared" si="7"/>
        <v>31.375</v>
      </c>
      <c r="S92" t="str">
        <f t="shared" si="10"/>
        <v>film &amp; video</v>
      </c>
      <c r="T92" t="str">
        <f t="shared" si="11"/>
        <v>shorts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4">
        <f t="shared" si="8"/>
        <v>40680.402361111112</v>
      </c>
      <c r="K93">
        <v>1300354764</v>
      </c>
      <c r="L93" s="14">
        <f t="shared" si="9"/>
        <v>40619.402361111112</v>
      </c>
      <c r="M93" t="b">
        <v>0</v>
      </c>
      <c r="N93">
        <v>46</v>
      </c>
      <c r="O93" t="b">
        <v>1</v>
      </c>
      <c r="P93" t="s">
        <v>8266</v>
      </c>
      <c r="Q93" s="6">
        <f t="shared" si="6"/>
        <v>1.2</v>
      </c>
      <c r="R93" s="9">
        <f t="shared" si="7"/>
        <v>78.260869565217391</v>
      </c>
      <c r="S93" t="str">
        <f t="shared" si="10"/>
        <v>film &amp; video</v>
      </c>
      <c r="T93" t="str">
        <f t="shared" si="11"/>
        <v>shorts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4">
        <f t="shared" si="8"/>
        <v>42767.333333333328</v>
      </c>
      <c r="K94">
        <v>1481949983</v>
      </c>
      <c r="L94" s="14">
        <f t="shared" si="9"/>
        <v>42721.198877314819</v>
      </c>
      <c r="M94" t="b">
        <v>0</v>
      </c>
      <c r="N94">
        <v>43</v>
      </c>
      <c r="O94" t="b">
        <v>1</v>
      </c>
      <c r="P94" t="s">
        <v>8266</v>
      </c>
      <c r="Q94" s="6">
        <f t="shared" si="6"/>
        <v>1.052</v>
      </c>
      <c r="R94" s="9">
        <f t="shared" si="7"/>
        <v>122.32558139534883</v>
      </c>
      <c r="S94" t="str">
        <f t="shared" si="10"/>
        <v>film &amp; video</v>
      </c>
      <c r="T94" t="str">
        <f t="shared" si="11"/>
        <v>shorts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4">
        <f t="shared" si="8"/>
        <v>41093.875</v>
      </c>
      <c r="K95">
        <v>1338928537</v>
      </c>
      <c r="L95" s="14">
        <f t="shared" si="9"/>
        <v>41065.858067129629</v>
      </c>
      <c r="M95" t="b">
        <v>0</v>
      </c>
      <c r="N95">
        <v>15</v>
      </c>
      <c r="O95" t="b">
        <v>1</v>
      </c>
      <c r="P95" t="s">
        <v>8266</v>
      </c>
      <c r="Q95" s="6">
        <f t="shared" si="6"/>
        <v>1.1060000000000001</v>
      </c>
      <c r="R95" s="9">
        <f t="shared" si="7"/>
        <v>73.733333333333334</v>
      </c>
      <c r="S95" t="str">
        <f t="shared" si="10"/>
        <v>film &amp; video</v>
      </c>
      <c r="T95" t="str">
        <f t="shared" si="11"/>
        <v>shorts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4">
        <f t="shared" si="8"/>
        <v>41736.717847222222</v>
      </c>
      <c r="K96">
        <v>1395162822</v>
      </c>
      <c r="L96" s="14">
        <f t="shared" si="9"/>
        <v>41716.717847222222</v>
      </c>
      <c r="M96" t="b">
        <v>0</v>
      </c>
      <c r="N96">
        <v>12</v>
      </c>
      <c r="O96" t="b">
        <v>1</v>
      </c>
      <c r="P96" t="s">
        <v>8266</v>
      </c>
      <c r="Q96" s="6">
        <f t="shared" si="6"/>
        <v>1.04</v>
      </c>
      <c r="R96" s="9">
        <f t="shared" si="7"/>
        <v>21.666666666666668</v>
      </c>
      <c r="S96" t="str">
        <f t="shared" si="10"/>
        <v>film &amp; video</v>
      </c>
      <c r="T96" t="str">
        <f t="shared" si="11"/>
        <v>shorts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4">
        <f t="shared" si="8"/>
        <v>40965.005104166667</v>
      </c>
      <c r="K97">
        <v>1327622841</v>
      </c>
      <c r="L97" s="14">
        <f t="shared" si="9"/>
        <v>40935.005104166667</v>
      </c>
      <c r="M97" t="b">
        <v>0</v>
      </c>
      <c r="N97">
        <v>21</v>
      </c>
      <c r="O97" t="b">
        <v>1</v>
      </c>
      <c r="P97" t="s">
        <v>8266</v>
      </c>
      <c r="Q97" s="6">
        <f t="shared" si="6"/>
        <v>1.3142857142857143</v>
      </c>
      <c r="R97" s="9">
        <f t="shared" si="7"/>
        <v>21.904761904761905</v>
      </c>
      <c r="S97" t="str">
        <f t="shared" si="10"/>
        <v>film &amp; video</v>
      </c>
      <c r="T97" t="str">
        <f t="shared" si="11"/>
        <v>shorts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4">
        <f t="shared" si="8"/>
        <v>40391.125</v>
      </c>
      <c r="K98">
        <v>1274889241</v>
      </c>
      <c r="L98" s="14">
        <f t="shared" si="9"/>
        <v>40324.662511574075</v>
      </c>
      <c r="M98" t="b">
        <v>0</v>
      </c>
      <c r="N98">
        <v>34</v>
      </c>
      <c r="O98" t="b">
        <v>1</v>
      </c>
      <c r="P98" t="s">
        <v>8266</v>
      </c>
      <c r="Q98" s="6">
        <f t="shared" si="6"/>
        <v>1.1466666666666667</v>
      </c>
      <c r="R98" s="9">
        <f t="shared" si="7"/>
        <v>50.588235294117645</v>
      </c>
      <c r="S98" t="str">
        <f t="shared" si="10"/>
        <v>film &amp; video</v>
      </c>
      <c r="T98" t="str">
        <f t="shared" si="11"/>
        <v>shorts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4">
        <f t="shared" si="8"/>
        <v>40736.135208333333</v>
      </c>
      <c r="K99">
        <v>1307848482</v>
      </c>
      <c r="L99" s="14">
        <f t="shared" si="9"/>
        <v>40706.135208333333</v>
      </c>
      <c r="M99" t="b">
        <v>0</v>
      </c>
      <c r="N99">
        <v>8</v>
      </c>
      <c r="O99" t="b">
        <v>1</v>
      </c>
      <c r="P99" t="s">
        <v>8266</v>
      </c>
      <c r="Q99" s="6">
        <f t="shared" si="6"/>
        <v>1.0625</v>
      </c>
      <c r="R99" s="9">
        <f t="shared" si="7"/>
        <v>53.125</v>
      </c>
      <c r="S99" t="str">
        <f t="shared" si="10"/>
        <v>film &amp; video</v>
      </c>
      <c r="T99" t="str">
        <f t="shared" si="11"/>
        <v>shorts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4">
        <f t="shared" si="8"/>
        <v>41250.979166666664</v>
      </c>
      <c r="K100">
        <v>1351796674</v>
      </c>
      <c r="L100" s="14">
        <f t="shared" si="9"/>
        <v>41214.79483796296</v>
      </c>
      <c r="M100" t="b">
        <v>0</v>
      </c>
      <c r="N100">
        <v>60</v>
      </c>
      <c r="O100" t="b">
        <v>1</v>
      </c>
      <c r="P100" t="s">
        <v>8266</v>
      </c>
      <c r="Q100" s="6">
        <f t="shared" si="6"/>
        <v>1.0625</v>
      </c>
      <c r="R100" s="9">
        <f t="shared" si="7"/>
        <v>56.666666666666664</v>
      </c>
      <c r="S100" t="str">
        <f t="shared" si="10"/>
        <v>film &amp; video</v>
      </c>
      <c r="T100" t="str">
        <f t="shared" si="11"/>
        <v>shorts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4">
        <f t="shared" si="8"/>
        <v>41661.902766203704</v>
      </c>
      <c r="K101">
        <v>1387834799</v>
      </c>
      <c r="L101" s="14">
        <f t="shared" si="9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6">
        <f t="shared" si="6"/>
        <v>1.0601933333333333</v>
      </c>
      <c r="R101" s="9">
        <f t="shared" si="7"/>
        <v>40.776666666666664</v>
      </c>
      <c r="S101" t="str">
        <f t="shared" si="10"/>
        <v>film &amp; video</v>
      </c>
      <c r="T101" t="str">
        <f t="shared" si="11"/>
        <v>shorts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4">
        <f t="shared" si="8"/>
        <v>41217.794976851852</v>
      </c>
      <c r="K102">
        <v>1350324286</v>
      </c>
      <c r="L102" s="14">
        <f t="shared" si="9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6">
        <f t="shared" si="6"/>
        <v>1</v>
      </c>
      <c r="R102" s="9">
        <f t="shared" si="7"/>
        <v>192.30769230769232</v>
      </c>
      <c r="S102" t="str">
        <f t="shared" si="10"/>
        <v>film &amp; video</v>
      </c>
      <c r="T102" t="str">
        <f t="shared" si="11"/>
        <v>shorts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4">
        <f t="shared" si="8"/>
        <v>41298.776736111111</v>
      </c>
      <c r="K103">
        <v>1356979110</v>
      </c>
      <c r="L103" s="14">
        <f t="shared" si="9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6">
        <f t="shared" si="6"/>
        <v>1</v>
      </c>
      <c r="R103" s="9">
        <f t="shared" si="7"/>
        <v>100</v>
      </c>
      <c r="S103" t="str">
        <f t="shared" si="10"/>
        <v>film &amp; video</v>
      </c>
      <c r="T103" t="str">
        <f t="shared" si="11"/>
        <v>shorts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4">
        <f t="shared" si="8"/>
        <v>40535.131168981483</v>
      </c>
      <c r="K104">
        <v>1290481733</v>
      </c>
      <c r="L104" s="14">
        <f t="shared" si="9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6">
        <f t="shared" si="6"/>
        <v>1.2775000000000001</v>
      </c>
      <c r="R104" s="9">
        <f t="shared" si="7"/>
        <v>117.92307692307692</v>
      </c>
      <c r="S104" t="str">
        <f t="shared" si="10"/>
        <v>film &amp; video</v>
      </c>
      <c r="T104" t="str">
        <f t="shared" si="11"/>
        <v>shorts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4">
        <f t="shared" si="8"/>
        <v>41705.805902777778</v>
      </c>
      <c r="K105">
        <v>1392232830</v>
      </c>
      <c r="L105" s="14">
        <f t="shared" si="9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6">
        <f t="shared" si="6"/>
        <v>1.0515384615384615</v>
      </c>
      <c r="R105" s="9">
        <f t="shared" si="7"/>
        <v>27.897959183673468</v>
      </c>
      <c r="S105" t="str">
        <f t="shared" si="10"/>
        <v>film &amp; video</v>
      </c>
      <c r="T105" t="str">
        <f t="shared" si="11"/>
        <v>shorts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4">
        <f t="shared" si="8"/>
        <v>40636.041666666664</v>
      </c>
      <c r="K106">
        <v>1299775266</v>
      </c>
      <c r="L106" s="14">
        <f t="shared" si="9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6">
        <f t="shared" si="6"/>
        <v>1.2</v>
      </c>
      <c r="R106" s="9">
        <f t="shared" si="7"/>
        <v>60</v>
      </c>
      <c r="S106" t="str">
        <f t="shared" si="10"/>
        <v>film &amp; video</v>
      </c>
      <c r="T106" t="str">
        <f t="shared" si="11"/>
        <v>shorts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4">
        <f t="shared" si="8"/>
        <v>42504</v>
      </c>
      <c r="K107">
        <v>1461605020</v>
      </c>
      <c r="L107" s="14">
        <f t="shared" si="9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6">
        <f t="shared" si="6"/>
        <v>1.074090909090909</v>
      </c>
      <c r="R107" s="9">
        <f t="shared" si="7"/>
        <v>39.383333333333333</v>
      </c>
      <c r="S107" t="str">
        <f t="shared" si="10"/>
        <v>film &amp; video</v>
      </c>
      <c r="T107" t="str">
        <f t="shared" si="11"/>
        <v>shorts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4">
        <f t="shared" si="8"/>
        <v>41001.776631944449</v>
      </c>
      <c r="K108">
        <v>1332182301</v>
      </c>
      <c r="L108" s="14">
        <f t="shared" si="9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6">
        <f t="shared" si="6"/>
        <v>1.0049999999999999</v>
      </c>
      <c r="R108" s="9">
        <f t="shared" si="7"/>
        <v>186.11111111111111</v>
      </c>
      <c r="S108" t="str">
        <f t="shared" si="10"/>
        <v>film &amp; video</v>
      </c>
      <c r="T108" t="str">
        <f t="shared" si="11"/>
        <v>shorts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4">
        <f t="shared" si="8"/>
        <v>40657.982488425929</v>
      </c>
      <c r="K109">
        <v>1301787287</v>
      </c>
      <c r="L109" s="14">
        <f t="shared" si="9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6">
        <f t="shared" si="6"/>
        <v>1.0246666666666666</v>
      </c>
      <c r="R109" s="9">
        <f t="shared" si="7"/>
        <v>111.37681159420291</v>
      </c>
      <c r="S109" t="str">
        <f t="shared" si="10"/>
        <v>film &amp; video</v>
      </c>
      <c r="T109" t="str">
        <f t="shared" si="11"/>
        <v>shorts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4">
        <f t="shared" si="8"/>
        <v>41425.613078703704</v>
      </c>
      <c r="K110">
        <v>1364827370</v>
      </c>
      <c r="L110" s="14">
        <f t="shared" si="9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6">
        <f t="shared" si="6"/>
        <v>2.4666666666666668</v>
      </c>
      <c r="R110" s="9">
        <f t="shared" si="7"/>
        <v>78.723404255319153</v>
      </c>
      <c r="S110" t="str">
        <f t="shared" si="10"/>
        <v>film &amp; video</v>
      </c>
      <c r="T110" t="str">
        <f t="shared" si="11"/>
        <v>shorts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4">
        <f t="shared" si="8"/>
        <v>40600.025810185187</v>
      </c>
      <c r="K111">
        <v>1296088630</v>
      </c>
      <c r="L111" s="14">
        <f t="shared" si="9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6">
        <f t="shared" si="6"/>
        <v>2.1949999999999998</v>
      </c>
      <c r="R111" s="9">
        <f t="shared" si="7"/>
        <v>46.702127659574465</v>
      </c>
      <c r="S111" t="str">
        <f t="shared" si="10"/>
        <v>film &amp; video</v>
      </c>
      <c r="T111" t="str">
        <f t="shared" si="11"/>
        <v>shorts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4">
        <f t="shared" si="8"/>
        <v>41592.249305555553</v>
      </c>
      <c r="K112">
        <v>1381445253</v>
      </c>
      <c r="L112" s="14">
        <f t="shared" si="9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6">
        <f t="shared" si="6"/>
        <v>1.3076923076923077</v>
      </c>
      <c r="R112" s="9">
        <f t="shared" si="7"/>
        <v>65.384615384615387</v>
      </c>
      <c r="S112" t="str">
        <f t="shared" si="10"/>
        <v>film &amp; video</v>
      </c>
      <c r="T112" t="str">
        <f t="shared" si="11"/>
        <v>shorts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4">
        <f t="shared" si="8"/>
        <v>42155.333182870367</v>
      </c>
      <c r="K113">
        <v>1430467187</v>
      </c>
      <c r="L113" s="14">
        <f t="shared" si="9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6">
        <f t="shared" si="6"/>
        <v>1.5457142857142858</v>
      </c>
      <c r="R113" s="9">
        <f t="shared" si="7"/>
        <v>102.0754716981132</v>
      </c>
      <c r="S113" t="str">
        <f t="shared" si="10"/>
        <v>film &amp; video</v>
      </c>
      <c r="T113" t="str">
        <f t="shared" si="11"/>
        <v>shorts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4">
        <f t="shared" si="8"/>
        <v>41742.083333333336</v>
      </c>
      <c r="K114">
        <v>1395277318</v>
      </c>
      <c r="L114" s="14">
        <f t="shared" si="9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6">
        <f t="shared" si="6"/>
        <v>1.04</v>
      </c>
      <c r="R114" s="9">
        <f t="shared" si="7"/>
        <v>64.197530864197532</v>
      </c>
      <c r="S114" t="str">
        <f t="shared" si="10"/>
        <v>film &amp; video</v>
      </c>
      <c r="T114" t="str">
        <f t="shared" si="11"/>
        <v>shorts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4">
        <f t="shared" si="8"/>
        <v>40761.625</v>
      </c>
      <c r="K115">
        <v>1311963128</v>
      </c>
      <c r="L115" s="14">
        <f t="shared" si="9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6">
        <f t="shared" si="6"/>
        <v>1.41</v>
      </c>
      <c r="R115" s="9">
        <f t="shared" si="7"/>
        <v>90.384615384615387</v>
      </c>
      <c r="S115" t="str">
        <f t="shared" si="10"/>
        <v>film &amp; video</v>
      </c>
      <c r="T115" t="str">
        <f t="shared" si="11"/>
        <v>shorts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4">
        <f t="shared" si="8"/>
        <v>40921.27416666667</v>
      </c>
      <c r="K116">
        <v>1321252488</v>
      </c>
      <c r="L116" s="14">
        <f t="shared" si="9"/>
        <v>40861.27416666667</v>
      </c>
      <c r="M116" t="b">
        <v>0</v>
      </c>
      <c r="N116">
        <v>35</v>
      </c>
      <c r="O116" t="b">
        <v>1</v>
      </c>
      <c r="P116" t="s">
        <v>8266</v>
      </c>
      <c r="Q116" s="6">
        <f t="shared" si="6"/>
        <v>1.0333333333333334</v>
      </c>
      <c r="R116" s="9">
        <f t="shared" si="7"/>
        <v>88.571428571428569</v>
      </c>
      <c r="S116" t="str">
        <f t="shared" si="10"/>
        <v>film &amp; video</v>
      </c>
      <c r="T116" t="str">
        <f t="shared" si="11"/>
        <v>shorts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4">
        <f t="shared" si="8"/>
        <v>40943.738935185182</v>
      </c>
      <c r="K117">
        <v>1326217444</v>
      </c>
      <c r="L117" s="14">
        <f t="shared" si="9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6">
        <f t="shared" si="6"/>
        <v>1.4044444444444444</v>
      </c>
      <c r="R117" s="9">
        <f t="shared" si="7"/>
        <v>28.727272727272727</v>
      </c>
      <c r="S117" t="str">
        <f t="shared" si="10"/>
        <v>film &amp; video</v>
      </c>
      <c r="T117" t="str">
        <f t="shared" si="11"/>
        <v>shorts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4">
        <f t="shared" si="8"/>
        <v>40641.455497685187</v>
      </c>
      <c r="K118">
        <v>1298289355</v>
      </c>
      <c r="L118" s="14">
        <f t="shared" si="9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6">
        <f t="shared" si="6"/>
        <v>1.1365714285714286</v>
      </c>
      <c r="R118" s="9">
        <f t="shared" si="7"/>
        <v>69.78947368421052</v>
      </c>
      <c r="S118" t="str">
        <f t="shared" si="10"/>
        <v>film &amp; video</v>
      </c>
      <c r="T118" t="str">
        <f t="shared" si="11"/>
        <v>shorts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4">
        <f t="shared" si="8"/>
        <v>40338.791666666664</v>
      </c>
      <c r="K119">
        <v>1268337744</v>
      </c>
      <c r="L119" s="14">
        <f t="shared" si="9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6">
        <f t="shared" si="6"/>
        <v>1.0049377777777779</v>
      </c>
      <c r="R119" s="9">
        <f t="shared" si="7"/>
        <v>167.48962962962963</v>
      </c>
      <c r="S119" t="str">
        <f t="shared" si="10"/>
        <v>film &amp; video</v>
      </c>
      <c r="T119" t="str">
        <f t="shared" si="11"/>
        <v>shorts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4">
        <f t="shared" si="8"/>
        <v>40753.053657407407</v>
      </c>
      <c r="K120">
        <v>1309310236</v>
      </c>
      <c r="L120" s="14">
        <f t="shared" si="9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6">
        <f t="shared" si="6"/>
        <v>1.1303159999999999</v>
      </c>
      <c r="R120" s="9">
        <f t="shared" si="7"/>
        <v>144.91230769230768</v>
      </c>
      <c r="S120" t="str">
        <f t="shared" si="10"/>
        <v>film &amp; video</v>
      </c>
      <c r="T120" t="str">
        <f t="shared" si="11"/>
        <v>shorts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4">
        <f t="shared" si="8"/>
        <v>40768.958333333336</v>
      </c>
      <c r="K121">
        <v>1310693986</v>
      </c>
      <c r="L121" s="14">
        <f t="shared" si="9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6">
        <f t="shared" si="6"/>
        <v>1.0455692307692308</v>
      </c>
      <c r="R121" s="9">
        <f t="shared" si="7"/>
        <v>91.840540540540545</v>
      </c>
      <c r="S121" t="str">
        <f t="shared" si="10"/>
        <v>film &amp; video</v>
      </c>
      <c r="T121" t="str">
        <f t="shared" si="11"/>
        <v>shorts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4">
        <f t="shared" si="8"/>
        <v>42646.049849537041</v>
      </c>
      <c r="K122">
        <v>1472865107</v>
      </c>
      <c r="L122" s="14">
        <f t="shared" si="9"/>
        <v>42616.049849537041</v>
      </c>
      <c r="M122" t="b">
        <v>0</v>
      </c>
      <c r="N122">
        <v>1</v>
      </c>
      <c r="O122" t="b">
        <v>0</v>
      </c>
      <c r="P122" t="s">
        <v>8267</v>
      </c>
      <c r="Q122" s="6">
        <f t="shared" si="6"/>
        <v>1.4285714285714287E-4</v>
      </c>
      <c r="R122" s="9">
        <f t="shared" si="7"/>
        <v>10</v>
      </c>
      <c r="S122" t="str">
        <f t="shared" si="10"/>
        <v>film &amp; video</v>
      </c>
      <c r="T122" t="str">
        <f t="shared" si="11"/>
        <v>science fiction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4">
        <f t="shared" si="8"/>
        <v>42112.427777777775</v>
      </c>
      <c r="K123">
        <v>1427993710</v>
      </c>
      <c r="L123" s="14">
        <f t="shared" si="9"/>
        <v>42096.704976851848</v>
      </c>
      <c r="M123" t="b">
        <v>0</v>
      </c>
      <c r="N123">
        <v>1</v>
      </c>
      <c r="O123" t="b">
        <v>0</v>
      </c>
      <c r="P123" t="s">
        <v>8267</v>
      </c>
      <c r="Q123" s="6">
        <f t="shared" si="6"/>
        <v>3.3333333333333332E-4</v>
      </c>
      <c r="R123" s="9">
        <f t="shared" si="7"/>
        <v>1</v>
      </c>
      <c r="S123" t="str">
        <f t="shared" si="10"/>
        <v>film &amp; video</v>
      </c>
      <c r="T123" t="str">
        <f t="shared" si="11"/>
        <v>science fiction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4">
        <f t="shared" si="8"/>
        <v>42653.431793981479</v>
      </c>
      <c r="K124">
        <v>1470910907</v>
      </c>
      <c r="L124" s="14">
        <f t="shared" si="9"/>
        <v>42593.431793981479</v>
      </c>
      <c r="M124" t="b">
        <v>0</v>
      </c>
      <c r="N124">
        <v>0</v>
      </c>
      <c r="O124" t="b">
        <v>0</v>
      </c>
      <c r="P124" t="s">
        <v>8267</v>
      </c>
      <c r="Q124" s="6">
        <f t="shared" si="6"/>
        <v>0</v>
      </c>
      <c r="R124" s="9">
        <f t="shared" si="7"/>
        <v>0</v>
      </c>
      <c r="S124" t="str">
        <f t="shared" si="10"/>
        <v>film &amp; video</v>
      </c>
      <c r="T124" t="str">
        <f t="shared" si="11"/>
        <v>science fiction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4">
        <f t="shared" si="8"/>
        <v>41940.916666666664</v>
      </c>
      <c r="K125">
        <v>1411411564</v>
      </c>
      <c r="L125" s="14">
        <f t="shared" si="9"/>
        <v>41904.781990740739</v>
      </c>
      <c r="M125" t="b">
        <v>0</v>
      </c>
      <c r="N125">
        <v>6</v>
      </c>
      <c r="O125" t="b">
        <v>0</v>
      </c>
      <c r="P125" t="s">
        <v>8267</v>
      </c>
      <c r="Q125" s="6">
        <f t="shared" si="6"/>
        <v>2.7454545454545453E-3</v>
      </c>
      <c r="R125" s="9">
        <f t="shared" si="7"/>
        <v>25.166666666666668</v>
      </c>
      <c r="S125" t="str">
        <f t="shared" si="10"/>
        <v>film &amp; video</v>
      </c>
      <c r="T125" t="str">
        <f t="shared" si="11"/>
        <v>science fiction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4">
        <f t="shared" si="8"/>
        <v>42139.928726851853</v>
      </c>
      <c r="K126">
        <v>1429568242</v>
      </c>
      <c r="L126" s="14">
        <f t="shared" si="9"/>
        <v>42114.928726851853</v>
      </c>
      <c r="M126" t="b">
        <v>0</v>
      </c>
      <c r="N126">
        <v>0</v>
      </c>
      <c r="O126" t="b">
        <v>0</v>
      </c>
      <c r="P126" t="s">
        <v>8267</v>
      </c>
      <c r="Q126" s="6">
        <f t="shared" si="6"/>
        <v>0</v>
      </c>
      <c r="R126" s="9">
        <f t="shared" si="7"/>
        <v>0</v>
      </c>
      <c r="S126" t="str">
        <f t="shared" si="10"/>
        <v>film &amp; video</v>
      </c>
      <c r="T126" t="str">
        <f t="shared" si="11"/>
        <v>science fiction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4">
        <f t="shared" si="8"/>
        <v>42769.993981481486</v>
      </c>
      <c r="K127">
        <v>1480981880</v>
      </c>
      <c r="L127" s="14">
        <f t="shared" si="9"/>
        <v>42709.993981481486</v>
      </c>
      <c r="M127" t="b">
        <v>0</v>
      </c>
      <c r="N127">
        <v>6</v>
      </c>
      <c r="O127" t="b">
        <v>0</v>
      </c>
      <c r="P127" t="s">
        <v>8267</v>
      </c>
      <c r="Q127" s="6">
        <f t="shared" si="6"/>
        <v>0.14000000000000001</v>
      </c>
      <c r="R127" s="9">
        <f t="shared" si="7"/>
        <v>11.666666666666666</v>
      </c>
      <c r="S127" t="str">
        <f t="shared" si="10"/>
        <v>film &amp; video</v>
      </c>
      <c r="T127" t="str">
        <f t="shared" si="11"/>
        <v>science fiction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4">
        <f t="shared" si="8"/>
        <v>42166.083333333328</v>
      </c>
      <c r="K128">
        <v>1431353337</v>
      </c>
      <c r="L128" s="14">
        <f t="shared" si="9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6">
        <f t="shared" si="6"/>
        <v>5.5480000000000002E-2</v>
      </c>
      <c r="R128" s="9">
        <f t="shared" si="7"/>
        <v>106.69230769230769</v>
      </c>
      <c r="S128" t="str">
        <f t="shared" si="10"/>
        <v>film &amp; video</v>
      </c>
      <c r="T128" t="str">
        <f t="shared" si="11"/>
        <v>science fiction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4">
        <f t="shared" si="8"/>
        <v>42097.582650462966</v>
      </c>
      <c r="K129">
        <v>1425481141</v>
      </c>
      <c r="L129" s="14">
        <f t="shared" si="9"/>
        <v>42067.62431712963</v>
      </c>
      <c r="M129" t="b">
        <v>0</v>
      </c>
      <c r="N129">
        <v>4</v>
      </c>
      <c r="O129" t="b">
        <v>0</v>
      </c>
      <c r="P129" t="s">
        <v>8267</v>
      </c>
      <c r="Q129" s="6">
        <f t="shared" si="6"/>
        <v>2.375E-2</v>
      </c>
      <c r="R129" s="9">
        <f t="shared" si="7"/>
        <v>47.5</v>
      </c>
      <c r="S129" t="str">
        <f t="shared" si="10"/>
        <v>film &amp; video</v>
      </c>
      <c r="T129" t="str">
        <f t="shared" si="11"/>
        <v>science fiction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4">
        <f t="shared" si="8"/>
        <v>42663.22792824074</v>
      </c>
      <c r="K130">
        <v>1473917293</v>
      </c>
      <c r="L130" s="14">
        <f t="shared" si="9"/>
        <v>42628.22792824074</v>
      </c>
      <c r="M130" t="b">
        <v>0</v>
      </c>
      <c r="N130">
        <v>6</v>
      </c>
      <c r="O130" t="b">
        <v>0</v>
      </c>
      <c r="P130" t="s">
        <v>8267</v>
      </c>
      <c r="Q130" s="6">
        <f t="shared" ref="Q130:Q193" si="12">(E130/D130)</f>
        <v>1.8669999999999999E-2</v>
      </c>
      <c r="R130" s="9">
        <f t="shared" ref="R130:R193" si="13">IF(N130&lt;&gt;0,E130/N130,0)</f>
        <v>311.16666666666669</v>
      </c>
      <c r="S130" t="str">
        <f t="shared" si="10"/>
        <v>film &amp; video</v>
      </c>
      <c r="T130" t="str">
        <f t="shared" si="11"/>
        <v>science fiction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4">
        <f t="shared" ref="J131:J194" si="14">(((I131/60)/60)/24)+DATE(1970,1,1)</f>
        <v>41942.937303240738</v>
      </c>
      <c r="K131">
        <v>1409524183</v>
      </c>
      <c r="L131" s="14">
        <f t="shared" ref="L131:L194" si="15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6">
        <f t="shared" si="12"/>
        <v>0</v>
      </c>
      <c r="R131" s="9">
        <f t="shared" si="13"/>
        <v>0</v>
      </c>
      <c r="S131" t="str">
        <f t="shared" ref="S131:S194" si="16">LEFT(P131, SEARCH("/",P131,1)-1)</f>
        <v>film &amp; video</v>
      </c>
      <c r="T131" t="str">
        <f t="shared" ref="T131:T194" si="17">RIGHT(P131,LEN(P131)-FIND("/",P131))</f>
        <v>science fiction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4">
        <f t="shared" si="14"/>
        <v>41806.844444444447</v>
      </c>
      <c r="K132">
        <v>1400536692</v>
      </c>
      <c r="L132" s="14">
        <f t="shared" si="15"/>
        <v>41778.915416666663</v>
      </c>
      <c r="M132" t="b">
        <v>0</v>
      </c>
      <c r="N132">
        <v>0</v>
      </c>
      <c r="O132" t="b">
        <v>0</v>
      </c>
      <c r="P132" t="s">
        <v>8267</v>
      </c>
      <c r="Q132" s="6">
        <f t="shared" si="12"/>
        <v>0</v>
      </c>
      <c r="R132" s="9">
        <f t="shared" si="13"/>
        <v>0</v>
      </c>
      <c r="S132" t="str">
        <f t="shared" si="16"/>
        <v>film &amp; video</v>
      </c>
      <c r="T132" t="str">
        <f t="shared" si="17"/>
        <v>science fiction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4">
        <f t="shared" si="14"/>
        <v>42557</v>
      </c>
      <c r="K133">
        <v>1466453161</v>
      </c>
      <c r="L133" s="14">
        <f t="shared" si="15"/>
        <v>42541.837511574078</v>
      </c>
      <c r="M133" t="b">
        <v>0</v>
      </c>
      <c r="N133">
        <v>0</v>
      </c>
      <c r="O133" t="b">
        <v>0</v>
      </c>
      <c r="P133" t="s">
        <v>8267</v>
      </c>
      <c r="Q133" s="6">
        <f t="shared" si="12"/>
        <v>0</v>
      </c>
      <c r="R133" s="9">
        <f t="shared" si="13"/>
        <v>0</v>
      </c>
      <c r="S133" t="str">
        <f t="shared" si="16"/>
        <v>film &amp; video</v>
      </c>
      <c r="T133" t="str">
        <f t="shared" si="17"/>
        <v>science fiction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4">
        <f t="shared" si="14"/>
        <v>41950.854247685187</v>
      </c>
      <c r="K134">
        <v>1411500607</v>
      </c>
      <c r="L134" s="14">
        <f t="shared" si="15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6">
        <f t="shared" si="12"/>
        <v>9.5687499999999995E-2</v>
      </c>
      <c r="R134" s="9">
        <f t="shared" si="13"/>
        <v>94.506172839506178</v>
      </c>
      <c r="S134" t="str">
        <f t="shared" si="16"/>
        <v>film &amp; video</v>
      </c>
      <c r="T134" t="str">
        <f t="shared" si="17"/>
        <v>science fiction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4">
        <f t="shared" si="14"/>
        <v>42521.729861111111</v>
      </c>
      <c r="K135">
        <v>1462130584</v>
      </c>
      <c r="L135" s="14">
        <f t="shared" si="15"/>
        <v>42491.80768518518</v>
      </c>
      <c r="M135" t="b">
        <v>0</v>
      </c>
      <c r="N135">
        <v>0</v>
      </c>
      <c r="O135" t="b">
        <v>0</v>
      </c>
      <c r="P135" t="s">
        <v>8267</v>
      </c>
      <c r="Q135" s="6">
        <f t="shared" si="12"/>
        <v>0</v>
      </c>
      <c r="R135" s="9">
        <f t="shared" si="13"/>
        <v>0</v>
      </c>
      <c r="S135" t="str">
        <f t="shared" si="16"/>
        <v>film &amp; video</v>
      </c>
      <c r="T135" t="str">
        <f t="shared" si="17"/>
        <v>science fiction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4">
        <f t="shared" si="14"/>
        <v>42251.708333333328</v>
      </c>
      <c r="K136">
        <v>1438811418</v>
      </c>
      <c r="L136" s="14">
        <f t="shared" si="15"/>
        <v>42221.909930555557</v>
      </c>
      <c r="M136" t="b">
        <v>0</v>
      </c>
      <c r="N136">
        <v>0</v>
      </c>
      <c r="O136" t="b">
        <v>0</v>
      </c>
      <c r="P136" t="s">
        <v>8267</v>
      </c>
      <c r="Q136" s="6">
        <f t="shared" si="12"/>
        <v>0</v>
      </c>
      <c r="R136" s="9">
        <f t="shared" si="13"/>
        <v>0</v>
      </c>
      <c r="S136" t="str">
        <f t="shared" si="16"/>
        <v>film &amp; video</v>
      </c>
      <c r="T136" t="str">
        <f t="shared" si="17"/>
        <v>science fiction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4">
        <f t="shared" si="14"/>
        <v>41821.791666666664</v>
      </c>
      <c r="K137">
        <v>1401354597</v>
      </c>
      <c r="L137" s="14">
        <f t="shared" si="15"/>
        <v>41788.381909722222</v>
      </c>
      <c r="M137" t="b">
        <v>0</v>
      </c>
      <c r="N137">
        <v>5</v>
      </c>
      <c r="O137" t="b">
        <v>0</v>
      </c>
      <c r="P137" t="s">
        <v>8267</v>
      </c>
      <c r="Q137" s="6">
        <f t="shared" si="12"/>
        <v>0.13433333333333333</v>
      </c>
      <c r="R137" s="9">
        <f t="shared" si="13"/>
        <v>80.599999999999994</v>
      </c>
      <c r="S137" t="str">
        <f t="shared" si="16"/>
        <v>film &amp; video</v>
      </c>
      <c r="T137" t="str">
        <f t="shared" si="17"/>
        <v>science fiction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4">
        <f t="shared" si="14"/>
        <v>42140.427777777775</v>
      </c>
      <c r="K138">
        <v>1427968234</v>
      </c>
      <c r="L138" s="14">
        <f t="shared" si="15"/>
        <v>42096.410115740742</v>
      </c>
      <c r="M138" t="b">
        <v>0</v>
      </c>
      <c r="N138">
        <v>0</v>
      </c>
      <c r="O138" t="b">
        <v>0</v>
      </c>
      <c r="P138" t="s">
        <v>8267</v>
      </c>
      <c r="Q138" s="6">
        <f t="shared" si="12"/>
        <v>0</v>
      </c>
      <c r="R138" s="9">
        <f t="shared" si="13"/>
        <v>0</v>
      </c>
      <c r="S138" t="str">
        <f t="shared" si="16"/>
        <v>film &amp; video</v>
      </c>
      <c r="T138" t="str">
        <f t="shared" si="17"/>
        <v>science fiction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4">
        <f t="shared" si="14"/>
        <v>42289.573993055557</v>
      </c>
      <c r="K139">
        <v>1440337593</v>
      </c>
      <c r="L139" s="14">
        <f t="shared" si="15"/>
        <v>42239.573993055557</v>
      </c>
      <c r="M139" t="b">
        <v>0</v>
      </c>
      <c r="N139">
        <v>0</v>
      </c>
      <c r="O139" t="b">
        <v>0</v>
      </c>
      <c r="P139" t="s">
        <v>8267</v>
      </c>
      <c r="Q139" s="6">
        <f t="shared" si="12"/>
        <v>0</v>
      </c>
      <c r="R139" s="9">
        <f t="shared" si="13"/>
        <v>0</v>
      </c>
      <c r="S139" t="str">
        <f t="shared" si="16"/>
        <v>film &amp; video</v>
      </c>
      <c r="T139" t="str">
        <f t="shared" si="17"/>
        <v>science fiction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4">
        <f t="shared" si="14"/>
        <v>42217.207638888889</v>
      </c>
      <c r="K140">
        <v>1435731041</v>
      </c>
      <c r="L140" s="14">
        <f t="shared" si="15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6">
        <f t="shared" si="12"/>
        <v>3.1413333333333335E-2</v>
      </c>
      <c r="R140" s="9">
        <f t="shared" si="13"/>
        <v>81.241379310344826</v>
      </c>
      <c r="S140" t="str">
        <f t="shared" si="16"/>
        <v>film &amp; video</v>
      </c>
      <c r="T140" t="str">
        <f t="shared" si="17"/>
        <v>science fiction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4">
        <f t="shared" si="14"/>
        <v>42197.920972222222</v>
      </c>
      <c r="K141">
        <v>1435874772</v>
      </c>
      <c r="L141" s="14">
        <f t="shared" si="15"/>
        <v>42187.920972222222</v>
      </c>
      <c r="M141" t="b">
        <v>0</v>
      </c>
      <c r="N141">
        <v>1</v>
      </c>
      <c r="O141" t="b">
        <v>0</v>
      </c>
      <c r="P141" t="s">
        <v>8267</v>
      </c>
      <c r="Q141" s="6">
        <f t="shared" si="12"/>
        <v>1</v>
      </c>
      <c r="R141" s="9">
        <f t="shared" si="13"/>
        <v>500</v>
      </c>
      <c r="S141" t="str">
        <f t="shared" si="16"/>
        <v>film &amp; video</v>
      </c>
      <c r="T141" t="str">
        <f t="shared" si="17"/>
        <v>science fiction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4">
        <f t="shared" si="14"/>
        <v>42083.15662037037</v>
      </c>
      <c r="K142">
        <v>1424234732</v>
      </c>
      <c r="L142" s="14">
        <f t="shared" si="15"/>
        <v>42053.198287037041</v>
      </c>
      <c r="M142" t="b">
        <v>0</v>
      </c>
      <c r="N142">
        <v>0</v>
      </c>
      <c r="O142" t="b">
        <v>0</v>
      </c>
      <c r="P142" t="s">
        <v>8267</v>
      </c>
      <c r="Q142" s="6">
        <f t="shared" si="12"/>
        <v>0</v>
      </c>
      <c r="R142" s="9">
        <f t="shared" si="13"/>
        <v>0</v>
      </c>
      <c r="S142" t="str">
        <f t="shared" si="16"/>
        <v>film &amp; video</v>
      </c>
      <c r="T142" t="str">
        <f t="shared" si="17"/>
        <v>science fiction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4">
        <f t="shared" si="14"/>
        <v>42155.153043981481</v>
      </c>
      <c r="K143">
        <v>1429155623</v>
      </c>
      <c r="L143" s="14">
        <f t="shared" si="15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6">
        <f t="shared" si="12"/>
        <v>0.10775</v>
      </c>
      <c r="R143" s="9">
        <f t="shared" si="13"/>
        <v>46.178571428571431</v>
      </c>
      <c r="S143" t="str">
        <f t="shared" si="16"/>
        <v>film &amp; video</v>
      </c>
      <c r="T143" t="str">
        <f t="shared" si="17"/>
        <v>science fiction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4">
        <f t="shared" si="14"/>
        <v>41959.934930555552</v>
      </c>
      <c r="K144">
        <v>1414358778</v>
      </c>
      <c r="L144" s="14">
        <f t="shared" si="15"/>
        <v>41938.893263888887</v>
      </c>
      <c r="M144" t="b">
        <v>0</v>
      </c>
      <c r="N144">
        <v>1</v>
      </c>
      <c r="O144" t="b">
        <v>0</v>
      </c>
      <c r="P144" t="s">
        <v>8267</v>
      </c>
      <c r="Q144" s="6">
        <f t="shared" si="12"/>
        <v>3.3333333333333335E-3</v>
      </c>
      <c r="R144" s="9">
        <f t="shared" si="13"/>
        <v>10</v>
      </c>
      <c r="S144" t="str">
        <f t="shared" si="16"/>
        <v>film &amp; video</v>
      </c>
      <c r="T144" t="str">
        <f t="shared" si="17"/>
        <v>science fiction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4">
        <f t="shared" si="14"/>
        <v>42616.246527777781</v>
      </c>
      <c r="K145">
        <v>1467941542</v>
      </c>
      <c r="L145" s="14">
        <f t="shared" si="15"/>
        <v>42559.064143518524</v>
      </c>
      <c r="M145" t="b">
        <v>0</v>
      </c>
      <c r="N145">
        <v>0</v>
      </c>
      <c r="O145" t="b">
        <v>0</v>
      </c>
      <c r="P145" t="s">
        <v>8267</v>
      </c>
      <c r="Q145" s="6">
        <f t="shared" si="12"/>
        <v>0</v>
      </c>
      <c r="R145" s="9">
        <f t="shared" si="13"/>
        <v>0</v>
      </c>
      <c r="S145" t="str">
        <f t="shared" si="16"/>
        <v>film &amp; video</v>
      </c>
      <c r="T145" t="str">
        <f t="shared" si="17"/>
        <v>science fiction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4">
        <f t="shared" si="14"/>
        <v>42107.72074074074</v>
      </c>
      <c r="K146">
        <v>1423765072</v>
      </c>
      <c r="L146" s="14">
        <f t="shared" si="15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6">
        <f t="shared" si="12"/>
        <v>0.27600000000000002</v>
      </c>
      <c r="R146" s="9">
        <f t="shared" si="13"/>
        <v>55.945945945945944</v>
      </c>
      <c r="S146" t="str">
        <f t="shared" si="16"/>
        <v>film &amp; video</v>
      </c>
      <c r="T146" t="str">
        <f t="shared" si="17"/>
        <v>science fiction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4">
        <f t="shared" si="14"/>
        <v>42227.542268518519</v>
      </c>
      <c r="K147">
        <v>1436965252</v>
      </c>
      <c r="L147" s="14">
        <f t="shared" si="15"/>
        <v>42200.542268518519</v>
      </c>
      <c r="M147" t="b">
        <v>0</v>
      </c>
      <c r="N147">
        <v>9</v>
      </c>
      <c r="O147" t="b">
        <v>0</v>
      </c>
      <c r="P147" t="s">
        <v>8267</v>
      </c>
      <c r="Q147" s="6">
        <f t="shared" si="12"/>
        <v>7.5111111111111115E-2</v>
      </c>
      <c r="R147" s="9">
        <f t="shared" si="13"/>
        <v>37.555555555555557</v>
      </c>
      <c r="S147" t="str">
        <f t="shared" si="16"/>
        <v>film &amp; video</v>
      </c>
      <c r="T147" t="str">
        <f t="shared" si="17"/>
        <v>science fiction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4">
        <f t="shared" si="14"/>
        <v>42753.016180555554</v>
      </c>
      <c r="K148">
        <v>1479514998</v>
      </c>
      <c r="L148" s="14">
        <f t="shared" si="15"/>
        <v>42693.016180555554</v>
      </c>
      <c r="M148" t="b">
        <v>0</v>
      </c>
      <c r="N148">
        <v>3</v>
      </c>
      <c r="O148" t="b">
        <v>0</v>
      </c>
      <c r="P148" t="s">
        <v>8267</v>
      </c>
      <c r="Q148" s="6">
        <f t="shared" si="12"/>
        <v>5.7499999999999999E-3</v>
      </c>
      <c r="R148" s="9">
        <f t="shared" si="13"/>
        <v>38.333333333333336</v>
      </c>
      <c r="S148" t="str">
        <f t="shared" si="16"/>
        <v>film &amp; video</v>
      </c>
      <c r="T148" t="str">
        <f t="shared" si="17"/>
        <v>science fiction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4">
        <f t="shared" si="14"/>
        <v>42012.762499999997</v>
      </c>
      <c r="K149">
        <v>1417026340</v>
      </c>
      <c r="L149" s="14">
        <f t="shared" si="15"/>
        <v>41969.767824074079</v>
      </c>
      <c r="M149" t="b">
        <v>0</v>
      </c>
      <c r="N149">
        <v>0</v>
      </c>
      <c r="O149" t="b">
        <v>0</v>
      </c>
      <c r="P149" t="s">
        <v>8267</v>
      </c>
      <c r="Q149" s="6">
        <f t="shared" si="12"/>
        <v>0</v>
      </c>
      <c r="R149" s="9">
        <f t="shared" si="13"/>
        <v>0</v>
      </c>
      <c r="S149" t="str">
        <f t="shared" si="16"/>
        <v>film &amp; video</v>
      </c>
      <c r="T149" t="str">
        <f t="shared" si="17"/>
        <v>science fiction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4">
        <f t="shared" si="14"/>
        <v>42427.281666666662</v>
      </c>
      <c r="K150">
        <v>1453963536</v>
      </c>
      <c r="L150" s="14">
        <f t="shared" si="15"/>
        <v>42397.281666666662</v>
      </c>
      <c r="M150" t="b">
        <v>0</v>
      </c>
      <c r="N150">
        <v>2</v>
      </c>
      <c r="O150" t="b">
        <v>0</v>
      </c>
      <c r="P150" t="s">
        <v>8267</v>
      </c>
      <c r="Q150" s="6">
        <f t="shared" si="12"/>
        <v>8.0000000000000004E-4</v>
      </c>
      <c r="R150" s="9">
        <f t="shared" si="13"/>
        <v>20</v>
      </c>
      <c r="S150" t="str">
        <f t="shared" si="16"/>
        <v>film &amp; video</v>
      </c>
      <c r="T150" t="str">
        <f t="shared" si="17"/>
        <v>science fiction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4">
        <f t="shared" si="14"/>
        <v>41998.333333333328</v>
      </c>
      <c r="K151">
        <v>1416888470</v>
      </c>
      <c r="L151" s="14">
        <f t="shared" si="15"/>
        <v>41968.172106481477</v>
      </c>
      <c r="M151" t="b">
        <v>0</v>
      </c>
      <c r="N151">
        <v>6</v>
      </c>
      <c r="O151" t="b">
        <v>0</v>
      </c>
      <c r="P151" t="s">
        <v>8267</v>
      </c>
      <c r="Q151" s="6">
        <f t="shared" si="12"/>
        <v>9.1999999999999998E-3</v>
      </c>
      <c r="R151" s="9">
        <f t="shared" si="13"/>
        <v>15.333333333333334</v>
      </c>
      <c r="S151" t="str">
        <f t="shared" si="16"/>
        <v>film &amp; video</v>
      </c>
      <c r="T151" t="str">
        <f t="shared" si="17"/>
        <v>science fiction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4">
        <f t="shared" si="14"/>
        <v>42150.161828703705</v>
      </c>
      <c r="K152">
        <v>1427428382</v>
      </c>
      <c r="L152" s="14">
        <f t="shared" si="15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6">
        <f t="shared" si="12"/>
        <v>0.23163076923076922</v>
      </c>
      <c r="R152" s="9">
        <f t="shared" si="13"/>
        <v>449.43283582089555</v>
      </c>
      <c r="S152" t="str">
        <f t="shared" si="16"/>
        <v>film &amp; video</v>
      </c>
      <c r="T152" t="str">
        <f t="shared" si="17"/>
        <v>science fiction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4">
        <f t="shared" si="14"/>
        <v>42173.550821759258</v>
      </c>
      <c r="K153">
        <v>1429449191</v>
      </c>
      <c r="L153" s="14">
        <f t="shared" si="15"/>
        <v>42113.550821759258</v>
      </c>
      <c r="M153" t="b">
        <v>0</v>
      </c>
      <c r="N153">
        <v>5</v>
      </c>
      <c r="O153" t="b">
        <v>0</v>
      </c>
      <c r="P153" t="s">
        <v>8267</v>
      </c>
      <c r="Q153" s="6">
        <f t="shared" si="12"/>
        <v>5.5999999999999995E-4</v>
      </c>
      <c r="R153" s="9">
        <f t="shared" si="13"/>
        <v>28</v>
      </c>
      <c r="S153" t="str">
        <f t="shared" si="16"/>
        <v>film &amp; video</v>
      </c>
      <c r="T153" t="str">
        <f t="shared" si="17"/>
        <v>science fiction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4">
        <f t="shared" si="14"/>
        <v>41905.077546296299</v>
      </c>
      <c r="K154">
        <v>1408845100</v>
      </c>
      <c r="L154" s="14">
        <f t="shared" si="15"/>
        <v>41875.077546296299</v>
      </c>
      <c r="M154" t="b">
        <v>0</v>
      </c>
      <c r="N154">
        <v>2</v>
      </c>
      <c r="O154" t="b">
        <v>0</v>
      </c>
      <c r="P154" t="s">
        <v>8267</v>
      </c>
      <c r="Q154" s="6">
        <f t="shared" si="12"/>
        <v>7.8947368421052633E-5</v>
      </c>
      <c r="R154" s="9">
        <f t="shared" si="13"/>
        <v>15</v>
      </c>
      <c r="S154" t="str">
        <f t="shared" si="16"/>
        <v>film &amp; video</v>
      </c>
      <c r="T154" t="str">
        <f t="shared" si="17"/>
        <v>science fiction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4">
        <f t="shared" si="14"/>
        <v>41975.627824074079</v>
      </c>
      <c r="K155">
        <v>1413900244</v>
      </c>
      <c r="L155" s="14">
        <f t="shared" si="15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6">
        <f t="shared" si="12"/>
        <v>7.1799999999999998E-3</v>
      </c>
      <c r="R155" s="9">
        <f t="shared" si="13"/>
        <v>35.9</v>
      </c>
      <c r="S155" t="str">
        <f t="shared" si="16"/>
        <v>film &amp; video</v>
      </c>
      <c r="T155" t="str">
        <f t="shared" si="17"/>
        <v>science fiction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4">
        <f t="shared" si="14"/>
        <v>42158.547395833331</v>
      </c>
      <c r="K156">
        <v>1429621695</v>
      </c>
      <c r="L156" s="14">
        <f t="shared" si="15"/>
        <v>42115.547395833331</v>
      </c>
      <c r="M156" t="b">
        <v>0</v>
      </c>
      <c r="N156">
        <v>3</v>
      </c>
      <c r="O156" t="b">
        <v>0</v>
      </c>
      <c r="P156" t="s">
        <v>8267</v>
      </c>
      <c r="Q156" s="6">
        <f t="shared" si="12"/>
        <v>2.6666666666666668E-2</v>
      </c>
      <c r="R156" s="9">
        <f t="shared" si="13"/>
        <v>13.333333333333334</v>
      </c>
      <c r="S156" t="str">
        <f t="shared" si="16"/>
        <v>film &amp; video</v>
      </c>
      <c r="T156" t="str">
        <f t="shared" si="17"/>
        <v>science fiction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4">
        <f t="shared" si="14"/>
        <v>42208.559432870374</v>
      </c>
      <c r="K157">
        <v>1434201935</v>
      </c>
      <c r="L157" s="14">
        <f t="shared" si="15"/>
        <v>42168.559432870374</v>
      </c>
      <c r="M157" t="b">
        <v>0</v>
      </c>
      <c r="N157">
        <v>4</v>
      </c>
      <c r="O157" t="b">
        <v>0</v>
      </c>
      <c r="P157" t="s">
        <v>8267</v>
      </c>
      <c r="Q157" s="6">
        <f t="shared" si="12"/>
        <v>6.0000000000000002E-5</v>
      </c>
      <c r="R157" s="9">
        <f t="shared" si="13"/>
        <v>20.25</v>
      </c>
      <c r="S157" t="str">
        <f t="shared" si="16"/>
        <v>film &amp; video</v>
      </c>
      <c r="T157" t="str">
        <f t="shared" si="17"/>
        <v>science fiction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4">
        <f t="shared" si="14"/>
        <v>41854.124953703707</v>
      </c>
      <c r="K158">
        <v>1401850796</v>
      </c>
      <c r="L158" s="14">
        <f t="shared" si="15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6">
        <f t="shared" si="12"/>
        <v>5.0999999999999997E-2</v>
      </c>
      <c r="R158" s="9">
        <f t="shared" si="13"/>
        <v>119</v>
      </c>
      <c r="S158" t="str">
        <f t="shared" si="16"/>
        <v>film &amp; video</v>
      </c>
      <c r="T158" t="str">
        <f t="shared" si="17"/>
        <v>science fiction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4">
        <f t="shared" si="14"/>
        <v>42426.911712962959</v>
      </c>
      <c r="K159">
        <v>1453931572</v>
      </c>
      <c r="L159" s="14">
        <f t="shared" si="15"/>
        <v>42396.911712962959</v>
      </c>
      <c r="M159" t="b">
        <v>0</v>
      </c>
      <c r="N159">
        <v>2</v>
      </c>
      <c r="O159" t="b">
        <v>0</v>
      </c>
      <c r="P159" t="s">
        <v>8267</v>
      </c>
      <c r="Q159" s="6">
        <f t="shared" si="12"/>
        <v>2.671118530884808E-3</v>
      </c>
      <c r="R159" s="9">
        <f t="shared" si="13"/>
        <v>4</v>
      </c>
      <c r="S159" t="str">
        <f t="shared" si="16"/>
        <v>film &amp; video</v>
      </c>
      <c r="T159" t="str">
        <f t="shared" si="17"/>
        <v>science fiction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4">
        <f t="shared" si="14"/>
        <v>41934.07671296296</v>
      </c>
      <c r="K160">
        <v>1411350628</v>
      </c>
      <c r="L160" s="14">
        <f t="shared" si="15"/>
        <v>41904.07671296296</v>
      </c>
      <c r="M160" t="b">
        <v>0</v>
      </c>
      <c r="N160">
        <v>0</v>
      </c>
      <c r="O160" t="b">
        <v>0</v>
      </c>
      <c r="P160" t="s">
        <v>8267</v>
      </c>
      <c r="Q160" s="6">
        <f t="shared" si="12"/>
        <v>0</v>
      </c>
      <c r="R160" s="9">
        <f t="shared" si="13"/>
        <v>0</v>
      </c>
      <c r="S160" t="str">
        <f t="shared" si="16"/>
        <v>film &amp; video</v>
      </c>
      <c r="T160" t="str">
        <f t="shared" si="17"/>
        <v>science fiction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4">
        <f t="shared" si="14"/>
        <v>42554.434548611112</v>
      </c>
      <c r="K161">
        <v>1464085545</v>
      </c>
      <c r="L161" s="14">
        <f t="shared" si="15"/>
        <v>42514.434548611112</v>
      </c>
      <c r="M161" t="b">
        <v>0</v>
      </c>
      <c r="N161">
        <v>1</v>
      </c>
      <c r="O161" t="b">
        <v>0</v>
      </c>
      <c r="P161" t="s">
        <v>8267</v>
      </c>
      <c r="Q161" s="6">
        <f t="shared" si="12"/>
        <v>2.0000000000000002E-5</v>
      </c>
      <c r="R161" s="9">
        <f t="shared" si="13"/>
        <v>10</v>
      </c>
      <c r="S161" t="str">
        <f t="shared" si="16"/>
        <v>film &amp; video</v>
      </c>
      <c r="T161" t="str">
        <f t="shared" si="17"/>
        <v>science fiction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4">
        <f t="shared" si="14"/>
        <v>42231.913090277783</v>
      </c>
      <c r="K162">
        <v>1434491691</v>
      </c>
      <c r="L162" s="14">
        <f t="shared" si="15"/>
        <v>42171.913090277783</v>
      </c>
      <c r="M162" t="b">
        <v>0</v>
      </c>
      <c r="N162">
        <v>0</v>
      </c>
      <c r="O162" t="b">
        <v>0</v>
      </c>
      <c r="P162" t="s">
        <v>8268</v>
      </c>
      <c r="Q162" s="6">
        <f t="shared" si="12"/>
        <v>0</v>
      </c>
      <c r="R162" s="9">
        <f t="shared" si="13"/>
        <v>0</v>
      </c>
      <c r="S162" t="str">
        <f t="shared" si="16"/>
        <v>film &amp; video</v>
      </c>
      <c r="T162" t="str">
        <f t="shared" si="17"/>
        <v>drama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4">
        <f t="shared" si="14"/>
        <v>41822.687442129631</v>
      </c>
      <c r="K163">
        <v>1401726595</v>
      </c>
      <c r="L163" s="14">
        <f t="shared" si="15"/>
        <v>41792.687442129631</v>
      </c>
      <c r="M163" t="b">
        <v>0</v>
      </c>
      <c r="N163">
        <v>1</v>
      </c>
      <c r="O163" t="b">
        <v>0</v>
      </c>
      <c r="P163" t="s">
        <v>8268</v>
      </c>
      <c r="Q163" s="6">
        <f t="shared" si="12"/>
        <v>1E-4</v>
      </c>
      <c r="R163" s="9">
        <f t="shared" si="13"/>
        <v>5</v>
      </c>
      <c r="S163" t="str">
        <f t="shared" si="16"/>
        <v>film &amp; video</v>
      </c>
      <c r="T163" t="str">
        <f t="shared" si="17"/>
        <v>drama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4">
        <f t="shared" si="14"/>
        <v>41867.987500000003</v>
      </c>
      <c r="K164">
        <v>1405393356</v>
      </c>
      <c r="L164" s="14">
        <f t="shared" si="15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6">
        <f t="shared" si="12"/>
        <v>0.15535714285714286</v>
      </c>
      <c r="R164" s="9">
        <f t="shared" si="13"/>
        <v>43.5</v>
      </c>
      <c r="S164" t="str">
        <f t="shared" si="16"/>
        <v>film &amp; video</v>
      </c>
      <c r="T164" t="str">
        <f t="shared" si="17"/>
        <v>drama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4">
        <f t="shared" si="14"/>
        <v>42278</v>
      </c>
      <c r="K165">
        <v>1440716654</v>
      </c>
      <c r="L165" s="14">
        <f t="shared" si="15"/>
        <v>42243.961273148147</v>
      </c>
      <c r="M165" t="b">
        <v>0</v>
      </c>
      <c r="N165">
        <v>0</v>
      </c>
      <c r="O165" t="b">
        <v>0</v>
      </c>
      <c r="P165" t="s">
        <v>8268</v>
      </c>
      <c r="Q165" s="6">
        <f t="shared" si="12"/>
        <v>0</v>
      </c>
      <c r="R165" s="9">
        <f t="shared" si="13"/>
        <v>0</v>
      </c>
      <c r="S165" t="str">
        <f t="shared" si="16"/>
        <v>film &amp; video</v>
      </c>
      <c r="T165" t="str">
        <f t="shared" si="17"/>
        <v>drama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4">
        <f t="shared" si="14"/>
        <v>41901.762743055559</v>
      </c>
      <c r="K166">
        <v>1405966701</v>
      </c>
      <c r="L166" s="14">
        <f t="shared" si="15"/>
        <v>41841.762743055559</v>
      </c>
      <c r="M166" t="b">
        <v>0</v>
      </c>
      <c r="N166">
        <v>7</v>
      </c>
      <c r="O166" t="b">
        <v>0</v>
      </c>
      <c r="P166" t="s">
        <v>8268</v>
      </c>
      <c r="Q166" s="6">
        <f t="shared" si="12"/>
        <v>5.3333333333333332E-3</v>
      </c>
      <c r="R166" s="9">
        <f t="shared" si="13"/>
        <v>91.428571428571431</v>
      </c>
      <c r="S166" t="str">
        <f t="shared" si="16"/>
        <v>film &amp; video</v>
      </c>
      <c r="T166" t="str">
        <f t="shared" si="17"/>
        <v>drama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4">
        <f t="shared" si="14"/>
        <v>42381.658842592587</v>
      </c>
      <c r="K167">
        <v>1450021724</v>
      </c>
      <c r="L167" s="14">
        <f t="shared" si="15"/>
        <v>42351.658842592587</v>
      </c>
      <c r="M167" t="b">
        <v>0</v>
      </c>
      <c r="N167">
        <v>0</v>
      </c>
      <c r="O167" t="b">
        <v>0</v>
      </c>
      <c r="P167" t="s">
        <v>8268</v>
      </c>
      <c r="Q167" s="6">
        <f t="shared" si="12"/>
        <v>0</v>
      </c>
      <c r="R167" s="9">
        <f t="shared" si="13"/>
        <v>0</v>
      </c>
      <c r="S167" t="str">
        <f t="shared" si="16"/>
        <v>film &amp; video</v>
      </c>
      <c r="T167" t="str">
        <f t="shared" si="17"/>
        <v>drama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4">
        <f t="shared" si="14"/>
        <v>42751.075949074075</v>
      </c>
      <c r="K168">
        <v>1481939362</v>
      </c>
      <c r="L168" s="14">
        <f t="shared" si="15"/>
        <v>42721.075949074075</v>
      </c>
      <c r="M168" t="b">
        <v>0</v>
      </c>
      <c r="N168">
        <v>1</v>
      </c>
      <c r="O168" t="b">
        <v>0</v>
      </c>
      <c r="P168" t="s">
        <v>8268</v>
      </c>
      <c r="Q168" s="6">
        <f t="shared" si="12"/>
        <v>0.6</v>
      </c>
      <c r="R168" s="9">
        <f t="shared" si="13"/>
        <v>3000</v>
      </c>
      <c r="S168" t="str">
        <f t="shared" si="16"/>
        <v>film &amp; video</v>
      </c>
      <c r="T168" t="str">
        <f t="shared" si="17"/>
        <v>drama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4">
        <f t="shared" si="14"/>
        <v>42220.927488425921</v>
      </c>
      <c r="K169">
        <v>1433542535</v>
      </c>
      <c r="L169" s="14">
        <f t="shared" si="15"/>
        <v>42160.927488425921</v>
      </c>
      <c r="M169" t="b">
        <v>0</v>
      </c>
      <c r="N169">
        <v>2</v>
      </c>
      <c r="O169" t="b">
        <v>0</v>
      </c>
      <c r="P169" t="s">
        <v>8268</v>
      </c>
      <c r="Q169" s="6">
        <f t="shared" si="12"/>
        <v>1E-4</v>
      </c>
      <c r="R169" s="9">
        <f t="shared" si="13"/>
        <v>5.5</v>
      </c>
      <c r="S169" t="str">
        <f t="shared" si="16"/>
        <v>film &amp; video</v>
      </c>
      <c r="T169" t="str">
        <f t="shared" si="17"/>
        <v>drama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4">
        <f t="shared" si="14"/>
        <v>42082.793634259258</v>
      </c>
      <c r="K170">
        <v>1424203370</v>
      </c>
      <c r="L170" s="14">
        <f t="shared" si="15"/>
        <v>42052.83530092593</v>
      </c>
      <c r="M170" t="b">
        <v>0</v>
      </c>
      <c r="N170">
        <v>3</v>
      </c>
      <c r="O170" t="b">
        <v>0</v>
      </c>
      <c r="P170" t="s">
        <v>8268</v>
      </c>
      <c r="Q170" s="6">
        <f t="shared" si="12"/>
        <v>4.0625000000000001E-2</v>
      </c>
      <c r="R170" s="9">
        <f t="shared" si="13"/>
        <v>108.33333333333333</v>
      </c>
      <c r="S170" t="str">
        <f t="shared" si="16"/>
        <v>film &amp; video</v>
      </c>
      <c r="T170" t="str">
        <f t="shared" si="17"/>
        <v>drama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4">
        <f t="shared" si="14"/>
        <v>41930.505312499998</v>
      </c>
      <c r="K171">
        <v>1411042059</v>
      </c>
      <c r="L171" s="14">
        <f t="shared" si="15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6">
        <f t="shared" si="12"/>
        <v>0.224</v>
      </c>
      <c r="R171" s="9">
        <f t="shared" si="13"/>
        <v>56</v>
      </c>
      <c r="S171" t="str">
        <f t="shared" si="16"/>
        <v>film &amp; video</v>
      </c>
      <c r="T171" t="str">
        <f t="shared" si="17"/>
        <v>drama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4">
        <f t="shared" si="14"/>
        <v>42246.227777777778</v>
      </c>
      <c r="K172">
        <v>1438385283</v>
      </c>
      <c r="L172" s="14">
        <f t="shared" si="15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6">
        <f t="shared" si="12"/>
        <v>3.2500000000000001E-2</v>
      </c>
      <c r="R172" s="9">
        <f t="shared" si="13"/>
        <v>32.5</v>
      </c>
      <c r="S172" t="str">
        <f t="shared" si="16"/>
        <v>film &amp; video</v>
      </c>
      <c r="T172" t="str">
        <f t="shared" si="17"/>
        <v>drama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4">
        <f t="shared" si="14"/>
        <v>42594.180717592593</v>
      </c>
      <c r="K173">
        <v>1465791614</v>
      </c>
      <c r="L173" s="14">
        <f t="shared" si="15"/>
        <v>42534.180717592593</v>
      </c>
      <c r="M173" t="b">
        <v>0</v>
      </c>
      <c r="N173">
        <v>1</v>
      </c>
      <c r="O173" t="b">
        <v>0</v>
      </c>
      <c r="P173" t="s">
        <v>8268</v>
      </c>
      <c r="Q173" s="6">
        <f t="shared" si="12"/>
        <v>2.0000000000000002E-5</v>
      </c>
      <c r="R173" s="9">
        <f t="shared" si="13"/>
        <v>1</v>
      </c>
      <c r="S173" t="str">
        <f t="shared" si="16"/>
        <v>film &amp; video</v>
      </c>
      <c r="T173" t="str">
        <f t="shared" si="17"/>
        <v>drama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4">
        <f t="shared" si="14"/>
        <v>42082.353275462956</v>
      </c>
      <c r="K174">
        <v>1423733323</v>
      </c>
      <c r="L174" s="14">
        <f t="shared" si="15"/>
        <v>42047.394942129627</v>
      </c>
      <c r="M174" t="b">
        <v>0</v>
      </c>
      <c r="N174">
        <v>0</v>
      </c>
      <c r="O174" t="b">
        <v>0</v>
      </c>
      <c r="P174" t="s">
        <v>8268</v>
      </c>
      <c r="Q174" s="6">
        <f t="shared" si="12"/>
        <v>0</v>
      </c>
      <c r="R174" s="9">
        <f t="shared" si="13"/>
        <v>0</v>
      </c>
      <c r="S174" t="str">
        <f t="shared" si="16"/>
        <v>film &amp; video</v>
      </c>
      <c r="T174" t="str">
        <f t="shared" si="17"/>
        <v>drama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4">
        <f t="shared" si="14"/>
        <v>42063.573009259257</v>
      </c>
      <c r="K175">
        <v>1422539108</v>
      </c>
      <c r="L175" s="14">
        <f t="shared" si="15"/>
        <v>42033.573009259257</v>
      </c>
      <c r="M175" t="b">
        <v>0</v>
      </c>
      <c r="N175">
        <v>0</v>
      </c>
      <c r="O175" t="b">
        <v>0</v>
      </c>
      <c r="P175" t="s">
        <v>8268</v>
      </c>
      <c r="Q175" s="6">
        <f t="shared" si="12"/>
        <v>0</v>
      </c>
      <c r="R175" s="9">
        <f t="shared" si="13"/>
        <v>0</v>
      </c>
      <c r="S175" t="str">
        <f t="shared" si="16"/>
        <v>film &amp; video</v>
      </c>
      <c r="T175" t="str">
        <f t="shared" si="17"/>
        <v>drama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4">
        <f t="shared" si="14"/>
        <v>42132.758981481486</v>
      </c>
      <c r="K176">
        <v>1425924776</v>
      </c>
      <c r="L176" s="14">
        <f t="shared" si="15"/>
        <v>42072.758981481486</v>
      </c>
      <c r="M176" t="b">
        <v>0</v>
      </c>
      <c r="N176">
        <v>0</v>
      </c>
      <c r="O176" t="b">
        <v>0</v>
      </c>
      <c r="P176" t="s">
        <v>8268</v>
      </c>
      <c r="Q176" s="6">
        <f t="shared" si="12"/>
        <v>0</v>
      </c>
      <c r="R176" s="9">
        <f t="shared" si="13"/>
        <v>0</v>
      </c>
      <c r="S176" t="str">
        <f t="shared" si="16"/>
        <v>film &amp; video</v>
      </c>
      <c r="T176" t="str">
        <f t="shared" si="17"/>
        <v>drama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4">
        <f t="shared" si="14"/>
        <v>41880.777905092589</v>
      </c>
      <c r="K177">
        <v>1407177611</v>
      </c>
      <c r="L177" s="14">
        <f t="shared" si="15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6">
        <f t="shared" si="12"/>
        <v>6.4850000000000005E-2</v>
      </c>
      <c r="R177" s="9">
        <f t="shared" si="13"/>
        <v>49.884615384615387</v>
      </c>
      <c r="S177" t="str">
        <f t="shared" si="16"/>
        <v>film &amp; video</v>
      </c>
      <c r="T177" t="str">
        <f t="shared" si="17"/>
        <v>drama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4">
        <f t="shared" si="14"/>
        <v>42221.824062500003</v>
      </c>
      <c r="K178">
        <v>1436211999</v>
      </c>
      <c r="L178" s="14">
        <f t="shared" si="15"/>
        <v>42191.824062500003</v>
      </c>
      <c r="M178" t="b">
        <v>0</v>
      </c>
      <c r="N178">
        <v>0</v>
      </c>
      <c r="O178" t="b">
        <v>0</v>
      </c>
      <c r="P178" t="s">
        <v>8268</v>
      </c>
      <c r="Q178" s="6">
        <f t="shared" si="12"/>
        <v>0</v>
      </c>
      <c r="R178" s="9">
        <f t="shared" si="13"/>
        <v>0</v>
      </c>
      <c r="S178" t="str">
        <f t="shared" si="16"/>
        <v>film &amp; video</v>
      </c>
      <c r="T178" t="str">
        <f t="shared" si="17"/>
        <v>drama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4">
        <f t="shared" si="14"/>
        <v>42087.00608796296</v>
      </c>
      <c r="K179">
        <v>1425690526</v>
      </c>
      <c r="L179" s="14">
        <f t="shared" si="15"/>
        <v>42070.047754629632</v>
      </c>
      <c r="M179" t="b">
        <v>0</v>
      </c>
      <c r="N179">
        <v>7</v>
      </c>
      <c r="O179" t="b">
        <v>0</v>
      </c>
      <c r="P179" t="s">
        <v>8268</v>
      </c>
      <c r="Q179" s="6">
        <f t="shared" si="12"/>
        <v>0.4</v>
      </c>
      <c r="R179" s="9">
        <f t="shared" si="13"/>
        <v>25.714285714285715</v>
      </c>
      <c r="S179" t="str">
        <f t="shared" si="16"/>
        <v>film &amp; video</v>
      </c>
      <c r="T179" t="str">
        <f t="shared" si="17"/>
        <v>drama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4">
        <f t="shared" si="14"/>
        <v>42334.997048611112</v>
      </c>
      <c r="K180">
        <v>1445986545</v>
      </c>
      <c r="L180" s="14">
        <f t="shared" si="15"/>
        <v>42304.955381944441</v>
      </c>
      <c r="M180" t="b">
        <v>0</v>
      </c>
      <c r="N180">
        <v>0</v>
      </c>
      <c r="O180" t="b">
        <v>0</v>
      </c>
      <c r="P180" t="s">
        <v>8268</v>
      </c>
      <c r="Q180" s="6">
        <f t="shared" si="12"/>
        <v>0</v>
      </c>
      <c r="R180" s="9">
        <f t="shared" si="13"/>
        <v>0</v>
      </c>
      <c r="S180" t="str">
        <f t="shared" si="16"/>
        <v>film &amp; video</v>
      </c>
      <c r="T180" t="str">
        <f t="shared" si="17"/>
        <v>drama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4">
        <f t="shared" si="14"/>
        <v>42433.080497685187</v>
      </c>
      <c r="K181">
        <v>1454464555</v>
      </c>
      <c r="L181" s="14">
        <f t="shared" si="15"/>
        <v>42403.080497685187</v>
      </c>
      <c r="M181" t="b">
        <v>0</v>
      </c>
      <c r="N181">
        <v>2</v>
      </c>
      <c r="O181" t="b">
        <v>0</v>
      </c>
      <c r="P181" t="s">
        <v>8268</v>
      </c>
      <c r="Q181" s="6">
        <f t="shared" si="12"/>
        <v>0.2</v>
      </c>
      <c r="R181" s="9">
        <f t="shared" si="13"/>
        <v>100</v>
      </c>
      <c r="S181" t="str">
        <f t="shared" si="16"/>
        <v>film &amp; video</v>
      </c>
      <c r="T181" t="str">
        <f t="shared" si="17"/>
        <v>drama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4">
        <f t="shared" si="14"/>
        <v>42107.791666666672</v>
      </c>
      <c r="K182">
        <v>1425512843</v>
      </c>
      <c r="L182" s="14">
        <f t="shared" si="15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6">
        <f t="shared" si="12"/>
        <v>0.33416666666666667</v>
      </c>
      <c r="R182" s="9">
        <f t="shared" si="13"/>
        <v>30.846153846153847</v>
      </c>
      <c r="S182" t="str">
        <f t="shared" si="16"/>
        <v>film &amp; video</v>
      </c>
      <c r="T182" t="str">
        <f t="shared" si="17"/>
        <v>drama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4">
        <f t="shared" si="14"/>
        <v>42177.741840277777</v>
      </c>
      <c r="K183">
        <v>1432403295</v>
      </c>
      <c r="L183" s="14">
        <f t="shared" si="15"/>
        <v>42147.741840277777</v>
      </c>
      <c r="M183" t="b">
        <v>0</v>
      </c>
      <c r="N183">
        <v>4</v>
      </c>
      <c r="O183" t="b">
        <v>0</v>
      </c>
      <c r="P183" t="s">
        <v>8268</v>
      </c>
      <c r="Q183" s="6">
        <f t="shared" si="12"/>
        <v>0.21092608822670172</v>
      </c>
      <c r="R183" s="9">
        <f t="shared" si="13"/>
        <v>180.5</v>
      </c>
      <c r="S183" t="str">
        <f t="shared" si="16"/>
        <v>film &amp; video</v>
      </c>
      <c r="T183" t="str">
        <f t="shared" si="17"/>
        <v>drama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4">
        <f t="shared" si="14"/>
        <v>42742.011944444443</v>
      </c>
      <c r="K184">
        <v>1481156232</v>
      </c>
      <c r="L184" s="14">
        <f t="shared" si="15"/>
        <v>42712.011944444443</v>
      </c>
      <c r="M184" t="b">
        <v>0</v>
      </c>
      <c r="N184">
        <v>0</v>
      </c>
      <c r="O184" t="b">
        <v>0</v>
      </c>
      <c r="P184" t="s">
        <v>8268</v>
      </c>
      <c r="Q184" s="6">
        <f t="shared" si="12"/>
        <v>0</v>
      </c>
      <c r="R184" s="9">
        <f t="shared" si="13"/>
        <v>0</v>
      </c>
      <c r="S184" t="str">
        <f t="shared" si="16"/>
        <v>film &amp; video</v>
      </c>
      <c r="T184" t="str">
        <f t="shared" si="17"/>
        <v>drama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4">
        <f t="shared" si="14"/>
        <v>41969.851967592593</v>
      </c>
      <c r="K185">
        <v>1414438010</v>
      </c>
      <c r="L185" s="14">
        <f t="shared" si="15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6">
        <f t="shared" si="12"/>
        <v>0.35855999999999999</v>
      </c>
      <c r="R185" s="9">
        <f t="shared" si="13"/>
        <v>373.5</v>
      </c>
      <c r="S185" t="str">
        <f t="shared" si="16"/>
        <v>film &amp; video</v>
      </c>
      <c r="T185" t="str">
        <f t="shared" si="17"/>
        <v>drama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4">
        <f t="shared" si="14"/>
        <v>41883.165972222225</v>
      </c>
      <c r="K186">
        <v>1404586762</v>
      </c>
      <c r="L186" s="14">
        <f t="shared" si="15"/>
        <v>41825.791226851856</v>
      </c>
      <c r="M186" t="b">
        <v>0</v>
      </c>
      <c r="N186">
        <v>2</v>
      </c>
      <c r="O186" t="b">
        <v>0</v>
      </c>
      <c r="P186" t="s">
        <v>8268</v>
      </c>
      <c r="Q186" s="6">
        <f t="shared" si="12"/>
        <v>3.4000000000000002E-2</v>
      </c>
      <c r="R186" s="9">
        <f t="shared" si="13"/>
        <v>25.5</v>
      </c>
      <c r="S186" t="str">
        <f t="shared" si="16"/>
        <v>film &amp; video</v>
      </c>
      <c r="T186" t="str">
        <f t="shared" si="17"/>
        <v>drama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4">
        <f t="shared" si="14"/>
        <v>42600.91133101852</v>
      </c>
      <c r="K187">
        <v>1468965139</v>
      </c>
      <c r="L187" s="14">
        <f t="shared" si="15"/>
        <v>42570.91133101852</v>
      </c>
      <c r="M187" t="b">
        <v>0</v>
      </c>
      <c r="N187">
        <v>10</v>
      </c>
      <c r="O187" t="b">
        <v>0</v>
      </c>
      <c r="P187" t="s">
        <v>8268</v>
      </c>
      <c r="Q187" s="6">
        <f t="shared" si="12"/>
        <v>5.5E-2</v>
      </c>
      <c r="R187" s="9">
        <f t="shared" si="13"/>
        <v>220</v>
      </c>
      <c r="S187" t="str">
        <f t="shared" si="16"/>
        <v>film &amp; video</v>
      </c>
      <c r="T187" t="str">
        <f t="shared" si="17"/>
        <v>drama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4">
        <f t="shared" si="14"/>
        <v>42797.833333333328</v>
      </c>
      <c r="K188">
        <v>1485977434</v>
      </c>
      <c r="L188" s="14">
        <f t="shared" si="15"/>
        <v>42767.812893518523</v>
      </c>
      <c r="M188" t="b">
        <v>0</v>
      </c>
      <c r="N188">
        <v>0</v>
      </c>
      <c r="O188" t="b">
        <v>0</v>
      </c>
      <c r="P188" t="s">
        <v>8268</v>
      </c>
      <c r="Q188" s="6">
        <f t="shared" si="12"/>
        <v>0</v>
      </c>
      <c r="R188" s="9">
        <f t="shared" si="13"/>
        <v>0</v>
      </c>
      <c r="S188" t="str">
        <f t="shared" si="16"/>
        <v>film &amp; video</v>
      </c>
      <c r="T188" t="str">
        <f t="shared" si="17"/>
        <v>drama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4">
        <f t="shared" si="14"/>
        <v>42206.290972222225</v>
      </c>
      <c r="K189">
        <v>1435383457</v>
      </c>
      <c r="L189" s="14">
        <f t="shared" si="15"/>
        <v>42182.234456018516</v>
      </c>
      <c r="M189" t="b">
        <v>0</v>
      </c>
      <c r="N189">
        <v>5</v>
      </c>
      <c r="O189" t="b">
        <v>0</v>
      </c>
      <c r="P189" t="s">
        <v>8268</v>
      </c>
      <c r="Q189" s="6">
        <f t="shared" si="12"/>
        <v>0.16</v>
      </c>
      <c r="R189" s="9">
        <f t="shared" si="13"/>
        <v>160</v>
      </c>
      <c r="S189" t="str">
        <f t="shared" si="16"/>
        <v>film &amp; video</v>
      </c>
      <c r="T189" t="str">
        <f t="shared" si="17"/>
        <v>drama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4">
        <f t="shared" si="14"/>
        <v>41887.18304398148</v>
      </c>
      <c r="K190">
        <v>1407299015</v>
      </c>
      <c r="L190" s="14">
        <f t="shared" si="15"/>
        <v>41857.18304398148</v>
      </c>
      <c r="M190" t="b">
        <v>0</v>
      </c>
      <c r="N190">
        <v>0</v>
      </c>
      <c r="O190" t="b">
        <v>0</v>
      </c>
      <c r="P190" t="s">
        <v>8268</v>
      </c>
      <c r="Q190" s="6">
        <f t="shared" si="12"/>
        <v>0</v>
      </c>
      <c r="R190" s="9">
        <f t="shared" si="13"/>
        <v>0</v>
      </c>
      <c r="S190" t="str">
        <f t="shared" si="16"/>
        <v>film &amp; video</v>
      </c>
      <c r="T190" t="str">
        <f t="shared" si="17"/>
        <v>drama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4">
        <f t="shared" si="14"/>
        <v>42616.690706018519</v>
      </c>
      <c r="K191">
        <v>1467736477</v>
      </c>
      <c r="L191" s="14">
        <f t="shared" si="15"/>
        <v>42556.690706018519</v>
      </c>
      <c r="M191" t="b">
        <v>0</v>
      </c>
      <c r="N191">
        <v>5</v>
      </c>
      <c r="O191" t="b">
        <v>0</v>
      </c>
      <c r="P191" t="s">
        <v>8268</v>
      </c>
      <c r="Q191" s="6">
        <f t="shared" si="12"/>
        <v>6.8999999999999997E-4</v>
      </c>
      <c r="R191" s="9">
        <f t="shared" si="13"/>
        <v>69</v>
      </c>
      <c r="S191" t="str">
        <f t="shared" si="16"/>
        <v>film &amp; video</v>
      </c>
      <c r="T191" t="str">
        <f t="shared" si="17"/>
        <v>drama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4">
        <f t="shared" si="14"/>
        <v>42537.650995370372</v>
      </c>
      <c r="K192">
        <v>1465227446</v>
      </c>
      <c r="L192" s="14">
        <f t="shared" si="15"/>
        <v>42527.650995370372</v>
      </c>
      <c r="M192" t="b">
        <v>0</v>
      </c>
      <c r="N192">
        <v>1</v>
      </c>
      <c r="O192" t="b">
        <v>0</v>
      </c>
      <c r="P192" t="s">
        <v>8268</v>
      </c>
      <c r="Q192" s="6">
        <f t="shared" si="12"/>
        <v>4.1666666666666666E-3</v>
      </c>
      <c r="R192" s="9">
        <f t="shared" si="13"/>
        <v>50</v>
      </c>
      <c r="S192" t="str">
        <f t="shared" si="16"/>
        <v>film &amp; video</v>
      </c>
      <c r="T192" t="str">
        <f t="shared" si="17"/>
        <v>drama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4">
        <f t="shared" si="14"/>
        <v>42279.441412037035</v>
      </c>
      <c r="K193">
        <v>1440326138</v>
      </c>
      <c r="L193" s="14">
        <f t="shared" si="15"/>
        <v>42239.441412037035</v>
      </c>
      <c r="M193" t="b">
        <v>0</v>
      </c>
      <c r="N193">
        <v>3</v>
      </c>
      <c r="O193" t="b">
        <v>0</v>
      </c>
      <c r="P193" t="s">
        <v>8268</v>
      </c>
      <c r="Q193" s="6">
        <f t="shared" si="12"/>
        <v>0.05</v>
      </c>
      <c r="R193" s="9">
        <f t="shared" si="13"/>
        <v>83.333333333333329</v>
      </c>
      <c r="S193" t="str">
        <f t="shared" si="16"/>
        <v>film &amp; video</v>
      </c>
      <c r="T193" t="str">
        <f t="shared" si="17"/>
        <v>drama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4">
        <f t="shared" si="14"/>
        <v>41929.792037037041</v>
      </c>
      <c r="K194">
        <v>1410980432</v>
      </c>
      <c r="L194" s="14">
        <f t="shared" si="15"/>
        <v>41899.792037037041</v>
      </c>
      <c r="M194" t="b">
        <v>0</v>
      </c>
      <c r="N194">
        <v>3</v>
      </c>
      <c r="O194" t="b">
        <v>0</v>
      </c>
      <c r="P194" t="s">
        <v>8268</v>
      </c>
      <c r="Q194" s="6">
        <f t="shared" ref="Q194:Q257" si="18">(E194/D194)</f>
        <v>1.7E-5</v>
      </c>
      <c r="R194" s="9">
        <f t="shared" ref="R194:R257" si="19">IF(N194&lt;&gt;0,E194/N194,0)</f>
        <v>5.666666666666667</v>
      </c>
      <c r="S194" t="str">
        <f t="shared" si="16"/>
        <v>film &amp; video</v>
      </c>
      <c r="T194" t="str">
        <f t="shared" si="17"/>
        <v>drama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4">
        <f t="shared" ref="J195:J258" si="20">(((I195/60)/60)/24)+DATE(1970,1,1)</f>
        <v>41971.976458333331</v>
      </c>
      <c r="K195">
        <v>1412029566</v>
      </c>
      <c r="L195" s="14">
        <f t="shared" ref="L195:L258" si="21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6">
        <f t="shared" si="18"/>
        <v>0</v>
      </c>
      <c r="R195" s="9">
        <f t="shared" si="19"/>
        <v>0</v>
      </c>
      <c r="S195" t="str">
        <f t="shared" ref="S195:S258" si="22">LEFT(P195, SEARCH("/",P195,1)-1)</f>
        <v>film &amp; video</v>
      </c>
      <c r="T195" t="str">
        <f t="shared" ref="T195:T258" si="23">RIGHT(P195,LEN(P195)-FIND("/",P195))</f>
        <v>drama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4">
        <f t="shared" si="20"/>
        <v>42435.996886574074</v>
      </c>
      <c r="K196">
        <v>1452124531</v>
      </c>
      <c r="L196" s="14">
        <f t="shared" si="21"/>
        <v>42375.996886574074</v>
      </c>
      <c r="M196" t="b">
        <v>0</v>
      </c>
      <c r="N196">
        <v>3</v>
      </c>
      <c r="O196" t="b">
        <v>0</v>
      </c>
      <c r="P196" t="s">
        <v>8268</v>
      </c>
      <c r="Q196" s="6">
        <f t="shared" si="18"/>
        <v>1.1999999999999999E-3</v>
      </c>
      <c r="R196" s="9">
        <f t="shared" si="19"/>
        <v>1</v>
      </c>
      <c r="S196" t="str">
        <f t="shared" si="22"/>
        <v>film &amp; video</v>
      </c>
      <c r="T196" t="str">
        <f t="shared" si="23"/>
        <v>drama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4">
        <f t="shared" si="20"/>
        <v>42195.67050925926</v>
      </c>
      <c r="K197">
        <v>1431360332</v>
      </c>
      <c r="L197" s="14">
        <f t="shared" si="21"/>
        <v>42135.67050925926</v>
      </c>
      <c r="M197" t="b">
        <v>0</v>
      </c>
      <c r="N197">
        <v>0</v>
      </c>
      <c r="O197" t="b">
        <v>0</v>
      </c>
      <c r="P197" t="s">
        <v>8268</v>
      </c>
      <c r="Q197" s="6">
        <f t="shared" si="18"/>
        <v>0</v>
      </c>
      <c r="R197" s="9">
        <f t="shared" si="19"/>
        <v>0</v>
      </c>
      <c r="S197" t="str">
        <f t="shared" si="22"/>
        <v>film &amp; video</v>
      </c>
      <c r="T197" t="str">
        <f t="shared" si="23"/>
        <v>drama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4">
        <f t="shared" si="20"/>
        <v>42287.875</v>
      </c>
      <c r="K198">
        <v>1442062898</v>
      </c>
      <c r="L198" s="14">
        <f t="shared" si="21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6">
        <f t="shared" si="18"/>
        <v>0.41857142857142859</v>
      </c>
      <c r="R198" s="9">
        <f t="shared" si="19"/>
        <v>77.10526315789474</v>
      </c>
      <c r="S198" t="str">
        <f t="shared" si="22"/>
        <v>film &amp; video</v>
      </c>
      <c r="T198" t="str">
        <f t="shared" si="23"/>
        <v>drama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4">
        <f t="shared" si="20"/>
        <v>42783.875</v>
      </c>
      <c r="K199">
        <v>1483734100</v>
      </c>
      <c r="L199" s="14">
        <f t="shared" si="21"/>
        <v>42741.848379629635</v>
      </c>
      <c r="M199" t="b">
        <v>0</v>
      </c>
      <c r="N199">
        <v>8</v>
      </c>
      <c r="O199" t="b">
        <v>0</v>
      </c>
      <c r="P199" t="s">
        <v>8268</v>
      </c>
      <c r="Q199" s="6">
        <f t="shared" si="18"/>
        <v>0.1048</v>
      </c>
      <c r="R199" s="9">
        <f t="shared" si="19"/>
        <v>32.75</v>
      </c>
      <c r="S199" t="str">
        <f t="shared" si="22"/>
        <v>film &amp; video</v>
      </c>
      <c r="T199" t="str">
        <f t="shared" si="23"/>
        <v>drama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4">
        <f t="shared" si="20"/>
        <v>41917.383356481485</v>
      </c>
      <c r="K200">
        <v>1409908322</v>
      </c>
      <c r="L200" s="14">
        <f t="shared" si="21"/>
        <v>41887.383356481485</v>
      </c>
      <c r="M200" t="b">
        <v>0</v>
      </c>
      <c r="N200">
        <v>6</v>
      </c>
      <c r="O200" t="b">
        <v>0</v>
      </c>
      <c r="P200" t="s">
        <v>8268</v>
      </c>
      <c r="Q200" s="6">
        <f t="shared" si="18"/>
        <v>1.116E-2</v>
      </c>
      <c r="R200" s="9">
        <f t="shared" si="19"/>
        <v>46.5</v>
      </c>
      <c r="S200" t="str">
        <f t="shared" si="22"/>
        <v>film &amp; video</v>
      </c>
      <c r="T200" t="str">
        <f t="shared" si="23"/>
        <v>drama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4">
        <f t="shared" si="20"/>
        <v>42614.123865740738</v>
      </c>
      <c r="K201">
        <v>1470106702</v>
      </c>
      <c r="L201" s="14">
        <f t="shared" si="21"/>
        <v>42584.123865740738</v>
      </c>
      <c r="M201" t="b">
        <v>0</v>
      </c>
      <c r="N201">
        <v>0</v>
      </c>
      <c r="O201" t="b">
        <v>0</v>
      </c>
      <c r="P201" t="s">
        <v>8268</v>
      </c>
      <c r="Q201" s="6">
        <f t="shared" si="18"/>
        <v>0</v>
      </c>
      <c r="R201" s="9">
        <f t="shared" si="19"/>
        <v>0</v>
      </c>
      <c r="S201" t="str">
        <f t="shared" si="22"/>
        <v>film &amp; video</v>
      </c>
      <c r="T201" t="str">
        <f t="shared" si="23"/>
        <v>drama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4">
        <f t="shared" si="20"/>
        <v>41897.083368055559</v>
      </c>
      <c r="K202">
        <v>1408154403</v>
      </c>
      <c r="L202" s="14">
        <f t="shared" si="21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6">
        <f t="shared" si="18"/>
        <v>0.26192500000000002</v>
      </c>
      <c r="R202" s="9">
        <f t="shared" si="19"/>
        <v>87.308333333333337</v>
      </c>
      <c r="S202" t="str">
        <f t="shared" si="22"/>
        <v>film &amp; video</v>
      </c>
      <c r="T202" t="str">
        <f t="shared" si="23"/>
        <v>drama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4">
        <f t="shared" si="20"/>
        <v>42043.818622685183</v>
      </c>
      <c r="K203">
        <v>1421696329</v>
      </c>
      <c r="L203" s="14">
        <f t="shared" si="21"/>
        <v>42023.818622685183</v>
      </c>
      <c r="M203" t="b">
        <v>0</v>
      </c>
      <c r="N203">
        <v>7</v>
      </c>
      <c r="O203" t="b">
        <v>0</v>
      </c>
      <c r="P203" t="s">
        <v>8268</v>
      </c>
      <c r="Q203" s="6">
        <f t="shared" si="18"/>
        <v>0.58461538461538465</v>
      </c>
      <c r="R203" s="9">
        <f t="shared" si="19"/>
        <v>54.285714285714285</v>
      </c>
      <c r="S203" t="str">
        <f t="shared" si="22"/>
        <v>film &amp; video</v>
      </c>
      <c r="T203" t="str">
        <f t="shared" si="23"/>
        <v>drama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4">
        <f t="shared" si="20"/>
        <v>42285.874305555553</v>
      </c>
      <c r="K204">
        <v>1441750564</v>
      </c>
      <c r="L204" s="14">
        <f t="shared" si="21"/>
        <v>42255.927824074075</v>
      </c>
      <c r="M204" t="b">
        <v>0</v>
      </c>
      <c r="N204">
        <v>0</v>
      </c>
      <c r="O204" t="b">
        <v>0</v>
      </c>
      <c r="P204" t="s">
        <v>8268</v>
      </c>
      <c r="Q204" s="6">
        <f t="shared" si="18"/>
        <v>0</v>
      </c>
      <c r="R204" s="9">
        <f t="shared" si="19"/>
        <v>0</v>
      </c>
      <c r="S204" t="str">
        <f t="shared" si="22"/>
        <v>film &amp; video</v>
      </c>
      <c r="T204" t="str">
        <f t="shared" si="23"/>
        <v>drama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4">
        <f t="shared" si="20"/>
        <v>42033.847962962958</v>
      </c>
      <c r="K205">
        <v>1417378864</v>
      </c>
      <c r="L205" s="14">
        <f t="shared" si="21"/>
        <v>41973.847962962958</v>
      </c>
      <c r="M205" t="b">
        <v>0</v>
      </c>
      <c r="N205">
        <v>8</v>
      </c>
      <c r="O205" t="b">
        <v>0</v>
      </c>
      <c r="P205" t="s">
        <v>8268</v>
      </c>
      <c r="Q205" s="6">
        <f t="shared" si="18"/>
        <v>0.2984</v>
      </c>
      <c r="R205" s="9">
        <f t="shared" si="19"/>
        <v>93.25</v>
      </c>
      <c r="S205" t="str">
        <f t="shared" si="22"/>
        <v>film &amp; video</v>
      </c>
      <c r="T205" t="str">
        <f t="shared" si="23"/>
        <v>drama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4">
        <f t="shared" si="20"/>
        <v>42586.583368055552</v>
      </c>
      <c r="K206">
        <v>1467727203</v>
      </c>
      <c r="L206" s="14">
        <f t="shared" si="21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6">
        <f t="shared" si="18"/>
        <v>0.50721666666666665</v>
      </c>
      <c r="R206" s="9">
        <f t="shared" si="19"/>
        <v>117.68368136117556</v>
      </c>
      <c r="S206" t="str">
        <f t="shared" si="22"/>
        <v>film &amp; video</v>
      </c>
      <c r="T206" t="str">
        <f t="shared" si="23"/>
        <v>drama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4">
        <f t="shared" si="20"/>
        <v>42283.632199074069</v>
      </c>
      <c r="K207">
        <v>1441120222</v>
      </c>
      <c r="L207" s="14">
        <f t="shared" si="21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6">
        <f t="shared" si="18"/>
        <v>0.16250000000000001</v>
      </c>
      <c r="R207" s="9">
        <f t="shared" si="19"/>
        <v>76.470588235294116</v>
      </c>
      <c r="S207" t="str">
        <f t="shared" si="22"/>
        <v>film &amp; video</v>
      </c>
      <c r="T207" t="str">
        <f t="shared" si="23"/>
        <v>drama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4">
        <f t="shared" si="20"/>
        <v>42588.004432870366</v>
      </c>
      <c r="K208">
        <v>1468627583</v>
      </c>
      <c r="L208" s="14">
        <f t="shared" si="21"/>
        <v>42567.004432870366</v>
      </c>
      <c r="M208" t="b">
        <v>0</v>
      </c>
      <c r="N208">
        <v>0</v>
      </c>
      <c r="O208" t="b">
        <v>0</v>
      </c>
      <c r="P208" t="s">
        <v>8268</v>
      </c>
      <c r="Q208" s="6">
        <f t="shared" si="18"/>
        <v>0</v>
      </c>
      <c r="R208" s="9">
        <f t="shared" si="19"/>
        <v>0</v>
      </c>
      <c r="S208" t="str">
        <f t="shared" si="22"/>
        <v>film &amp; video</v>
      </c>
      <c r="T208" t="str">
        <f t="shared" si="23"/>
        <v>drama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4">
        <f t="shared" si="20"/>
        <v>42008.197199074071</v>
      </c>
      <c r="K209">
        <v>1417754638</v>
      </c>
      <c r="L209" s="14">
        <f t="shared" si="21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6">
        <f t="shared" si="18"/>
        <v>0.15214285714285714</v>
      </c>
      <c r="R209" s="9">
        <f t="shared" si="19"/>
        <v>163.84615384615384</v>
      </c>
      <c r="S209" t="str">
        <f t="shared" si="22"/>
        <v>film &amp; video</v>
      </c>
      <c r="T209" t="str">
        <f t="shared" si="23"/>
        <v>drama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4">
        <f t="shared" si="20"/>
        <v>41989.369988425926</v>
      </c>
      <c r="K210">
        <v>1416127967</v>
      </c>
      <c r="L210" s="14">
        <f t="shared" si="21"/>
        <v>41959.369988425926</v>
      </c>
      <c r="M210" t="b">
        <v>0</v>
      </c>
      <c r="N210">
        <v>0</v>
      </c>
      <c r="O210" t="b">
        <v>0</v>
      </c>
      <c r="P210" t="s">
        <v>8268</v>
      </c>
      <c r="Q210" s="6">
        <f t="shared" si="18"/>
        <v>0</v>
      </c>
      <c r="R210" s="9">
        <f t="shared" si="19"/>
        <v>0</v>
      </c>
      <c r="S210" t="str">
        <f t="shared" si="22"/>
        <v>film &amp; video</v>
      </c>
      <c r="T210" t="str">
        <f t="shared" si="23"/>
        <v>drama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4">
        <f t="shared" si="20"/>
        <v>42195.922858796301</v>
      </c>
      <c r="K211">
        <v>1433974135</v>
      </c>
      <c r="L211" s="14">
        <f t="shared" si="21"/>
        <v>42165.922858796301</v>
      </c>
      <c r="M211" t="b">
        <v>0</v>
      </c>
      <c r="N211">
        <v>0</v>
      </c>
      <c r="O211" t="b">
        <v>0</v>
      </c>
      <c r="P211" t="s">
        <v>8268</v>
      </c>
      <c r="Q211" s="6">
        <f t="shared" si="18"/>
        <v>0</v>
      </c>
      <c r="R211" s="9">
        <f t="shared" si="19"/>
        <v>0</v>
      </c>
      <c r="S211" t="str">
        <f t="shared" si="22"/>
        <v>film &amp; video</v>
      </c>
      <c r="T211" t="str">
        <f t="shared" si="23"/>
        <v>drama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4">
        <f t="shared" si="20"/>
        <v>42278.208333333328</v>
      </c>
      <c r="K212">
        <v>1441157592</v>
      </c>
      <c r="L212" s="14">
        <f t="shared" si="21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6">
        <f t="shared" si="18"/>
        <v>0.2525</v>
      </c>
      <c r="R212" s="9">
        <f t="shared" si="19"/>
        <v>91.818181818181813</v>
      </c>
      <c r="S212" t="str">
        <f t="shared" si="22"/>
        <v>film &amp; video</v>
      </c>
      <c r="T212" t="str">
        <f t="shared" si="23"/>
        <v>drama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4">
        <f t="shared" si="20"/>
        <v>42266.159918981488</v>
      </c>
      <c r="K213">
        <v>1440042617</v>
      </c>
      <c r="L213" s="14">
        <f t="shared" si="21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6">
        <f t="shared" si="18"/>
        <v>0.44600000000000001</v>
      </c>
      <c r="R213" s="9">
        <f t="shared" si="19"/>
        <v>185.83333333333334</v>
      </c>
      <c r="S213" t="str">
        <f t="shared" si="22"/>
        <v>film &amp; video</v>
      </c>
      <c r="T213" t="str">
        <f t="shared" si="23"/>
        <v>drama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4">
        <f t="shared" si="20"/>
        <v>42476.839351851857</v>
      </c>
      <c r="K214">
        <v>1455656920</v>
      </c>
      <c r="L214" s="14">
        <f t="shared" si="21"/>
        <v>42416.881018518514</v>
      </c>
      <c r="M214" t="b">
        <v>0</v>
      </c>
      <c r="N214">
        <v>1</v>
      </c>
      <c r="O214" t="b">
        <v>0</v>
      </c>
      <c r="P214" t="s">
        <v>8268</v>
      </c>
      <c r="Q214" s="6">
        <f t="shared" si="18"/>
        <v>1.5873015873015873E-4</v>
      </c>
      <c r="R214" s="9">
        <f t="shared" si="19"/>
        <v>1</v>
      </c>
      <c r="S214" t="str">
        <f t="shared" si="22"/>
        <v>film &amp; video</v>
      </c>
      <c r="T214" t="str">
        <f t="shared" si="23"/>
        <v>drama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4">
        <f t="shared" si="20"/>
        <v>42232.587974537033</v>
      </c>
      <c r="K215">
        <v>1437142547</v>
      </c>
      <c r="L215" s="14">
        <f t="shared" si="21"/>
        <v>42202.594293981485</v>
      </c>
      <c r="M215" t="b">
        <v>0</v>
      </c>
      <c r="N215">
        <v>1</v>
      </c>
      <c r="O215" t="b">
        <v>0</v>
      </c>
      <c r="P215" t="s">
        <v>8268</v>
      </c>
      <c r="Q215" s="6">
        <f t="shared" si="18"/>
        <v>4.0000000000000002E-4</v>
      </c>
      <c r="R215" s="9">
        <f t="shared" si="19"/>
        <v>20</v>
      </c>
      <c r="S215" t="str">
        <f t="shared" si="22"/>
        <v>film &amp; video</v>
      </c>
      <c r="T215" t="str">
        <f t="shared" si="23"/>
        <v>drama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4">
        <f t="shared" si="20"/>
        <v>42069.64061342593</v>
      </c>
      <c r="K216">
        <v>1420471349</v>
      </c>
      <c r="L216" s="14">
        <f t="shared" si="21"/>
        <v>42009.64061342593</v>
      </c>
      <c r="M216" t="b">
        <v>0</v>
      </c>
      <c r="N216">
        <v>1</v>
      </c>
      <c r="O216" t="b">
        <v>0</v>
      </c>
      <c r="P216" t="s">
        <v>8268</v>
      </c>
      <c r="Q216" s="6">
        <f t="shared" si="18"/>
        <v>8.0000000000000007E-5</v>
      </c>
      <c r="R216" s="9">
        <f t="shared" si="19"/>
        <v>1</v>
      </c>
      <c r="S216" t="str">
        <f t="shared" si="22"/>
        <v>film &amp; video</v>
      </c>
      <c r="T216" t="str">
        <f t="shared" si="23"/>
        <v>drama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4">
        <f t="shared" si="20"/>
        <v>42417.999305555553</v>
      </c>
      <c r="K217">
        <v>1452058282</v>
      </c>
      <c r="L217" s="14">
        <f t="shared" si="21"/>
        <v>42375.230115740742</v>
      </c>
      <c r="M217" t="b">
        <v>0</v>
      </c>
      <c r="N217">
        <v>1</v>
      </c>
      <c r="O217" t="b">
        <v>0</v>
      </c>
      <c r="P217" t="s">
        <v>8268</v>
      </c>
      <c r="Q217" s="6">
        <f t="shared" si="18"/>
        <v>2.2727272727272726E-3</v>
      </c>
      <c r="R217" s="9">
        <f t="shared" si="19"/>
        <v>10</v>
      </c>
      <c r="S217" t="str">
        <f t="shared" si="22"/>
        <v>film &amp; video</v>
      </c>
      <c r="T217" t="str">
        <f t="shared" si="23"/>
        <v>drama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4">
        <f t="shared" si="20"/>
        <v>42116.917094907403</v>
      </c>
      <c r="K218">
        <v>1425423637</v>
      </c>
      <c r="L218" s="14">
        <f t="shared" si="21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6">
        <f t="shared" si="18"/>
        <v>0.55698440000000005</v>
      </c>
      <c r="R218" s="9">
        <f t="shared" si="19"/>
        <v>331.53833333333336</v>
      </c>
      <c r="S218" t="str">
        <f t="shared" si="22"/>
        <v>film &amp; video</v>
      </c>
      <c r="T218" t="str">
        <f t="shared" si="23"/>
        <v>drama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4">
        <f t="shared" si="20"/>
        <v>42001.64061342593</v>
      </c>
      <c r="K219">
        <v>1417101749</v>
      </c>
      <c r="L219" s="14">
        <f t="shared" si="21"/>
        <v>41970.64061342593</v>
      </c>
      <c r="M219" t="b">
        <v>0</v>
      </c>
      <c r="N219">
        <v>38</v>
      </c>
      <c r="O219" t="b">
        <v>0</v>
      </c>
      <c r="P219" t="s">
        <v>8268</v>
      </c>
      <c r="Q219" s="6">
        <f t="shared" si="18"/>
        <v>0.11942999999999999</v>
      </c>
      <c r="R219" s="9">
        <f t="shared" si="19"/>
        <v>314.28947368421052</v>
      </c>
      <c r="S219" t="str">
        <f t="shared" si="22"/>
        <v>film &amp; video</v>
      </c>
      <c r="T219" t="str">
        <f t="shared" si="23"/>
        <v>drama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4">
        <f t="shared" si="20"/>
        <v>42139.628344907411</v>
      </c>
      <c r="K220">
        <v>1426518289</v>
      </c>
      <c r="L220" s="14">
        <f t="shared" si="21"/>
        <v>42079.628344907411</v>
      </c>
      <c r="M220" t="b">
        <v>0</v>
      </c>
      <c r="N220">
        <v>1</v>
      </c>
      <c r="O220" t="b">
        <v>0</v>
      </c>
      <c r="P220" t="s">
        <v>8268</v>
      </c>
      <c r="Q220" s="6">
        <f t="shared" si="18"/>
        <v>0.02</v>
      </c>
      <c r="R220" s="9">
        <f t="shared" si="19"/>
        <v>100</v>
      </c>
      <c r="S220" t="str">
        <f t="shared" si="22"/>
        <v>film &amp; video</v>
      </c>
      <c r="T220" t="str">
        <f t="shared" si="23"/>
        <v>drama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4">
        <f t="shared" si="20"/>
        <v>42461.290972222225</v>
      </c>
      <c r="K221">
        <v>1456732225</v>
      </c>
      <c r="L221" s="14">
        <f t="shared" si="21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6">
        <f t="shared" si="18"/>
        <v>0.17630000000000001</v>
      </c>
      <c r="R221" s="9">
        <f t="shared" si="19"/>
        <v>115.98684210526316</v>
      </c>
      <c r="S221" t="str">
        <f t="shared" si="22"/>
        <v>film &amp; video</v>
      </c>
      <c r="T221" t="str">
        <f t="shared" si="23"/>
        <v>drama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4">
        <f t="shared" si="20"/>
        <v>42236.837499999994</v>
      </c>
      <c r="K222">
        <v>1436542030</v>
      </c>
      <c r="L222" s="14">
        <f t="shared" si="21"/>
        <v>42195.643865740742</v>
      </c>
      <c r="M222" t="b">
        <v>0</v>
      </c>
      <c r="N222">
        <v>3</v>
      </c>
      <c r="O222" t="b">
        <v>0</v>
      </c>
      <c r="P222" t="s">
        <v>8268</v>
      </c>
      <c r="Q222" s="6">
        <f t="shared" si="18"/>
        <v>7.1999999999999998E-3</v>
      </c>
      <c r="R222" s="9">
        <f t="shared" si="19"/>
        <v>120</v>
      </c>
      <c r="S222" t="str">
        <f t="shared" si="22"/>
        <v>film &amp; video</v>
      </c>
      <c r="T222" t="str">
        <f t="shared" si="23"/>
        <v>drama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4">
        <f t="shared" si="20"/>
        <v>42091.79587962963</v>
      </c>
      <c r="K223">
        <v>1422389164</v>
      </c>
      <c r="L223" s="14">
        <f t="shared" si="21"/>
        <v>42031.837546296301</v>
      </c>
      <c r="M223" t="b">
        <v>0</v>
      </c>
      <c r="N223">
        <v>0</v>
      </c>
      <c r="O223" t="b">
        <v>0</v>
      </c>
      <c r="P223" t="s">
        <v>8268</v>
      </c>
      <c r="Q223" s="6">
        <f t="shared" si="18"/>
        <v>0</v>
      </c>
      <c r="R223" s="9">
        <f t="shared" si="19"/>
        <v>0</v>
      </c>
      <c r="S223" t="str">
        <f t="shared" si="22"/>
        <v>film &amp; video</v>
      </c>
      <c r="T223" t="str">
        <f t="shared" si="23"/>
        <v>drama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4">
        <f t="shared" si="20"/>
        <v>42090.110416666663</v>
      </c>
      <c r="K224">
        <v>1422383318</v>
      </c>
      <c r="L224" s="14">
        <f t="shared" si="21"/>
        <v>42031.769884259258</v>
      </c>
      <c r="M224" t="b">
        <v>0</v>
      </c>
      <c r="N224">
        <v>2</v>
      </c>
      <c r="O224" t="b">
        <v>0</v>
      </c>
      <c r="P224" t="s">
        <v>8268</v>
      </c>
      <c r="Q224" s="6">
        <f t="shared" si="18"/>
        <v>0.13</v>
      </c>
      <c r="R224" s="9">
        <f t="shared" si="19"/>
        <v>65</v>
      </c>
      <c r="S224" t="str">
        <f t="shared" si="22"/>
        <v>film &amp; video</v>
      </c>
      <c r="T224" t="str">
        <f t="shared" si="23"/>
        <v>drama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4">
        <f t="shared" si="20"/>
        <v>42512.045138888891</v>
      </c>
      <c r="K225">
        <v>1461287350</v>
      </c>
      <c r="L225" s="14">
        <f t="shared" si="21"/>
        <v>42482.048032407409</v>
      </c>
      <c r="M225" t="b">
        <v>0</v>
      </c>
      <c r="N225">
        <v>0</v>
      </c>
      <c r="O225" t="b">
        <v>0</v>
      </c>
      <c r="P225" t="s">
        <v>8268</v>
      </c>
      <c r="Q225" s="6">
        <f t="shared" si="18"/>
        <v>0</v>
      </c>
      <c r="R225" s="9">
        <f t="shared" si="19"/>
        <v>0</v>
      </c>
      <c r="S225" t="str">
        <f t="shared" si="22"/>
        <v>film &amp; video</v>
      </c>
      <c r="T225" t="str">
        <f t="shared" si="23"/>
        <v>drama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4">
        <f t="shared" si="20"/>
        <v>42195.235254629632</v>
      </c>
      <c r="K226">
        <v>1431322726</v>
      </c>
      <c r="L226" s="14">
        <f t="shared" si="21"/>
        <v>42135.235254629632</v>
      </c>
      <c r="M226" t="b">
        <v>0</v>
      </c>
      <c r="N226">
        <v>0</v>
      </c>
      <c r="O226" t="b">
        <v>0</v>
      </c>
      <c r="P226" t="s">
        <v>8268</v>
      </c>
      <c r="Q226" s="6">
        <f t="shared" si="18"/>
        <v>0</v>
      </c>
      <c r="R226" s="9">
        <f t="shared" si="19"/>
        <v>0</v>
      </c>
      <c r="S226" t="str">
        <f t="shared" si="22"/>
        <v>film &amp; video</v>
      </c>
      <c r="T226" t="str">
        <f t="shared" si="23"/>
        <v>drama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4">
        <f t="shared" si="20"/>
        <v>42468.919606481482</v>
      </c>
      <c r="K227">
        <v>1457564654</v>
      </c>
      <c r="L227" s="14">
        <f t="shared" si="21"/>
        <v>42438.961273148147</v>
      </c>
      <c r="M227" t="b">
        <v>0</v>
      </c>
      <c r="N227">
        <v>0</v>
      </c>
      <c r="O227" t="b">
        <v>0</v>
      </c>
      <c r="P227" t="s">
        <v>8268</v>
      </c>
      <c r="Q227" s="6">
        <f t="shared" si="18"/>
        <v>0</v>
      </c>
      <c r="R227" s="9">
        <f t="shared" si="19"/>
        <v>0</v>
      </c>
      <c r="S227" t="str">
        <f t="shared" si="22"/>
        <v>film &amp; video</v>
      </c>
      <c r="T227" t="str">
        <f t="shared" si="23"/>
        <v>drama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4">
        <f t="shared" si="20"/>
        <v>42155.395138888889</v>
      </c>
      <c r="K228">
        <v>1428854344</v>
      </c>
      <c r="L228" s="14">
        <f t="shared" si="21"/>
        <v>42106.666018518517</v>
      </c>
      <c r="M228" t="b">
        <v>0</v>
      </c>
      <c r="N228">
        <v>2</v>
      </c>
      <c r="O228" t="b">
        <v>0</v>
      </c>
      <c r="P228" t="s">
        <v>8268</v>
      </c>
      <c r="Q228" s="6">
        <f t="shared" si="18"/>
        <v>8.6206896551724137E-3</v>
      </c>
      <c r="R228" s="9">
        <f t="shared" si="19"/>
        <v>125</v>
      </c>
      <c r="S228" t="str">
        <f t="shared" si="22"/>
        <v>film &amp; video</v>
      </c>
      <c r="T228" t="str">
        <f t="shared" si="23"/>
        <v>drama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4">
        <f t="shared" si="20"/>
        <v>42194.893993055557</v>
      </c>
      <c r="K229">
        <v>1433885241</v>
      </c>
      <c r="L229" s="14">
        <f t="shared" si="21"/>
        <v>42164.893993055557</v>
      </c>
      <c r="M229" t="b">
        <v>0</v>
      </c>
      <c r="N229">
        <v>0</v>
      </c>
      <c r="O229" t="b">
        <v>0</v>
      </c>
      <c r="P229" t="s">
        <v>8268</v>
      </c>
      <c r="Q229" s="6">
        <f t="shared" si="18"/>
        <v>0</v>
      </c>
      <c r="R229" s="9">
        <f t="shared" si="19"/>
        <v>0</v>
      </c>
      <c r="S229" t="str">
        <f t="shared" si="22"/>
        <v>film &amp; video</v>
      </c>
      <c r="T229" t="str">
        <f t="shared" si="23"/>
        <v>drama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4">
        <f t="shared" si="20"/>
        <v>42156.686400462961</v>
      </c>
      <c r="K230">
        <v>1427992105</v>
      </c>
      <c r="L230" s="14">
        <f t="shared" si="21"/>
        <v>42096.686400462961</v>
      </c>
      <c r="M230" t="b">
        <v>0</v>
      </c>
      <c r="N230">
        <v>0</v>
      </c>
      <c r="O230" t="b">
        <v>0</v>
      </c>
      <c r="P230" t="s">
        <v>8268</v>
      </c>
      <c r="Q230" s="6">
        <f t="shared" si="18"/>
        <v>0</v>
      </c>
      <c r="R230" s="9">
        <f t="shared" si="19"/>
        <v>0</v>
      </c>
      <c r="S230" t="str">
        <f t="shared" si="22"/>
        <v>film &amp; video</v>
      </c>
      <c r="T230" t="str">
        <f t="shared" si="23"/>
        <v>drama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4">
        <f t="shared" si="20"/>
        <v>42413.933993055558</v>
      </c>
      <c r="K231">
        <v>1452810297</v>
      </c>
      <c r="L231" s="14">
        <f t="shared" si="21"/>
        <v>42383.933993055558</v>
      </c>
      <c r="M231" t="b">
        <v>0</v>
      </c>
      <c r="N231">
        <v>0</v>
      </c>
      <c r="O231" t="b">
        <v>0</v>
      </c>
      <c r="P231" t="s">
        <v>8268</v>
      </c>
      <c r="Q231" s="6">
        <f t="shared" si="18"/>
        <v>0</v>
      </c>
      <c r="R231" s="9">
        <f t="shared" si="19"/>
        <v>0</v>
      </c>
      <c r="S231" t="str">
        <f t="shared" si="22"/>
        <v>film &amp; video</v>
      </c>
      <c r="T231" t="str">
        <f t="shared" si="23"/>
        <v>drama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4">
        <f t="shared" si="20"/>
        <v>42159.777210648142</v>
      </c>
      <c r="K232">
        <v>1430851151</v>
      </c>
      <c r="L232" s="14">
        <f t="shared" si="21"/>
        <v>42129.777210648142</v>
      </c>
      <c r="M232" t="b">
        <v>0</v>
      </c>
      <c r="N232">
        <v>2</v>
      </c>
      <c r="O232" t="b">
        <v>0</v>
      </c>
      <c r="P232" t="s">
        <v>8268</v>
      </c>
      <c r="Q232" s="6">
        <f t="shared" si="18"/>
        <v>4.0000000000000001E-3</v>
      </c>
      <c r="R232" s="9">
        <f t="shared" si="19"/>
        <v>30</v>
      </c>
      <c r="S232" t="str">
        <f t="shared" si="22"/>
        <v>film &amp; video</v>
      </c>
      <c r="T232" t="str">
        <f t="shared" si="23"/>
        <v>drama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4">
        <f t="shared" si="20"/>
        <v>42371.958923611113</v>
      </c>
      <c r="K233">
        <v>1449183651</v>
      </c>
      <c r="L233" s="14">
        <f t="shared" si="21"/>
        <v>42341.958923611113</v>
      </c>
      <c r="M233" t="b">
        <v>0</v>
      </c>
      <c r="N233">
        <v>0</v>
      </c>
      <c r="O233" t="b">
        <v>0</v>
      </c>
      <c r="P233" t="s">
        <v>8268</v>
      </c>
      <c r="Q233" s="6">
        <f t="shared" si="18"/>
        <v>0</v>
      </c>
      <c r="R233" s="9">
        <f t="shared" si="19"/>
        <v>0</v>
      </c>
      <c r="S233" t="str">
        <f t="shared" si="22"/>
        <v>film &amp; video</v>
      </c>
      <c r="T233" t="str">
        <f t="shared" si="23"/>
        <v>drama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4">
        <f t="shared" si="20"/>
        <v>42062.82576388889</v>
      </c>
      <c r="K234">
        <v>1422474546</v>
      </c>
      <c r="L234" s="14">
        <f t="shared" si="21"/>
        <v>42032.82576388889</v>
      </c>
      <c r="M234" t="b">
        <v>0</v>
      </c>
      <c r="N234">
        <v>7</v>
      </c>
      <c r="O234" t="b">
        <v>0</v>
      </c>
      <c r="P234" t="s">
        <v>8268</v>
      </c>
      <c r="Q234" s="6">
        <f t="shared" si="18"/>
        <v>2.75E-2</v>
      </c>
      <c r="R234" s="9">
        <f t="shared" si="19"/>
        <v>15.714285714285714</v>
      </c>
      <c r="S234" t="str">
        <f t="shared" si="22"/>
        <v>film &amp; video</v>
      </c>
      <c r="T234" t="str">
        <f t="shared" si="23"/>
        <v>drama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4">
        <f t="shared" si="20"/>
        <v>42642.911712962959</v>
      </c>
      <c r="K235">
        <v>1472593972</v>
      </c>
      <c r="L235" s="14">
        <f t="shared" si="21"/>
        <v>42612.911712962959</v>
      </c>
      <c r="M235" t="b">
        <v>0</v>
      </c>
      <c r="N235">
        <v>0</v>
      </c>
      <c r="O235" t="b">
        <v>0</v>
      </c>
      <c r="P235" t="s">
        <v>8268</v>
      </c>
      <c r="Q235" s="6">
        <f t="shared" si="18"/>
        <v>0</v>
      </c>
      <c r="R235" s="9">
        <f t="shared" si="19"/>
        <v>0</v>
      </c>
      <c r="S235" t="str">
        <f t="shared" si="22"/>
        <v>film &amp; video</v>
      </c>
      <c r="T235" t="str">
        <f t="shared" si="23"/>
        <v>drama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4">
        <f t="shared" si="20"/>
        <v>42176.035405092596</v>
      </c>
      <c r="K236">
        <v>1431391859</v>
      </c>
      <c r="L236" s="14">
        <f t="shared" si="21"/>
        <v>42136.035405092596</v>
      </c>
      <c r="M236" t="b">
        <v>0</v>
      </c>
      <c r="N236">
        <v>5</v>
      </c>
      <c r="O236" t="b">
        <v>0</v>
      </c>
      <c r="P236" t="s">
        <v>8268</v>
      </c>
      <c r="Q236" s="6">
        <f t="shared" si="18"/>
        <v>0.40100000000000002</v>
      </c>
      <c r="R236" s="9">
        <f t="shared" si="19"/>
        <v>80.2</v>
      </c>
      <c r="S236" t="str">
        <f t="shared" si="22"/>
        <v>film &amp; video</v>
      </c>
      <c r="T236" t="str">
        <f t="shared" si="23"/>
        <v>drama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4">
        <f t="shared" si="20"/>
        <v>42194.908530092594</v>
      </c>
      <c r="K237">
        <v>1433886497</v>
      </c>
      <c r="L237" s="14">
        <f t="shared" si="21"/>
        <v>42164.908530092594</v>
      </c>
      <c r="M237" t="b">
        <v>0</v>
      </c>
      <c r="N237">
        <v>0</v>
      </c>
      <c r="O237" t="b">
        <v>0</v>
      </c>
      <c r="P237" t="s">
        <v>8268</v>
      </c>
      <c r="Q237" s="6">
        <f t="shared" si="18"/>
        <v>0</v>
      </c>
      <c r="R237" s="9">
        <f t="shared" si="19"/>
        <v>0</v>
      </c>
      <c r="S237" t="str">
        <f t="shared" si="22"/>
        <v>film &amp; video</v>
      </c>
      <c r="T237" t="str">
        <f t="shared" si="23"/>
        <v>drama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4">
        <f t="shared" si="20"/>
        <v>42374</v>
      </c>
      <c r="K238">
        <v>1447380099</v>
      </c>
      <c r="L238" s="14">
        <f t="shared" si="21"/>
        <v>42321.08447916666</v>
      </c>
      <c r="M238" t="b">
        <v>0</v>
      </c>
      <c r="N238">
        <v>0</v>
      </c>
      <c r="O238" t="b">
        <v>0</v>
      </c>
      <c r="P238" t="s">
        <v>8268</v>
      </c>
      <c r="Q238" s="6">
        <f t="shared" si="18"/>
        <v>0</v>
      </c>
      <c r="R238" s="9">
        <f t="shared" si="19"/>
        <v>0</v>
      </c>
      <c r="S238" t="str">
        <f t="shared" si="22"/>
        <v>film &amp; video</v>
      </c>
      <c r="T238" t="str">
        <f t="shared" si="23"/>
        <v>drama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4">
        <f t="shared" si="20"/>
        <v>42437.577187499999</v>
      </c>
      <c r="K239">
        <v>1452261069</v>
      </c>
      <c r="L239" s="14">
        <f t="shared" si="21"/>
        <v>42377.577187499999</v>
      </c>
      <c r="M239" t="b">
        <v>0</v>
      </c>
      <c r="N239">
        <v>1</v>
      </c>
      <c r="O239" t="b">
        <v>0</v>
      </c>
      <c r="P239" t="s">
        <v>8268</v>
      </c>
      <c r="Q239" s="6">
        <f t="shared" si="18"/>
        <v>3.3333333333333335E-3</v>
      </c>
      <c r="R239" s="9">
        <f t="shared" si="19"/>
        <v>50</v>
      </c>
      <c r="S239" t="str">
        <f t="shared" si="22"/>
        <v>film &amp; video</v>
      </c>
      <c r="T239" t="str">
        <f t="shared" si="23"/>
        <v>drama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4">
        <f t="shared" si="20"/>
        <v>42734.375</v>
      </c>
      <c r="K240">
        <v>1481324760</v>
      </c>
      <c r="L240" s="14">
        <f t="shared" si="21"/>
        <v>42713.962499999994</v>
      </c>
      <c r="M240" t="b">
        <v>0</v>
      </c>
      <c r="N240">
        <v>0</v>
      </c>
      <c r="O240" t="b">
        <v>0</v>
      </c>
      <c r="P240" t="s">
        <v>8268</v>
      </c>
      <c r="Q240" s="6">
        <f t="shared" si="18"/>
        <v>0</v>
      </c>
      <c r="R240" s="9">
        <f t="shared" si="19"/>
        <v>0</v>
      </c>
      <c r="S240" t="str">
        <f t="shared" si="22"/>
        <v>film &amp; video</v>
      </c>
      <c r="T240" t="str">
        <f t="shared" si="23"/>
        <v>drama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4">
        <f t="shared" si="20"/>
        <v>42316.5</v>
      </c>
      <c r="K241">
        <v>1445308730</v>
      </c>
      <c r="L241" s="14">
        <f t="shared" si="21"/>
        <v>42297.110300925924</v>
      </c>
      <c r="M241" t="b">
        <v>0</v>
      </c>
      <c r="N241">
        <v>5</v>
      </c>
      <c r="O241" t="b">
        <v>0</v>
      </c>
      <c r="P241" t="s">
        <v>8268</v>
      </c>
      <c r="Q241" s="6">
        <f t="shared" si="18"/>
        <v>0.25</v>
      </c>
      <c r="R241" s="9">
        <f t="shared" si="19"/>
        <v>50</v>
      </c>
      <c r="S241" t="str">
        <f t="shared" si="22"/>
        <v>film &amp; video</v>
      </c>
      <c r="T241" t="str">
        <f t="shared" si="23"/>
        <v>drama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4">
        <f t="shared" si="20"/>
        <v>41399.708460648151</v>
      </c>
      <c r="K242">
        <v>1363885211</v>
      </c>
      <c r="L242" s="14">
        <f t="shared" si="21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6">
        <f t="shared" si="18"/>
        <v>1.0763413333333334</v>
      </c>
      <c r="R242" s="9">
        <f t="shared" si="19"/>
        <v>117.84759124087591</v>
      </c>
      <c r="S242" t="str">
        <f t="shared" si="22"/>
        <v>film &amp; video</v>
      </c>
      <c r="T242" t="str">
        <f t="shared" si="23"/>
        <v>documentary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4">
        <f t="shared" si="20"/>
        <v>41994.697962962964</v>
      </c>
      <c r="K243">
        <v>1415292304</v>
      </c>
      <c r="L243" s="14">
        <f t="shared" si="21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6">
        <f t="shared" si="18"/>
        <v>1.1263736263736264</v>
      </c>
      <c r="R243" s="9">
        <f t="shared" si="19"/>
        <v>109.04255319148936</v>
      </c>
      <c r="S243" t="str">
        <f t="shared" si="22"/>
        <v>film &amp; video</v>
      </c>
      <c r="T243" t="str">
        <f t="shared" si="23"/>
        <v>documentary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4">
        <f t="shared" si="20"/>
        <v>40897.492939814816</v>
      </c>
      <c r="K244">
        <v>1321357790</v>
      </c>
      <c r="L244" s="14">
        <f t="shared" si="21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6">
        <f t="shared" si="18"/>
        <v>1.1346153846153846</v>
      </c>
      <c r="R244" s="9">
        <f t="shared" si="19"/>
        <v>73.019801980198025</v>
      </c>
      <c r="S244" t="str">
        <f t="shared" si="22"/>
        <v>film &amp; video</v>
      </c>
      <c r="T244" t="str">
        <f t="shared" si="23"/>
        <v>documentary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4">
        <f t="shared" si="20"/>
        <v>41692.047500000001</v>
      </c>
      <c r="K245">
        <v>1390439304</v>
      </c>
      <c r="L245" s="14">
        <f t="shared" si="21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6">
        <f t="shared" si="18"/>
        <v>1.0259199999999999</v>
      </c>
      <c r="R245" s="9">
        <f t="shared" si="19"/>
        <v>78.195121951219505</v>
      </c>
      <c r="S245" t="str">
        <f t="shared" si="22"/>
        <v>film &amp; video</v>
      </c>
      <c r="T245" t="str">
        <f t="shared" si="23"/>
        <v>documentary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4">
        <f t="shared" si="20"/>
        <v>40253.29583333333</v>
      </c>
      <c r="K246">
        <v>1265269559</v>
      </c>
      <c r="L246" s="14">
        <f t="shared" si="21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6">
        <f t="shared" si="18"/>
        <v>1.1375714285714287</v>
      </c>
      <c r="R246" s="9">
        <f t="shared" si="19"/>
        <v>47.398809523809526</v>
      </c>
      <c r="S246" t="str">
        <f t="shared" si="22"/>
        <v>film &amp; video</v>
      </c>
      <c r="T246" t="str">
        <f t="shared" si="23"/>
        <v>documentary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4">
        <f t="shared" si="20"/>
        <v>41137.053067129629</v>
      </c>
      <c r="K247">
        <v>1342487785</v>
      </c>
      <c r="L247" s="14">
        <f t="shared" si="21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6">
        <f t="shared" si="18"/>
        <v>1.0371999999999999</v>
      </c>
      <c r="R247" s="9">
        <f t="shared" si="19"/>
        <v>54.020833333333336</v>
      </c>
      <c r="S247" t="str">
        <f t="shared" si="22"/>
        <v>film &amp; video</v>
      </c>
      <c r="T247" t="str">
        <f t="shared" si="23"/>
        <v>documentary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4">
        <f t="shared" si="20"/>
        <v>40530.405150462961</v>
      </c>
      <c r="K248">
        <v>1288341805</v>
      </c>
      <c r="L248" s="14">
        <f t="shared" si="21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6">
        <f t="shared" si="18"/>
        <v>3.0546000000000002</v>
      </c>
      <c r="R248" s="9">
        <f t="shared" si="19"/>
        <v>68.488789237668158</v>
      </c>
      <c r="S248" t="str">
        <f t="shared" si="22"/>
        <v>film &amp; video</v>
      </c>
      <c r="T248" t="str">
        <f t="shared" si="23"/>
        <v>documentary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4">
        <f t="shared" si="20"/>
        <v>40467.152083333334</v>
      </c>
      <c r="K249">
        <v>1284042614</v>
      </c>
      <c r="L249" s="14">
        <f t="shared" si="21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6">
        <f t="shared" si="18"/>
        <v>1.341</v>
      </c>
      <c r="R249" s="9">
        <f t="shared" si="19"/>
        <v>108.14516129032258</v>
      </c>
      <c r="S249" t="str">
        <f t="shared" si="22"/>
        <v>film &amp; video</v>
      </c>
      <c r="T249" t="str">
        <f t="shared" si="23"/>
        <v>documentary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4">
        <f t="shared" si="20"/>
        <v>40915.774409722224</v>
      </c>
      <c r="K250">
        <v>1322073309</v>
      </c>
      <c r="L250" s="14">
        <f t="shared" si="21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6">
        <f t="shared" si="18"/>
        <v>1.0133294117647058</v>
      </c>
      <c r="R250" s="9">
        <f t="shared" si="19"/>
        <v>589.95205479452056</v>
      </c>
      <c r="S250" t="str">
        <f t="shared" si="22"/>
        <v>film &amp; video</v>
      </c>
      <c r="T250" t="str">
        <f t="shared" si="23"/>
        <v>documentary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4">
        <f t="shared" si="20"/>
        <v>40412.736111111109</v>
      </c>
      <c r="K251">
        <v>1275603020</v>
      </c>
      <c r="L251" s="14">
        <f t="shared" si="21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6">
        <f t="shared" si="18"/>
        <v>1.1292</v>
      </c>
      <c r="R251" s="9">
        <f t="shared" si="19"/>
        <v>48.051063829787232</v>
      </c>
      <c r="S251" t="str">
        <f t="shared" si="22"/>
        <v>film &amp; video</v>
      </c>
      <c r="T251" t="str">
        <f t="shared" si="23"/>
        <v>documentary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4">
        <f t="shared" si="20"/>
        <v>41431.565868055557</v>
      </c>
      <c r="K252">
        <v>1367933691</v>
      </c>
      <c r="L252" s="14">
        <f t="shared" si="21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6">
        <f t="shared" si="18"/>
        <v>1.0558333333333334</v>
      </c>
      <c r="R252" s="9">
        <f t="shared" si="19"/>
        <v>72.482837528604122</v>
      </c>
      <c r="S252" t="str">
        <f t="shared" si="22"/>
        <v>film &amp; video</v>
      </c>
      <c r="T252" t="str">
        <f t="shared" si="23"/>
        <v>documentary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4">
        <f t="shared" si="20"/>
        <v>41045.791666666664</v>
      </c>
      <c r="K253">
        <v>1334429646</v>
      </c>
      <c r="L253" s="14">
        <f t="shared" si="21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6">
        <f t="shared" si="18"/>
        <v>1.2557142857142858</v>
      </c>
      <c r="R253" s="9">
        <f t="shared" si="19"/>
        <v>57.077922077922075</v>
      </c>
      <c r="S253" t="str">
        <f t="shared" si="22"/>
        <v>film &amp; video</v>
      </c>
      <c r="T253" t="str">
        <f t="shared" si="23"/>
        <v>documentary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4">
        <f t="shared" si="20"/>
        <v>40330.165972222225</v>
      </c>
      <c r="K254">
        <v>1269878058</v>
      </c>
      <c r="L254" s="14">
        <f t="shared" si="21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6">
        <f t="shared" si="18"/>
        <v>1.8455999999999999</v>
      </c>
      <c r="R254" s="9">
        <f t="shared" si="19"/>
        <v>85.444444444444443</v>
      </c>
      <c r="S254" t="str">
        <f t="shared" si="22"/>
        <v>film &amp; video</v>
      </c>
      <c r="T254" t="str">
        <f t="shared" si="23"/>
        <v>documentary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4">
        <f t="shared" si="20"/>
        <v>40954.650868055556</v>
      </c>
      <c r="K255">
        <v>1326728235</v>
      </c>
      <c r="L255" s="14">
        <f t="shared" si="21"/>
        <v>40924.650868055556</v>
      </c>
      <c r="M255" t="b">
        <v>1</v>
      </c>
      <c r="N255">
        <v>7</v>
      </c>
      <c r="O255" t="b">
        <v>1</v>
      </c>
      <c r="P255" t="s">
        <v>8269</v>
      </c>
      <c r="Q255" s="6">
        <f t="shared" si="18"/>
        <v>1.0073333333333334</v>
      </c>
      <c r="R255" s="9">
        <f t="shared" si="19"/>
        <v>215.85714285714286</v>
      </c>
      <c r="S255" t="str">
        <f t="shared" si="22"/>
        <v>film &amp; video</v>
      </c>
      <c r="T255" t="str">
        <f t="shared" si="23"/>
        <v>documentary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4">
        <f t="shared" si="20"/>
        <v>42294.083333333328</v>
      </c>
      <c r="K256">
        <v>1442443910</v>
      </c>
      <c r="L256" s="14">
        <f t="shared" si="21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6">
        <f t="shared" si="18"/>
        <v>1.1694724999999999</v>
      </c>
      <c r="R256" s="9">
        <f t="shared" si="19"/>
        <v>89.38643312101911</v>
      </c>
      <c r="S256" t="str">
        <f t="shared" si="22"/>
        <v>film &amp; video</v>
      </c>
      <c r="T256" t="str">
        <f t="shared" si="23"/>
        <v>documentary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4">
        <f t="shared" si="20"/>
        <v>40618.48474537037</v>
      </c>
      <c r="K257">
        <v>1297687082</v>
      </c>
      <c r="L257" s="14">
        <f t="shared" si="21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6">
        <f t="shared" si="18"/>
        <v>1.0673325</v>
      </c>
      <c r="R257" s="9">
        <f t="shared" si="19"/>
        <v>45.418404255319146</v>
      </c>
      <c r="S257" t="str">
        <f t="shared" si="22"/>
        <v>film &amp; video</v>
      </c>
      <c r="T257" t="str">
        <f t="shared" si="23"/>
        <v>documentary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4">
        <f t="shared" si="20"/>
        <v>41349.769293981481</v>
      </c>
      <c r="K258">
        <v>1360866467</v>
      </c>
      <c r="L258" s="14">
        <f t="shared" si="21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6">
        <f t="shared" ref="Q258:Q321" si="24">(E258/D258)</f>
        <v>1.391</v>
      </c>
      <c r="R258" s="9">
        <f t="shared" ref="R258:R321" si="25">IF(N258&lt;&gt;0,E258/N258,0)</f>
        <v>65.756363636363631</v>
      </c>
      <c r="S258" t="str">
        <f t="shared" si="22"/>
        <v>film &amp; video</v>
      </c>
      <c r="T258" t="str">
        <f t="shared" si="23"/>
        <v>documentary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4">
        <f t="shared" ref="J259:J322" si="26">(((I259/60)/60)/24)+DATE(1970,1,1)</f>
        <v>42509.626875000002</v>
      </c>
      <c r="K259">
        <v>1461078162</v>
      </c>
      <c r="L259" s="14">
        <f t="shared" ref="L259:L322" si="27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6">
        <f t="shared" si="24"/>
        <v>1.0672648571428571</v>
      </c>
      <c r="R259" s="9">
        <f t="shared" si="25"/>
        <v>66.70405357142856</v>
      </c>
      <c r="S259" t="str">
        <f t="shared" ref="S259:S322" si="28">LEFT(P259, SEARCH("/",P259,1)-1)</f>
        <v>film &amp; video</v>
      </c>
      <c r="T259" t="str">
        <f t="shared" ref="T259:T322" si="29">RIGHT(P259,LEN(P259)-FIND("/",P259))</f>
        <v>documentary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4">
        <f t="shared" si="26"/>
        <v>40712.051689814813</v>
      </c>
      <c r="K260">
        <v>1305767666</v>
      </c>
      <c r="L260" s="14">
        <f t="shared" si="27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6">
        <f t="shared" si="24"/>
        <v>1.9114</v>
      </c>
      <c r="R260" s="9">
        <f t="shared" si="25"/>
        <v>83.345930232558146</v>
      </c>
      <c r="S260" t="str">
        <f t="shared" si="28"/>
        <v>film &amp; video</v>
      </c>
      <c r="T260" t="str">
        <f t="shared" si="29"/>
        <v>documentary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4">
        <f t="shared" si="26"/>
        <v>42102.738067129627</v>
      </c>
      <c r="K261">
        <v>1425922969</v>
      </c>
      <c r="L261" s="14">
        <f t="shared" si="27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6">
        <f t="shared" si="24"/>
        <v>1.3193789333333332</v>
      </c>
      <c r="R261" s="9">
        <f t="shared" si="25"/>
        <v>105.04609341825902</v>
      </c>
      <c r="S261" t="str">
        <f t="shared" si="28"/>
        <v>film &amp; video</v>
      </c>
      <c r="T261" t="str">
        <f t="shared" si="29"/>
        <v>documentary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4">
        <f t="shared" si="26"/>
        <v>40376.415972222225</v>
      </c>
      <c r="K262">
        <v>1275415679</v>
      </c>
      <c r="L262" s="14">
        <f t="shared" si="27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6">
        <f t="shared" si="24"/>
        <v>1.0640000000000001</v>
      </c>
      <c r="R262" s="9">
        <f t="shared" si="25"/>
        <v>120.90909090909091</v>
      </c>
      <c r="S262" t="str">
        <f t="shared" si="28"/>
        <v>film &amp; video</v>
      </c>
      <c r="T262" t="str">
        <f t="shared" si="29"/>
        <v>documentary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4">
        <f t="shared" si="26"/>
        <v>41067.621527777781</v>
      </c>
      <c r="K263">
        <v>1334783704</v>
      </c>
      <c r="L263" s="14">
        <f t="shared" si="27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6">
        <f t="shared" si="24"/>
        <v>1.0740000000000001</v>
      </c>
      <c r="R263" s="9">
        <f t="shared" si="25"/>
        <v>97.63636363636364</v>
      </c>
      <c r="S263" t="str">
        <f t="shared" si="28"/>
        <v>film &amp; video</v>
      </c>
      <c r="T263" t="str">
        <f t="shared" si="29"/>
        <v>documentary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4">
        <f t="shared" si="26"/>
        <v>40600.24800925926</v>
      </c>
      <c r="K264">
        <v>1294811828</v>
      </c>
      <c r="L264" s="14">
        <f t="shared" si="27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6">
        <f t="shared" si="24"/>
        <v>2.4</v>
      </c>
      <c r="R264" s="9">
        <f t="shared" si="25"/>
        <v>41.379310344827587</v>
      </c>
      <c r="S264" t="str">
        <f t="shared" si="28"/>
        <v>film &amp; video</v>
      </c>
      <c r="T264" t="str">
        <f t="shared" si="29"/>
        <v>documentary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4">
        <f t="shared" si="26"/>
        <v>41179.954791666663</v>
      </c>
      <c r="K265">
        <v>1346194494</v>
      </c>
      <c r="L265" s="14">
        <f t="shared" si="27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6">
        <f t="shared" si="24"/>
        <v>1.1808107999999999</v>
      </c>
      <c r="R265" s="9">
        <f t="shared" si="25"/>
        <v>30.654485981308412</v>
      </c>
      <c r="S265" t="str">
        <f t="shared" si="28"/>
        <v>film &amp; video</v>
      </c>
      <c r="T265" t="str">
        <f t="shared" si="29"/>
        <v>documentary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4">
        <f t="shared" si="26"/>
        <v>41040.620312500003</v>
      </c>
      <c r="K266">
        <v>1334155995</v>
      </c>
      <c r="L266" s="14">
        <f t="shared" si="27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6">
        <f t="shared" si="24"/>
        <v>1.1819999999999999</v>
      </c>
      <c r="R266" s="9">
        <f t="shared" si="25"/>
        <v>64.945054945054949</v>
      </c>
      <c r="S266" t="str">
        <f t="shared" si="28"/>
        <v>film &amp; video</v>
      </c>
      <c r="T266" t="str">
        <f t="shared" si="29"/>
        <v>documentary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4">
        <f t="shared" si="26"/>
        <v>40308.844444444447</v>
      </c>
      <c r="K267">
        <v>1269928430</v>
      </c>
      <c r="L267" s="14">
        <f t="shared" si="27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6">
        <f t="shared" si="24"/>
        <v>1.111</v>
      </c>
      <c r="R267" s="9">
        <f t="shared" si="25"/>
        <v>95.775862068965523</v>
      </c>
      <c r="S267" t="str">
        <f t="shared" si="28"/>
        <v>film &amp; video</v>
      </c>
      <c r="T267" t="str">
        <f t="shared" si="29"/>
        <v>documentary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4">
        <f t="shared" si="26"/>
        <v>40291.160416666666</v>
      </c>
      <c r="K268">
        <v>1264565507</v>
      </c>
      <c r="L268" s="14">
        <f t="shared" si="27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6">
        <f t="shared" si="24"/>
        <v>1.4550000000000001</v>
      </c>
      <c r="R268" s="9">
        <f t="shared" si="25"/>
        <v>40.416666666666664</v>
      </c>
      <c r="S268" t="str">
        <f t="shared" si="28"/>
        <v>film &amp; video</v>
      </c>
      <c r="T268" t="str">
        <f t="shared" si="29"/>
        <v>documentary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4">
        <f t="shared" si="26"/>
        <v>41815.452534722222</v>
      </c>
      <c r="K269">
        <v>1401101499</v>
      </c>
      <c r="L269" s="14">
        <f t="shared" si="27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6">
        <f t="shared" si="24"/>
        <v>1.3162883248730965</v>
      </c>
      <c r="R269" s="9">
        <f t="shared" si="25"/>
        <v>78.578424242424248</v>
      </c>
      <c r="S269" t="str">
        <f t="shared" si="28"/>
        <v>film &amp; video</v>
      </c>
      <c r="T269" t="str">
        <f t="shared" si="29"/>
        <v>documentary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4">
        <f t="shared" si="26"/>
        <v>40854.194189814814</v>
      </c>
      <c r="K270">
        <v>1316749178</v>
      </c>
      <c r="L270" s="14">
        <f t="shared" si="27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6">
        <f t="shared" si="24"/>
        <v>1.1140000000000001</v>
      </c>
      <c r="R270" s="9">
        <f t="shared" si="25"/>
        <v>50.18018018018018</v>
      </c>
      <c r="S270" t="str">
        <f t="shared" si="28"/>
        <v>film &amp; video</v>
      </c>
      <c r="T270" t="str">
        <f t="shared" si="29"/>
        <v>documentary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4">
        <f t="shared" si="26"/>
        <v>42788.197013888886</v>
      </c>
      <c r="K271">
        <v>1485146622</v>
      </c>
      <c r="L271" s="14">
        <f t="shared" si="27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6">
        <f t="shared" si="24"/>
        <v>1.4723377</v>
      </c>
      <c r="R271" s="9">
        <f t="shared" si="25"/>
        <v>92.251735588972423</v>
      </c>
      <c r="S271" t="str">
        <f t="shared" si="28"/>
        <v>film &amp; video</v>
      </c>
      <c r="T271" t="str">
        <f t="shared" si="29"/>
        <v>documentary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4">
        <f t="shared" si="26"/>
        <v>40688.166666666664</v>
      </c>
      <c r="K272">
        <v>1301950070</v>
      </c>
      <c r="L272" s="14">
        <f t="shared" si="27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6">
        <f t="shared" si="24"/>
        <v>1.5260869565217392</v>
      </c>
      <c r="R272" s="9">
        <f t="shared" si="25"/>
        <v>57.540983606557376</v>
      </c>
      <c r="S272" t="str">
        <f t="shared" si="28"/>
        <v>film &amp; video</v>
      </c>
      <c r="T272" t="str">
        <f t="shared" si="29"/>
        <v>documentary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4">
        <f t="shared" si="26"/>
        <v>41641.333333333336</v>
      </c>
      <c r="K273">
        <v>1386123861</v>
      </c>
      <c r="L273" s="14">
        <f t="shared" si="27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6">
        <f t="shared" si="24"/>
        <v>1.0468</v>
      </c>
      <c r="R273" s="9">
        <f t="shared" si="25"/>
        <v>109.42160278745645</v>
      </c>
      <c r="S273" t="str">
        <f t="shared" si="28"/>
        <v>film &amp; video</v>
      </c>
      <c r="T273" t="str">
        <f t="shared" si="29"/>
        <v>documentary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4">
        <f t="shared" si="26"/>
        <v>40296.78402777778</v>
      </c>
      <c r="K274">
        <v>1267220191</v>
      </c>
      <c r="L274" s="14">
        <f t="shared" si="27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6">
        <f t="shared" si="24"/>
        <v>1.7743366666666667</v>
      </c>
      <c r="R274" s="9">
        <f t="shared" si="25"/>
        <v>81.892461538461546</v>
      </c>
      <c r="S274" t="str">
        <f t="shared" si="28"/>
        <v>film &amp; video</v>
      </c>
      <c r="T274" t="str">
        <f t="shared" si="29"/>
        <v>documentary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4">
        <f t="shared" si="26"/>
        <v>40727.498449074075</v>
      </c>
      <c r="K275">
        <v>1307102266</v>
      </c>
      <c r="L275" s="14">
        <f t="shared" si="27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6">
        <f t="shared" si="24"/>
        <v>1.077758</v>
      </c>
      <c r="R275" s="9">
        <f t="shared" si="25"/>
        <v>45.667711864406776</v>
      </c>
      <c r="S275" t="str">
        <f t="shared" si="28"/>
        <v>film &amp; video</v>
      </c>
      <c r="T275" t="str">
        <f t="shared" si="29"/>
        <v>documentary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4">
        <f t="shared" si="26"/>
        <v>41004.290972222225</v>
      </c>
      <c r="K276">
        <v>1330638829</v>
      </c>
      <c r="L276" s="14">
        <f t="shared" si="27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6">
        <f t="shared" si="24"/>
        <v>1.56</v>
      </c>
      <c r="R276" s="9">
        <f t="shared" si="25"/>
        <v>55.221238938053098</v>
      </c>
      <c r="S276" t="str">
        <f t="shared" si="28"/>
        <v>film &amp; video</v>
      </c>
      <c r="T276" t="str">
        <f t="shared" si="29"/>
        <v>documentary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4">
        <f t="shared" si="26"/>
        <v>41223.073680555557</v>
      </c>
      <c r="K277">
        <v>1349916366</v>
      </c>
      <c r="L277" s="14">
        <f t="shared" si="27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6">
        <f t="shared" si="24"/>
        <v>1.08395</v>
      </c>
      <c r="R277" s="9">
        <f t="shared" si="25"/>
        <v>65.298192771084331</v>
      </c>
      <c r="S277" t="str">
        <f t="shared" si="28"/>
        <v>film &amp; video</v>
      </c>
      <c r="T277" t="str">
        <f t="shared" si="29"/>
        <v>documentary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4">
        <f t="shared" si="26"/>
        <v>41027.040208333332</v>
      </c>
      <c r="K278">
        <v>1330394274</v>
      </c>
      <c r="L278" s="14">
        <f t="shared" si="27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6">
        <f t="shared" si="24"/>
        <v>1.476</v>
      </c>
      <c r="R278" s="9">
        <f t="shared" si="25"/>
        <v>95.225806451612897</v>
      </c>
      <c r="S278" t="str">
        <f t="shared" si="28"/>
        <v>film &amp; video</v>
      </c>
      <c r="T278" t="str">
        <f t="shared" si="29"/>
        <v>documentary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4">
        <f t="shared" si="26"/>
        <v>42147.891423611116</v>
      </c>
      <c r="K279">
        <v>1429824219</v>
      </c>
      <c r="L279" s="14">
        <f t="shared" si="27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6">
        <f t="shared" si="24"/>
        <v>1.1038153846153846</v>
      </c>
      <c r="R279" s="9">
        <f t="shared" si="25"/>
        <v>75.444794952681391</v>
      </c>
      <c r="S279" t="str">
        <f t="shared" si="28"/>
        <v>film &amp; video</v>
      </c>
      <c r="T279" t="str">
        <f t="shared" si="29"/>
        <v>documentary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4">
        <f t="shared" si="26"/>
        <v>41194.040960648148</v>
      </c>
      <c r="K280">
        <v>1347411539</v>
      </c>
      <c r="L280" s="14">
        <f t="shared" si="27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6">
        <f t="shared" si="24"/>
        <v>1.5034814814814814</v>
      </c>
      <c r="R280" s="9">
        <f t="shared" si="25"/>
        <v>97.816867469879512</v>
      </c>
      <c r="S280" t="str">
        <f t="shared" si="28"/>
        <v>film &amp; video</v>
      </c>
      <c r="T280" t="str">
        <f t="shared" si="29"/>
        <v>documentary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4">
        <f t="shared" si="26"/>
        <v>42793.084027777775</v>
      </c>
      <c r="K281">
        <v>1485237096</v>
      </c>
      <c r="L281" s="14">
        <f t="shared" si="27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6">
        <f t="shared" si="24"/>
        <v>1.5731829411764706</v>
      </c>
      <c r="R281" s="9">
        <f t="shared" si="25"/>
        <v>87.685606557377056</v>
      </c>
      <c r="S281" t="str">
        <f t="shared" si="28"/>
        <v>film &amp; video</v>
      </c>
      <c r="T281" t="str">
        <f t="shared" si="29"/>
        <v>documentary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4">
        <f t="shared" si="26"/>
        <v>41789.590682870366</v>
      </c>
      <c r="K282">
        <v>1397571035</v>
      </c>
      <c r="L282" s="14">
        <f t="shared" si="27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6">
        <f t="shared" si="24"/>
        <v>1.5614399999999999</v>
      </c>
      <c r="R282" s="9">
        <f t="shared" si="25"/>
        <v>54.748948106591868</v>
      </c>
      <c r="S282" t="str">
        <f t="shared" si="28"/>
        <v>film &amp; video</v>
      </c>
      <c r="T282" t="str">
        <f t="shared" si="29"/>
        <v>documentary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4">
        <f t="shared" si="26"/>
        <v>40035.80972222222</v>
      </c>
      <c r="K283">
        <v>1242532513</v>
      </c>
      <c r="L283" s="14">
        <f t="shared" si="27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6">
        <f t="shared" si="24"/>
        <v>1.2058763636363636</v>
      </c>
      <c r="R283" s="9">
        <f t="shared" si="25"/>
        <v>83.953417721518989</v>
      </c>
      <c r="S283" t="str">
        <f t="shared" si="28"/>
        <v>film &amp; video</v>
      </c>
      <c r="T283" t="str">
        <f t="shared" si="29"/>
        <v>documentary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4">
        <f t="shared" si="26"/>
        <v>40231.916666666664</v>
      </c>
      <c r="K284">
        <v>1263679492</v>
      </c>
      <c r="L284" s="14">
        <f t="shared" si="27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6">
        <f t="shared" si="24"/>
        <v>1.0118888888888888</v>
      </c>
      <c r="R284" s="9">
        <f t="shared" si="25"/>
        <v>254.38547486033519</v>
      </c>
      <c r="S284" t="str">
        <f t="shared" si="28"/>
        <v>film &amp; video</v>
      </c>
      <c r="T284" t="str">
        <f t="shared" si="29"/>
        <v>documentary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4">
        <f t="shared" si="26"/>
        <v>40695.207638888889</v>
      </c>
      <c r="K285">
        <v>1305219744</v>
      </c>
      <c r="L285" s="14">
        <f t="shared" si="27"/>
        <v>40675.71</v>
      </c>
      <c r="M285" t="b">
        <v>1</v>
      </c>
      <c r="N285">
        <v>202</v>
      </c>
      <c r="O285" t="b">
        <v>1</v>
      </c>
      <c r="P285" t="s">
        <v>8269</v>
      </c>
      <c r="Q285" s="6">
        <f t="shared" si="24"/>
        <v>1.142725</v>
      </c>
      <c r="R285" s="9">
        <f t="shared" si="25"/>
        <v>101.8269801980198</v>
      </c>
      <c r="S285" t="str">
        <f t="shared" si="28"/>
        <v>film &amp; video</v>
      </c>
      <c r="T285" t="str">
        <f t="shared" si="29"/>
        <v>documentary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4">
        <f t="shared" si="26"/>
        <v>40929.738194444442</v>
      </c>
      <c r="K286">
        <v>1325007780</v>
      </c>
      <c r="L286" s="14">
        <f t="shared" si="27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6">
        <f t="shared" si="24"/>
        <v>1.0462615</v>
      </c>
      <c r="R286" s="9">
        <f t="shared" si="25"/>
        <v>55.066394736842106</v>
      </c>
      <c r="S286" t="str">
        <f t="shared" si="28"/>
        <v>film &amp; video</v>
      </c>
      <c r="T286" t="str">
        <f t="shared" si="29"/>
        <v>documentary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4">
        <f t="shared" si="26"/>
        <v>41536.756111111114</v>
      </c>
      <c r="K287">
        <v>1377022128</v>
      </c>
      <c r="L287" s="14">
        <f t="shared" si="27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6">
        <f t="shared" si="24"/>
        <v>2.2882507142857142</v>
      </c>
      <c r="R287" s="9">
        <f t="shared" si="25"/>
        <v>56.901438721136763</v>
      </c>
      <c r="S287" t="str">
        <f t="shared" si="28"/>
        <v>film &amp; video</v>
      </c>
      <c r="T287" t="str">
        <f t="shared" si="29"/>
        <v>documentary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4">
        <f t="shared" si="26"/>
        <v>41358.774583333332</v>
      </c>
      <c r="K288">
        <v>1360352124</v>
      </c>
      <c r="L288" s="14">
        <f t="shared" si="27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6">
        <f t="shared" si="24"/>
        <v>1.0915333333333332</v>
      </c>
      <c r="R288" s="9">
        <f t="shared" si="25"/>
        <v>121.28148148148148</v>
      </c>
      <c r="S288" t="str">
        <f t="shared" si="28"/>
        <v>film &amp; video</v>
      </c>
      <c r="T288" t="str">
        <f t="shared" si="29"/>
        <v>documentary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4">
        <f t="shared" si="26"/>
        <v>41215.166666666664</v>
      </c>
      <c r="K289">
        <v>1349160018</v>
      </c>
      <c r="L289" s="14">
        <f t="shared" si="27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6">
        <f t="shared" si="24"/>
        <v>1.7629999999999999</v>
      </c>
      <c r="R289" s="9">
        <f t="shared" si="25"/>
        <v>91.189655172413794</v>
      </c>
      <c r="S289" t="str">
        <f t="shared" si="28"/>
        <v>film &amp; video</v>
      </c>
      <c r="T289" t="str">
        <f t="shared" si="29"/>
        <v>documentary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4">
        <f t="shared" si="26"/>
        <v>41086.168900462959</v>
      </c>
      <c r="K290">
        <v>1337659393</v>
      </c>
      <c r="L290" s="14">
        <f t="shared" si="27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6">
        <f t="shared" si="24"/>
        <v>1.0321061999999999</v>
      </c>
      <c r="R290" s="9">
        <f t="shared" si="25"/>
        <v>115.44812080536913</v>
      </c>
      <c r="S290" t="str">
        <f t="shared" si="28"/>
        <v>film &amp; video</v>
      </c>
      <c r="T290" t="str">
        <f t="shared" si="29"/>
        <v>documentary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4">
        <f t="shared" si="26"/>
        <v>41580.456412037034</v>
      </c>
      <c r="K291">
        <v>1380797834</v>
      </c>
      <c r="L291" s="14">
        <f t="shared" si="27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6">
        <f t="shared" si="24"/>
        <v>1.0482</v>
      </c>
      <c r="R291" s="9">
        <f t="shared" si="25"/>
        <v>67.771551724137936</v>
      </c>
      <c r="S291" t="str">
        <f t="shared" si="28"/>
        <v>film &amp; video</v>
      </c>
      <c r="T291" t="str">
        <f t="shared" si="29"/>
        <v>documentary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4">
        <f t="shared" si="26"/>
        <v>40576.332638888889</v>
      </c>
      <c r="K292">
        <v>1292316697</v>
      </c>
      <c r="L292" s="14">
        <f t="shared" si="27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6">
        <f t="shared" si="24"/>
        <v>1.0668444444444445</v>
      </c>
      <c r="R292" s="9">
        <f t="shared" si="25"/>
        <v>28.576190476190476</v>
      </c>
      <c r="S292" t="str">
        <f t="shared" si="28"/>
        <v>film &amp; video</v>
      </c>
      <c r="T292" t="str">
        <f t="shared" si="29"/>
        <v>documentary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4">
        <f t="shared" si="26"/>
        <v>41395.000694444447</v>
      </c>
      <c r="K293">
        <v>1365791246</v>
      </c>
      <c r="L293" s="14">
        <f t="shared" si="27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6">
        <f t="shared" si="24"/>
        <v>1.2001999999999999</v>
      </c>
      <c r="R293" s="9">
        <f t="shared" si="25"/>
        <v>46.8828125</v>
      </c>
      <c r="S293" t="str">
        <f t="shared" si="28"/>
        <v>film &amp; video</v>
      </c>
      <c r="T293" t="str">
        <f t="shared" si="29"/>
        <v>documentary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4">
        <f t="shared" si="26"/>
        <v>40845.165972222225</v>
      </c>
      <c r="K294">
        <v>1317064599</v>
      </c>
      <c r="L294" s="14">
        <f t="shared" si="27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6">
        <f t="shared" si="24"/>
        <v>1.0150693333333334</v>
      </c>
      <c r="R294" s="9">
        <f t="shared" si="25"/>
        <v>154.42231237322514</v>
      </c>
      <c r="S294" t="str">
        <f t="shared" si="28"/>
        <v>film &amp; video</v>
      </c>
      <c r="T294" t="str">
        <f t="shared" si="29"/>
        <v>documentary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4">
        <f t="shared" si="26"/>
        <v>41749.667986111112</v>
      </c>
      <c r="K295">
        <v>1395417714</v>
      </c>
      <c r="L295" s="14">
        <f t="shared" si="27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6">
        <f t="shared" si="24"/>
        <v>1.0138461538461538</v>
      </c>
      <c r="R295" s="9">
        <f t="shared" si="25"/>
        <v>201.22137404580153</v>
      </c>
      <c r="S295" t="str">
        <f t="shared" si="28"/>
        <v>film &amp; video</v>
      </c>
      <c r="T295" t="str">
        <f t="shared" si="29"/>
        <v>documentary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4">
        <f t="shared" si="26"/>
        <v>40378.666666666664</v>
      </c>
      <c r="K296">
        <v>1276480894</v>
      </c>
      <c r="L296" s="14">
        <f t="shared" si="27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6">
        <f t="shared" si="24"/>
        <v>1</v>
      </c>
      <c r="R296" s="9">
        <f t="shared" si="25"/>
        <v>100</v>
      </c>
      <c r="S296" t="str">
        <f t="shared" si="28"/>
        <v>film &amp; video</v>
      </c>
      <c r="T296" t="str">
        <f t="shared" si="29"/>
        <v>documentary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4">
        <f t="shared" si="26"/>
        <v>41579</v>
      </c>
      <c r="K297">
        <v>1378080409</v>
      </c>
      <c r="L297" s="14">
        <f t="shared" si="27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6">
        <f t="shared" si="24"/>
        <v>1.3310911999999999</v>
      </c>
      <c r="R297" s="9">
        <f t="shared" si="25"/>
        <v>100.08204511278196</v>
      </c>
      <c r="S297" t="str">
        <f t="shared" si="28"/>
        <v>film &amp; video</v>
      </c>
      <c r="T297" t="str">
        <f t="shared" si="29"/>
        <v>documentary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4">
        <f t="shared" si="26"/>
        <v>41159.475497685184</v>
      </c>
      <c r="K298">
        <v>1344857083</v>
      </c>
      <c r="L298" s="14">
        <f t="shared" si="27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6">
        <f t="shared" si="24"/>
        <v>1.187262</v>
      </c>
      <c r="R298" s="9">
        <f t="shared" si="25"/>
        <v>230.08953488372092</v>
      </c>
      <c r="S298" t="str">
        <f t="shared" si="28"/>
        <v>film &amp; video</v>
      </c>
      <c r="T298" t="str">
        <f t="shared" si="29"/>
        <v>documentary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4">
        <f t="shared" si="26"/>
        <v>42125.165972222225</v>
      </c>
      <c r="K299">
        <v>1427390901</v>
      </c>
      <c r="L299" s="14">
        <f t="shared" si="27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6">
        <f t="shared" si="24"/>
        <v>1.0064</v>
      </c>
      <c r="R299" s="9">
        <f t="shared" si="25"/>
        <v>141.74647887323943</v>
      </c>
      <c r="S299" t="str">
        <f t="shared" si="28"/>
        <v>film &amp; video</v>
      </c>
      <c r="T299" t="str">
        <f t="shared" si="29"/>
        <v>documentary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4">
        <f t="shared" si="26"/>
        <v>41768.875</v>
      </c>
      <c r="K300">
        <v>1394536048</v>
      </c>
      <c r="L300" s="14">
        <f t="shared" si="27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6">
        <f t="shared" si="24"/>
        <v>1.089324126984127</v>
      </c>
      <c r="R300" s="9">
        <f t="shared" si="25"/>
        <v>56.344351395730705</v>
      </c>
      <c r="S300" t="str">
        <f t="shared" si="28"/>
        <v>film &amp; video</v>
      </c>
      <c r="T300" t="str">
        <f t="shared" si="29"/>
        <v>documentary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4">
        <f t="shared" si="26"/>
        <v>40499.266898148147</v>
      </c>
      <c r="K301">
        <v>1287379460</v>
      </c>
      <c r="L301" s="14">
        <f t="shared" si="27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6">
        <f t="shared" si="24"/>
        <v>1.789525</v>
      </c>
      <c r="R301" s="9">
        <f t="shared" si="25"/>
        <v>73.341188524590166</v>
      </c>
      <c r="S301" t="str">
        <f t="shared" si="28"/>
        <v>film &amp; video</v>
      </c>
      <c r="T301" t="str">
        <f t="shared" si="29"/>
        <v>documentary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4">
        <f t="shared" si="26"/>
        <v>40657.959930555553</v>
      </c>
      <c r="K302">
        <v>1301007738</v>
      </c>
      <c r="L302" s="14">
        <f t="shared" si="27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6">
        <f t="shared" si="24"/>
        <v>1.0172264</v>
      </c>
      <c r="R302" s="9">
        <f t="shared" si="25"/>
        <v>85.337785234899329</v>
      </c>
      <c r="S302" t="str">
        <f t="shared" si="28"/>
        <v>film &amp; video</v>
      </c>
      <c r="T302" t="str">
        <f t="shared" si="29"/>
        <v>documentary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4">
        <f t="shared" si="26"/>
        <v>41352.696006944447</v>
      </c>
      <c r="K303">
        <v>1360258935</v>
      </c>
      <c r="L303" s="14">
        <f t="shared" si="27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6">
        <f t="shared" si="24"/>
        <v>1.1873499999999999</v>
      </c>
      <c r="R303" s="9">
        <f t="shared" si="25"/>
        <v>61.496215139442228</v>
      </c>
      <c r="S303" t="str">
        <f t="shared" si="28"/>
        <v>film &amp; video</v>
      </c>
      <c r="T303" t="str">
        <f t="shared" si="29"/>
        <v>documentary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4">
        <f t="shared" si="26"/>
        <v>40963.856921296298</v>
      </c>
      <c r="K304">
        <v>1327523638</v>
      </c>
      <c r="L304" s="14">
        <f t="shared" si="27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6">
        <f t="shared" si="24"/>
        <v>1.0045999999999999</v>
      </c>
      <c r="R304" s="9">
        <f t="shared" si="25"/>
        <v>93.018518518518519</v>
      </c>
      <c r="S304" t="str">
        <f t="shared" si="28"/>
        <v>film &amp; video</v>
      </c>
      <c r="T304" t="str">
        <f t="shared" si="29"/>
        <v>documentary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4">
        <f t="shared" si="26"/>
        <v>41062.071134259262</v>
      </c>
      <c r="K305">
        <v>1336009346</v>
      </c>
      <c r="L305" s="14">
        <f t="shared" si="27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6">
        <f t="shared" si="24"/>
        <v>1.3746666666666667</v>
      </c>
      <c r="R305" s="9">
        <f t="shared" si="25"/>
        <v>50.292682926829265</v>
      </c>
      <c r="S305" t="str">
        <f t="shared" si="28"/>
        <v>film &amp; video</v>
      </c>
      <c r="T305" t="str">
        <f t="shared" si="29"/>
        <v>documentary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4">
        <f t="shared" si="26"/>
        <v>41153.083333333336</v>
      </c>
      <c r="K306">
        <v>1343096197</v>
      </c>
      <c r="L306" s="14">
        <f t="shared" si="27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6">
        <f t="shared" si="24"/>
        <v>2.3164705882352941</v>
      </c>
      <c r="R306" s="9">
        <f t="shared" si="25"/>
        <v>106.43243243243244</v>
      </c>
      <c r="S306" t="str">
        <f t="shared" si="28"/>
        <v>film &amp; video</v>
      </c>
      <c r="T306" t="str">
        <f t="shared" si="29"/>
        <v>documentary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4">
        <f t="shared" si="26"/>
        <v>40978.630196759259</v>
      </c>
      <c r="K307">
        <v>1328800049</v>
      </c>
      <c r="L307" s="14">
        <f t="shared" si="27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6">
        <f t="shared" si="24"/>
        <v>1.3033333333333332</v>
      </c>
      <c r="R307" s="9">
        <f t="shared" si="25"/>
        <v>51.719576719576722</v>
      </c>
      <c r="S307" t="str">
        <f t="shared" si="28"/>
        <v>film &amp; video</v>
      </c>
      <c r="T307" t="str">
        <f t="shared" si="29"/>
        <v>documentary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4">
        <f t="shared" si="26"/>
        <v>41353.795520833337</v>
      </c>
      <c r="K308">
        <v>1362081933</v>
      </c>
      <c r="L308" s="14">
        <f t="shared" si="27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6">
        <f t="shared" si="24"/>
        <v>2.9289999999999998</v>
      </c>
      <c r="R308" s="9">
        <f t="shared" si="25"/>
        <v>36.612499999999997</v>
      </c>
      <c r="S308" t="str">
        <f t="shared" si="28"/>
        <v>film &amp; video</v>
      </c>
      <c r="T308" t="str">
        <f t="shared" si="29"/>
        <v>documentary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4">
        <f t="shared" si="26"/>
        <v>41312.944456018515</v>
      </c>
      <c r="K309">
        <v>1357684801</v>
      </c>
      <c r="L309" s="14">
        <f t="shared" si="27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6">
        <f t="shared" si="24"/>
        <v>1.1131818181818183</v>
      </c>
      <c r="R309" s="9">
        <f t="shared" si="25"/>
        <v>42.517361111111114</v>
      </c>
      <c r="S309" t="str">
        <f t="shared" si="28"/>
        <v>film &amp; video</v>
      </c>
      <c r="T309" t="str">
        <f t="shared" si="29"/>
        <v>documentary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4">
        <f t="shared" si="26"/>
        <v>40612.694560185184</v>
      </c>
      <c r="K310">
        <v>1295887210</v>
      </c>
      <c r="L310" s="14">
        <f t="shared" si="27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6">
        <f t="shared" si="24"/>
        <v>1.0556666666666668</v>
      </c>
      <c r="R310" s="9">
        <f t="shared" si="25"/>
        <v>62.712871287128714</v>
      </c>
      <c r="S310" t="str">
        <f t="shared" si="28"/>
        <v>film &amp; video</v>
      </c>
      <c r="T310" t="str">
        <f t="shared" si="29"/>
        <v>documentary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4">
        <f t="shared" si="26"/>
        <v>41155.751550925925</v>
      </c>
      <c r="K311">
        <v>1344880934</v>
      </c>
      <c r="L311" s="14">
        <f t="shared" si="27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6">
        <f t="shared" si="24"/>
        <v>1.1894444444444445</v>
      </c>
      <c r="R311" s="9">
        <f t="shared" si="25"/>
        <v>89.957983193277315</v>
      </c>
      <c r="S311" t="str">
        <f t="shared" si="28"/>
        <v>film &amp; video</v>
      </c>
      <c r="T311" t="str">
        <f t="shared" si="29"/>
        <v>documentary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4">
        <f t="shared" si="26"/>
        <v>40836.083333333336</v>
      </c>
      <c r="K312">
        <v>1317788623</v>
      </c>
      <c r="L312" s="14">
        <f t="shared" si="27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6">
        <f t="shared" si="24"/>
        <v>1.04129</v>
      </c>
      <c r="R312" s="9">
        <f t="shared" si="25"/>
        <v>28.924722222222222</v>
      </c>
      <c r="S312" t="str">
        <f t="shared" si="28"/>
        <v>film &amp; video</v>
      </c>
      <c r="T312" t="str">
        <f t="shared" si="29"/>
        <v>documentary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4">
        <f t="shared" si="26"/>
        <v>40909.332638888889</v>
      </c>
      <c r="K313">
        <v>1321852592</v>
      </c>
      <c r="L313" s="14">
        <f t="shared" si="27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6">
        <f t="shared" si="24"/>
        <v>1.0410165</v>
      </c>
      <c r="R313" s="9">
        <f t="shared" si="25"/>
        <v>138.8022</v>
      </c>
      <c r="S313" t="str">
        <f t="shared" si="28"/>
        <v>film &amp; video</v>
      </c>
      <c r="T313" t="str">
        <f t="shared" si="29"/>
        <v>documentary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4">
        <f t="shared" si="26"/>
        <v>41378.877685185187</v>
      </c>
      <c r="K314">
        <v>1363381432</v>
      </c>
      <c r="L314" s="14">
        <f t="shared" si="27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6">
        <f t="shared" si="24"/>
        <v>1.1187499999999999</v>
      </c>
      <c r="R314" s="9">
        <f t="shared" si="25"/>
        <v>61.301369863013697</v>
      </c>
      <c r="S314" t="str">
        <f t="shared" si="28"/>
        <v>film &amp; video</v>
      </c>
      <c r="T314" t="str">
        <f t="shared" si="29"/>
        <v>documentary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4">
        <f t="shared" si="26"/>
        <v>40401.665972222225</v>
      </c>
      <c r="K315">
        <v>1277702894</v>
      </c>
      <c r="L315" s="14">
        <f t="shared" si="27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6">
        <f t="shared" si="24"/>
        <v>1.0473529411764706</v>
      </c>
      <c r="R315" s="9">
        <f t="shared" si="25"/>
        <v>80.202702702702709</v>
      </c>
      <c r="S315" t="str">
        <f t="shared" si="28"/>
        <v>film &amp; video</v>
      </c>
      <c r="T315" t="str">
        <f t="shared" si="29"/>
        <v>documentary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4">
        <f t="shared" si="26"/>
        <v>41334.833194444444</v>
      </c>
      <c r="K316">
        <v>1359575988</v>
      </c>
      <c r="L316" s="14">
        <f t="shared" si="27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6">
        <f t="shared" si="24"/>
        <v>3.8515000000000001</v>
      </c>
      <c r="R316" s="9">
        <f t="shared" si="25"/>
        <v>32.095833333333331</v>
      </c>
      <c r="S316" t="str">
        <f t="shared" si="28"/>
        <v>film &amp; video</v>
      </c>
      <c r="T316" t="str">
        <f t="shared" si="29"/>
        <v>documentary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4">
        <f t="shared" si="26"/>
        <v>41143.77238425926</v>
      </c>
      <c r="K317">
        <v>1343068334</v>
      </c>
      <c r="L317" s="14">
        <f t="shared" si="27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6">
        <f t="shared" si="24"/>
        <v>1.01248</v>
      </c>
      <c r="R317" s="9">
        <f t="shared" si="25"/>
        <v>200.88888888888889</v>
      </c>
      <c r="S317" t="str">
        <f t="shared" si="28"/>
        <v>film &amp; video</v>
      </c>
      <c r="T317" t="str">
        <f t="shared" si="29"/>
        <v>documentary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4">
        <f t="shared" si="26"/>
        <v>41984.207638888889</v>
      </c>
      <c r="K318">
        <v>1415398197</v>
      </c>
      <c r="L318" s="14">
        <f t="shared" si="27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6">
        <f t="shared" si="24"/>
        <v>1.1377333333333333</v>
      </c>
      <c r="R318" s="9">
        <f t="shared" si="25"/>
        <v>108.01265822784811</v>
      </c>
      <c r="S318" t="str">
        <f t="shared" si="28"/>
        <v>film &amp; video</v>
      </c>
      <c r="T318" t="str">
        <f t="shared" si="29"/>
        <v>documentary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4">
        <f t="shared" si="26"/>
        <v>41619.676886574074</v>
      </c>
      <c r="K319">
        <v>1384186483</v>
      </c>
      <c r="L319" s="14">
        <f t="shared" si="27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6">
        <f t="shared" si="24"/>
        <v>1.0080333333333333</v>
      </c>
      <c r="R319" s="9">
        <f t="shared" si="25"/>
        <v>95.699367088607602</v>
      </c>
      <c r="S319" t="str">
        <f t="shared" si="28"/>
        <v>film &amp; video</v>
      </c>
      <c r="T319" t="str">
        <f t="shared" si="29"/>
        <v>documentary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4">
        <f t="shared" si="26"/>
        <v>41359.997118055559</v>
      </c>
      <c r="K320">
        <v>1361753751</v>
      </c>
      <c r="L320" s="14">
        <f t="shared" si="27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6">
        <f t="shared" si="24"/>
        <v>2.8332000000000002</v>
      </c>
      <c r="R320" s="9">
        <f t="shared" si="25"/>
        <v>49.880281690140848</v>
      </c>
      <c r="S320" t="str">
        <f t="shared" si="28"/>
        <v>film &amp; video</v>
      </c>
      <c r="T320" t="str">
        <f t="shared" si="29"/>
        <v>documentary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4">
        <f t="shared" si="26"/>
        <v>40211.332638888889</v>
      </c>
      <c r="K321">
        <v>1257538029</v>
      </c>
      <c r="L321" s="14">
        <f t="shared" si="27"/>
        <v>40123.83829861111</v>
      </c>
      <c r="M321" t="b">
        <v>1</v>
      </c>
      <c r="N321">
        <v>51</v>
      </c>
      <c r="O321" t="b">
        <v>1</v>
      </c>
      <c r="P321" t="s">
        <v>8269</v>
      </c>
      <c r="Q321" s="6">
        <f t="shared" si="24"/>
        <v>1.1268</v>
      </c>
      <c r="R321" s="9">
        <f t="shared" si="25"/>
        <v>110.47058823529412</v>
      </c>
      <c r="S321" t="str">
        <f t="shared" si="28"/>
        <v>film &amp; video</v>
      </c>
      <c r="T321" t="str">
        <f t="shared" si="29"/>
        <v>documentary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4">
        <f t="shared" si="26"/>
        <v>42360.958333333328</v>
      </c>
      <c r="K322">
        <v>1448284433</v>
      </c>
      <c r="L322" s="14">
        <f t="shared" si="27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6">
        <f t="shared" ref="Q322:Q385" si="30">(E322/D322)</f>
        <v>1.0658000000000001</v>
      </c>
      <c r="R322" s="9">
        <f t="shared" ref="R322:R385" si="31">IF(N322&lt;&gt;0,E322/N322,0)</f>
        <v>134.91139240506328</v>
      </c>
      <c r="S322" t="str">
        <f t="shared" si="28"/>
        <v>film &amp; video</v>
      </c>
      <c r="T322" t="str">
        <f t="shared" si="29"/>
        <v>documentary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4">
        <f t="shared" ref="J323:J386" si="32">(((I323/60)/60)/24)+DATE(1970,1,1)</f>
        <v>42682.488263888896</v>
      </c>
      <c r="K323">
        <v>1475577786</v>
      </c>
      <c r="L323" s="14">
        <f t="shared" ref="L323:L386" si="33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6">
        <f t="shared" si="30"/>
        <v>1.0266285714285714</v>
      </c>
      <c r="R323" s="9">
        <f t="shared" si="31"/>
        <v>106.62314540059347</v>
      </c>
      <c r="S323" t="str">
        <f t="shared" ref="S323:S386" si="34">LEFT(P323, SEARCH("/",P323,1)-1)</f>
        <v>film &amp; video</v>
      </c>
      <c r="T323" t="str">
        <f t="shared" ref="T323:T386" si="35">RIGHT(P323,LEN(P323)-FIND("/",P323))</f>
        <v>documentary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4">
        <f t="shared" si="32"/>
        <v>42503.57</v>
      </c>
      <c r="K324">
        <v>1460554848</v>
      </c>
      <c r="L324" s="14">
        <f t="shared" si="33"/>
        <v>42473.57</v>
      </c>
      <c r="M324" t="b">
        <v>1</v>
      </c>
      <c r="N324">
        <v>186</v>
      </c>
      <c r="O324" t="b">
        <v>1</v>
      </c>
      <c r="P324" t="s">
        <v>8269</v>
      </c>
      <c r="Q324" s="6">
        <f t="shared" si="30"/>
        <v>1.0791200000000001</v>
      </c>
      <c r="R324" s="9">
        <f t="shared" si="31"/>
        <v>145.04301075268816</v>
      </c>
      <c r="S324" t="str">
        <f t="shared" si="34"/>
        <v>film &amp; video</v>
      </c>
      <c r="T324" t="str">
        <f t="shared" si="35"/>
        <v>documentary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4">
        <f t="shared" si="32"/>
        <v>42725.332638888889</v>
      </c>
      <c r="K325">
        <v>1479886966</v>
      </c>
      <c r="L325" s="14">
        <f t="shared" si="33"/>
        <v>42697.32136574074</v>
      </c>
      <c r="M325" t="b">
        <v>1</v>
      </c>
      <c r="N325">
        <v>58</v>
      </c>
      <c r="O325" t="b">
        <v>1</v>
      </c>
      <c r="P325" t="s">
        <v>8269</v>
      </c>
      <c r="Q325" s="6">
        <f t="shared" si="30"/>
        <v>1.2307407407407407</v>
      </c>
      <c r="R325" s="9">
        <f t="shared" si="31"/>
        <v>114.58620689655173</v>
      </c>
      <c r="S325" t="str">
        <f t="shared" si="34"/>
        <v>film &amp; video</v>
      </c>
      <c r="T325" t="str">
        <f t="shared" si="35"/>
        <v>documentary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4">
        <f t="shared" si="32"/>
        <v>42217.626250000001</v>
      </c>
      <c r="K326">
        <v>1435590108</v>
      </c>
      <c r="L326" s="14">
        <f t="shared" si="33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6">
        <f t="shared" si="30"/>
        <v>1.016</v>
      </c>
      <c r="R326" s="9">
        <f t="shared" si="31"/>
        <v>105.3170731707317</v>
      </c>
      <c r="S326" t="str">
        <f t="shared" si="34"/>
        <v>film &amp; video</v>
      </c>
      <c r="T326" t="str">
        <f t="shared" si="35"/>
        <v>documentary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4">
        <f t="shared" si="32"/>
        <v>42724.187881944439</v>
      </c>
      <c r="K327">
        <v>1479184233</v>
      </c>
      <c r="L327" s="14">
        <f t="shared" si="33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6">
        <f t="shared" si="30"/>
        <v>1.04396</v>
      </c>
      <c r="R327" s="9">
        <f t="shared" si="31"/>
        <v>70.921195652173907</v>
      </c>
      <c r="S327" t="str">
        <f t="shared" si="34"/>
        <v>film &amp; video</v>
      </c>
      <c r="T327" t="str">
        <f t="shared" si="35"/>
        <v>documentary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4">
        <f t="shared" si="32"/>
        <v>42808.956250000003</v>
      </c>
      <c r="K328">
        <v>1486625606</v>
      </c>
      <c r="L328" s="14">
        <f t="shared" si="33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6">
        <f t="shared" si="30"/>
        <v>1.1292973333333334</v>
      </c>
      <c r="R328" s="9">
        <f t="shared" si="31"/>
        <v>147.17167680278018</v>
      </c>
      <c r="S328" t="str">
        <f t="shared" si="34"/>
        <v>film &amp; video</v>
      </c>
      <c r="T328" t="str">
        <f t="shared" si="35"/>
        <v>documentary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4">
        <f t="shared" si="32"/>
        <v>42085.333333333328</v>
      </c>
      <c r="K329">
        <v>1424669929</v>
      </c>
      <c r="L329" s="14">
        <f t="shared" si="33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6">
        <f t="shared" si="30"/>
        <v>1.3640000000000001</v>
      </c>
      <c r="R329" s="9">
        <f t="shared" si="31"/>
        <v>160.47058823529412</v>
      </c>
      <c r="S329" t="str">
        <f t="shared" si="34"/>
        <v>film &amp; video</v>
      </c>
      <c r="T329" t="str">
        <f t="shared" si="35"/>
        <v>documentary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4">
        <f t="shared" si="32"/>
        <v>42309.166666666672</v>
      </c>
      <c r="K330">
        <v>1443739388</v>
      </c>
      <c r="L330" s="14">
        <f t="shared" si="33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6">
        <f t="shared" si="30"/>
        <v>1.036144</v>
      </c>
      <c r="R330" s="9">
        <f t="shared" si="31"/>
        <v>156.04578313253012</v>
      </c>
      <c r="S330" t="str">
        <f t="shared" si="34"/>
        <v>film &amp; video</v>
      </c>
      <c r="T330" t="str">
        <f t="shared" si="35"/>
        <v>documentary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4">
        <f t="shared" si="32"/>
        <v>42315.166666666672</v>
      </c>
      <c r="K331">
        <v>1444821127</v>
      </c>
      <c r="L331" s="14">
        <f t="shared" si="33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6">
        <f t="shared" si="30"/>
        <v>1.0549999999999999</v>
      </c>
      <c r="R331" s="9">
        <f t="shared" si="31"/>
        <v>63.17365269461078</v>
      </c>
      <c r="S331" t="str">
        <f t="shared" si="34"/>
        <v>film &amp; video</v>
      </c>
      <c r="T331" t="str">
        <f t="shared" si="35"/>
        <v>documentary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4">
        <f t="shared" si="32"/>
        <v>41411.165972222225</v>
      </c>
      <c r="K332">
        <v>1366028563</v>
      </c>
      <c r="L332" s="14">
        <f t="shared" si="33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6">
        <f t="shared" si="30"/>
        <v>1.0182857142857142</v>
      </c>
      <c r="R332" s="9">
        <f t="shared" si="31"/>
        <v>104.82352941176471</v>
      </c>
      <c r="S332" t="str">
        <f t="shared" si="34"/>
        <v>film &amp; video</v>
      </c>
      <c r="T332" t="str">
        <f t="shared" si="35"/>
        <v>documentary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4">
        <f t="shared" si="32"/>
        <v>42538.581412037034</v>
      </c>
      <c r="K333">
        <v>1463493434</v>
      </c>
      <c r="L333" s="14">
        <f t="shared" si="33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6">
        <f t="shared" si="30"/>
        <v>1.0660499999999999</v>
      </c>
      <c r="R333" s="9">
        <f t="shared" si="31"/>
        <v>97.356164383561648</v>
      </c>
      <c r="S333" t="str">
        <f t="shared" si="34"/>
        <v>film &amp; video</v>
      </c>
      <c r="T333" t="str">
        <f t="shared" si="35"/>
        <v>documentary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4">
        <f t="shared" si="32"/>
        <v>42305.333333333328</v>
      </c>
      <c r="K334">
        <v>1442420377</v>
      </c>
      <c r="L334" s="14">
        <f t="shared" si="33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6">
        <f t="shared" si="30"/>
        <v>1.13015</v>
      </c>
      <c r="R334" s="9">
        <f t="shared" si="31"/>
        <v>203.63063063063063</v>
      </c>
      <c r="S334" t="str">
        <f t="shared" si="34"/>
        <v>film &amp; video</v>
      </c>
      <c r="T334" t="str">
        <f t="shared" si="35"/>
        <v>documentary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4">
        <f t="shared" si="32"/>
        <v>42467.59480324074</v>
      </c>
      <c r="K335">
        <v>1457450191</v>
      </c>
      <c r="L335" s="14">
        <f t="shared" si="33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6">
        <f t="shared" si="30"/>
        <v>1.252275</v>
      </c>
      <c r="R335" s="9">
        <f t="shared" si="31"/>
        <v>188.31203007518798</v>
      </c>
      <c r="S335" t="str">
        <f t="shared" si="34"/>
        <v>film &amp; video</v>
      </c>
      <c r="T335" t="str">
        <f t="shared" si="35"/>
        <v>documentary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4">
        <f t="shared" si="32"/>
        <v>42139.791666666672</v>
      </c>
      <c r="K336">
        <v>1428423757</v>
      </c>
      <c r="L336" s="14">
        <f t="shared" si="33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6">
        <f t="shared" si="30"/>
        <v>1.0119</v>
      </c>
      <c r="R336" s="9">
        <f t="shared" si="31"/>
        <v>146.65217391304347</v>
      </c>
      <c r="S336" t="str">
        <f t="shared" si="34"/>
        <v>film &amp; video</v>
      </c>
      <c r="T336" t="str">
        <f t="shared" si="35"/>
        <v>documentary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4">
        <f t="shared" si="32"/>
        <v>42132.916666666672</v>
      </c>
      <c r="K337">
        <v>1428428515</v>
      </c>
      <c r="L337" s="14">
        <f t="shared" si="33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6">
        <f t="shared" si="30"/>
        <v>1.0276470588235294</v>
      </c>
      <c r="R337" s="9">
        <f t="shared" si="31"/>
        <v>109.1875</v>
      </c>
      <c r="S337" t="str">
        <f t="shared" si="34"/>
        <v>film &amp; video</v>
      </c>
      <c r="T337" t="str">
        <f t="shared" si="35"/>
        <v>documentary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4">
        <f t="shared" si="32"/>
        <v>42321.637939814813</v>
      </c>
      <c r="K338">
        <v>1444832318</v>
      </c>
      <c r="L338" s="14">
        <f t="shared" si="33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6">
        <f t="shared" si="30"/>
        <v>1.1683911999999999</v>
      </c>
      <c r="R338" s="9">
        <f t="shared" si="31"/>
        <v>59.249046653144013</v>
      </c>
      <c r="S338" t="str">
        <f t="shared" si="34"/>
        <v>film &amp; video</v>
      </c>
      <c r="T338" t="str">
        <f t="shared" si="35"/>
        <v>documentary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4">
        <f t="shared" si="32"/>
        <v>42077.086898148147</v>
      </c>
      <c r="K339">
        <v>1423710308</v>
      </c>
      <c r="L339" s="14">
        <f t="shared" si="33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6">
        <f t="shared" si="30"/>
        <v>1.0116833333333335</v>
      </c>
      <c r="R339" s="9">
        <f t="shared" si="31"/>
        <v>97.904838709677421</v>
      </c>
      <c r="S339" t="str">
        <f t="shared" si="34"/>
        <v>film &amp; video</v>
      </c>
      <c r="T339" t="str">
        <f t="shared" si="35"/>
        <v>documentary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4">
        <f t="shared" si="32"/>
        <v>42616.041666666672</v>
      </c>
      <c r="K340">
        <v>1468001290</v>
      </c>
      <c r="L340" s="14">
        <f t="shared" si="33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6">
        <f t="shared" si="30"/>
        <v>1.1013360000000001</v>
      </c>
      <c r="R340" s="9">
        <f t="shared" si="31"/>
        <v>70.000169491525426</v>
      </c>
      <c r="S340" t="str">
        <f t="shared" si="34"/>
        <v>film &amp; video</v>
      </c>
      <c r="T340" t="str">
        <f t="shared" si="35"/>
        <v>documentary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4">
        <f t="shared" si="32"/>
        <v>42123.760046296295</v>
      </c>
      <c r="K341">
        <v>1427739268</v>
      </c>
      <c r="L341" s="14">
        <f t="shared" si="33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6">
        <f t="shared" si="30"/>
        <v>1.0808333333333333</v>
      </c>
      <c r="R341" s="9">
        <f t="shared" si="31"/>
        <v>72.865168539325836</v>
      </c>
      <c r="S341" t="str">
        <f t="shared" si="34"/>
        <v>film &amp; video</v>
      </c>
      <c r="T341" t="str">
        <f t="shared" si="35"/>
        <v>documentary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4">
        <f t="shared" si="32"/>
        <v>42802.875</v>
      </c>
      <c r="K342">
        <v>1486397007</v>
      </c>
      <c r="L342" s="14">
        <f t="shared" si="33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6">
        <f t="shared" si="30"/>
        <v>1.2502285714285715</v>
      </c>
      <c r="R342" s="9">
        <f t="shared" si="31"/>
        <v>146.34782608695653</v>
      </c>
      <c r="S342" t="str">
        <f t="shared" si="34"/>
        <v>film &amp; video</v>
      </c>
      <c r="T342" t="str">
        <f t="shared" si="35"/>
        <v>documentary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4">
        <f t="shared" si="32"/>
        <v>41913.165972222225</v>
      </c>
      <c r="K343">
        <v>1410555998</v>
      </c>
      <c r="L343" s="14">
        <f t="shared" si="33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6">
        <f t="shared" si="30"/>
        <v>1.0671428571428572</v>
      </c>
      <c r="R343" s="9">
        <f t="shared" si="31"/>
        <v>67.909090909090907</v>
      </c>
      <c r="S343" t="str">
        <f t="shared" si="34"/>
        <v>film &amp; video</v>
      </c>
      <c r="T343" t="str">
        <f t="shared" si="35"/>
        <v>documentary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4">
        <f t="shared" si="32"/>
        <v>42489.780844907407</v>
      </c>
      <c r="K344">
        <v>1459363465</v>
      </c>
      <c r="L344" s="14">
        <f t="shared" si="33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6">
        <f t="shared" si="30"/>
        <v>1.0036639999999999</v>
      </c>
      <c r="R344" s="9">
        <f t="shared" si="31"/>
        <v>169.85083076923075</v>
      </c>
      <c r="S344" t="str">
        <f t="shared" si="34"/>
        <v>film &amp; video</v>
      </c>
      <c r="T344" t="str">
        <f t="shared" si="35"/>
        <v>documentary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4">
        <f t="shared" si="32"/>
        <v>41957.125</v>
      </c>
      <c r="K345">
        <v>1413308545</v>
      </c>
      <c r="L345" s="14">
        <f t="shared" si="33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6">
        <f t="shared" si="30"/>
        <v>1.0202863333333334</v>
      </c>
      <c r="R345" s="9">
        <f t="shared" si="31"/>
        <v>58.413339694656486</v>
      </c>
      <c r="S345" t="str">
        <f t="shared" si="34"/>
        <v>film &amp; video</v>
      </c>
      <c r="T345" t="str">
        <f t="shared" si="35"/>
        <v>documentary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4">
        <f t="shared" si="32"/>
        <v>42156.097222222219</v>
      </c>
      <c r="K346">
        <v>1429312694</v>
      </c>
      <c r="L346" s="14">
        <f t="shared" si="33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6">
        <f t="shared" si="30"/>
        <v>1.0208358208955224</v>
      </c>
      <c r="R346" s="9">
        <f t="shared" si="31"/>
        <v>119.99298245614035</v>
      </c>
      <c r="S346" t="str">
        <f t="shared" si="34"/>
        <v>film &amp; video</v>
      </c>
      <c r="T346" t="str">
        <f t="shared" si="35"/>
        <v>documentary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4">
        <f t="shared" si="32"/>
        <v>42144.944328703699</v>
      </c>
      <c r="K347">
        <v>1429569590</v>
      </c>
      <c r="L347" s="14">
        <f t="shared" si="33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6">
        <f t="shared" si="30"/>
        <v>1.2327586206896552</v>
      </c>
      <c r="R347" s="9">
        <f t="shared" si="31"/>
        <v>99.860335195530723</v>
      </c>
      <c r="S347" t="str">
        <f t="shared" si="34"/>
        <v>film &amp; video</v>
      </c>
      <c r="T347" t="str">
        <f t="shared" si="35"/>
        <v>documentary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4">
        <f t="shared" si="32"/>
        <v>42291.500243055561</v>
      </c>
      <c r="K348">
        <v>1442232021</v>
      </c>
      <c r="L348" s="14">
        <f t="shared" si="33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6">
        <f t="shared" si="30"/>
        <v>1.7028880000000002</v>
      </c>
      <c r="R348" s="9">
        <f t="shared" si="31"/>
        <v>90.579148936170213</v>
      </c>
      <c r="S348" t="str">
        <f t="shared" si="34"/>
        <v>film &amp; video</v>
      </c>
      <c r="T348" t="str">
        <f t="shared" si="35"/>
        <v>documentary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4">
        <f t="shared" si="32"/>
        <v>42322.537141203706</v>
      </c>
      <c r="K349">
        <v>1444910009</v>
      </c>
      <c r="L349" s="14">
        <f t="shared" si="33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6">
        <f t="shared" si="30"/>
        <v>1.1159049999999999</v>
      </c>
      <c r="R349" s="9">
        <f t="shared" si="31"/>
        <v>117.77361477572559</v>
      </c>
      <c r="S349" t="str">
        <f t="shared" si="34"/>
        <v>film &amp; video</v>
      </c>
      <c r="T349" t="str">
        <f t="shared" si="35"/>
        <v>documentary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4">
        <f t="shared" si="32"/>
        <v>42237.58699074074</v>
      </c>
      <c r="K350">
        <v>1437573916</v>
      </c>
      <c r="L350" s="14">
        <f t="shared" si="33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6">
        <f t="shared" si="30"/>
        <v>1.03</v>
      </c>
      <c r="R350" s="9">
        <f t="shared" si="31"/>
        <v>86.554621848739501</v>
      </c>
      <c r="S350" t="str">
        <f t="shared" si="34"/>
        <v>film &amp; video</v>
      </c>
      <c r="T350" t="str">
        <f t="shared" si="35"/>
        <v>documentary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4">
        <f t="shared" si="32"/>
        <v>42790.498935185184</v>
      </c>
      <c r="K351">
        <v>1485345508</v>
      </c>
      <c r="L351" s="14">
        <f t="shared" si="33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6">
        <f t="shared" si="30"/>
        <v>1.0663570159857905</v>
      </c>
      <c r="R351" s="9">
        <f t="shared" si="31"/>
        <v>71.899281437125751</v>
      </c>
      <c r="S351" t="str">
        <f t="shared" si="34"/>
        <v>film &amp; video</v>
      </c>
      <c r="T351" t="str">
        <f t="shared" si="35"/>
        <v>documentary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4">
        <f t="shared" si="32"/>
        <v>42624.165972222225</v>
      </c>
      <c r="K352">
        <v>1470274509</v>
      </c>
      <c r="L352" s="14">
        <f t="shared" si="33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6">
        <f t="shared" si="30"/>
        <v>1.1476</v>
      </c>
      <c r="R352" s="9">
        <f t="shared" si="31"/>
        <v>129.81900452488688</v>
      </c>
      <c r="S352" t="str">
        <f t="shared" si="34"/>
        <v>film &amp; video</v>
      </c>
      <c r="T352" t="str">
        <f t="shared" si="35"/>
        <v>documentary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4">
        <f t="shared" si="32"/>
        <v>42467.923078703709</v>
      </c>
      <c r="K353">
        <v>1456614554</v>
      </c>
      <c r="L353" s="14">
        <f t="shared" si="33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6">
        <f t="shared" si="30"/>
        <v>1.2734117647058822</v>
      </c>
      <c r="R353" s="9">
        <f t="shared" si="31"/>
        <v>44.912863070539416</v>
      </c>
      <c r="S353" t="str">
        <f t="shared" si="34"/>
        <v>film &amp; video</v>
      </c>
      <c r="T353" t="str">
        <f t="shared" si="35"/>
        <v>documentary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4">
        <f t="shared" si="32"/>
        <v>41920.167453703703</v>
      </c>
      <c r="K354">
        <v>1410148868</v>
      </c>
      <c r="L354" s="14">
        <f t="shared" si="33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6">
        <f t="shared" si="30"/>
        <v>1.1656</v>
      </c>
      <c r="R354" s="9">
        <f t="shared" si="31"/>
        <v>40.755244755244753</v>
      </c>
      <c r="S354" t="str">
        <f t="shared" si="34"/>
        <v>film &amp; video</v>
      </c>
      <c r="T354" t="str">
        <f t="shared" si="35"/>
        <v>documentary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4">
        <f t="shared" si="32"/>
        <v>42327.833553240736</v>
      </c>
      <c r="K355">
        <v>1445367619</v>
      </c>
      <c r="L355" s="14">
        <f t="shared" si="33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6">
        <f t="shared" si="30"/>
        <v>1.0861819426615318</v>
      </c>
      <c r="R355" s="9">
        <f t="shared" si="31"/>
        <v>103.52394779771615</v>
      </c>
      <c r="S355" t="str">
        <f t="shared" si="34"/>
        <v>film &amp; video</v>
      </c>
      <c r="T355" t="str">
        <f t="shared" si="35"/>
        <v>documentary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4">
        <f t="shared" si="32"/>
        <v>42468.786122685182</v>
      </c>
      <c r="K356">
        <v>1457553121</v>
      </c>
      <c r="L356" s="14">
        <f t="shared" si="33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6">
        <f t="shared" si="30"/>
        <v>1.0394285714285714</v>
      </c>
      <c r="R356" s="9">
        <f t="shared" si="31"/>
        <v>125.44827586206897</v>
      </c>
      <c r="S356" t="str">
        <f t="shared" si="34"/>
        <v>film &amp; video</v>
      </c>
      <c r="T356" t="str">
        <f t="shared" si="35"/>
        <v>documentary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4">
        <f t="shared" si="32"/>
        <v>41974.3355787037</v>
      </c>
      <c r="K357">
        <v>1414738994</v>
      </c>
      <c r="L357" s="14">
        <f t="shared" si="33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6">
        <f t="shared" si="30"/>
        <v>1.1625714285714286</v>
      </c>
      <c r="R357" s="9">
        <f t="shared" si="31"/>
        <v>246.60606060606059</v>
      </c>
      <c r="S357" t="str">
        <f t="shared" si="34"/>
        <v>film &amp; video</v>
      </c>
      <c r="T357" t="str">
        <f t="shared" si="35"/>
        <v>documentary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4">
        <f t="shared" si="32"/>
        <v>42445.761493055557</v>
      </c>
      <c r="K358">
        <v>1455563793</v>
      </c>
      <c r="L358" s="14">
        <f t="shared" si="33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6">
        <f t="shared" si="30"/>
        <v>1.0269239999999999</v>
      </c>
      <c r="R358" s="9">
        <f t="shared" si="31"/>
        <v>79.401340206185566</v>
      </c>
      <c r="S358" t="str">
        <f t="shared" si="34"/>
        <v>film &amp; video</v>
      </c>
      <c r="T358" t="str">
        <f t="shared" si="35"/>
        <v>documentary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4">
        <f t="shared" si="32"/>
        <v>42118.222187499996</v>
      </c>
      <c r="K359">
        <v>1426396797</v>
      </c>
      <c r="L359" s="14">
        <f t="shared" si="33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6">
        <f t="shared" si="30"/>
        <v>1.74</v>
      </c>
      <c r="R359" s="9">
        <f t="shared" si="31"/>
        <v>86.138613861386133</v>
      </c>
      <c r="S359" t="str">
        <f t="shared" si="34"/>
        <v>film &amp; video</v>
      </c>
      <c r="T359" t="str">
        <f t="shared" si="35"/>
        <v>documentary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4">
        <f t="shared" si="32"/>
        <v>42536.625</v>
      </c>
      <c r="K360">
        <v>1463517521</v>
      </c>
      <c r="L360" s="14">
        <f t="shared" si="33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6">
        <f t="shared" si="30"/>
        <v>1.03088</v>
      </c>
      <c r="R360" s="9">
        <f t="shared" si="31"/>
        <v>193.04868913857678</v>
      </c>
      <c r="S360" t="str">
        <f t="shared" si="34"/>
        <v>film &amp; video</v>
      </c>
      <c r="T360" t="str">
        <f t="shared" si="35"/>
        <v>documentary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4">
        <f t="shared" si="32"/>
        <v>41957.216666666667</v>
      </c>
      <c r="K361">
        <v>1414028490</v>
      </c>
      <c r="L361" s="14">
        <f t="shared" si="33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6">
        <f t="shared" si="30"/>
        <v>1.0485537190082646</v>
      </c>
      <c r="R361" s="9">
        <f t="shared" si="31"/>
        <v>84.023178807947019</v>
      </c>
      <c r="S361" t="str">
        <f t="shared" si="34"/>
        <v>film &amp; video</v>
      </c>
      <c r="T361" t="str">
        <f t="shared" si="35"/>
        <v>documentary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4">
        <f t="shared" si="32"/>
        <v>42208.132638888885</v>
      </c>
      <c r="K362">
        <v>1433799180</v>
      </c>
      <c r="L362" s="14">
        <f t="shared" si="33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6">
        <f t="shared" si="30"/>
        <v>1.0137499999999999</v>
      </c>
      <c r="R362" s="9">
        <f t="shared" si="31"/>
        <v>139.82758620689654</v>
      </c>
      <c r="S362" t="str">
        <f t="shared" si="34"/>
        <v>film &amp; video</v>
      </c>
      <c r="T362" t="str">
        <f t="shared" si="35"/>
        <v>documentary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4">
        <f t="shared" si="32"/>
        <v>41966.042893518519</v>
      </c>
      <c r="K363">
        <v>1414108906</v>
      </c>
      <c r="L363" s="14">
        <f t="shared" si="33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6">
        <f t="shared" si="30"/>
        <v>1.1107699999999998</v>
      </c>
      <c r="R363" s="9">
        <f t="shared" si="31"/>
        <v>109.82189265536722</v>
      </c>
      <c r="S363" t="str">
        <f t="shared" si="34"/>
        <v>film &amp; video</v>
      </c>
      <c r="T363" t="str">
        <f t="shared" si="35"/>
        <v>documentary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4">
        <f t="shared" si="32"/>
        <v>41859</v>
      </c>
      <c r="K364">
        <v>1405573391</v>
      </c>
      <c r="L364" s="14">
        <f t="shared" si="33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6">
        <f t="shared" si="30"/>
        <v>1.2415933781686497</v>
      </c>
      <c r="R364" s="9">
        <f t="shared" si="31"/>
        <v>139.53488372093022</v>
      </c>
      <c r="S364" t="str">
        <f t="shared" si="34"/>
        <v>film &amp; video</v>
      </c>
      <c r="T364" t="str">
        <f t="shared" si="35"/>
        <v>documentary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4">
        <f t="shared" si="32"/>
        <v>40300.806944444441</v>
      </c>
      <c r="K365">
        <v>1268934736</v>
      </c>
      <c r="L365" s="14">
        <f t="shared" si="33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6">
        <f t="shared" si="30"/>
        <v>1.0133333333333334</v>
      </c>
      <c r="R365" s="9">
        <f t="shared" si="31"/>
        <v>347.84615384615387</v>
      </c>
      <c r="S365" t="str">
        <f t="shared" si="34"/>
        <v>film &amp; video</v>
      </c>
      <c r="T365" t="str">
        <f t="shared" si="35"/>
        <v>documentary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4">
        <f t="shared" si="32"/>
        <v>41811.165972222225</v>
      </c>
      <c r="K366">
        <v>1400704672</v>
      </c>
      <c r="L366" s="14">
        <f t="shared" si="33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6">
        <f t="shared" si="30"/>
        <v>1.1016142857142857</v>
      </c>
      <c r="R366" s="9">
        <f t="shared" si="31"/>
        <v>68.24159292035398</v>
      </c>
      <c r="S366" t="str">
        <f t="shared" si="34"/>
        <v>film &amp; video</v>
      </c>
      <c r="T366" t="str">
        <f t="shared" si="35"/>
        <v>documentary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4">
        <f t="shared" si="32"/>
        <v>41698.606469907405</v>
      </c>
      <c r="K367">
        <v>1391005999</v>
      </c>
      <c r="L367" s="14">
        <f t="shared" si="33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6">
        <f t="shared" si="30"/>
        <v>1.0397333333333334</v>
      </c>
      <c r="R367" s="9">
        <f t="shared" si="31"/>
        <v>239.93846153846152</v>
      </c>
      <c r="S367" t="str">
        <f t="shared" si="34"/>
        <v>film &amp; video</v>
      </c>
      <c r="T367" t="str">
        <f t="shared" si="35"/>
        <v>documentary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4">
        <f t="shared" si="32"/>
        <v>41049.793032407404</v>
      </c>
      <c r="K368">
        <v>1334948518</v>
      </c>
      <c r="L368" s="14">
        <f t="shared" si="33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6">
        <f t="shared" si="30"/>
        <v>1.013157894736842</v>
      </c>
      <c r="R368" s="9">
        <f t="shared" si="31"/>
        <v>287.31343283582089</v>
      </c>
      <c r="S368" t="str">
        <f t="shared" si="34"/>
        <v>film &amp; video</v>
      </c>
      <c r="T368" t="str">
        <f t="shared" si="35"/>
        <v>documentary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4">
        <f t="shared" si="32"/>
        <v>41395.207638888889</v>
      </c>
      <c r="K369">
        <v>1363960278</v>
      </c>
      <c r="L369" s="14">
        <f t="shared" si="33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6">
        <f t="shared" si="30"/>
        <v>1.033501</v>
      </c>
      <c r="R369" s="9">
        <f t="shared" si="31"/>
        <v>86.84882352941176</v>
      </c>
      <c r="S369" t="str">
        <f t="shared" si="34"/>
        <v>film &amp; video</v>
      </c>
      <c r="T369" t="str">
        <f t="shared" si="35"/>
        <v>documentary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4">
        <f t="shared" si="32"/>
        <v>42078.563912037032</v>
      </c>
      <c r="K370">
        <v>1423405922</v>
      </c>
      <c r="L370" s="14">
        <f t="shared" si="33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6">
        <f t="shared" si="30"/>
        <v>1.04112</v>
      </c>
      <c r="R370" s="9">
        <f t="shared" si="31"/>
        <v>81.84905660377359</v>
      </c>
      <c r="S370" t="str">
        <f t="shared" si="34"/>
        <v>film &amp; video</v>
      </c>
      <c r="T370" t="str">
        <f t="shared" si="35"/>
        <v>documentary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4">
        <f t="shared" si="32"/>
        <v>40923.551724537036</v>
      </c>
      <c r="K371">
        <v>1324041269</v>
      </c>
      <c r="L371" s="14">
        <f t="shared" si="33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6">
        <f t="shared" si="30"/>
        <v>1.1015569230769231</v>
      </c>
      <c r="R371" s="9">
        <f t="shared" si="31"/>
        <v>42.874970059880241</v>
      </c>
      <c r="S371" t="str">
        <f t="shared" si="34"/>
        <v>film &amp; video</v>
      </c>
      <c r="T371" t="str">
        <f t="shared" si="35"/>
        <v>documentary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4">
        <f t="shared" si="32"/>
        <v>42741.795138888891</v>
      </c>
      <c r="K372">
        <v>1481137500</v>
      </c>
      <c r="L372" s="14">
        <f t="shared" si="33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6">
        <f t="shared" si="30"/>
        <v>1.2202</v>
      </c>
      <c r="R372" s="9">
        <f t="shared" si="31"/>
        <v>709.41860465116281</v>
      </c>
      <c r="S372" t="str">
        <f t="shared" si="34"/>
        <v>film &amp; video</v>
      </c>
      <c r="T372" t="str">
        <f t="shared" si="35"/>
        <v>documentary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4">
        <f t="shared" si="32"/>
        <v>41306.767812500002</v>
      </c>
      <c r="K373">
        <v>1355855139</v>
      </c>
      <c r="L373" s="14">
        <f t="shared" si="33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6">
        <f t="shared" si="30"/>
        <v>1.1416866666666667</v>
      </c>
      <c r="R373" s="9">
        <f t="shared" si="31"/>
        <v>161.25517890772127</v>
      </c>
      <c r="S373" t="str">
        <f t="shared" si="34"/>
        <v>film &amp; video</v>
      </c>
      <c r="T373" t="str">
        <f t="shared" si="35"/>
        <v>documentary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4">
        <f t="shared" si="32"/>
        <v>42465.666666666672</v>
      </c>
      <c r="K374">
        <v>1456408244</v>
      </c>
      <c r="L374" s="14">
        <f t="shared" si="33"/>
        <v>42425.576898148152</v>
      </c>
      <c r="M374" t="b">
        <v>0</v>
      </c>
      <c r="N374">
        <v>9</v>
      </c>
      <c r="O374" t="b">
        <v>1</v>
      </c>
      <c r="P374" t="s">
        <v>8269</v>
      </c>
      <c r="Q374" s="6">
        <f t="shared" si="30"/>
        <v>1.2533333333333334</v>
      </c>
      <c r="R374" s="9">
        <f t="shared" si="31"/>
        <v>41.777777777777779</v>
      </c>
      <c r="S374" t="str">
        <f t="shared" si="34"/>
        <v>film &amp; video</v>
      </c>
      <c r="T374" t="str">
        <f t="shared" si="35"/>
        <v>documentary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4">
        <f t="shared" si="32"/>
        <v>41108.91201388889</v>
      </c>
      <c r="K375">
        <v>1340056398</v>
      </c>
      <c r="L375" s="14">
        <f t="shared" si="33"/>
        <v>41078.91201388889</v>
      </c>
      <c r="M375" t="b">
        <v>0</v>
      </c>
      <c r="N375">
        <v>89</v>
      </c>
      <c r="O375" t="b">
        <v>1</v>
      </c>
      <c r="P375" t="s">
        <v>8269</v>
      </c>
      <c r="Q375" s="6">
        <f t="shared" si="30"/>
        <v>1.0666666666666667</v>
      </c>
      <c r="R375" s="9">
        <f t="shared" si="31"/>
        <v>89.887640449438209</v>
      </c>
      <c r="S375" t="str">
        <f t="shared" si="34"/>
        <v>film &amp; video</v>
      </c>
      <c r="T375" t="str">
        <f t="shared" si="35"/>
        <v>documentary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4">
        <f t="shared" si="32"/>
        <v>40802.889247685183</v>
      </c>
      <c r="K376">
        <v>1312320031</v>
      </c>
      <c r="L376" s="14">
        <f t="shared" si="33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6">
        <f t="shared" si="30"/>
        <v>1.3065</v>
      </c>
      <c r="R376" s="9">
        <f t="shared" si="31"/>
        <v>45.051724137931032</v>
      </c>
      <c r="S376" t="str">
        <f t="shared" si="34"/>
        <v>film &amp; video</v>
      </c>
      <c r="T376" t="str">
        <f t="shared" si="35"/>
        <v>documentary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4">
        <f t="shared" si="32"/>
        <v>41699.720833333333</v>
      </c>
      <c r="K377">
        <v>1390088311</v>
      </c>
      <c r="L377" s="14">
        <f t="shared" si="33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6">
        <f t="shared" si="30"/>
        <v>1.2</v>
      </c>
      <c r="R377" s="9">
        <f t="shared" si="31"/>
        <v>42.857142857142854</v>
      </c>
      <c r="S377" t="str">
        <f t="shared" si="34"/>
        <v>film &amp; video</v>
      </c>
      <c r="T377" t="str">
        <f t="shared" si="35"/>
        <v>documentary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4">
        <f t="shared" si="32"/>
        <v>42607.452731481477</v>
      </c>
      <c r="K378">
        <v>1469443916</v>
      </c>
      <c r="L378" s="14">
        <f t="shared" si="33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6">
        <f t="shared" si="30"/>
        <v>1.0595918367346939</v>
      </c>
      <c r="R378" s="9">
        <f t="shared" si="31"/>
        <v>54.083333333333336</v>
      </c>
      <c r="S378" t="str">
        <f t="shared" si="34"/>
        <v>film &amp; video</v>
      </c>
      <c r="T378" t="str">
        <f t="shared" si="35"/>
        <v>documentary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4">
        <f t="shared" si="32"/>
        <v>42322.292361111111</v>
      </c>
      <c r="K379">
        <v>1444888868</v>
      </c>
      <c r="L379" s="14">
        <f t="shared" si="33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6">
        <f t="shared" si="30"/>
        <v>1.1439999999999999</v>
      </c>
      <c r="R379" s="9">
        <f t="shared" si="31"/>
        <v>103.21804511278195</v>
      </c>
      <c r="S379" t="str">
        <f t="shared" si="34"/>
        <v>film &amp; video</v>
      </c>
      <c r="T379" t="str">
        <f t="shared" si="35"/>
        <v>documentary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4">
        <f t="shared" si="32"/>
        <v>42394.994444444441</v>
      </c>
      <c r="K380">
        <v>1451655808</v>
      </c>
      <c r="L380" s="14">
        <f t="shared" si="33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6">
        <f t="shared" si="30"/>
        <v>1.1176666666666666</v>
      </c>
      <c r="R380" s="9">
        <f t="shared" si="31"/>
        <v>40.397590361445786</v>
      </c>
      <c r="S380" t="str">
        <f t="shared" si="34"/>
        <v>film &amp; video</v>
      </c>
      <c r="T380" t="str">
        <f t="shared" si="35"/>
        <v>documentary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4">
        <f t="shared" si="32"/>
        <v>41032.688333333332</v>
      </c>
      <c r="K381">
        <v>1332174672</v>
      </c>
      <c r="L381" s="14">
        <f t="shared" si="33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6">
        <f t="shared" si="30"/>
        <v>1.1608000000000001</v>
      </c>
      <c r="R381" s="9">
        <f t="shared" si="31"/>
        <v>116.85906040268456</v>
      </c>
      <c r="S381" t="str">
        <f t="shared" si="34"/>
        <v>film &amp; video</v>
      </c>
      <c r="T381" t="str">
        <f t="shared" si="35"/>
        <v>documentary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4">
        <f t="shared" si="32"/>
        <v>42392.719814814816</v>
      </c>
      <c r="K382">
        <v>1451409392</v>
      </c>
      <c r="L382" s="14">
        <f t="shared" si="33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6">
        <f t="shared" si="30"/>
        <v>1.415</v>
      </c>
      <c r="R382" s="9">
        <f t="shared" si="31"/>
        <v>115.51020408163265</v>
      </c>
      <c r="S382" t="str">
        <f t="shared" si="34"/>
        <v>film &amp; video</v>
      </c>
      <c r="T382" t="str">
        <f t="shared" si="35"/>
        <v>documentary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4">
        <f t="shared" si="32"/>
        <v>41120.208333333336</v>
      </c>
      <c r="K383">
        <v>1340642717</v>
      </c>
      <c r="L383" s="14">
        <f t="shared" si="33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6">
        <f t="shared" si="30"/>
        <v>1.0472999999999999</v>
      </c>
      <c r="R383" s="9">
        <f t="shared" si="31"/>
        <v>104.31274900398407</v>
      </c>
      <c r="S383" t="str">
        <f t="shared" si="34"/>
        <v>film &amp; video</v>
      </c>
      <c r="T383" t="str">
        <f t="shared" si="35"/>
        <v>documentary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4">
        <f t="shared" si="32"/>
        <v>41158.709490740745</v>
      </c>
      <c r="K384">
        <v>1345741300</v>
      </c>
      <c r="L384" s="14">
        <f t="shared" si="33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6">
        <f t="shared" si="30"/>
        <v>2.5583333333333331</v>
      </c>
      <c r="R384" s="9">
        <f t="shared" si="31"/>
        <v>69.772727272727266</v>
      </c>
      <c r="S384" t="str">
        <f t="shared" si="34"/>
        <v>film &amp; video</v>
      </c>
      <c r="T384" t="str">
        <f t="shared" si="35"/>
        <v>documentary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4">
        <f t="shared" si="32"/>
        <v>41778.117581018516</v>
      </c>
      <c r="K385">
        <v>1398480559</v>
      </c>
      <c r="L385" s="14">
        <f t="shared" si="33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6">
        <f t="shared" si="30"/>
        <v>2.0670670670670672</v>
      </c>
      <c r="R385" s="9">
        <f t="shared" si="31"/>
        <v>43.020833333333336</v>
      </c>
      <c r="S385" t="str">
        <f t="shared" si="34"/>
        <v>film &amp; video</v>
      </c>
      <c r="T385" t="str">
        <f t="shared" si="35"/>
        <v>documentary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4">
        <f t="shared" si="32"/>
        <v>42010.781793981485</v>
      </c>
      <c r="K386">
        <v>1417977947</v>
      </c>
      <c r="L386" s="14">
        <f t="shared" si="33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6">
        <f t="shared" ref="Q386:Q449" si="36">(E386/D386)</f>
        <v>1.1210500000000001</v>
      </c>
      <c r="R386" s="9">
        <f t="shared" ref="R386:R449" si="37">IF(N386&lt;&gt;0,E386/N386,0)</f>
        <v>58.540469973890339</v>
      </c>
      <c r="S386" t="str">
        <f t="shared" si="34"/>
        <v>film &amp; video</v>
      </c>
      <c r="T386" t="str">
        <f t="shared" si="35"/>
        <v>documentary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4">
        <f t="shared" ref="J387:J450" si="38">(((I387/60)/60)/24)+DATE(1970,1,1)</f>
        <v>41964.626168981486</v>
      </c>
      <c r="K387">
        <v>1413986501</v>
      </c>
      <c r="L387" s="14">
        <f t="shared" ref="L387:L450" si="39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6">
        <f t="shared" si="36"/>
        <v>1.05982</v>
      </c>
      <c r="R387" s="9">
        <f t="shared" si="37"/>
        <v>111.79535864978902</v>
      </c>
      <c r="S387" t="str">
        <f t="shared" ref="S387:S450" si="40">LEFT(P387, SEARCH("/",P387,1)-1)</f>
        <v>film &amp; video</v>
      </c>
      <c r="T387" t="str">
        <f t="shared" ref="T387:T450" si="41">RIGHT(P387,LEN(P387)-FIND("/",P387))</f>
        <v>documentary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4">
        <f t="shared" si="38"/>
        <v>42226.951284722221</v>
      </c>
      <c r="K388">
        <v>1437950991</v>
      </c>
      <c r="L388" s="14">
        <f t="shared" si="39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6">
        <f t="shared" si="36"/>
        <v>1.0016666666666667</v>
      </c>
      <c r="R388" s="9">
        <f t="shared" si="37"/>
        <v>46.230769230769234</v>
      </c>
      <c r="S388" t="str">
        <f t="shared" si="40"/>
        <v>film &amp; video</v>
      </c>
      <c r="T388" t="str">
        <f t="shared" si="41"/>
        <v>documentary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4">
        <f t="shared" si="38"/>
        <v>42231.25</v>
      </c>
      <c r="K389">
        <v>1436976858</v>
      </c>
      <c r="L389" s="14">
        <f t="shared" si="39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6">
        <f t="shared" si="36"/>
        <v>2.1398947368421051</v>
      </c>
      <c r="R389" s="9">
        <f t="shared" si="37"/>
        <v>144.69039145907473</v>
      </c>
      <c r="S389" t="str">
        <f t="shared" si="40"/>
        <v>film &amp; video</v>
      </c>
      <c r="T389" t="str">
        <f t="shared" si="41"/>
        <v>documentary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4">
        <f t="shared" si="38"/>
        <v>42579.076157407413</v>
      </c>
      <c r="K390">
        <v>1467078580</v>
      </c>
      <c r="L390" s="14">
        <f t="shared" si="39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6">
        <f t="shared" si="36"/>
        <v>1.2616000000000001</v>
      </c>
      <c r="R390" s="9">
        <f t="shared" si="37"/>
        <v>88.845070422535215</v>
      </c>
      <c r="S390" t="str">
        <f t="shared" si="40"/>
        <v>film &amp; video</v>
      </c>
      <c r="T390" t="str">
        <f t="shared" si="41"/>
        <v>documentary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4">
        <f t="shared" si="38"/>
        <v>41705.957638888889</v>
      </c>
      <c r="K391">
        <v>1391477450</v>
      </c>
      <c r="L391" s="14">
        <f t="shared" si="39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6">
        <f t="shared" si="36"/>
        <v>1.8153547058823529</v>
      </c>
      <c r="R391" s="9">
        <f t="shared" si="37"/>
        <v>81.75107284768211</v>
      </c>
      <c r="S391" t="str">
        <f t="shared" si="40"/>
        <v>film &amp; video</v>
      </c>
      <c r="T391" t="str">
        <f t="shared" si="41"/>
        <v>documentary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4">
        <f t="shared" si="38"/>
        <v>42132.036712962959</v>
      </c>
      <c r="K392">
        <v>1429318372</v>
      </c>
      <c r="L392" s="14">
        <f t="shared" si="39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6">
        <f t="shared" si="36"/>
        <v>1</v>
      </c>
      <c r="R392" s="9">
        <f t="shared" si="37"/>
        <v>71.428571428571431</v>
      </c>
      <c r="S392" t="str">
        <f t="shared" si="40"/>
        <v>film &amp; video</v>
      </c>
      <c r="T392" t="str">
        <f t="shared" si="41"/>
        <v>documentary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4">
        <f t="shared" si="38"/>
        <v>40895.040972222225</v>
      </c>
      <c r="K393">
        <v>1321578051</v>
      </c>
      <c r="L393" s="14">
        <f t="shared" si="39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6">
        <f t="shared" si="36"/>
        <v>1.0061</v>
      </c>
      <c r="R393" s="9">
        <f t="shared" si="37"/>
        <v>104.25906735751295</v>
      </c>
      <c r="S393" t="str">
        <f t="shared" si="40"/>
        <v>film &amp; video</v>
      </c>
      <c r="T393" t="str">
        <f t="shared" si="41"/>
        <v>documentary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4">
        <f t="shared" si="38"/>
        <v>40794.125</v>
      </c>
      <c r="K394">
        <v>1312823571</v>
      </c>
      <c r="L394" s="14">
        <f t="shared" si="39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6">
        <f t="shared" si="36"/>
        <v>1.009027027027027</v>
      </c>
      <c r="R394" s="9">
        <f t="shared" si="37"/>
        <v>90.616504854368927</v>
      </c>
      <c r="S394" t="str">
        <f t="shared" si="40"/>
        <v>film &amp; video</v>
      </c>
      <c r="T394" t="str">
        <f t="shared" si="41"/>
        <v>documentary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4">
        <f t="shared" si="38"/>
        <v>41557.708935185183</v>
      </c>
      <c r="K395">
        <v>1378746052</v>
      </c>
      <c r="L395" s="14">
        <f t="shared" si="39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6">
        <f t="shared" si="36"/>
        <v>1.10446</v>
      </c>
      <c r="R395" s="9">
        <f t="shared" si="37"/>
        <v>157.33048433048432</v>
      </c>
      <c r="S395" t="str">
        <f t="shared" si="40"/>
        <v>film &amp; video</v>
      </c>
      <c r="T395" t="str">
        <f t="shared" si="41"/>
        <v>documentary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4">
        <f t="shared" si="38"/>
        <v>42477.776412037041</v>
      </c>
      <c r="K396">
        <v>1455737882</v>
      </c>
      <c r="L396" s="14">
        <f t="shared" si="39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6">
        <f t="shared" si="36"/>
        <v>1.118936170212766</v>
      </c>
      <c r="R396" s="9">
        <f t="shared" si="37"/>
        <v>105.18</v>
      </c>
      <c r="S396" t="str">
        <f t="shared" si="40"/>
        <v>film &amp; video</v>
      </c>
      <c r="T396" t="str">
        <f t="shared" si="41"/>
        <v>documentary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4">
        <f t="shared" si="38"/>
        <v>41026.897222222222</v>
      </c>
      <c r="K397">
        <v>1332452960</v>
      </c>
      <c r="L397" s="14">
        <f t="shared" si="39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6">
        <f t="shared" si="36"/>
        <v>1.0804450000000001</v>
      </c>
      <c r="R397" s="9">
        <f t="shared" si="37"/>
        <v>58.719836956521746</v>
      </c>
      <c r="S397" t="str">
        <f t="shared" si="40"/>
        <v>film &amp; video</v>
      </c>
      <c r="T397" t="str">
        <f t="shared" si="41"/>
        <v>documentary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4">
        <f t="shared" si="38"/>
        <v>41097.564884259256</v>
      </c>
      <c r="K398">
        <v>1340372006</v>
      </c>
      <c r="L398" s="14">
        <f t="shared" si="39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6">
        <f t="shared" si="36"/>
        <v>1.0666666666666667</v>
      </c>
      <c r="R398" s="9">
        <f t="shared" si="37"/>
        <v>81.632653061224488</v>
      </c>
      <c r="S398" t="str">
        <f t="shared" si="40"/>
        <v>film &amp; video</v>
      </c>
      <c r="T398" t="str">
        <f t="shared" si="41"/>
        <v>documentary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4">
        <f t="shared" si="38"/>
        <v>40422.155555555553</v>
      </c>
      <c r="K399">
        <v>1279651084</v>
      </c>
      <c r="L399" s="14">
        <f t="shared" si="39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6">
        <f t="shared" si="36"/>
        <v>1.0390027322404372</v>
      </c>
      <c r="R399" s="9">
        <f t="shared" si="37"/>
        <v>56.460043668122275</v>
      </c>
      <c r="S399" t="str">
        <f t="shared" si="40"/>
        <v>film &amp; video</v>
      </c>
      <c r="T399" t="str">
        <f t="shared" si="41"/>
        <v>documentary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4">
        <f t="shared" si="38"/>
        <v>42123.793124999997</v>
      </c>
      <c r="K400">
        <v>1426446126</v>
      </c>
      <c r="L400" s="14">
        <f t="shared" si="39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6">
        <f t="shared" si="36"/>
        <v>1.2516</v>
      </c>
      <c r="R400" s="9">
        <f t="shared" si="37"/>
        <v>140.1044776119403</v>
      </c>
      <c r="S400" t="str">
        <f t="shared" si="40"/>
        <v>film &amp; video</v>
      </c>
      <c r="T400" t="str">
        <f t="shared" si="41"/>
        <v>documentary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4">
        <f t="shared" si="38"/>
        <v>42718.5</v>
      </c>
      <c r="K401">
        <v>1479070867</v>
      </c>
      <c r="L401" s="14">
        <f t="shared" si="39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6">
        <f t="shared" si="36"/>
        <v>1.0680499999999999</v>
      </c>
      <c r="R401" s="9">
        <f t="shared" si="37"/>
        <v>224.85263157894738</v>
      </c>
      <c r="S401" t="str">
        <f t="shared" si="40"/>
        <v>film &amp; video</v>
      </c>
      <c r="T401" t="str">
        <f t="shared" si="41"/>
        <v>documentary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4">
        <f t="shared" si="38"/>
        <v>41776.145833333336</v>
      </c>
      <c r="K402">
        <v>1397661347</v>
      </c>
      <c r="L402" s="14">
        <f t="shared" si="39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6">
        <f t="shared" si="36"/>
        <v>1.1230249999999999</v>
      </c>
      <c r="R402" s="9">
        <f t="shared" si="37"/>
        <v>181.13306451612902</v>
      </c>
      <c r="S402" t="str">
        <f t="shared" si="40"/>
        <v>film &amp; video</v>
      </c>
      <c r="T402" t="str">
        <f t="shared" si="41"/>
        <v>documentary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4">
        <f t="shared" si="38"/>
        <v>40762.842245370368</v>
      </c>
      <c r="K403">
        <v>1310155970</v>
      </c>
      <c r="L403" s="14">
        <f t="shared" si="39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6">
        <f t="shared" si="36"/>
        <v>1.0381199999999999</v>
      </c>
      <c r="R403" s="9">
        <f t="shared" si="37"/>
        <v>711.04109589041093</v>
      </c>
      <c r="S403" t="str">
        <f t="shared" si="40"/>
        <v>film &amp; video</v>
      </c>
      <c r="T403" t="str">
        <f t="shared" si="41"/>
        <v>documentary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4">
        <f t="shared" si="38"/>
        <v>42313.58121527778</v>
      </c>
      <c r="K404">
        <v>1444913817</v>
      </c>
      <c r="L404" s="14">
        <f t="shared" si="39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6">
        <f t="shared" si="36"/>
        <v>1.4165000000000001</v>
      </c>
      <c r="R404" s="9">
        <f t="shared" si="37"/>
        <v>65.883720930232556</v>
      </c>
      <c r="S404" t="str">
        <f t="shared" si="40"/>
        <v>film &amp; video</v>
      </c>
      <c r="T404" t="str">
        <f t="shared" si="41"/>
        <v>documentary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4">
        <f t="shared" si="38"/>
        <v>40765.297222222223</v>
      </c>
      <c r="K405">
        <v>1308900441</v>
      </c>
      <c r="L405" s="14">
        <f t="shared" si="39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6">
        <f t="shared" si="36"/>
        <v>1.0526</v>
      </c>
      <c r="R405" s="9">
        <f t="shared" si="37"/>
        <v>75.185714285714283</v>
      </c>
      <c r="S405" t="str">
        <f t="shared" si="40"/>
        <v>film &amp; video</v>
      </c>
      <c r="T405" t="str">
        <f t="shared" si="41"/>
        <v>documentary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4">
        <f t="shared" si="38"/>
        <v>41675.961111111108</v>
      </c>
      <c r="K406">
        <v>1389107062</v>
      </c>
      <c r="L406" s="14">
        <f t="shared" si="39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6">
        <f t="shared" si="36"/>
        <v>1.0309142857142857</v>
      </c>
      <c r="R406" s="9">
        <f t="shared" si="37"/>
        <v>133.14391143911439</v>
      </c>
      <c r="S406" t="str">
        <f t="shared" si="40"/>
        <v>film &amp; video</v>
      </c>
      <c r="T406" t="str">
        <f t="shared" si="41"/>
        <v>documentary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4">
        <f t="shared" si="38"/>
        <v>41704.08494212963</v>
      </c>
      <c r="K407">
        <v>1391479339</v>
      </c>
      <c r="L407" s="14">
        <f t="shared" si="39"/>
        <v>41674.08494212963</v>
      </c>
      <c r="M407" t="b">
        <v>0</v>
      </c>
      <c r="N407">
        <v>55</v>
      </c>
      <c r="O407" t="b">
        <v>1</v>
      </c>
      <c r="P407" t="s">
        <v>8269</v>
      </c>
      <c r="Q407" s="6">
        <f t="shared" si="36"/>
        <v>1.0765957446808512</v>
      </c>
      <c r="R407" s="9">
        <f t="shared" si="37"/>
        <v>55.2</v>
      </c>
      <c r="S407" t="str">
        <f t="shared" si="40"/>
        <v>film &amp; video</v>
      </c>
      <c r="T407" t="str">
        <f t="shared" si="41"/>
        <v>documentary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4">
        <f t="shared" si="38"/>
        <v>40672.249305555553</v>
      </c>
      <c r="K408">
        <v>1301975637</v>
      </c>
      <c r="L408" s="14">
        <f t="shared" si="39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6">
        <f t="shared" si="36"/>
        <v>1.0770464285714285</v>
      </c>
      <c r="R408" s="9">
        <f t="shared" si="37"/>
        <v>86.163714285714292</v>
      </c>
      <c r="S408" t="str">
        <f t="shared" si="40"/>
        <v>film &amp; video</v>
      </c>
      <c r="T408" t="str">
        <f t="shared" si="41"/>
        <v>documentary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4">
        <f t="shared" si="38"/>
        <v>40866.912615740745</v>
      </c>
      <c r="K409">
        <v>1316552050</v>
      </c>
      <c r="L409" s="14">
        <f t="shared" si="39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6">
        <f t="shared" si="36"/>
        <v>1.0155000000000001</v>
      </c>
      <c r="R409" s="9">
        <f t="shared" si="37"/>
        <v>92.318181818181813</v>
      </c>
      <c r="S409" t="str">
        <f t="shared" si="40"/>
        <v>film &amp; video</v>
      </c>
      <c r="T409" t="str">
        <f t="shared" si="41"/>
        <v>documentary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4">
        <f t="shared" si="38"/>
        <v>41583.777662037035</v>
      </c>
      <c r="K410">
        <v>1380217190</v>
      </c>
      <c r="L410" s="14">
        <f t="shared" si="39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6">
        <f t="shared" si="36"/>
        <v>1.0143766666666667</v>
      </c>
      <c r="R410" s="9">
        <f t="shared" si="37"/>
        <v>160.16473684210527</v>
      </c>
      <c r="S410" t="str">
        <f t="shared" si="40"/>
        <v>film &amp; video</v>
      </c>
      <c r="T410" t="str">
        <f t="shared" si="41"/>
        <v>documentary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4">
        <f t="shared" si="38"/>
        <v>42573.862777777773</v>
      </c>
      <c r="K411">
        <v>1466628144</v>
      </c>
      <c r="L411" s="14">
        <f t="shared" si="39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6">
        <f t="shared" si="36"/>
        <v>1.3680000000000001</v>
      </c>
      <c r="R411" s="9">
        <f t="shared" si="37"/>
        <v>45.6</v>
      </c>
      <c r="S411" t="str">
        <f t="shared" si="40"/>
        <v>film &amp; video</v>
      </c>
      <c r="T411" t="str">
        <f t="shared" si="41"/>
        <v>documentary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4">
        <f t="shared" si="38"/>
        <v>42173.981446759266</v>
      </c>
      <c r="K412">
        <v>1429486397</v>
      </c>
      <c r="L412" s="14">
        <f t="shared" si="39"/>
        <v>42113.981446759266</v>
      </c>
      <c r="M412" t="b">
        <v>0</v>
      </c>
      <c r="N412">
        <v>7</v>
      </c>
      <c r="O412" t="b">
        <v>1</v>
      </c>
      <c r="P412" t="s">
        <v>8269</v>
      </c>
      <c r="Q412" s="6">
        <f t="shared" si="36"/>
        <v>1.2829999999999999</v>
      </c>
      <c r="R412" s="9">
        <f t="shared" si="37"/>
        <v>183.28571428571428</v>
      </c>
      <c r="S412" t="str">
        <f t="shared" si="40"/>
        <v>film &amp; video</v>
      </c>
      <c r="T412" t="str">
        <f t="shared" si="41"/>
        <v>documentary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4">
        <f t="shared" si="38"/>
        <v>41630.208333333336</v>
      </c>
      <c r="K413">
        <v>1384920804</v>
      </c>
      <c r="L413" s="14">
        <f t="shared" si="39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6">
        <f t="shared" si="36"/>
        <v>1.0105</v>
      </c>
      <c r="R413" s="9">
        <f t="shared" si="37"/>
        <v>125.78838174273859</v>
      </c>
      <c r="S413" t="str">
        <f t="shared" si="40"/>
        <v>film &amp; video</v>
      </c>
      <c r="T413" t="str">
        <f t="shared" si="41"/>
        <v>documentary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4">
        <f t="shared" si="38"/>
        <v>41115.742800925924</v>
      </c>
      <c r="K414">
        <v>1341856178</v>
      </c>
      <c r="L414" s="14">
        <f t="shared" si="39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6">
        <f t="shared" si="36"/>
        <v>1.2684</v>
      </c>
      <c r="R414" s="9">
        <f t="shared" si="37"/>
        <v>57.654545454545456</v>
      </c>
      <c r="S414" t="str">
        <f t="shared" si="40"/>
        <v>film &amp; video</v>
      </c>
      <c r="T414" t="str">
        <f t="shared" si="41"/>
        <v>documentary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4">
        <f t="shared" si="38"/>
        <v>41109.877442129626</v>
      </c>
      <c r="K415">
        <v>1340139811</v>
      </c>
      <c r="L415" s="14">
        <f t="shared" si="39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6">
        <f t="shared" si="36"/>
        <v>1.0508593749999999</v>
      </c>
      <c r="R415" s="9">
        <f t="shared" si="37"/>
        <v>78.660818713450297</v>
      </c>
      <c r="S415" t="str">
        <f t="shared" si="40"/>
        <v>film &amp; video</v>
      </c>
      <c r="T415" t="str">
        <f t="shared" si="41"/>
        <v>documentary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4">
        <f t="shared" si="38"/>
        <v>41559.063252314816</v>
      </c>
      <c r="K416">
        <v>1378949465</v>
      </c>
      <c r="L416" s="14">
        <f t="shared" si="39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6">
        <f t="shared" si="36"/>
        <v>1.0285405405405406</v>
      </c>
      <c r="R416" s="9">
        <f t="shared" si="37"/>
        <v>91.480769230769226</v>
      </c>
      <c r="S416" t="str">
        <f t="shared" si="40"/>
        <v>film &amp; video</v>
      </c>
      <c r="T416" t="str">
        <f t="shared" si="41"/>
        <v>documentary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4">
        <f t="shared" si="38"/>
        <v>41929.5</v>
      </c>
      <c r="K417">
        <v>1411417602</v>
      </c>
      <c r="L417" s="14">
        <f t="shared" si="39"/>
        <v>41904.851875</v>
      </c>
      <c r="M417" t="b">
        <v>0</v>
      </c>
      <c r="N417">
        <v>21</v>
      </c>
      <c r="O417" t="b">
        <v>1</v>
      </c>
      <c r="P417" t="s">
        <v>8269</v>
      </c>
      <c r="Q417" s="6">
        <f t="shared" si="36"/>
        <v>1.0214714285714286</v>
      </c>
      <c r="R417" s="9">
        <f t="shared" si="37"/>
        <v>68.09809523809524</v>
      </c>
      <c r="S417" t="str">
        <f t="shared" si="40"/>
        <v>film &amp; video</v>
      </c>
      <c r="T417" t="str">
        <f t="shared" si="41"/>
        <v>documentary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4">
        <f t="shared" si="38"/>
        <v>41678.396192129629</v>
      </c>
      <c r="K418">
        <v>1389259831</v>
      </c>
      <c r="L418" s="14">
        <f t="shared" si="39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6">
        <f t="shared" si="36"/>
        <v>1.2021700000000002</v>
      </c>
      <c r="R418" s="9">
        <f t="shared" si="37"/>
        <v>48.086800000000004</v>
      </c>
      <c r="S418" t="str">
        <f t="shared" si="40"/>
        <v>film &amp; video</v>
      </c>
      <c r="T418" t="str">
        <f t="shared" si="41"/>
        <v>documentary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4">
        <f t="shared" si="38"/>
        <v>41372.189583333333</v>
      </c>
      <c r="K419">
        <v>1364426260</v>
      </c>
      <c r="L419" s="14">
        <f t="shared" si="39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6">
        <f t="shared" si="36"/>
        <v>1.0024761904761905</v>
      </c>
      <c r="R419" s="9">
        <f t="shared" si="37"/>
        <v>202.42307692307693</v>
      </c>
      <c r="S419" t="str">
        <f t="shared" si="40"/>
        <v>film &amp; video</v>
      </c>
      <c r="T419" t="str">
        <f t="shared" si="41"/>
        <v>documentary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4">
        <f t="shared" si="38"/>
        <v>42208.282372685186</v>
      </c>
      <c r="K420">
        <v>1435041997</v>
      </c>
      <c r="L420" s="14">
        <f t="shared" si="39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6">
        <f t="shared" si="36"/>
        <v>1.0063392857142857</v>
      </c>
      <c r="R420" s="9">
        <f t="shared" si="37"/>
        <v>216.75</v>
      </c>
      <c r="S420" t="str">
        <f t="shared" si="40"/>
        <v>film &amp; video</v>
      </c>
      <c r="T420" t="str">
        <f t="shared" si="41"/>
        <v>documentary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4">
        <f t="shared" si="38"/>
        <v>41454.842442129629</v>
      </c>
      <c r="K421">
        <v>1367352787</v>
      </c>
      <c r="L421" s="14">
        <f t="shared" si="39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6">
        <f t="shared" si="36"/>
        <v>1.004375</v>
      </c>
      <c r="R421" s="9">
        <f t="shared" si="37"/>
        <v>110.06849315068493</v>
      </c>
      <c r="S421" t="str">
        <f t="shared" si="40"/>
        <v>film &amp; video</v>
      </c>
      <c r="T421" t="str">
        <f t="shared" si="41"/>
        <v>documentary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4">
        <f t="shared" si="38"/>
        <v>41712.194803240738</v>
      </c>
      <c r="K422">
        <v>1392183631</v>
      </c>
      <c r="L422" s="14">
        <f t="shared" si="39"/>
        <v>41682.23646990741</v>
      </c>
      <c r="M422" t="b">
        <v>0</v>
      </c>
      <c r="N422">
        <v>3</v>
      </c>
      <c r="O422" t="b">
        <v>0</v>
      </c>
      <c r="P422" t="s">
        <v>8270</v>
      </c>
      <c r="Q422" s="6">
        <f t="shared" si="36"/>
        <v>4.3939393939393936E-3</v>
      </c>
      <c r="R422" s="9">
        <f t="shared" si="37"/>
        <v>4.833333333333333</v>
      </c>
      <c r="S422" t="str">
        <f t="shared" si="40"/>
        <v>film &amp; video</v>
      </c>
      <c r="T422" t="str">
        <f t="shared" si="41"/>
        <v>animation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4">
        <f t="shared" si="38"/>
        <v>42237.491388888884</v>
      </c>
      <c r="K423">
        <v>1434973656</v>
      </c>
      <c r="L423" s="14">
        <f t="shared" si="39"/>
        <v>42177.491388888884</v>
      </c>
      <c r="M423" t="b">
        <v>0</v>
      </c>
      <c r="N423">
        <v>6</v>
      </c>
      <c r="O423" t="b">
        <v>0</v>
      </c>
      <c r="P423" t="s">
        <v>8270</v>
      </c>
      <c r="Q423" s="6">
        <f t="shared" si="36"/>
        <v>2.0066666666666667E-2</v>
      </c>
      <c r="R423" s="9">
        <f t="shared" si="37"/>
        <v>50.166666666666664</v>
      </c>
      <c r="S423" t="str">
        <f t="shared" si="40"/>
        <v>film &amp; video</v>
      </c>
      <c r="T423" t="str">
        <f t="shared" si="41"/>
        <v>animation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4">
        <f t="shared" si="38"/>
        <v>41893.260381944441</v>
      </c>
      <c r="K424">
        <v>1407824097</v>
      </c>
      <c r="L424" s="14">
        <f t="shared" si="39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6">
        <f t="shared" si="36"/>
        <v>1.0749999999999999E-2</v>
      </c>
      <c r="R424" s="9">
        <f t="shared" si="37"/>
        <v>35.833333333333336</v>
      </c>
      <c r="S424" t="str">
        <f t="shared" si="40"/>
        <v>film &amp; video</v>
      </c>
      <c r="T424" t="str">
        <f t="shared" si="41"/>
        <v>animation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4">
        <f t="shared" si="38"/>
        <v>41430.92627314815</v>
      </c>
      <c r="K425">
        <v>1367878430</v>
      </c>
      <c r="L425" s="14">
        <f t="shared" si="39"/>
        <v>41400.92627314815</v>
      </c>
      <c r="M425" t="b">
        <v>0</v>
      </c>
      <c r="N425">
        <v>13</v>
      </c>
      <c r="O425" t="b">
        <v>0</v>
      </c>
      <c r="P425" t="s">
        <v>8270</v>
      </c>
      <c r="Q425" s="6">
        <f t="shared" si="36"/>
        <v>7.6499999999999997E-3</v>
      </c>
      <c r="R425" s="9">
        <f t="shared" si="37"/>
        <v>11.76923076923077</v>
      </c>
      <c r="S425" t="str">
        <f t="shared" si="40"/>
        <v>film &amp; video</v>
      </c>
      <c r="T425" t="str">
        <f t="shared" si="41"/>
        <v>animation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4">
        <f t="shared" si="38"/>
        <v>40994.334479166668</v>
      </c>
      <c r="K426">
        <v>1327568499</v>
      </c>
      <c r="L426" s="14">
        <f t="shared" si="39"/>
        <v>40934.376145833332</v>
      </c>
      <c r="M426" t="b">
        <v>0</v>
      </c>
      <c r="N426">
        <v>5</v>
      </c>
      <c r="O426" t="b">
        <v>0</v>
      </c>
      <c r="P426" t="s">
        <v>8270</v>
      </c>
      <c r="Q426" s="6">
        <f t="shared" si="36"/>
        <v>6.7966666666666675E-2</v>
      </c>
      <c r="R426" s="9">
        <f t="shared" si="37"/>
        <v>40.78</v>
      </c>
      <c r="S426" t="str">
        <f t="shared" si="40"/>
        <v>film &amp; video</v>
      </c>
      <c r="T426" t="str">
        <f t="shared" si="41"/>
        <v>animation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4">
        <f t="shared" si="38"/>
        <v>42335.902824074074</v>
      </c>
      <c r="K427">
        <v>1443472804</v>
      </c>
      <c r="L427" s="14">
        <f t="shared" si="39"/>
        <v>42275.861157407402</v>
      </c>
      <c r="M427" t="b">
        <v>0</v>
      </c>
      <c r="N427">
        <v>2</v>
      </c>
      <c r="O427" t="b">
        <v>0</v>
      </c>
      <c r="P427" t="s">
        <v>8270</v>
      </c>
      <c r="Q427" s="6">
        <f t="shared" si="36"/>
        <v>1.2E-4</v>
      </c>
      <c r="R427" s="9">
        <f t="shared" si="37"/>
        <v>3</v>
      </c>
      <c r="S427" t="str">
        <f t="shared" si="40"/>
        <v>film &amp; video</v>
      </c>
      <c r="T427" t="str">
        <f t="shared" si="41"/>
        <v>animation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4">
        <f t="shared" si="38"/>
        <v>42430.711967592593</v>
      </c>
      <c r="K428">
        <v>1454259914</v>
      </c>
      <c r="L428" s="14">
        <f t="shared" si="39"/>
        <v>42400.711967592593</v>
      </c>
      <c r="M428" t="b">
        <v>0</v>
      </c>
      <c r="N428">
        <v>8</v>
      </c>
      <c r="O428" t="b">
        <v>0</v>
      </c>
      <c r="P428" t="s">
        <v>8270</v>
      </c>
      <c r="Q428" s="6">
        <f t="shared" si="36"/>
        <v>1.3299999999999999E-2</v>
      </c>
      <c r="R428" s="9">
        <f t="shared" si="37"/>
        <v>16.625</v>
      </c>
      <c r="S428" t="str">
        <f t="shared" si="40"/>
        <v>film &amp; video</v>
      </c>
      <c r="T428" t="str">
        <f t="shared" si="41"/>
        <v>animation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4">
        <f t="shared" si="38"/>
        <v>42299.790972222225</v>
      </c>
      <c r="K429">
        <v>1444340940</v>
      </c>
      <c r="L429" s="14">
        <f t="shared" si="39"/>
        <v>42285.909027777772</v>
      </c>
      <c r="M429" t="b">
        <v>0</v>
      </c>
      <c r="N429">
        <v>0</v>
      </c>
      <c r="O429" t="b">
        <v>0</v>
      </c>
      <c r="P429" t="s">
        <v>8270</v>
      </c>
      <c r="Q429" s="6">
        <f t="shared" si="36"/>
        <v>0</v>
      </c>
      <c r="R429" s="9">
        <f t="shared" si="37"/>
        <v>0</v>
      </c>
      <c r="S429" t="str">
        <f t="shared" si="40"/>
        <v>film &amp; video</v>
      </c>
      <c r="T429" t="str">
        <f t="shared" si="41"/>
        <v>animation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4">
        <f t="shared" si="38"/>
        <v>41806.916666666664</v>
      </c>
      <c r="K430">
        <v>1400523845</v>
      </c>
      <c r="L430" s="14">
        <f t="shared" si="39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6">
        <f t="shared" si="36"/>
        <v>5.6333333333333332E-2</v>
      </c>
      <c r="R430" s="9">
        <f t="shared" si="37"/>
        <v>52</v>
      </c>
      <c r="S430" t="str">
        <f t="shared" si="40"/>
        <v>film &amp; video</v>
      </c>
      <c r="T430" t="str">
        <f t="shared" si="41"/>
        <v>animation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4">
        <f t="shared" si="38"/>
        <v>40144.207638888889</v>
      </c>
      <c r="K431">
        <v>1252964282</v>
      </c>
      <c r="L431" s="14">
        <f t="shared" si="39"/>
        <v>40070.901412037041</v>
      </c>
      <c r="M431" t="b">
        <v>0</v>
      </c>
      <c r="N431">
        <v>0</v>
      </c>
      <c r="O431" t="b">
        <v>0</v>
      </c>
      <c r="P431" t="s">
        <v>8270</v>
      </c>
      <c r="Q431" s="6">
        <f t="shared" si="36"/>
        <v>0</v>
      </c>
      <c r="R431" s="9">
        <f t="shared" si="37"/>
        <v>0</v>
      </c>
      <c r="S431" t="str">
        <f t="shared" si="40"/>
        <v>film &amp; video</v>
      </c>
      <c r="T431" t="str">
        <f t="shared" si="41"/>
        <v>animation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4">
        <f t="shared" si="38"/>
        <v>41528.107256944444</v>
      </c>
      <c r="K432">
        <v>1377570867</v>
      </c>
      <c r="L432" s="14">
        <f t="shared" si="39"/>
        <v>41513.107256944444</v>
      </c>
      <c r="M432" t="b">
        <v>0</v>
      </c>
      <c r="N432">
        <v>5</v>
      </c>
      <c r="O432" t="b">
        <v>0</v>
      </c>
      <c r="P432" t="s">
        <v>8270</v>
      </c>
      <c r="Q432" s="6">
        <f t="shared" si="36"/>
        <v>2.4E-2</v>
      </c>
      <c r="R432" s="9">
        <f t="shared" si="37"/>
        <v>4.8</v>
      </c>
      <c r="S432" t="str">
        <f t="shared" si="40"/>
        <v>film &amp; video</v>
      </c>
      <c r="T432" t="str">
        <f t="shared" si="41"/>
        <v>animation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4">
        <f t="shared" si="38"/>
        <v>42556.871331018512</v>
      </c>
      <c r="K433">
        <v>1465160083</v>
      </c>
      <c r="L433" s="14">
        <f t="shared" si="39"/>
        <v>42526.871331018512</v>
      </c>
      <c r="M433" t="b">
        <v>0</v>
      </c>
      <c r="N433">
        <v>8</v>
      </c>
      <c r="O433" t="b">
        <v>0</v>
      </c>
      <c r="P433" t="s">
        <v>8270</v>
      </c>
      <c r="Q433" s="6">
        <f t="shared" si="36"/>
        <v>0.13833333333333334</v>
      </c>
      <c r="R433" s="9">
        <f t="shared" si="37"/>
        <v>51.875</v>
      </c>
      <c r="S433" t="str">
        <f t="shared" si="40"/>
        <v>film &amp; video</v>
      </c>
      <c r="T433" t="str">
        <f t="shared" si="41"/>
        <v>animation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4">
        <f t="shared" si="38"/>
        <v>42298.726631944446</v>
      </c>
      <c r="K434">
        <v>1440264381</v>
      </c>
      <c r="L434" s="14">
        <f t="shared" si="39"/>
        <v>42238.726631944446</v>
      </c>
      <c r="M434" t="b">
        <v>0</v>
      </c>
      <c r="N434">
        <v>8</v>
      </c>
      <c r="O434" t="b">
        <v>0</v>
      </c>
      <c r="P434" t="s">
        <v>8270</v>
      </c>
      <c r="Q434" s="6">
        <f t="shared" si="36"/>
        <v>9.5000000000000001E-2</v>
      </c>
      <c r="R434" s="9">
        <f t="shared" si="37"/>
        <v>71.25</v>
      </c>
      <c r="S434" t="str">
        <f t="shared" si="40"/>
        <v>film &amp; video</v>
      </c>
      <c r="T434" t="str">
        <f t="shared" si="41"/>
        <v>animation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4">
        <f t="shared" si="38"/>
        <v>42288.629884259266</v>
      </c>
      <c r="K435">
        <v>1439392022</v>
      </c>
      <c r="L435" s="14">
        <f t="shared" si="39"/>
        <v>42228.629884259266</v>
      </c>
      <c r="M435" t="b">
        <v>0</v>
      </c>
      <c r="N435">
        <v>0</v>
      </c>
      <c r="O435" t="b">
        <v>0</v>
      </c>
      <c r="P435" t="s">
        <v>8270</v>
      </c>
      <c r="Q435" s="6">
        <f t="shared" si="36"/>
        <v>0</v>
      </c>
      <c r="R435" s="9">
        <f t="shared" si="37"/>
        <v>0</v>
      </c>
      <c r="S435" t="str">
        <f t="shared" si="40"/>
        <v>film &amp; video</v>
      </c>
      <c r="T435" t="str">
        <f t="shared" si="41"/>
        <v>animation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4">
        <f t="shared" si="38"/>
        <v>41609.876180555555</v>
      </c>
      <c r="K436">
        <v>1383076902</v>
      </c>
      <c r="L436" s="14">
        <f t="shared" si="39"/>
        <v>41576.834513888891</v>
      </c>
      <c r="M436" t="b">
        <v>0</v>
      </c>
      <c r="N436">
        <v>2</v>
      </c>
      <c r="O436" t="b">
        <v>0</v>
      </c>
      <c r="P436" t="s">
        <v>8270</v>
      </c>
      <c r="Q436" s="6">
        <f t="shared" si="36"/>
        <v>0.05</v>
      </c>
      <c r="R436" s="9">
        <f t="shared" si="37"/>
        <v>62.5</v>
      </c>
      <c r="S436" t="str">
        <f t="shared" si="40"/>
        <v>film &amp; video</v>
      </c>
      <c r="T436" t="str">
        <f t="shared" si="41"/>
        <v>animation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4">
        <f t="shared" si="38"/>
        <v>41530.747453703705</v>
      </c>
      <c r="K437">
        <v>1376502980</v>
      </c>
      <c r="L437" s="14">
        <f t="shared" si="39"/>
        <v>41500.747453703705</v>
      </c>
      <c r="M437" t="b">
        <v>0</v>
      </c>
      <c r="N437">
        <v>3</v>
      </c>
      <c r="O437" t="b">
        <v>0</v>
      </c>
      <c r="P437" t="s">
        <v>8270</v>
      </c>
      <c r="Q437" s="6">
        <f t="shared" si="36"/>
        <v>2.7272727272727273E-5</v>
      </c>
      <c r="R437" s="9">
        <f t="shared" si="37"/>
        <v>1</v>
      </c>
      <c r="S437" t="str">
        <f t="shared" si="40"/>
        <v>film &amp; video</v>
      </c>
      <c r="T437" t="str">
        <f t="shared" si="41"/>
        <v>animation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4">
        <f t="shared" si="38"/>
        <v>41486.36241898148</v>
      </c>
      <c r="K438">
        <v>1372668113</v>
      </c>
      <c r="L438" s="14">
        <f t="shared" si="39"/>
        <v>41456.36241898148</v>
      </c>
      <c r="M438" t="b">
        <v>0</v>
      </c>
      <c r="N438">
        <v>0</v>
      </c>
      <c r="O438" t="b">
        <v>0</v>
      </c>
      <c r="P438" t="s">
        <v>8270</v>
      </c>
      <c r="Q438" s="6">
        <f t="shared" si="36"/>
        <v>0</v>
      </c>
      <c r="R438" s="9">
        <f t="shared" si="37"/>
        <v>0</v>
      </c>
      <c r="S438" t="str">
        <f t="shared" si="40"/>
        <v>film &amp; video</v>
      </c>
      <c r="T438" t="str">
        <f t="shared" si="41"/>
        <v>animation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4">
        <f t="shared" si="38"/>
        <v>42651.31858796296</v>
      </c>
      <c r="K439">
        <v>1470728326</v>
      </c>
      <c r="L439" s="14">
        <f t="shared" si="39"/>
        <v>42591.31858796296</v>
      </c>
      <c r="M439" t="b">
        <v>0</v>
      </c>
      <c r="N439">
        <v>0</v>
      </c>
      <c r="O439" t="b">
        <v>0</v>
      </c>
      <c r="P439" t="s">
        <v>8270</v>
      </c>
      <c r="Q439" s="6">
        <f t="shared" si="36"/>
        <v>0</v>
      </c>
      <c r="R439" s="9">
        <f t="shared" si="37"/>
        <v>0</v>
      </c>
      <c r="S439" t="str">
        <f t="shared" si="40"/>
        <v>film &amp; video</v>
      </c>
      <c r="T439" t="str">
        <f t="shared" si="41"/>
        <v>animation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4">
        <f t="shared" si="38"/>
        <v>42326.302754629629</v>
      </c>
      <c r="K440">
        <v>1445235358</v>
      </c>
      <c r="L440" s="14">
        <f t="shared" si="39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6">
        <f t="shared" si="36"/>
        <v>9.3799999999999994E-2</v>
      </c>
      <c r="R440" s="9">
        <f t="shared" si="37"/>
        <v>170.54545454545453</v>
      </c>
      <c r="S440" t="str">
        <f t="shared" si="40"/>
        <v>film &amp; video</v>
      </c>
      <c r="T440" t="str">
        <f t="shared" si="41"/>
        <v>animation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4">
        <f t="shared" si="38"/>
        <v>41929.761782407404</v>
      </c>
      <c r="K441">
        <v>1412705818</v>
      </c>
      <c r="L441" s="14">
        <f t="shared" si="39"/>
        <v>41919.761782407404</v>
      </c>
      <c r="M441" t="b">
        <v>0</v>
      </c>
      <c r="N441">
        <v>0</v>
      </c>
      <c r="O441" t="b">
        <v>0</v>
      </c>
      <c r="P441" t="s">
        <v>8270</v>
      </c>
      <c r="Q441" s="6">
        <f t="shared" si="36"/>
        <v>0</v>
      </c>
      <c r="R441" s="9">
        <f t="shared" si="37"/>
        <v>0</v>
      </c>
      <c r="S441" t="str">
        <f t="shared" si="40"/>
        <v>film &amp; video</v>
      </c>
      <c r="T441" t="str">
        <f t="shared" si="41"/>
        <v>animation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4">
        <f t="shared" si="38"/>
        <v>42453.943900462968</v>
      </c>
      <c r="K442">
        <v>1456270753</v>
      </c>
      <c r="L442" s="14">
        <f t="shared" si="39"/>
        <v>42423.985567129625</v>
      </c>
      <c r="M442" t="b">
        <v>0</v>
      </c>
      <c r="N442">
        <v>1</v>
      </c>
      <c r="O442" t="b">
        <v>0</v>
      </c>
      <c r="P442" t="s">
        <v>8270</v>
      </c>
      <c r="Q442" s="6">
        <f t="shared" si="36"/>
        <v>1E-3</v>
      </c>
      <c r="R442" s="9">
        <f t="shared" si="37"/>
        <v>5</v>
      </c>
      <c r="S442" t="str">
        <f t="shared" si="40"/>
        <v>film &amp; video</v>
      </c>
      <c r="T442" t="str">
        <f t="shared" si="41"/>
        <v>animation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4">
        <f t="shared" si="38"/>
        <v>41580.793935185182</v>
      </c>
      <c r="K443">
        <v>1380826996</v>
      </c>
      <c r="L443" s="14">
        <f t="shared" si="39"/>
        <v>41550.793935185182</v>
      </c>
      <c r="M443" t="b">
        <v>0</v>
      </c>
      <c r="N443">
        <v>0</v>
      </c>
      <c r="O443" t="b">
        <v>0</v>
      </c>
      <c r="P443" t="s">
        <v>8270</v>
      </c>
      <c r="Q443" s="6">
        <f t="shared" si="36"/>
        <v>0</v>
      </c>
      <c r="R443" s="9">
        <f t="shared" si="37"/>
        <v>0</v>
      </c>
      <c r="S443" t="str">
        <f t="shared" si="40"/>
        <v>film &amp; video</v>
      </c>
      <c r="T443" t="str">
        <f t="shared" si="41"/>
        <v>animation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4">
        <f t="shared" si="38"/>
        <v>42054.888692129629</v>
      </c>
      <c r="K444">
        <v>1421788783</v>
      </c>
      <c r="L444" s="14">
        <f t="shared" si="39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6">
        <f t="shared" si="36"/>
        <v>0.39358823529411763</v>
      </c>
      <c r="R444" s="9">
        <f t="shared" si="37"/>
        <v>393.58823529411762</v>
      </c>
      <c r="S444" t="str">
        <f t="shared" si="40"/>
        <v>film &amp; video</v>
      </c>
      <c r="T444" t="str">
        <f t="shared" si="41"/>
        <v>animation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4">
        <f t="shared" si="38"/>
        <v>41680.015057870369</v>
      </c>
      <c r="K445">
        <v>1389399701</v>
      </c>
      <c r="L445" s="14">
        <f t="shared" si="39"/>
        <v>41650.015057870369</v>
      </c>
      <c r="M445" t="b">
        <v>0</v>
      </c>
      <c r="N445">
        <v>2</v>
      </c>
      <c r="O445" t="b">
        <v>0</v>
      </c>
      <c r="P445" t="s">
        <v>8270</v>
      </c>
      <c r="Q445" s="6">
        <f t="shared" si="36"/>
        <v>1E-3</v>
      </c>
      <c r="R445" s="9">
        <f t="shared" si="37"/>
        <v>5</v>
      </c>
      <c r="S445" t="str">
        <f t="shared" si="40"/>
        <v>film &amp; video</v>
      </c>
      <c r="T445" t="str">
        <f t="shared" si="41"/>
        <v>animation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4">
        <f t="shared" si="38"/>
        <v>40954.906956018516</v>
      </c>
      <c r="K446">
        <v>1324158361</v>
      </c>
      <c r="L446" s="14">
        <f t="shared" si="39"/>
        <v>40894.906956018516</v>
      </c>
      <c r="M446" t="b">
        <v>0</v>
      </c>
      <c r="N446">
        <v>1</v>
      </c>
      <c r="O446" t="b">
        <v>0</v>
      </c>
      <c r="P446" t="s">
        <v>8270</v>
      </c>
      <c r="Q446" s="6">
        <f t="shared" si="36"/>
        <v>0.05</v>
      </c>
      <c r="R446" s="9">
        <f t="shared" si="37"/>
        <v>50</v>
      </c>
      <c r="S446" t="str">
        <f t="shared" si="40"/>
        <v>film &amp; video</v>
      </c>
      <c r="T446" t="str">
        <f t="shared" si="41"/>
        <v>animation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4">
        <f t="shared" si="38"/>
        <v>42145.335358796292</v>
      </c>
      <c r="K447">
        <v>1430899375</v>
      </c>
      <c r="L447" s="14">
        <f t="shared" si="39"/>
        <v>42130.335358796292</v>
      </c>
      <c r="M447" t="b">
        <v>0</v>
      </c>
      <c r="N447">
        <v>2</v>
      </c>
      <c r="O447" t="b">
        <v>0</v>
      </c>
      <c r="P447" t="s">
        <v>8270</v>
      </c>
      <c r="Q447" s="6">
        <f t="shared" si="36"/>
        <v>3.3333333333333335E-5</v>
      </c>
      <c r="R447" s="9">
        <f t="shared" si="37"/>
        <v>1</v>
      </c>
      <c r="S447" t="str">
        <f t="shared" si="40"/>
        <v>film &amp; video</v>
      </c>
      <c r="T447" t="str">
        <f t="shared" si="41"/>
        <v>animation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4">
        <f t="shared" si="38"/>
        <v>42067.083564814813</v>
      </c>
      <c r="K448">
        <v>1422842420</v>
      </c>
      <c r="L448" s="14">
        <f t="shared" si="39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6">
        <f t="shared" si="36"/>
        <v>7.2952380952380949E-2</v>
      </c>
      <c r="R448" s="9">
        <f t="shared" si="37"/>
        <v>47.875</v>
      </c>
      <c r="S448" t="str">
        <f t="shared" si="40"/>
        <v>film &amp; video</v>
      </c>
      <c r="T448" t="str">
        <f t="shared" si="41"/>
        <v>animation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4">
        <f t="shared" si="38"/>
        <v>41356.513460648144</v>
      </c>
      <c r="K449">
        <v>1361884763</v>
      </c>
      <c r="L449" s="14">
        <f t="shared" si="39"/>
        <v>41331.555127314816</v>
      </c>
      <c r="M449" t="b">
        <v>0</v>
      </c>
      <c r="N449">
        <v>1</v>
      </c>
      <c r="O449" t="b">
        <v>0</v>
      </c>
      <c r="P449" t="s">
        <v>8270</v>
      </c>
      <c r="Q449" s="6">
        <f t="shared" si="36"/>
        <v>1.6666666666666666E-4</v>
      </c>
      <c r="R449" s="9">
        <f t="shared" si="37"/>
        <v>5</v>
      </c>
      <c r="S449" t="str">
        <f t="shared" si="40"/>
        <v>film &amp; video</v>
      </c>
      <c r="T449" t="str">
        <f t="shared" si="41"/>
        <v>animation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4">
        <f t="shared" si="38"/>
        <v>41773.758043981477</v>
      </c>
      <c r="K450">
        <v>1398363095</v>
      </c>
      <c r="L450" s="14">
        <f t="shared" si="39"/>
        <v>41753.758043981477</v>
      </c>
      <c r="M450" t="b">
        <v>0</v>
      </c>
      <c r="N450">
        <v>4</v>
      </c>
      <c r="O450" t="b">
        <v>0</v>
      </c>
      <c r="P450" t="s">
        <v>8270</v>
      </c>
      <c r="Q450" s="6">
        <f t="shared" ref="Q450:Q513" si="42">(E450/D450)</f>
        <v>3.2804E-2</v>
      </c>
      <c r="R450" s="9">
        <f t="shared" ref="R450:R513" si="43">IF(N450&lt;&gt;0,E450/N450,0)</f>
        <v>20.502500000000001</v>
      </c>
      <c r="S450" t="str">
        <f t="shared" si="40"/>
        <v>film &amp; video</v>
      </c>
      <c r="T450" t="str">
        <f t="shared" si="41"/>
        <v>animation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4">
        <f t="shared" ref="J451:J514" si="44">(((I451/60)/60)/24)+DATE(1970,1,1)</f>
        <v>41564.568113425928</v>
      </c>
      <c r="K451">
        <v>1379425085</v>
      </c>
      <c r="L451" s="14">
        <f t="shared" ref="L451:L514" si="45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6">
        <f t="shared" si="42"/>
        <v>2.2499999999999999E-2</v>
      </c>
      <c r="R451" s="9">
        <f t="shared" si="43"/>
        <v>9</v>
      </c>
      <c r="S451" t="str">
        <f t="shared" ref="S451:S514" si="46">LEFT(P451, SEARCH("/",P451,1)-1)</f>
        <v>film &amp; video</v>
      </c>
      <c r="T451" t="str">
        <f t="shared" ref="T451:T514" si="47">RIGHT(P451,LEN(P451)-FIND("/",P451))</f>
        <v>animation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4">
        <f t="shared" si="44"/>
        <v>41684.946759259255</v>
      </c>
      <c r="K452">
        <v>1389825800</v>
      </c>
      <c r="L452" s="14">
        <f t="shared" si="45"/>
        <v>41654.946759259255</v>
      </c>
      <c r="M452" t="b">
        <v>0</v>
      </c>
      <c r="N452">
        <v>7</v>
      </c>
      <c r="O452" t="b">
        <v>0</v>
      </c>
      <c r="P452" t="s">
        <v>8270</v>
      </c>
      <c r="Q452" s="6">
        <f t="shared" si="42"/>
        <v>7.92E-3</v>
      </c>
      <c r="R452" s="9">
        <f t="shared" si="43"/>
        <v>56.571428571428569</v>
      </c>
      <c r="S452" t="str">
        <f t="shared" si="46"/>
        <v>film &amp; video</v>
      </c>
      <c r="T452" t="str">
        <f t="shared" si="47"/>
        <v>animation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4">
        <f t="shared" si="44"/>
        <v>41664.715173611112</v>
      </c>
      <c r="K453">
        <v>1388077791</v>
      </c>
      <c r="L453" s="14">
        <f t="shared" si="45"/>
        <v>41634.715173611112</v>
      </c>
      <c r="M453" t="b">
        <v>0</v>
      </c>
      <c r="N453">
        <v>0</v>
      </c>
      <c r="O453" t="b">
        <v>0</v>
      </c>
      <c r="P453" t="s">
        <v>8270</v>
      </c>
      <c r="Q453" s="6">
        <f t="shared" si="42"/>
        <v>0</v>
      </c>
      <c r="R453" s="9">
        <f t="shared" si="43"/>
        <v>0</v>
      </c>
      <c r="S453" t="str">
        <f t="shared" si="46"/>
        <v>film &amp; video</v>
      </c>
      <c r="T453" t="str">
        <f t="shared" si="47"/>
        <v>animation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4">
        <f t="shared" si="44"/>
        <v>42137.703877314809</v>
      </c>
      <c r="K454">
        <v>1428944015</v>
      </c>
      <c r="L454" s="14">
        <f t="shared" si="45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6">
        <f t="shared" si="42"/>
        <v>0.64</v>
      </c>
      <c r="R454" s="9">
        <f t="shared" si="43"/>
        <v>40</v>
      </c>
      <c r="S454" t="str">
        <f t="shared" si="46"/>
        <v>film &amp; video</v>
      </c>
      <c r="T454" t="str">
        <f t="shared" si="47"/>
        <v>animation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4">
        <f t="shared" si="44"/>
        <v>42054.824988425928</v>
      </c>
      <c r="K455">
        <v>1422992879</v>
      </c>
      <c r="L455" s="14">
        <f t="shared" si="45"/>
        <v>42038.824988425928</v>
      </c>
      <c r="M455" t="b">
        <v>0</v>
      </c>
      <c r="N455">
        <v>2</v>
      </c>
      <c r="O455" t="b">
        <v>0</v>
      </c>
      <c r="P455" t="s">
        <v>8270</v>
      </c>
      <c r="Q455" s="6">
        <f t="shared" si="42"/>
        <v>2.740447957839262E-4</v>
      </c>
      <c r="R455" s="9">
        <f t="shared" si="43"/>
        <v>13</v>
      </c>
      <c r="S455" t="str">
        <f t="shared" si="46"/>
        <v>film &amp; video</v>
      </c>
      <c r="T455" t="str">
        <f t="shared" si="47"/>
        <v>animation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4">
        <f t="shared" si="44"/>
        <v>41969.551388888889</v>
      </c>
      <c r="K456">
        <v>1414343571</v>
      </c>
      <c r="L456" s="14">
        <f t="shared" si="45"/>
        <v>41938.717256944445</v>
      </c>
      <c r="M456" t="b">
        <v>0</v>
      </c>
      <c r="N456">
        <v>5</v>
      </c>
      <c r="O456" t="b">
        <v>0</v>
      </c>
      <c r="P456" t="s">
        <v>8270</v>
      </c>
      <c r="Q456" s="6">
        <f t="shared" si="42"/>
        <v>8.2000000000000007E-3</v>
      </c>
      <c r="R456" s="9">
        <f t="shared" si="43"/>
        <v>16.399999999999999</v>
      </c>
      <c r="S456" t="str">
        <f t="shared" si="46"/>
        <v>film &amp; video</v>
      </c>
      <c r="T456" t="str">
        <f t="shared" si="47"/>
        <v>animation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4">
        <f t="shared" si="44"/>
        <v>41016.021527777775</v>
      </c>
      <c r="K457">
        <v>1330733022</v>
      </c>
      <c r="L457" s="14">
        <f t="shared" si="45"/>
        <v>40971.002569444441</v>
      </c>
      <c r="M457" t="b">
        <v>0</v>
      </c>
      <c r="N457">
        <v>2</v>
      </c>
      <c r="O457" t="b">
        <v>0</v>
      </c>
      <c r="P457" t="s">
        <v>8270</v>
      </c>
      <c r="Q457" s="6">
        <f t="shared" si="42"/>
        <v>6.9230769230769226E-4</v>
      </c>
      <c r="R457" s="9">
        <f t="shared" si="43"/>
        <v>22.5</v>
      </c>
      <c r="S457" t="str">
        <f t="shared" si="46"/>
        <v>film &amp; video</v>
      </c>
      <c r="T457" t="str">
        <f t="shared" si="47"/>
        <v>animation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4">
        <f t="shared" si="44"/>
        <v>41569.165972222225</v>
      </c>
      <c r="K458">
        <v>1380559201</v>
      </c>
      <c r="L458" s="14">
        <f t="shared" si="45"/>
        <v>41547.694456018515</v>
      </c>
      <c r="M458" t="b">
        <v>0</v>
      </c>
      <c r="N458">
        <v>3</v>
      </c>
      <c r="O458" t="b">
        <v>0</v>
      </c>
      <c r="P458" t="s">
        <v>8270</v>
      </c>
      <c r="Q458" s="6">
        <f t="shared" si="42"/>
        <v>6.8631863186318634E-3</v>
      </c>
      <c r="R458" s="9">
        <f t="shared" si="43"/>
        <v>20.333333333333332</v>
      </c>
      <c r="S458" t="str">
        <f t="shared" si="46"/>
        <v>film &amp; video</v>
      </c>
      <c r="T458" t="str">
        <f t="shared" si="47"/>
        <v>animation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4">
        <f t="shared" si="44"/>
        <v>41867.767500000002</v>
      </c>
      <c r="K459">
        <v>1405621512</v>
      </c>
      <c r="L459" s="14">
        <f t="shared" si="45"/>
        <v>41837.767500000002</v>
      </c>
      <c r="M459" t="b">
        <v>0</v>
      </c>
      <c r="N459">
        <v>0</v>
      </c>
      <c r="O459" t="b">
        <v>0</v>
      </c>
      <c r="P459" t="s">
        <v>8270</v>
      </c>
      <c r="Q459" s="6">
        <f t="shared" si="42"/>
        <v>0</v>
      </c>
      <c r="R459" s="9">
        <f t="shared" si="43"/>
        <v>0</v>
      </c>
      <c r="S459" t="str">
        <f t="shared" si="46"/>
        <v>film &amp; video</v>
      </c>
      <c r="T459" t="str">
        <f t="shared" si="47"/>
        <v>animation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4">
        <f t="shared" si="44"/>
        <v>41408.69976851852</v>
      </c>
      <c r="K460">
        <v>1365958060</v>
      </c>
      <c r="L460" s="14">
        <f t="shared" si="45"/>
        <v>41378.69976851852</v>
      </c>
      <c r="M460" t="b">
        <v>0</v>
      </c>
      <c r="N460">
        <v>49</v>
      </c>
      <c r="O460" t="b">
        <v>0</v>
      </c>
      <c r="P460" t="s">
        <v>8270</v>
      </c>
      <c r="Q460" s="6">
        <f t="shared" si="42"/>
        <v>8.2100000000000006E-2</v>
      </c>
      <c r="R460" s="9">
        <f t="shared" si="43"/>
        <v>16.755102040816325</v>
      </c>
      <c r="S460" t="str">
        <f t="shared" si="46"/>
        <v>film &amp; video</v>
      </c>
      <c r="T460" t="str">
        <f t="shared" si="47"/>
        <v>animation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4">
        <f t="shared" si="44"/>
        <v>40860.682025462964</v>
      </c>
      <c r="K461">
        <v>1316013727</v>
      </c>
      <c r="L461" s="14">
        <f t="shared" si="45"/>
        <v>40800.6403587963</v>
      </c>
      <c r="M461" t="b">
        <v>0</v>
      </c>
      <c r="N461">
        <v>1</v>
      </c>
      <c r="O461" t="b">
        <v>0</v>
      </c>
      <c r="P461" t="s">
        <v>8270</v>
      </c>
      <c r="Q461" s="6">
        <f t="shared" si="42"/>
        <v>6.4102564102564103E-4</v>
      </c>
      <c r="R461" s="9">
        <f t="shared" si="43"/>
        <v>25</v>
      </c>
      <c r="S461" t="str">
        <f t="shared" si="46"/>
        <v>film &amp; video</v>
      </c>
      <c r="T461" t="str">
        <f t="shared" si="47"/>
        <v>animation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4">
        <f t="shared" si="44"/>
        <v>41791.166666666664</v>
      </c>
      <c r="K462">
        <v>1398862875</v>
      </c>
      <c r="L462" s="14">
        <f t="shared" si="45"/>
        <v>41759.542534722219</v>
      </c>
      <c r="M462" t="b">
        <v>0</v>
      </c>
      <c r="N462">
        <v>2</v>
      </c>
      <c r="O462" t="b">
        <v>0</v>
      </c>
      <c r="P462" t="s">
        <v>8270</v>
      </c>
      <c r="Q462" s="6">
        <f t="shared" si="42"/>
        <v>2.9411764705882353E-3</v>
      </c>
      <c r="R462" s="9">
        <f t="shared" si="43"/>
        <v>12.5</v>
      </c>
      <c r="S462" t="str">
        <f t="shared" si="46"/>
        <v>film &amp; video</v>
      </c>
      <c r="T462" t="str">
        <f t="shared" si="47"/>
        <v>animation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4">
        <f t="shared" si="44"/>
        <v>41427.84684027778</v>
      </c>
      <c r="K463">
        <v>1368476367</v>
      </c>
      <c r="L463" s="14">
        <f t="shared" si="45"/>
        <v>41407.84684027778</v>
      </c>
      <c r="M463" t="b">
        <v>0</v>
      </c>
      <c r="N463">
        <v>0</v>
      </c>
      <c r="O463" t="b">
        <v>0</v>
      </c>
      <c r="P463" t="s">
        <v>8270</v>
      </c>
      <c r="Q463" s="6">
        <f t="shared" si="42"/>
        <v>0</v>
      </c>
      <c r="R463" s="9">
        <f t="shared" si="43"/>
        <v>0</v>
      </c>
      <c r="S463" t="str">
        <f t="shared" si="46"/>
        <v>film &amp; video</v>
      </c>
      <c r="T463" t="str">
        <f t="shared" si="47"/>
        <v>animation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4">
        <f t="shared" si="44"/>
        <v>40765.126631944448</v>
      </c>
      <c r="K464">
        <v>1307761341</v>
      </c>
      <c r="L464" s="14">
        <f t="shared" si="45"/>
        <v>40705.126631944448</v>
      </c>
      <c r="M464" t="b">
        <v>0</v>
      </c>
      <c r="N464">
        <v>0</v>
      </c>
      <c r="O464" t="b">
        <v>0</v>
      </c>
      <c r="P464" t="s">
        <v>8270</v>
      </c>
      <c r="Q464" s="6">
        <f t="shared" si="42"/>
        <v>0</v>
      </c>
      <c r="R464" s="9">
        <f t="shared" si="43"/>
        <v>0</v>
      </c>
      <c r="S464" t="str">
        <f t="shared" si="46"/>
        <v>film &amp; video</v>
      </c>
      <c r="T464" t="str">
        <f t="shared" si="47"/>
        <v>animation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4">
        <f t="shared" si="44"/>
        <v>40810.710104166668</v>
      </c>
      <c r="K465">
        <v>1311699753</v>
      </c>
      <c r="L465" s="14">
        <f t="shared" si="45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6">
        <f t="shared" si="42"/>
        <v>2.2727272727272728E-2</v>
      </c>
      <c r="R465" s="9">
        <f t="shared" si="43"/>
        <v>113.63636363636364</v>
      </c>
      <c r="S465" t="str">
        <f t="shared" si="46"/>
        <v>film &amp; video</v>
      </c>
      <c r="T465" t="str">
        <f t="shared" si="47"/>
        <v>animation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4">
        <f t="shared" si="44"/>
        <v>42508.848784722228</v>
      </c>
      <c r="K466">
        <v>1461874935</v>
      </c>
      <c r="L466" s="14">
        <f t="shared" si="45"/>
        <v>42488.848784722228</v>
      </c>
      <c r="M466" t="b">
        <v>0</v>
      </c>
      <c r="N466">
        <v>1</v>
      </c>
      <c r="O466" t="b">
        <v>0</v>
      </c>
      <c r="P466" t="s">
        <v>8270</v>
      </c>
      <c r="Q466" s="6">
        <f t="shared" si="42"/>
        <v>9.9009900990099011E-4</v>
      </c>
      <c r="R466" s="9">
        <f t="shared" si="43"/>
        <v>1</v>
      </c>
      <c r="S466" t="str">
        <f t="shared" si="46"/>
        <v>film &amp; video</v>
      </c>
      <c r="T466" t="str">
        <f t="shared" si="47"/>
        <v>animation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4">
        <f t="shared" si="44"/>
        <v>41817.120069444441</v>
      </c>
      <c r="K467">
        <v>1402455174</v>
      </c>
      <c r="L467" s="14">
        <f t="shared" si="45"/>
        <v>41801.120069444441</v>
      </c>
      <c r="M467" t="b">
        <v>0</v>
      </c>
      <c r="N467">
        <v>8</v>
      </c>
      <c r="O467" t="b">
        <v>0</v>
      </c>
      <c r="P467" t="s">
        <v>8270</v>
      </c>
      <c r="Q467" s="6">
        <f t="shared" si="42"/>
        <v>0.26953125</v>
      </c>
      <c r="R467" s="9">
        <f t="shared" si="43"/>
        <v>17.25</v>
      </c>
      <c r="S467" t="str">
        <f t="shared" si="46"/>
        <v>film &amp; video</v>
      </c>
      <c r="T467" t="str">
        <f t="shared" si="47"/>
        <v>animation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4">
        <f t="shared" si="44"/>
        <v>41159.942870370374</v>
      </c>
      <c r="K468">
        <v>1344465464</v>
      </c>
      <c r="L468" s="14">
        <f t="shared" si="45"/>
        <v>41129.942870370374</v>
      </c>
      <c r="M468" t="b">
        <v>0</v>
      </c>
      <c r="N468">
        <v>5</v>
      </c>
      <c r="O468" t="b">
        <v>0</v>
      </c>
      <c r="P468" t="s">
        <v>8270</v>
      </c>
      <c r="Q468" s="6">
        <f t="shared" si="42"/>
        <v>7.6E-3</v>
      </c>
      <c r="R468" s="9">
        <f t="shared" si="43"/>
        <v>15.2</v>
      </c>
      <c r="S468" t="str">
        <f t="shared" si="46"/>
        <v>film &amp; video</v>
      </c>
      <c r="T468" t="str">
        <f t="shared" si="47"/>
        <v>animation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4">
        <f t="shared" si="44"/>
        <v>41180.679791666669</v>
      </c>
      <c r="K469">
        <v>1344961134</v>
      </c>
      <c r="L469" s="14">
        <f t="shared" si="45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6">
        <f t="shared" si="42"/>
        <v>0.21575</v>
      </c>
      <c r="R469" s="9">
        <f t="shared" si="43"/>
        <v>110.64102564102564</v>
      </c>
      <c r="S469" t="str">
        <f t="shared" si="46"/>
        <v>film &amp; video</v>
      </c>
      <c r="T469" t="str">
        <f t="shared" si="47"/>
        <v>animation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4">
        <f t="shared" si="44"/>
        <v>41101.160474537035</v>
      </c>
      <c r="K470">
        <v>1336795283</v>
      </c>
      <c r="L470" s="14">
        <f t="shared" si="45"/>
        <v>41041.167627314811</v>
      </c>
      <c r="M470" t="b">
        <v>0</v>
      </c>
      <c r="N470">
        <v>0</v>
      </c>
      <c r="O470" t="b">
        <v>0</v>
      </c>
      <c r="P470" t="s">
        <v>8270</v>
      </c>
      <c r="Q470" s="6">
        <f t="shared" si="42"/>
        <v>0</v>
      </c>
      <c r="R470" s="9">
        <f t="shared" si="43"/>
        <v>0</v>
      </c>
      <c r="S470" t="str">
        <f t="shared" si="46"/>
        <v>film &amp; video</v>
      </c>
      <c r="T470" t="str">
        <f t="shared" si="47"/>
        <v>animation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4">
        <f t="shared" si="44"/>
        <v>41887.989861111113</v>
      </c>
      <c r="K471">
        <v>1404776724</v>
      </c>
      <c r="L471" s="14">
        <f t="shared" si="45"/>
        <v>41827.989861111113</v>
      </c>
      <c r="M471" t="b">
        <v>0</v>
      </c>
      <c r="N471">
        <v>0</v>
      </c>
      <c r="O471" t="b">
        <v>0</v>
      </c>
      <c r="P471" t="s">
        <v>8270</v>
      </c>
      <c r="Q471" s="6">
        <f t="shared" si="42"/>
        <v>0</v>
      </c>
      <c r="R471" s="9">
        <f t="shared" si="43"/>
        <v>0</v>
      </c>
      <c r="S471" t="str">
        <f t="shared" si="46"/>
        <v>film &amp; video</v>
      </c>
      <c r="T471" t="str">
        <f t="shared" si="47"/>
        <v>animation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4">
        <f t="shared" si="44"/>
        <v>41655.166666666664</v>
      </c>
      <c r="K472">
        <v>1385524889</v>
      </c>
      <c r="L472" s="14">
        <f t="shared" si="45"/>
        <v>41605.167696759258</v>
      </c>
      <c r="M472" t="b">
        <v>0</v>
      </c>
      <c r="N472">
        <v>2</v>
      </c>
      <c r="O472" t="b">
        <v>0</v>
      </c>
      <c r="P472" t="s">
        <v>8270</v>
      </c>
      <c r="Q472" s="6">
        <f t="shared" si="42"/>
        <v>1.0200000000000001E-2</v>
      </c>
      <c r="R472" s="9">
        <f t="shared" si="43"/>
        <v>25.5</v>
      </c>
      <c r="S472" t="str">
        <f t="shared" si="46"/>
        <v>film &amp; video</v>
      </c>
      <c r="T472" t="str">
        <f t="shared" si="47"/>
        <v>animation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4">
        <f t="shared" si="44"/>
        <v>41748.680312500001</v>
      </c>
      <c r="K473">
        <v>1394039979</v>
      </c>
      <c r="L473" s="14">
        <f t="shared" si="45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6">
        <f t="shared" si="42"/>
        <v>0.11892727272727273</v>
      </c>
      <c r="R473" s="9">
        <f t="shared" si="43"/>
        <v>38.476470588235294</v>
      </c>
      <c r="S473" t="str">
        <f t="shared" si="46"/>
        <v>film &amp; video</v>
      </c>
      <c r="T473" t="str">
        <f t="shared" si="47"/>
        <v>animation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4">
        <f t="shared" si="44"/>
        <v>41874.922662037039</v>
      </c>
      <c r="K474">
        <v>1406239718</v>
      </c>
      <c r="L474" s="14">
        <f t="shared" si="45"/>
        <v>41844.922662037039</v>
      </c>
      <c r="M474" t="b">
        <v>0</v>
      </c>
      <c r="N474">
        <v>5</v>
      </c>
      <c r="O474" t="b">
        <v>0</v>
      </c>
      <c r="P474" t="s">
        <v>8270</v>
      </c>
      <c r="Q474" s="6">
        <f t="shared" si="42"/>
        <v>0.17624999999999999</v>
      </c>
      <c r="R474" s="9">
        <f t="shared" si="43"/>
        <v>28.2</v>
      </c>
      <c r="S474" t="str">
        <f t="shared" si="46"/>
        <v>film &amp; video</v>
      </c>
      <c r="T474" t="str">
        <f t="shared" si="47"/>
        <v>animation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4">
        <f t="shared" si="44"/>
        <v>41899.698136574072</v>
      </c>
      <c r="K475">
        <v>1408380319</v>
      </c>
      <c r="L475" s="14">
        <f t="shared" si="45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6">
        <f t="shared" si="42"/>
        <v>2.87E-2</v>
      </c>
      <c r="R475" s="9">
        <f t="shared" si="43"/>
        <v>61.5</v>
      </c>
      <c r="S475" t="str">
        <f t="shared" si="46"/>
        <v>film &amp; video</v>
      </c>
      <c r="T475" t="str">
        <f t="shared" si="47"/>
        <v>animation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4">
        <f t="shared" si="44"/>
        <v>42783.329039351855</v>
      </c>
      <c r="K476">
        <v>1484726029</v>
      </c>
      <c r="L476" s="14">
        <f t="shared" si="45"/>
        <v>42753.329039351855</v>
      </c>
      <c r="M476" t="b">
        <v>0</v>
      </c>
      <c r="N476">
        <v>1</v>
      </c>
      <c r="O476" t="b">
        <v>0</v>
      </c>
      <c r="P476" t="s">
        <v>8270</v>
      </c>
      <c r="Q476" s="6">
        <f t="shared" si="42"/>
        <v>3.0303030303030303E-4</v>
      </c>
      <c r="R476" s="9">
        <f t="shared" si="43"/>
        <v>1</v>
      </c>
      <c r="S476" t="str">
        <f t="shared" si="46"/>
        <v>film &amp; video</v>
      </c>
      <c r="T476" t="str">
        <f t="shared" si="47"/>
        <v>animation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4">
        <f t="shared" si="44"/>
        <v>42130.086145833338</v>
      </c>
      <c r="K477">
        <v>1428285843</v>
      </c>
      <c r="L477" s="14">
        <f t="shared" si="45"/>
        <v>42100.086145833338</v>
      </c>
      <c r="M477" t="b">
        <v>0</v>
      </c>
      <c r="N477">
        <v>0</v>
      </c>
      <c r="O477" t="b">
        <v>0</v>
      </c>
      <c r="P477" t="s">
        <v>8270</v>
      </c>
      <c r="Q477" s="6">
        <f t="shared" si="42"/>
        <v>0</v>
      </c>
      <c r="R477" s="9">
        <f t="shared" si="43"/>
        <v>0</v>
      </c>
      <c r="S477" t="str">
        <f t="shared" si="46"/>
        <v>film &amp; video</v>
      </c>
      <c r="T477" t="str">
        <f t="shared" si="47"/>
        <v>animation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4">
        <f t="shared" si="44"/>
        <v>41793.165972222225</v>
      </c>
      <c r="K478">
        <v>1398727441</v>
      </c>
      <c r="L478" s="14">
        <f t="shared" si="45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6">
        <f t="shared" si="42"/>
        <v>2.2302681818181819E-2</v>
      </c>
      <c r="R478" s="9">
        <f t="shared" si="43"/>
        <v>39.569274193548388</v>
      </c>
      <c r="S478" t="str">
        <f t="shared" si="46"/>
        <v>film &amp; video</v>
      </c>
      <c r="T478" t="str">
        <f t="shared" si="47"/>
        <v>animation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4">
        <f t="shared" si="44"/>
        <v>41047.83488425926</v>
      </c>
      <c r="K479">
        <v>1332187334</v>
      </c>
      <c r="L479" s="14">
        <f t="shared" si="45"/>
        <v>40987.83488425926</v>
      </c>
      <c r="M479" t="b">
        <v>0</v>
      </c>
      <c r="N479">
        <v>0</v>
      </c>
      <c r="O479" t="b">
        <v>0</v>
      </c>
      <c r="P479" t="s">
        <v>8270</v>
      </c>
      <c r="Q479" s="6">
        <f t="shared" si="42"/>
        <v>0</v>
      </c>
      <c r="R479" s="9">
        <f t="shared" si="43"/>
        <v>0</v>
      </c>
      <c r="S479" t="str">
        <f t="shared" si="46"/>
        <v>film &amp; video</v>
      </c>
      <c r="T479" t="str">
        <f t="shared" si="47"/>
        <v>animation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4">
        <f t="shared" si="44"/>
        <v>42095.869317129633</v>
      </c>
      <c r="K480">
        <v>1425333109</v>
      </c>
      <c r="L480" s="14">
        <f t="shared" si="45"/>
        <v>42065.910983796297</v>
      </c>
      <c r="M480" t="b">
        <v>0</v>
      </c>
      <c r="N480">
        <v>0</v>
      </c>
      <c r="O480" t="b">
        <v>0</v>
      </c>
      <c r="P480" t="s">
        <v>8270</v>
      </c>
      <c r="Q480" s="6">
        <f t="shared" si="42"/>
        <v>0</v>
      </c>
      <c r="R480" s="9">
        <f t="shared" si="43"/>
        <v>0</v>
      </c>
      <c r="S480" t="str">
        <f t="shared" si="46"/>
        <v>film &amp; video</v>
      </c>
      <c r="T480" t="str">
        <f t="shared" si="47"/>
        <v>animation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4">
        <f t="shared" si="44"/>
        <v>41964.449479166666</v>
      </c>
      <c r="K481">
        <v>1411379235</v>
      </c>
      <c r="L481" s="14">
        <f t="shared" si="45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6">
        <f t="shared" si="42"/>
        <v>0.3256</v>
      </c>
      <c r="R481" s="9">
        <f t="shared" si="43"/>
        <v>88.8</v>
      </c>
      <c r="S481" t="str">
        <f t="shared" si="46"/>
        <v>film &amp; video</v>
      </c>
      <c r="T481" t="str">
        <f t="shared" si="47"/>
        <v>animation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4">
        <f t="shared" si="44"/>
        <v>41495.500173611108</v>
      </c>
      <c r="K482">
        <v>1373457615</v>
      </c>
      <c r="L482" s="14">
        <f t="shared" si="45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6">
        <f t="shared" si="42"/>
        <v>0.19409999999999999</v>
      </c>
      <c r="R482" s="9">
        <f t="shared" si="43"/>
        <v>55.457142857142856</v>
      </c>
      <c r="S482" t="str">
        <f t="shared" si="46"/>
        <v>film &amp; video</v>
      </c>
      <c r="T482" t="str">
        <f t="shared" si="47"/>
        <v>animation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4">
        <f t="shared" si="44"/>
        <v>41192.672326388885</v>
      </c>
      <c r="K483">
        <v>1347293289</v>
      </c>
      <c r="L483" s="14">
        <f t="shared" si="45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6">
        <f t="shared" si="42"/>
        <v>6.0999999999999999E-2</v>
      </c>
      <c r="R483" s="9">
        <f t="shared" si="43"/>
        <v>87.142857142857139</v>
      </c>
      <c r="S483" t="str">
        <f t="shared" si="46"/>
        <v>film &amp; video</v>
      </c>
      <c r="T483" t="str">
        <f t="shared" si="47"/>
        <v>animation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4">
        <f t="shared" si="44"/>
        <v>42474.606944444444</v>
      </c>
      <c r="K484">
        <v>1458336690</v>
      </c>
      <c r="L484" s="14">
        <f t="shared" si="45"/>
        <v>42447.896875000006</v>
      </c>
      <c r="M484" t="b">
        <v>0</v>
      </c>
      <c r="N484">
        <v>1</v>
      </c>
      <c r="O484" t="b">
        <v>0</v>
      </c>
      <c r="P484" t="s">
        <v>8270</v>
      </c>
      <c r="Q484" s="6">
        <f t="shared" si="42"/>
        <v>1E-3</v>
      </c>
      <c r="R484" s="9">
        <f t="shared" si="43"/>
        <v>10</v>
      </c>
      <c r="S484" t="str">
        <f t="shared" si="46"/>
        <v>film &amp; video</v>
      </c>
      <c r="T484" t="str">
        <f t="shared" si="47"/>
        <v>animation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4">
        <f t="shared" si="44"/>
        <v>41303.197592592594</v>
      </c>
      <c r="K485">
        <v>1354250672</v>
      </c>
      <c r="L485" s="14">
        <f t="shared" si="45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6">
        <f t="shared" si="42"/>
        <v>0.502</v>
      </c>
      <c r="R485" s="9">
        <f t="shared" si="43"/>
        <v>51.224489795918366</v>
      </c>
      <c r="S485" t="str">
        <f t="shared" si="46"/>
        <v>film &amp; video</v>
      </c>
      <c r="T485" t="str">
        <f t="shared" si="47"/>
        <v>animation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4">
        <f t="shared" si="44"/>
        <v>42313.981157407412</v>
      </c>
      <c r="K486">
        <v>1443220372</v>
      </c>
      <c r="L486" s="14">
        <f t="shared" si="45"/>
        <v>42272.93949074074</v>
      </c>
      <c r="M486" t="b">
        <v>0</v>
      </c>
      <c r="N486">
        <v>11</v>
      </c>
      <c r="O486" t="b">
        <v>0</v>
      </c>
      <c r="P486" t="s">
        <v>8270</v>
      </c>
      <c r="Q486" s="6">
        <f t="shared" si="42"/>
        <v>1.8625E-3</v>
      </c>
      <c r="R486" s="9">
        <f t="shared" si="43"/>
        <v>13.545454545454545</v>
      </c>
      <c r="S486" t="str">
        <f t="shared" si="46"/>
        <v>film &amp; video</v>
      </c>
      <c r="T486" t="str">
        <f t="shared" si="47"/>
        <v>animation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4">
        <f t="shared" si="44"/>
        <v>41411.50577546296</v>
      </c>
      <c r="K487">
        <v>1366200499</v>
      </c>
      <c r="L487" s="14">
        <f t="shared" si="45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6">
        <f t="shared" si="42"/>
        <v>0.21906971229845085</v>
      </c>
      <c r="R487" s="9">
        <f t="shared" si="43"/>
        <v>66.520080000000007</v>
      </c>
      <c r="S487" t="str">
        <f t="shared" si="46"/>
        <v>film &amp; video</v>
      </c>
      <c r="T487" t="str">
        <f t="shared" si="47"/>
        <v>animation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4">
        <f t="shared" si="44"/>
        <v>41791.94258101852</v>
      </c>
      <c r="K488">
        <v>1399070239</v>
      </c>
      <c r="L488" s="14">
        <f t="shared" si="45"/>
        <v>41761.94258101852</v>
      </c>
      <c r="M488" t="b">
        <v>0</v>
      </c>
      <c r="N488">
        <v>1</v>
      </c>
      <c r="O488" t="b">
        <v>0</v>
      </c>
      <c r="P488" t="s">
        <v>8270</v>
      </c>
      <c r="Q488" s="6">
        <f t="shared" si="42"/>
        <v>9.0909090909090904E-5</v>
      </c>
      <c r="R488" s="9">
        <f t="shared" si="43"/>
        <v>50</v>
      </c>
      <c r="S488" t="str">
        <f t="shared" si="46"/>
        <v>film &amp; video</v>
      </c>
      <c r="T488" t="str">
        <f t="shared" si="47"/>
        <v>animation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4">
        <f t="shared" si="44"/>
        <v>42729.636504629627</v>
      </c>
      <c r="K489">
        <v>1477491394</v>
      </c>
      <c r="L489" s="14">
        <f t="shared" si="45"/>
        <v>42669.594837962963</v>
      </c>
      <c r="M489" t="b">
        <v>0</v>
      </c>
      <c r="N489">
        <v>0</v>
      </c>
      <c r="O489" t="b">
        <v>0</v>
      </c>
      <c r="P489" t="s">
        <v>8270</v>
      </c>
      <c r="Q489" s="6">
        <f t="shared" si="42"/>
        <v>0</v>
      </c>
      <c r="R489" s="9">
        <f t="shared" si="43"/>
        <v>0</v>
      </c>
      <c r="S489" t="str">
        <f t="shared" si="46"/>
        <v>film &amp; video</v>
      </c>
      <c r="T489" t="str">
        <f t="shared" si="47"/>
        <v>animation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4">
        <f t="shared" si="44"/>
        <v>42744.054398148146</v>
      </c>
      <c r="K490">
        <v>1481332700</v>
      </c>
      <c r="L490" s="14">
        <f t="shared" si="45"/>
        <v>42714.054398148146</v>
      </c>
      <c r="M490" t="b">
        <v>0</v>
      </c>
      <c r="N490">
        <v>0</v>
      </c>
      <c r="O490" t="b">
        <v>0</v>
      </c>
      <c r="P490" t="s">
        <v>8270</v>
      </c>
      <c r="Q490" s="6">
        <f t="shared" si="42"/>
        <v>0</v>
      </c>
      <c r="R490" s="9">
        <f t="shared" si="43"/>
        <v>0</v>
      </c>
      <c r="S490" t="str">
        <f t="shared" si="46"/>
        <v>film &amp; video</v>
      </c>
      <c r="T490" t="str">
        <f t="shared" si="47"/>
        <v>animation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4">
        <f t="shared" si="44"/>
        <v>40913.481249999997</v>
      </c>
      <c r="K491">
        <v>1323084816</v>
      </c>
      <c r="L491" s="14">
        <f t="shared" si="45"/>
        <v>40882.481666666667</v>
      </c>
      <c r="M491" t="b">
        <v>0</v>
      </c>
      <c r="N491">
        <v>3</v>
      </c>
      <c r="O491" t="b">
        <v>0</v>
      </c>
      <c r="P491" t="s">
        <v>8270</v>
      </c>
      <c r="Q491" s="6">
        <f t="shared" si="42"/>
        <v>2.8667813379201833E-3</v>
      </c>
      <c r="R491" s="9">
        <f t="shared" si="43"/>
        <v>71.666666666666671</v>
      </c>
      <c r="S491" t="str">
        <f t="shared" si="46"/>
        <v>film &amp; video</v>
      </c>
      <c r="T491" t="str">
        <f t="shared" si="47"/>
        <v>animation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4">
        <f t="shared" si="44"/>
        <v>41143.968576388892</v>
      </c>
      <c r="K492">
        <v>1343085285</v>
      </c>
      <c r="L492" s="14">
        <f t="shared" si="45"/>
        <v>41113.968576388892</v>
      </c>
      <c r="M492" t="b">
        <v>0</v>
      </c>
      <c r="N492">
        <v>0</v>
      </c>
      <c r="O492" t="b">
        <v>0</v>
      </c>
      <c r="P492" t="s">
        <v>8270</v>
      </c>
      <c r="Q492" s="6">
        <f t="shared" si="42"/>
        <v>0</v>
      </c>
      <c r="R492" s="9">
        <f t="shared" si="43"/>
        <v>0</v>
      </c>
      <c r="S492" t="str">
        <f t="shared" si="46"/>
        <v>film &amp; video</v>
      </c>
      <c r="T492" t="str">
        <f t="shared" si="47"/>
        <v>animation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4">
        <f t="shared" si="44"/>
        <v>42396.982627314821</v>
      </c>
      <c r="K493">
        <v>1451345699</v>
      </c>
      <c r="L493" s="14">
        <f t="shared" si="45"/>
        <v>42366.982627314821</v>
      </c>
      <c r="M493" t="b">
        <v>0</v>
      </c>
      <c r="N493">
        <v>0</v>
      </c>
      <c r="O493" t="b">
        <v>0</v>
      </c>
      <c r="P493" t="s">
        <v>8270</v>
      </c>
      <c r="Q493" s="6">
        <f t="shared" si="42"/>
        <v>0</v>
      </c>
      <c r="R493" s="9">
        <f t="shared" si="43"/>
        <v>0</v>
      </c>
      <c r="S493" t="str">
        <f t="shared" si="46"/>
        <v>film &amp; video</v>
      </c>
      <c r="T493" t="str">
        <f t="shared" si="47"/>
        <v>animation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4">
        <f t="shared" si="44"/>
        <v>42656.03506944445</v>
      </c>
      <c r="K494">
        <v>1471135830</v>
      </c>
      <c r="L494" s="14">
        <f t="shared" si="45"/>
        <v>42596.03506944445</v>
      </c>
      <c r="M494" t="b">
        <v>0</v>
      </c>
      <c r="N494">
        <v>0</v>
      </c>
      <c r="O494" t="b">
        <v>0</v>
      </c>
      <c r="P494" t="s">
        <v>8270</v>
      </c>
      <c r="Q494" s="6">
        <f t="shared" si="42"/>
        <v>0</v>
      </c>
      <c r="R494" s="9">
        <f t="shared" si="43"/>
        <v>0</v>
      </c>
      <c r="S494" t="str">
        <f t="shared" si="46"/>
        <v>film &amp; video</v>
      </c>
      <c r="T494" t="str">
        <f t="shared" si="47"/>
        <v>animation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4">
        <f t="shared" si="44"/>
        <v>42144.726134259254</v>
      </c>
      <c r="K495">
        <v>1429550738</v>
      </c>
      <c r="L495" s="14">
        <f t="shared" si="45"/>
        <v>42114.726134259254</v>
      </c>
      <c r="M495" t="b">
        <v>0</v>
      </c>
      <c r="N495">
        <v>0</v>
      </c>
      <c r="O495" t="b">
        <v>0</v>
      </c>
      <c r="P495" t="s">
        <v>8270</v>
      </c>
      <c r="Q495" s="6">
        <f t="shared" si="42"/>
        <v>0</v>
      </c>
      <c r="R495" s="9">
        <f t="shared" si="43"/>
        <v>0</v>
      </c>
      <c r="S495" t="str">
        <f t="shared" si="46"/>
        <v>film &amp; video</v>
      </c>
      <c r="T495" t="str">
        <f t="shared" si="47"/>
        <v>animation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4">
        <f t="shared" si="44"/>
        <v>41823.125</v>
      </c>
      <c r="K496">
        <v>1402343765</v>
      </c>
      <c r="L496" s="14">
        <f t="shared" si="45"/>
        <v>41799.830613425926</v>
      </c>
      <c r="M496" t="b">
        <v>0</v>
      </c>
      <c r="N496">
        <v>3</v>
      </c>
      <c r="O496" t="b">
        <v>0</v>
      </c>
      <c r="P496" t="s">
        <v>8270</v>
      </c>
      <c r="Q496" s="6">
        <f t="shared" si="42"/>
        <v>1.5499999999999999E-3</v>
      </c>
      <c r="R496" s="9">
        <f t="shared" si="43"/>
        <v>10.333333333333334</v>
      </c>
      <c r="S496" t="str">
        <f t="shared" si="46"/>
        <v>film &amp; video</v>
      </c>
      <c r="T496" t="str">
        <f t="shared" si="47"/>
        <v>animation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4">
        <f t="shared" si="44"/>
        <v>42201.827604166669</v>
      </c>
      <c r="K497">
        <v>1434484305</v>
      </c>
      <c r="L497" s="14">
        <f t="shared" si="45"/>
        <v>42171.827604166669</v>
      </c>
      <c r="M497" t="b">
        <v>0</v>
      </c>
      <c r="N497">
        <v>0</v>
      </c>
      <c r="O497" t="b">
        <v>0</v>
      </c>
      <c r="P497" t="s">
        <v>8270</v>
      </c>
      <c r="Q497" s="6">
        <f t="shared" si="42"/>
        <v>0</v>
      </c>
      <c r="R497" s="9">
        <f t="shared" si="43"/>
        <v>0</v>
      </c>
      <c r="S497" t="str">
        <f t="shared" si="46"/>
        <v>film &amp; video</v>
      </c>
      <c r="T497" t="str">
        <f t="shared" si="47"/>
        <v>animation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4">
        <f t="shared" si="44"/>
        <v>41680.93141203704</v>
      </c>
      <c r="K498">
        <v>1386886874</v>
      </c>
      <c r="L498" s="14">
        <f t="shared" si="45"/>
        <v>41620.93141203704</v>
      </c>
      <c r="M498" t="b">
        <v>0</v>
      </c>
      <c r="N498">
        <v>1</v>
      </c>
      <c r="O498" t="b">
        <v>0</v>
      </c>
      <c r="P498" t="s">
        <v>8270</v>
      </c>
      <c r="Q498" s="6">
        <f t="shared" si="42"/>
        <v>1.6666666666666667E-5</v>
      </c>
      <c r="R498" s="9">
        <f t="shared" si="43"/>
        <v>1</v>
      </c>
      <c r="S498" t="str">
        <f t="shared" si="46"/>
        <v>film &amp; video</v>
      </c>
      <c r="T498" t="str">
        <f t="shared" si="47"/>
        <v>animation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4">
        <f t="shared" si="44"/>
        <v>41998.208333333328</v>
      </c>
      <c r="K499">
        <v>1414889665</v>
      </c>
      <c r="L499" s="14">
        <f t="shared" si="45"/>
        <v>41945.037789351853</v>
      </c>
      <c r="M499" t="b">
        <v>0</v>
      </c>
      <c r="N499">
        <v>3</v>
      </c>
      <c r="O499" t="b">
        <v>0</v>
      </c>
      <c r="P499" t="s">
        <v>8270</v>
      </c>
      <c r="Q499" s="6">
        <f t="shared" si="42"/>
        <v>6.6964285714285711E-3</v>
      </c>
      <c r="R499" s="9">
        <f t="shared" si="43"/>
        <v>10</v>
      </c>
      <c r="S499" t="str">
        <f t="shared" si="46"/>
        <v>film &amp; video</v>
      </c>
      <c r="T499" t="str">
        <f t="shared" si="47"/>
        <v>animation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4">
        <f t="shared" si="44"/>
        <v>40900.762141203704</v>
      </c>
      <c r="K500">
        <v>1321035449</v>
      </c>
      <c r="L500" s="14">
        <f t="shared" si="45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6">
        <f t="shared" si="42"/>
        <v>4.5985132395404561E-2</v>
      </c>
      <c r="R500" s="9">
        <f t="shared" si="43"/>
        <v>136.09090909090909</v>
      </c>
      <c r="S500" t="str">
        <f t="shared" si="46"/>
        <v>film &amp; video</v>
      </c>
      <c r="T500" t="str">
        <f t="shared" si="47"/>
        <v>animation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4">
        <f t="shared" si="44"/>
        <v>40098.874305555553</v>
      </c>
      <c r="K501">
        <v>1250630968</v>
      </c>
      <c r="L501" s="14">
        <f t="shared" si="45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6">
        <f t="shared" si="42"/>
        <v>9.5500000000000002E-2</v>
      </c>
      <c r="R501" s="9">
        <f t="shared" si="43"/>
        <v>73.461538461538467</v>
      </c>
      <c r="S501" t="str">
        <f t="shared" si="46"/>
        <v>film &amp; video</v>
      </c>
      <c r="T501" t="str">
        <f t="shared" si="47"/>
        <v>animation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4">
        <f t="shared" si="44"/>
        <v>40306.927777777775</v>
      </c>
      <c r="K502">
        <v>1268255751</v>
      </c>
      <c r="L502" s="14">
        <f t="shared" si="45"/>
        <v>40247.886006944449</v>
      </c>
      <c r="M502" t="b">
        <v>0</v>
      </c>
      <c r="N502">
        <v>4</v>
      </c>
      <c r="O502" t="b">
        <v>0</v>
      </c>
      <c r="P502" t="s">
        <v>8270</v>
      </c>
      <c r="Q502" s="6">
        <f t="shared" si="42"/>
        <v>3.307692307692308E-2</v>
      </c>
      <c r="R502" s="9">
        <f t="shared" si="43"/>
        <v>53.75</v>
      </c>
      <c r="S502" t="str">
        <f t="shared" si="46"/>
        <v>film &amp; video</v>
      </c>
      <c r="T502" t="str">
        <f t="shared" si="47"/>
        <v>animation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4">
        <f t="shared" si="44"/>
        <v>40733.234386574077</v>
      </c>
      <c r="K503">
        <v>1307597851</v>
      </c>
      <c r="L503" s="14">
        <f t="shared" si="45"/>
        <v>40703.234386574077</v>
      </c>
      <c r="M503" t="b">
        <v>0</v>
      </c>
      <c r="N503">
        <v>0</v>
      </c>
      <c r="O503" t="b">
        <v>0</v>
      </c>
      <c r="P503" t="s">
        <v>8270</v>
      </c>
      <c r="Q503" s="6">
        <f t="shared" si="42"/>
        <v>0</v>
      </c>
      <c r="R503" s="9">
        <f t="shared" si="43"/>
        <v>0</v>
      </c>
      <c r="S503" t="str">
        <f t="shared" si="46"/>
        <v>film &amp; video</v>
      </c>
      <c r="T503" t="str">
        <f t="shared" si="47"/>
        <v>animation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4">
        <f t="shared" si="44"/>
        <v>40986.511863425927</v>
      </c>
      <c r="K504">
        <v>1329484625</v>
      </c>
      <c r="L504" s="14">
        <f t="shared" si="45"/>
        <v>40956.553530092591</v>
      </c>
      <c r="M504" t="b">
        <v>0</v>
      </c>
      <c r="N504">
        <v>4</v>
      </c>
      <c r="O504" t="b">
        <v>0</v>
      </c>
      <c r="P504" t="s">
        <v>8270</v>
      </c>
      <c r="Q504" s="6">
        <f t="shared" si="42"/>
        <v>1.15E-2</v>
      </c>
      <c r="R504" s="9">
        <f t="shared" si="43"/>
        <v>57.5</v>
      </c>
      <c r="S504" t="str">
        <f t="shared" si="46"/>
        <v>film &amp; video</v>
      </c>
      <c r="T504" t="str">
        <f t="shared" si="47"/>
        <v>animation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4">
        <f t="shared" si="44"/>
        <v>42021.526655092588</v>
      </c>
      <c r="K505">
        <v>1418906303</v>
      </c>
      <c r="L505" s="14">
        <f t="shared" si="45"/>
        <v>41991.526655092588</v>
      </c>
      <c r="M505" t="b">
        <v>0</v>
      </c>
      <c r="N505">
        <v>9</v>
      </c>
      <c r="O505" t="b">
        <v>0</v>
      </c>
      <c r="P505" t="s">
        <v>8270</v>
      </c>
      <c r="Q505" s="6">
        <f t="shared" si="42"/>
        <v>1.7538461538461537E-2</v>
      </c>
      <c r="R505" s="9">
        <f t="shared" si="43"/>
        <v>12.666666666666666</v>
      </c>
      <c r="S505" t="str">
        <f t="shared" si="46"/>
        <v>film &amp; video</v>
      </c>
      <c r="T505" t="str">
        <f t="shared" si="47"/>
        <v>animation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4">
        <f t="shared" si="44"/>
        <v>41009.941979166666</v>
      </c>
      <c r="K506">
        <v>1328916987</v>
      </c>
      <c r="L506" s="14">
        <f t="shared" si="45"/>
        <v>40949.98364583333</v>
      </c>
      <c r="M506" t="b">
        <v>0</v>
      </c>
      <c r="N506">
        <v>5</v>
      </c>
      <c r="O506" t="b">
        <v>0</v>
      </c>
      <c r="P506" t="s">
        <v>8270</v>
      </c>
      <c r="Q506" s="6">
        <f t="shared" si="42"/>
        <v>1.3673469387755101E-2</v>
      </c>
      <c r="R506" s="9">
        <f t="shared" si="43"/>
        <v>67</v>
      </c>
      <c r="S506" t="str">
        <f t="shared" si="46"/>
        <v>film &amp; video</v>
      </c>
      <c r="T506" t="str">
        <f t="shared" si="47"/>
        <v>animation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4">
        <f t="shared" si="44"/>
        <v>42363.098217592589</v>
      </c>
      <c r="K507">
        <v>1447122086</v>
      </c>
      <c r="L507" s="14">
        <f t="shared" si="45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6">
        <f t="shared" si="42"/>
        <v>4.3333333333333331E-3</v>
      </c>
      <c r="R507" s="9">
        <f t="shared" si="43"/>
        <v>3.7142857142857144</v>
      </c>
      <c r="S507" t="str">
        <f t="shared" si="46"/>
        <v>film &amp; video</v>
      </c>
      <c r="T507" t="str">
        <f t="shared" si="47"/>
        <v>animation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4">
        <f t="shared" si="44"/>
        <v>41496.552314814813</v>
      </c>
      <c r="K508">
        <v>1373548520</v>
      </c>
      <c r="L508" s="14">
        <f t="shared" si="45"/>
        <v>41466.552314814813</v>
      </c>
      <c r="M508" t="b">
        <v>0</v>
      </c>
      <c r="N508">
        <v>1</v>
      </c>
      <c r="O508" t="b">
        <v>0</v>
      </c>
      <c r="P508" t="s">
        <v>8270</v>
      </c>
      <c r="Q508" s="6">
        <f t="shared" si="42"/>
        <v>1.25E-3</v>
      </c>
      <c r="R508" s="9">
        <f t="shared" si="43"/>
        <v>250</v>
      </c>
      <c r="S508" t="str">
        <f t="shared" si="46"/>
        <v>film &amp; video</v>
      </c>
      <c r="T508" t="str">
        <f t="shared" si="47"/>
        <v>animation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4">
        <f t="shared" si="44"/>
        <v>41201.958993055552</v>
      </c>
      <c r="K509">
        <v>1346799657</v>
      </c>
      <c r="L509" s="14">
        <f t="shared" si="45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6">
        <f t="shared" si="42"/>
        <v>3.2000000000000001E-2</v>
      </c>
      <c r="R509" s="9">
        <f t="shared" si="43"/>
        <v>64</v>
      </c>
      <c r="S509" t="str">
        <f t="shared" si="46"/>
        <v>film &amp; video</v>
      </c>
      <c r="T509" t="str">
        <f t="shared" si="47"/>
        <v>animation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4">
        <f t="shared" si="44"/>
        <v>41054.593055555553</v>
      </c>
      <c r="K510">
        <v>1332808501</v>
      </c>
      <c r="L510" s="14">
        <f t="shared" si="45"/>
        <v>40995.024317129632</v>
      </c>
      <c r="M510" t="b">
        <v>0</v>
      </c>
      <c r="N510">
        <v>3</v>
      </c>
      <c r="O510" t="b">
        <v>0</v>
      </c>
      <c r="P510" t="s">
        <v>8270</v>
      </c>
      <c r="Q510" s="6">
        <f t="shared" si="42"/>
        <v>8.0000000000000002E-3</v>
      </c>
      <c r="R510" s="9">
        <f t="shared" si="43"/>
        <v>133.33333333333334</v>
      </c>
      <c r="S510" t="str">
        <f t="shared" si="46"/>
        <v>film &amp; video</v>
      </c>
      <c r="T510" t="str">
        <f t="shared" si="47"/>
        <v>animation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4">
        <f t="shared" si="44"/>
        <v>42183.631597222222</v>
      </c>
      <c r="K511">
        <v>1432912170</v>
      </c>
      <c r="L511" s="14">
        <f t="shared" si="45"/>
        <v>42153.631597222222</v>
      </c>
      <c r="M511" t="b">
        <v>0</v>
      </c>
      <c r="N511">
        <v>1</v>
      </c>
      <c r="O511" t="b">
        <v>0</v>
      </c>
      <c r="P511" t="s">
        <v>8270</v>
      </c>
      <c r="Q511" s="6">
        <f t="shared" si="42"/>
        <v>2E-3</v>
      </c>
      <c r="R511" s="9">
        <f t="shared" si="43"/>
        <v>10</v>
      </c>
      <c r="S511" t="str">
        <f t="shared" si="46"/>
        <v>film &amp; video</v>
      </c>
      <c r="T511" t="str">
        <f t="shared" si="47"/>
        <v>animation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4">
        <f t="shared" si="44"/>
        <v>42430.176377314812</v>
      </c>
      <c r="K512">
        <v>1454213639</v>
      </c>
      <c r="L512" s="14">
        <f t="shared" si="45"/>
        <v>42400.176377314812</v>
      </c>
      <c r="M512" t="b">
        <v>0</v>
      </c>
      <c r="N512">
        <v>0</v>
      </c>
      <c r="O512" t="b">
        <v>0</v>
      </c>
      <c r="P512" t="s">
        <v>8270</v>
      </c>
      <c r="Q512" s="6">
        <f t="shared" si="42"/>
        <v>0</v>
      </c>
      <c r="R512" s="9">
        <f t="shared" si="43"/>
        <v>0</v>
      </c>
      <c r="S512" t="str">
        <f t="shared" si="46"/>
        <v>film &amp; video</v>
      </c>
      <c r="T512" t="str">
        <f t="shared" si="47"/>
        <v>animation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4">
        <f t="shared" si="44"/>
        <v>41370.261365740742</v>
      </c>
      <c r="K513">
        <v>1362640582</v>
      </c>
      <c r="L513" s="14">
        <f t="shared" si="45"/>
        <v>41340.303032407406</v>
      </c>
      <c r="M513" t="b">
        <v>0</v>
      </c>
      <c r="N513">
        <v>5</v>
      </c>
      <c r="O513" t="b">
        <v>0</v>
      </c>
      <c r="P513" t="s">
        <v>8270</v>
      </c>
      <c r="Q513" s="6">
        <f t="shared" si="42"/>
        <v>0.03</v>
      </c>
      <c r="R513" s="9">
        <f t="shared" si="43"/>
        <v>30</v>
      </c>
      <c r="S513" t="str">
        <f t="shared" si="46"/>
        <v>film &amp; video</v>
      </c>
      <c r="T513" t="str">
        <f t="shared" si="47"/>
        <v>animation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4">
        <f t="shared" si="44"/>
        <v>42694.783877314811</v>
      </c>
      <c r="K514">
        <v>1475776127</v>
      </c>
      <c r="L514" s="14">
        <f t="shared" si="45"/>
        <v>42649.742210648154</v>
      </c>
      <c r="M514" t="b">
        <v>0</v>
      </c>
      <c r="N514">
        <v>2</v>
      </c>
      <c r="O514" t="b">
        <v>0</v>
      </c>
      <c r="P514" t="s">
        <v>8270</v>
      </c>
      <c r="Q514" s="6">
        <f t="shared" ref="Q514:Q577" si="48">(E514/D514)</f>
        <v>1.3749999999999999E-3</v>
      </c>
      <c r="R514" s="9">
        <f t="shared" ref="R514:R577" si="49">IF(N514&lt;&gt;0,E514/N514,0)</f>
        <v>5.5</v>
      </c>
      <c r="S514" t="str">
        <f t="shared" si="46"/>
        <v>film &amp; video</v>
      </c>
      <c r="T514" t="str">
        <f t="shared" si="47"/>
        <v>animation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4">
        <f t="shared" ref="J515:J578" si="50">(((I515/60)/60)/24)+DATE(1970,1,1)</f>
        <v>42597.291666666672</v>
      </c>
      <c r="K515">
        <v>1467387705</v>
      </c>
      <c r="L515" s="14">
        <f t="shared" ref="L515:L578" si="51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6">
        <f t="shared" si="48"/>
        <v>0.13924</v>
      </c>
      <c r="R515" s="9">
        <f t="shared" si="49"/>
        <v>102.38235294117646</v>
      </c>
      <c r="S515" t="str">
        <f t="shared" ref="S515:S578" si="52">LEFT(P515, SEARCH("/",P515,1)-1)</f>
        <v>film &amp; video</v>
      </c>
      <c r="T515" t="str">
        <f t="shared" ref="T515:T578" si="53">RIGHT(P515,LEN(P515)-FIND("/",P515))</f>
        <v>animation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4">
        <f t="shared" si="50"/>
        <v>41860.613969907405</v>
      </c>
      <c r="K516">
        <v>1405003447</v>
      </c>
      <c r="L516" s="14">
        <f t="shared" si="51"/>
        <v>41830.613969907405</v>
      </c>
      <c r="M516" t="b">
        <v>0</v>
      </c>
      <c r="N516">
        <v>3</v>
      </c>
      <c r="O516" t="b">
        <v>0</v>
      </c>
      <c r="P516" t="s">
        <v>8270</v>
      </c>
      <c r="Q516" s="6">
        <f t="shared" si="48"/>
        <v>3.3333333333333333E-2</v>
      </c>
      <c r="R516" s="9">
        <f t="shared" si="49"/>
        <v>16.666666666666668</v>
      </c>
      <c r="S516" t="str">
        <f t="shared" si="52"/>
        <v>film &amp; video</v>
      </c>
      <c r="T516" t="str">
        <f t="shared" si="53"/>
        <v>animation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4">
        <f t="shared" si="50"/>
        <v>42367.490752314814</v>
      </c>
      <c r="K517">
        <v>1447933601</v>
      </c>
      <c r="L517" s="14">
        <f t="shared" si="51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6">
        <f t="shared" si="48"/>
        <v>0.25413402061855672</v>
      </c>
      <c r="R517" s="9">
        <f t="shared" si="49"/>
        <v>725.02941176470586</v>
      </c>
      <c r="S517" t="str">
        <f t="shared" si="52"/>
        <v>film &amp; video</v>
      </c>
      <c r="T517" t="str">
        <f t="shared" si="53"/>
        <v>animation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4">
        <f t="shared" si="50"/>
        <v>42151.778703703705</v>
      </c>
      <c r="K518">
        <v>1427568080</v>
      </c>
      <c r="L518" s="14">
        <f t="shared" si="51"/>
        <v>42091.778703703705</v>
      </c>
      <c r="M518" t="b">
        <v>0</v>
      </c>
      <c r="N518">
        <v>0</v>
      </c>
      <c r="O518" t="b">
        <v>0</v>
      </c>
      <c r="P518" t="s">
        <v>8270</v>
      </c>
      <c r="Q518" s="6">
        <f t="shared" si="48"/>
        <v>0</v>
      </c>
      <c r="R518" s="9">
        <f t="shared" si="49"/>
        <v>0</v>
      </c>
      <c r="S518" t="str">
        <f t="shared" si="52"/>
        <v>film &amp; video</v>
      </c>
      <c r="T518" t="str">
        <f t="shared" si="53"/>
        <v>animation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4">
        <f t="shared" si="50"/>
        <v>42768.615289351852</v>
      </c>
      <c r="K519">
        <v>1483454761</v>
      </c>
      <c r="L519" s="14">
        <f t="shared" si="51"/>
        <v>42738.615289351852</v>
      </c>
      <c r="M519" t="b">
        <v>0</v>
      </c>
      <c r="N519">
        <v>3</v>
      </c>
      <c r="O519" t="b">
        <v>0</v>
      </c>
      <c r="P519" t="s">
        <v>8270</v>
      </c>
      <c r="Q519" s="6">
        <f t="shared" si="48"/>
        <v>1.3666666666666667E-2</v>
      </c>
      <c r="R519" s="9">
        <f t="shared" si="49"/>
        <v>68.333333333333329</v>
      </c>
      <c r="S519" t="str">
        <f t="shared" si="52"/>
        <v>film &amp; video</v>
      </c>
      <c r="T519" t="str">
        <f t="shared" si="53"/>
        <v>animation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4">
        <f t="shared" si="50"/>
        <v>42253.615277777775</v>
      </c>
      <c r="K520">
        <v>1438958824</v>
      </c>
      <c r="L520" s="14">
        <f t="shared" si="51"/>
        <v>42223.616018518514</v>
      </c>
      <c r="M520" t="b">
        <v>0</v>
      </c>
      <c r="N520">
        <v>0</v>
      </c>
      <c r="O520" t="b">
        <v>0</v>
      </c>
      <c r="P520" t="s">
        <v>8270</v>
      </c>
      <c r="Q520" s="6">
        <f t="shared" si="48"/>
        <v>0</v>
      </c>
      <c r="R520" s="9">
        <f t="shared" si="49"/>
        <v>0</v>
      </c>
      <c r="S520" t="str">
        <f t="shared" si="52"/>
        <v>film &amp; video</v>
      </c>
      <c r="T520" t="str">
        <f t="shared" si="53"/>
        <v>animation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4">
        <f t="shared" si="50"/>
        <v>41248.391446759262</v>
      </c>
      <c r="K521">
        <v>1352107421</v>
      </c>
      <c r="L521" s="14">
        <f t="shared" si="51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6">
        <f t="shared" si="48"/>
        <v>0.22881426547787684</v>
      </c>
      <c r="R521" s="9">
        <f t="shared" si="49"/>
        <v>39.228571428571428</v>
      </c>
      <c r="S521" t="str">
        <f t="shared" si="52"/>
        <v>film &amp; video</v>
      </c>
      <c r="T521" t="str">
        <f t="shared" si="53"/>
        <v>animation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4">
        <f t="shared" si="50"/>
        <v>42348.702094907407</v>
      </c>
      <c r="K522">
        <v>1447174261</v>
      </c>
      <c r="L522" s="14">
        <f t="shared" si="51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6">
        <f t="shared" si="48"/>
        <v>1.0209999999999999</v>
      </c>
      <c r="R522" s="9">
        <f t="shared" si="49"/>
        <v>150.14705882352942</v>
      </c>
      <c r="S522" t="str">
        <f t="shared" si="52"/>
        <v>theater</v>
      </c>
      <c r="T522" t="str">
        <f t="shared" si="53"/>
        <v>plays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4">
        <f t="shared" si="50"/>
        <v>42675.207638888889</v>
      </c>
      <c r="K523">
        <v>1475460819</v>
      </c>
      <c r="L523" s="14">
        <f t="shared" si="51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6">
        <f t="shared" si="48"/>
        <v>1.0464</v>
      </c>
      <c r="R523" s="9">
        <f t="shared" si="49"/>
        <v>93.428571428571431</v>
      </c>
      <c r="S523" t="str">
        <f t="shared" si="52"/>
        <v>theater</v>
      </c>
      <c r="T523" t="str">
        <f t="shared" si="53"/>
        <v>plays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4">
        <f t="shared" si="50"/>
        <v>42449.999131944445</v>
      </c>
      <c r="K524">
        <v>1456793925</v>
      </c>
      <c r="L524" s="14">
        <f t="shared" si="51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6">
        <f t="shared" si="48"/>
        <v>1.1466666666666667</v>
      </c>
      <c r="R524" s="9">
        <f t="shared" si="49"/>
        <v>110.96774193548387</v>
      </c>
      <c r="S524" t="str">
        <f t="shared" si="52"/>
        <v>theater</v>
      </c>
      <c r="T524" t="str">
        <f t="shared" si="53"/>
        <v>plays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4">
        <f t="shared" si="50"/>
        <v>42268.13282407407</v>
      </c>
      <c r="K525">
        <v>1440213076</v>
      </c>
      <c r="L525" s="14">
        <f t="shared" si="51"/>
        <v>42238.13282407407</v>
      </c>
      <c r="M525" t="b">
        <v>0</v>
      </c>
      <c r="N525">
        <v>84</v>
      </c>
      <c r="O525" t="b">
        <v>1</v>
      </c>
      <c r="P525" t="s">
        <v>8271</v>
      </c>
      <c r="Q525" s="6">
        <f t="shared" si="48"/>
        <v>1.206</v>
      </c>
      <c r="R525" s="9">
        <f t="shared" si="49"/>
        <v>71.785714285714292</v>
      </c>
      <c r="S525" t="str">
        <f t="shared" si="52"/>
        <v>theater</v>
      </c>
      <c r="T525" t="str">
        <f t="shared" si="53"/>
        <v>plays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4">
        <f t="shared" si="50"/>
        <v>42522.717233796298</v>
      </c>
      <c r="K526">
        <v>1462209169</v>
      </c>
      <c r="L526" s="14">
        <f t="shared" si="51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6">
        <f t="shared" si="48"/>
        <v>1.0867285714285715</v>
      </c>
      <c r="R526" s="9">
        <f t="shared" si="49"/>
        <v>29.258076923076924</v>
      </c>
      <c r="S526" t="str">
        <f t="shared" si="52"/>
        <v>theater</v>
      </c>
      <c r="T526" t="str">
        <f t="shared" si="53"/>
        <v>plays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4">
        <f t="shared" si="50"/>
        <v>41895.400937500002</v>
      </c>
      <c r="K527">
        <v>1406713041</v>
      </c>
      <c r="L527" s="14">
        <f t="shared" si="51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6">
        <f t="shared" si="48"/>
        <v>1</v>
      </c>
      <c r="R527" s="9">
        <f t="shared" si="49"/>
        <v>1000</v>
      </c>
      <c r="S527" t="str">
        <f t="shared" si="52"/>
        <v>theater</v>
      </c>
      <c r="T527" t="str">
        <f t="shared" si="53"/>
        <v>plays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4">
        <f t="shared" si="50"/>
        <v>42223.708333333328</v>
      </c>
      <c r="K528">
        <v>1436278344</v>
      </c>
      <c r="L528" s="14">
        <f t="shared" si="51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6">
        <f t="shared" si="48"/>
        <v>1.1399999999999999</v>
      </c>
      <c r="R528" s="9">
        <f t="shared" si="49"/>
        <v>74.347826086956516</v>
      </c>
      <c r="S528" t="str">
        <f t="shared" si="52"/>
        <v>theater</v>
      </c>
      <c r="T528" t="str">
        <f t="shared" si="53"/>
        <v>plays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4">
        <f t="shared" si="50"/>
        <v>42783.670138888891</v>
      </c>
      <c r="K529">
        <v>1484715366</v>
      </c>
      <c r="L529" s="14">
        <f t="shared" si="51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6">
        <f t="shared" si="48"/>
        <v>1.0085</v>
      </c>
      <c r="R529" s="9">
        <f t="shared" si="49"/>
        <v>63.829113924050631</v>
      </c>
      <c r="S529" t="str">
        <f t="shared" si="52"/>
        <v>theater</v>
      </c>
      <c r="T529" t="str">
        <f t="shared" si="53"/>
        <v>plays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4">
        <f t="shared" si="50"/>
        <v>42176.888888888891</v>
      </c>
      <c r="K530">
        <v>1433109907</v>
      </c>
      <c r="L530" s="14">
        <f t="shared" si="51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6">
        <f t="shared" si="48"/>
        <v>1.1565217391304348</v>
      </c>
      <c r="R530" s="9">
        <f t="shared" si="49"/>
        <v>44.333333333333336</v>
      </c>
      <c r="S530" t="str">
        <f t="shared" si="52"/>
        <v>theater</v>
      </c>
      <c r="T530" t="str">
        <f t="shared" si="53"/>
        <v>plays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4">
        <f t="shared" si="50"/>
        <v>42746.208333333328</v>
      </c>
      <c r="K531">
        <v>1482281094</v>
      </c>
      <c r="L531" s="14">
        <f t="shared" si="51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6">
        <f t="shared" si="48"/>
        <v>1.3041666666666667</v>
      </c>
      <c r="R531" s="9">
        <f t="shared" si="49"/>
        <v>86.944444444444443</v>
      </c>
      <c r="S531" t="str">
        <f t="shared" si="52"/>
        <v>theater</v>
      </c>
      <c r="T531" t="str">
        <f t="shared" si="53"/>
        <v>plays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4">
        <f t="shared" si="50"/>
        <v>42179.083333333328</v>
      </c>
      <c r="K532">
        <v>1433254268</v>
      </c>
      <c r="L532" s="14">
        <f t="shared" si="51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6">
        <f t="shared" si="48"/>
        <v>1.0778267254038179</v>
      </c>
      <c r="R532" s="9">
        <f t="shared" si="49"/>
        <v>126.55172413793103</v>
      </c>
      <c r="S532" t="str">
        <f t="shared" si="52"/>
        <v>theater</v>
      </c>
      <c r="T532" t="str">
        <f t="shared" si="53"/>
        <v>plays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4">
        <f t="shared" si="50"/>
        <v>42721.290972222225</v>
      </c>
      <c r="K533">
        <v>1478050429</v>
      </c>
      <c r="L533" s="14">
        <f t="shared" si="51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6">
        <f t="shared" si="48"/>
        <v>1</v>
      </c>
      <c r="R533" s="9">
        <f t="shared" si="49"/>
        <v>129.03225806451613</v>
      </c>
      <c r="S533" t="str">
        <f t="shared" si="52"/>
        <v>theater</v>
      </c>
      <c r="T533" t="str">
        <f t="shared" si="53"/>
        <v>plays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4">
        <f t="shared" si="50"/>
        <v>42503.007037037038</v>
      </c>
      <c r="K534">
        <v>1460506208</v>
      </c>
      <c r="L534" s="14">
        <f t="shared" si="51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6">
        <f t="shared" si="48"/>
        <v>1.2324999999999999</v>
      </c>
      <c r="R534" s="9">
        <f t="shared" si="49"/>
        <v>71.242774566473983</v>
      </c>
      <c r="S534" t="str">
        <f t="shared" si="52"/>
        <v>theater</v>
      </c>
      <c r="T534" t="str">
        <f t="shared" si="53"/>
        <v>plays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4">
        <f t="shared" si="50"/>
        <v>42506.43478009259</v>
      </c>
      <c r="K535">
        <v>1461320765</v>
      </c>
      <c r="L535" s="14">
        <f t="shared" si="51"/>
        <v>42482.43478009259</v>
      </c>
      <c r="M535" t="b">
        <v>0</v>
      </c>
      <c r="N535">
        <v>17</v>
      </c>
      <c r="O535" t="b">
        <v>1</v>
      </c>
      <c r="P535" t="s">
        <v>8271</v>
      </c>
      <c r="Q535" s="6">
        <f t="shared" si="48"/>
        <v>1.002</v>
      </c>
      <c r="R535" s="9">
        <f t="shared" si="49"/>
        <v>117.88235294117646</v>
      </c>
      <c r="S535" t="str">
        <f t="shared" si="52"/>
        <v>theater</v>
      </c>
      <c r="T535" t="str">
        <f t="shared" si="53"/>
        <v>plays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4">
        <f t="shared" si="50"/>
        <v>42309.958333333328</v>
      </c>
      <c r="K536">
        <v>1443036470</v>
      </c>
      <c r="L536" s="14">
        <f t="shared" si="51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6">
        <f t="shared" si="48"/>
        <v>1.0466666666666666</v>
      </c>
      <c r="R536" s="9">
        <f t="shared" si="49"/>
        <v>327.08333333333331</v>
      </c>
      <c r="S536" t="str">
        <f t="shared" si="52"/>
        <v>theater</v>
      </c>
      <c r="T536" t="str">
        <f t="shared" si="53"/>
        <v>plays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4">
        <f t="shared" si="50"/>
        <v>42741.545196759253</v>
      </c>
      <c r="K537">
        <v>1481115905</v>
      </c>
      <c r="L537" s="14">
        <f t="shared" si="51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6">
        <f t="shared" si="48"/>
        <v>1.0249999999999999</v>
      </c>
      <c r="R537" s="9">
        <f t="shared" si="49"/>
        <v>34.745762711864408</v>
      </c>
      <c r="S537" t="str">
        <f t="shared" si="52"/>
        <v>theater</v>
      </c>
      <c r="T537" t="str">
        <f t="shared" si="53"/>
        <v>plays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4">
        <f t="shared" si="50"/>
        <v>42219.75</v>
      </c>
      <c r="K538">
        <v>1435133807</v>
      </c>
      <c r="L538" s="14">
        <f t="shared" si="51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6">
        <f t="shared" si="48"/>
        <v>1.1825757575757576</v>
      </c>
      <c r="R538" s="9">
        <f t="shared" si="49"/>
        <v>100.06410256410257</v>
      </c>
      <c r="S538" t="str">
        <f t="shared" si="52"/>
        <v>theater</v>
      </c>
      <c r="T538" t="str">
        <f t="shared" si="53"/>
        <v>plays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4">
        <f t="shared" si="50"/>
        <v>42312.810081018513</v>
      </c>
      <c r="K539">
        <v>1444069591</v>
      </c>
      <c r="L539" s="14">
        <f t="shared" si="51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6">
        <f t="shared" si="48"/>
        <v>1.2050000000000001</v>
      </c>
      <c r="R539" s="9">
        <f t="shared" si="49"/>
        <v>40.847457627118644</v>
      </c>
      <c r="S539" t="str">
        <f t="shared" si="52"/>
        <v>theater</v>
      </c>
      <c r="T539" t="str">
        <f t="shared" si="53"/>
        <v>plays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4">
        <f t="shared" si="50"/>
        <v>42503.794710648144</v>
      </c>
      <c r="K540">
        <v>1460574263</v>
      </c>
      <c r="L540" s="14">
        <f t="shared" si="51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6">
        <f t="shared" si="48"/>
        <v>3.0242</v>
      </c>
      <c r="R540" s="9">
        <f t="shared" si="49"/>
        <v>252.01666666666668</v>
      </c>
      <c r="S540" t="str">
        <f t="shared" si="52"/>
        <v>theater</v>
      </c>
      <c r="T540" t="str">
        <f t="shared" si="53"/>
        <v>plays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4">
        <f t="shared" si="50"/>
        <v>42556.049849537041</v>
      </c>
      <c r="K541">
        <v>1465866707</v>
      </c>
      <c r="L541" s="14">
        <f t="shared" si="51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6">
        <f t="shared" si="48"/>
        <v>1.00644</v>
      </c>
      <c r="R541" s="9">
        <f t="shared" si="49"/>
        <v>25.161000000000001</v>
      </c>
      <c r="S541" t="str">
        <f t="shared" si="52"/>
        <v>theater</v>
      </c>
      <c r="T541" t="str">
        <f t="shared" si="53"/>
        <v>plays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4">
        <f t="shared" si="50"/>
        <v>42039.817199074074</v>
      </c>
      <c r="K542">
        <v>1420486606</v>
      </c>
      <c r="L542" s="14">
        <f t="shared" si="51"/>
        <v>42009.817199074074</v>
      </c>
      <c r="M542" t="b">
        <v>0</v>
      </c>
      <c r="N542">
        <v>1</v>
      </c>
      <c r="O542" t="b">
        <v>0</v>
      </c>
      <c r="P542" t="s">
        <v>8272</v>
      </c>
      <c r="Q542" s="6">
        <f t="shared" si="48"/>
        <v>6.666666666666667E-5</v>
      </c>
      <c r="R542" s="9">
        <f t="shared" si="49"/>
        <v>1</v>
      </c>
      <c r="S542" t="str">
        <f t="shared" si="52"/>
        <v>technology</v>
      </c>
      <c r="T542" t="str">
        <f t="shared" si="53"/>
        <v>web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4">
        <f t="shared" si="50"/>
        <v>42306.046689814815</v>
      </c>
      <c r="K543">
        <v>1443488834</v>
      </c>
      <c r="L543" s="14">
        <f t="shared" si="51"/>
        <v>42276.046689814815</v>
      </c>
      <c r="M543" t="b">
        <v>0</v>
      </c>
      <c r="N543">
        <v>1</v>
      </c>
      <c r="O543" t="b">
        <v>0</v>
      </c>
      <c r="P543" t="s">
        <v>8272</v>
      </c>
      <c r="Q543" s="6">
        <f t="shared" si="48"/>
        <v>5.5555555555555558E-3</v>
      </c>
      <c r="R543" s="9">
        <f t="shared" si="49"/>
        <v>25</v>
      </c>
      <c r="S543" t="str">
        <f t="shared" si="52"/>
        <v>technology</v>
      </c>
      <c r="T543" t="str">
        <f t="shared" si="53"/>
        <v>web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4">
        <f t="shared" si="50"/>
        <v>42493.695787037039</v>
      </c>
      <c r="K544">
        <v>1457113316</v>
      </c>
      <c r="L544" s="14">
        <f t="shared" si="51"/>
        <v>42433.737453703703</v>
      </c>
      <c r="M544" t="b">
        <v>0</v>
      </c>
      <c r="N544">
        <v>1</v>
      </c>
      <c r="O544" t="b">
        <v>0</v>
      </c>
      <c r="P544" t="s">
        <v>8272</v>
      </c>
      <c r="Q544" s="6">
        <f t="shared" si="48"/>
        <v>3.9999999999999998E-6</v>
      </c>
      <c r="R544" s="9">
        <f t="shared" si="49"/>
        <v>1</v>
      </c>
      <c r="S544" t="str">
        <f t="shared" si="52"/>
        <v>technology</v>
      </c>
      <c r="T544" t="str">
        <f t="shared" si="53"/>
        <v>web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4">
        <f t="shared" si="50"/>
        <v>41944.092152777775</v>
      </c>
      <c r="K545">
        <v>1412215962</v>
      </c>
      <c r="L545" s="14">
        <f t="shared" si="51"/>
        <v>41914.092152777775</v>
      </c>
      <c r="M545" t="b">
        <v>0</v>
      </c>
      <c r="N545">
        <v>2</v>
      </c>
      <c r="O545" t="b">
        <v>0</v>
      </c>
      <c r="P545" t="s">
        <v>8272</v>
      </c>
      <c r="Q545" s="6">
        <f t="shared" si="48"/>
        <v>3.1818181818181819E-3</v>
      </c>
      <c r="R545" s="9">
        <f t="shared" si="49"/>
        <v>35</v>
      </c>
      <c r="S545" t="str">
        <f t="shared" si="52"/>
        <v>technology</v>
      </c>
      <c r="T545" t="str">
        <f t="shared" si="53"/>
        <v>web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4">
        <f t="shared" si="50"/>
        <v>42555.656944444447</v>
      </c>
      <c r="K546">
        <v>1465055160</v>
      </c>
      <c r="L546" s="14">
        <f t="shared" si="51"/>
        <v>42525.656944444447</v>
      </c>
      <c r="M546" t="b">
        <v>0</v>
      </c>
      <c r="N546">
        <v>2</v>
      </c>
      <c r="O546" t="b">
        <v>0</v>
      </c>
      <c r="P546" t="s">
        <v>8272</v>
      </c>
      <c r="Q546" s="6">
        <f t="shared" si="48"/>
        <v>1.2E-2</v>
      </c>
      <c r="R546" s="9">
        <f t="shared" si="49"/>
        <v>3</v>
      </c>
      <c r="S546" t="str">
        <f t="shared" si="52"/>
        <v>technology</v>
      </c>
      <c r="T546" t="str">
        <f t="shared" si="53"/>
        <v>web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4">
        <f t="shared" si="50"/>
        <v>42323.634131944447</v>
      </c>
      <c r="K547">
        <v>1444140789</v>
      </c>
      <c r="L547" s="14">
        <f t="shared" si="51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6">
        <f t="shared" si="48"/>
        <v>0.27383999999999997</v>
      </c>
      <c r="R547" s="9">
        <f t="shared" si="49"/>
        <v>402.70588235294116</v>
      </c>
      <c r="S547" t="str">
        <f t="shared" si="52"/>
        <v>technology</v>
      </c>
      <c r="T547" t="str">
        <f t="shared" si="53"/>
        <v>web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4">
        <f t="shared" si="50"/>
        <v>42294.667997685188</v>
      </c>
      <c r="K548">
        <v>1441209715</v>
      </c>
      <c r="L548" s="14">
        <f t="shared" si="51"/>
        <v>42249.667997685188</v>
      </c>
      <c r="M548" t="b">
        <v>0</v>
      </c>
      <c r="N548">
        <v>2</v>
      </c>
      <c r="O548" t="b">
        <v>0</v>
      </c>
      <c r="P548" t="s">
        <v>8272</v>
      </c>
      <c r="Q548" s="6">
        <f t="shared" si="48"/>
        <v>8.6666666666666663E-4</v>
      </c>
      <c r="R548" s="9">
        <f t="shared" si="49"/>
        <v>26</v>
      </c>
      <c r="S548" t="str">
        <f t="shared" si="52"/>
        <v>technology</v>
      </c>
      <c r="T548" t="str">
        <f t="shared" si="53"/>
        <v>web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4">
        <f t="shared" si="50"/>
        <v>42410.696342592593</v>
      </c>
      <c r="K549">
        <v>1452530564</v>
      </c>
      <c r="L549" s="14">
        <f t="shared" si="51"/>
        <v>42380.696342592593</v>
      </c>
      <c r="M549" t="b">
        <v>0</v>
      </c>
      <c r="N549">
        <v>0</v>
      </c>
      <c r="O549" t="b">
        <v>0</v>
      </c>
      <c r="P549" t="s">
        <v>8272</v>
      </c>
      <c r="Q549" s="6">
        <f t="shared" si="48"/>
        <v>0</v>
      </c>
      <c r="R549" s="9">
        <f t="shared" si="49"/>
        <v>0</v>
      </c>
      <c r="S549" t="str">
        <f t="shared" si="52"/>
        <v>technology</v>
      </c>
      <c r="T549" t="str">
        <f t="shared" si="53"/>
        <v>web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4">
        <f t="shared" si="50"/>
        <v>42306.903333333335</v>
      </c>
      <c r="K550">
        <v>1443562848</v>
      </c>
      <c r="L550" s="14">
        <f t="shared" si="51"/>
        <v>42276.903333333335</v>
      </c>
      <c r="M550" t="b">
        <v>0</v>
      </c>
      <c r="N550">
        <v>1</v>
      </c>
      <c r="O550" t="b">
        <v>0</v>
      </c>
      <c r="P550" t="s">
        <v>8272</v>
      </c>
      <c r="Q550" s="6">
        <f t="shared" si="48"/>
        <v>8.9999999999999998E-4</v>
      </c>
      <c r="R550" s="9">
        <f t="shared" si="49"/>
        <v>9</v>
      </c>
      <c r="S550" t="str">
        <f t="shared" si="52"/>
        <v>technology</v>
      </c>
      <c r="T550" t="str">
        <f t="shared" si="53"/>
        <v>web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4">
        <f t="shared" si="50"/>
        <v>42193.636828703704</v>
      </c>
      <c r="K551">
        <v>1433776622</v>
      </c>
      <c r="L551" s="14">
        <f t="shared" si="51"/>
        <v>42163.636828703704</v>
      </c>
      <c r="M551" t="b">
        <v>0</v>
      </c>
      <c r="N551">
        <v>8</v>
      </c>
      <c r="O551" t="b">
        <v>0</v>
      </c>
      <c r="P551" t="s">
        <v>8272</v>
      </c>
      <c r="Q551" s="6">
        <f t="shared" si="48"/>
        <v>2.7199999999999998E-2</v>
      </c>
      <c r="R551" s="9">
        <f t="shared" si="49"/>
        <v>8.5</v>
      </c>
      <c r="S551" t="str">
        <f t="shared" si="52"/>
        <v>technology</v>
      </c>
      <c r="T551" t="str">
        <f t="shared" si="53"/>
        <v>web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4">
        <f t="shared" si="50"/>
        <v>42766.208333333328</v>
      </c>
      <c r="K552">
        <v>1484756245</v>
      </c>
      <c r="L552" s="14">
        <f t="shared" si="51"/>
        <v>42753.678761574076</v>
      </c>
      <c r="M552" t="b">
        <v>0</v>
      </c>
      <c r="N552">
        <v>4</v>
      </c>
      <c r="O552" t="b">
        <v>0</v>
      </c>
      <c r="P552" t="s">
        <v>8272</v>
      </c>
      <c r="Q552" s="6">
        <f t="shared" si="48"/>
        <v>7.0000000000000001E-3</v>
      </c>
      <c r="R552" s="9">
        <f t="shared" si="49"/>
        <v>8.75</v>
      </c>
      <c r="S552" t="str">
        <f t="shared" si="52"/>
        <v>technology</v>
      </c>
      <c r="T552" t="str">
        <f t="shared" si="53"/>
        <v>web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4">
        <f t="shared" si="50"/>
        <v>42217.745138888888</v>
      </c>
      <c r="K553">
        <v>1434609424</v>
      </c>
      <c r="L553" s="14">
        <f t="shared" si="51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6">
        <f t="shared" si="48"/>
        <v>5.0413333333333331E-2</v>
      </c>
      <c r="R553" s="9">
        <f t="shared" si="49"/>
        <v>135.03571428571428</v>
      </c>
      <c r="S553" t="str">
        <f t="shared" si="52"/>
        <v>technology</v>
      </c>
      <c r="T553" t="str">
        <f t="shared" si="53"/>
        <v>web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4">
        <f t="shared" si="50"/>
        <v>42378.616851851853</v>
      </c>
      <c r="K554">
        <v>1447166896</v>
      </c>
      <c r="L554" s="14">
        <f t="shared" si="51"/>
        <v>42318.616851851853</v>
      </c>
      <c r="M554" t="b">
        <v>0</v>
      </c>
      <c r="N554">
        <v>0</v>
      </c>
      <c r="O554" t="b">
        <v>0</v>
      </c>
      <c r="P554" t="s">
        <v>8272</v>
      </c>
      <c r="Q554" s="6">
        <f t="shared" si="48"/>
        <v>0</v>
      </c>
      <c r="R554" s="9">
        <f t="shared" si="49"/>
        <v>0</v>
      </c>
      <c r="S554" t="str">
        <f t="shared" si="52"/>
        <v>technology</v>
      </c>
      <c r="T554" t="str">
        <f t="shared" si="53"/>
        <v>web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4">
        <f t="shared" si="50"/>
        <v>41957.761469907404</v>
      </c>
      <c r="K555">
        <v>1413393391</v>
      </c>
      <c r="L555" s="14">
        <f t="shared" si="51"/>
        <v>41927.71980324074</v>
      </c>
      <c r="M555" t="b">
        <v>0</v>
      </c>
      <c r="N555">
        <v>6</v>
      </c>
      <c r="O555" t="b">
        <v>0</v>
      </c>
      <c r="P555" t="s">
        <v>8272</v>
      </c>
      <c r="Q555" s="6">
        <f t="shared" si="48"/>
        <v>4.9199999999999999E-3</v>
      </c>
      <c r="R555" s="9">
        <f t="shared" si="49"/>
        <v>20.5</v>
      </c>
      <c r="S555" t="str">
        <f t="shared" si="52"/>
        <v>technology</v>
      </c>
      <c r="T555" t="str">
        <f t="shared" si="53"/>
        <v>web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4">
        <f t="shared" si="50"/>
        <v>41931.684861111113</v>
      </c>
      <c r="K556">
        <v>1411143972</v>
      </c>
      <c r="L556" s="14">
        <f t="shared" si="51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6">
        <f t="shared" si="48"/>
        <v>0.36589147286821705</v>
      </c>
      <c r="R556" s="9">
        <f t="shared" si="49"/>
        <v>64.36363636363636</v>
      </c>
      <c r="S556" t="str">
        <f t="shared" si="52"/>
        <v>technology</v>
      </c>
      <c r="T556" t="str">
        <f t="shared" si="53"/>
        <v>web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4">
        <f t="shared" si="50"/>
        <v>42533.353506944448</v>
      </c>
      <c r="K557">
        <v>1463128143</v>
      </c>
      <c r="L557" s="14">
        <f t="shared" si="51"/>
        <v>42503.353506944448</v>
      </c>
      <c r="M557" t="b">
        <v>0</v>
      </c>
      <c r="N557">
        <v>0</v>
      </c>
      <c r="O557" t="b">
        <v>0</v>
      </c>
      <c r="P557" t="s">
        <v>8272</v>
      </c>
      <c r="Q557" s="6">
        <f t="shared" si="48"/>
        <v>0</v>
      </c>
      <c r="R557" s="9">
        <f t="shared" si="49"/>
        <v>0</v>
      </c>
      <c r="S557" t="str">
        <f t="shared" si="52"/>
        <v>technology</v>
      </c>
      <c r="T557" t="str">
        <f t="shared" si="53"/>
        <v>web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4">
        <f t="shared" si="50"/>
        <v>42375.860150462962</v>
      </c>
      <c r="K558">
        <v>1449520717</v>
      </c>
      <c r="L558" s="14">
        <f t="shared" si="51"/>
        <v>42345.860150462962</v>
      </c>
      <c r="M558" t="b">
        <v>0</v>
      </c>
      <c r="N558">
        <v>1</v>
      </c>
      <c r="O558" t="b">
        <v>0</v>
      </c>
      <c r="P558" t="s">
        <v>8272</v>
      </c>
      <c r="Q558" s="6">
        <f t="shared" si="48"/>
        <v>2.5000000000000001E-2</v>
      </c>
      <c r="R558" s="9">
        <f t="shared" si="49"/>
        <v>200</v>
      </c>
      <c r="S558" t="str">
        <f t="shared" si="52"/>
        <v>technology</v>
      </c>
      <c r="T558" t="str">
        <f t="shared" si="53"/>
        <v>web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4">
        <f t="shared" si="50"/>
        <v>42706.983831018515</v>
      </c>
      <c r="K559">
        <v>1478126203</v>
      </c>
      <c r="L559" s="14">
        <f t="shared" si="51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6">
        <f t="shared" si="48"/>
        <v>9.1066666666666674E-3</v>
      </c>
      <c r="R559" s="9">
        <f t="shared" si="49"/>
        <v>68.3</v>
      </c>
      <c r="S559" t="str">
        <f t="shared" si="52"/>
        <v>technology</v>
      </c>
      <c r="T559" t="str">
        <f t="shared" si="53"/>
        <v>web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4">
        <f t="shared" si="50"/>
        <v>42087.841493055559</v>
      </c>
      <c r="K560">
        <v>1424639505</v>
      </c>
      <c r="L560" s="14">
        <f t="shared" si="51"/>
        <v>42057.883159722223</v>
      </c>
      <c r="M560" t="b">
        <v>0</v>
      </c>
      <c r="N560">
        <v>0</v>
      </c>
      <c r="O560" t="b">
        <v>0</v>
      </c>
      <c r="P560" t="s">
        <v>8272</v>
      </c>
      <c r="Q560" s="6">
        <f t="shared" si="48"/>
        <v>0</v>
      </c>
      <c r="R560" s="9">
        <f t="shared" si="49"/>
        <v>0</v>
      </c>
      <c r="S560" t="str">
        <f t="shared" si="52"/>
        <v>technology</v>
      </c>
      <c r="T560" t="str">
        <f t="shared" si="53"/>
        <v>web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4">
        <f t="shared" si="50"/>
        <v>42351.283101851848</v>
      </c>
      <c r="K561">
        <v>1447397260</v>
      </c>
      <c r="L561" s="14">
        <f t="shared" si="51"/>
        <v>42321.283101851848</v>
      </c>
      <c r="M561" t="b">
        <v>0</v>
      </c>
      <c r="N561">
        <v>1</v>
      </c>
      <c r="O561" t="b">
        <v>0</v>
      </c>
      <c r="P561" t="s">
        <v>8272</v>
      </c>
      <c r="Q561" s="6">
        <f t="shared" si="48"/>
        <v>2.0833333333333335E-4</v>
      </c>
      <c r="R561" s="9">
        <f t="shared" si="49"/>
        <v>50</v>
      </c>
      <c r="S561" t="str">
        <f t="shared" si="52"/>
        <v>technology</v>
      </c>
      <c r="T561" t="str">
        <f t="shared" si="53"/>
        <v>web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4">
        <f t="shared" si="50"/>
        <v>41990.771354166667</v>
      </c>
      <c r="K562">
        <v>1416249045</v>
      </c>
      <c r="L562" s="14">
        <f t="shared" si="51"/>
        <v>41960.771354166667</v>
      </c>
      <c r="M562" t="b">
        <v>0</v>
      </c>
      <c r="N562">
        <v>3</v>
      </c>
      <c r="O562" t="b">
        <v>0</v>
      </c>
      <c r="P562" t="s">
        <v>8272</v>
      </c>
      <c r="Q562" s="6">
        <f t="shared" si="48"/>
        <v>1.2E-4</v>
      </c>
      <c r="R562" s="9">
        <f t="shared" si="49"/>
        <v>4</v>
      </c>
      <c r="S562" t="str">
        <f t="shared" si="52"/>
        <v>technology</v>
      </c>
      <c r="T562" t="str">
        <f t="shared" si="53"/>
        <v>web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4">
        <f t="shared" si="50"/>
        <v>42303.658715277779</v>
      </c>
      <c r="K563">
        <v>1442850513</v>
      </c>
      <c r="L563" s="14">
        <f t="shared" si="51"/>
        <v>42268.658715277779</v>
      </c>
      <c r="M563" t="b">
        <v>0</v>
      </c>
      <c r="N563">
        <v>2</v>
      </c>
      <c r="O563" t="b">
        <v>0</v>
      </c>
      <c r="P563" t="s">
        <v>8272</v>
      </c>
      <c r="Q563" s="6">
        <f t="shared" si="48"/>
        <v>3.6666666666666666E-3</v>
      </c>
      <c r="R563" s="9">
        <f t="shared" si="49"/>
        <v>27.5</v>
      </c>
      <c r="S563" t="str">
        <f t="shared" si="52"/>
        <v>technology</v>
      </c>
      <c r="T563" t="str">
        <f t="shared" si="53"/>
        <v>web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4">
        <f t="shared" si="50"/>
        <v>42722.389062500006</v>
      </c>
      <c r="K564">
        <v>1479460815</v>
      </c>
      <c r="L564" s="14">
        <f t="shared" si="51"/>
        <v>42692.389062500006</v>
      </c>
      <c r="M564" t="b">
        <v>0</v>
      </c>
      <c r="N564">
        <v>0</v>
      </c>
      <c r="O564" t="b">
        <v>0</v>
      </c>
      <c r="P564" t="s">
        <v>8272</v>
      </c>
      <c r="Q564" s="6">
        <f t="shared" si="48"/>
        <v>0</v>
      </c>
      <c r="R564" s="9">
        <f t="shared" si="49"/>
        <v>0</v>
      </c>
      <c r="S564" t="str">
        <f t="shared" si="52"/>
        <v>technology</v>
      </c>
      <c r="T564" t="str">
        <f t="shared" si="53"/>
        <v>web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4">
        <f t="shared" si="50"/>
        <v>42052.069988425923</v>
      </c>
      <c r="K565">
        <v>1421545247</v>
      </c>
      <c r="L565" s="14">
        <f t="shared" si="51"/>
        <v>42022.069988425923</v>
      </c>
      <c r="M565" t="b">
        <v>0</v>
      </c>
      <c r="N565">
        <v>2</v>
      </c>
      <c r="O565" t="b">
        <v>0</v>
      </c>
      <c r="P565" t="s">
        <v>8272</v>
      </c>
      <c r="Q565" s="6">
        <f t="shared" si="48"/>
        <v>9.0666666666666662E-4</v>
      </c>
      <c r="R565" s="9">
        <f t="shared" si="49"/>
        <v>34</v>
      </c>
      <c r="S565" t="str">
        <f t="shared" si="52"/>
        <v>technology</v>
      </c>
      <c r="T565" t="str">
        <f t="shared" si="53"/>
        <v>web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4">
        <f t="shared" si="50"/>
        <v>42441.942997685182</v>
      </c>
      <c r="K566">
        <v>1455230275</v>
      </c>
      <c r="L566" s="14">
        <f t="shared" si="51"/>
        <v>42411.942997685182</v>
      </c>
      <c r="M566" t="b">
        <v>0</v>
      </c>
      <c r="N566">
        <v>1</v>
      </c>
      <c r="O566" t="b">
        <v>0</v>
      </c>
      <c r="P566" t="s">
        <v>8272</v>
      </c>
      <c r="Q566" s="6">
        <f t="shared" si="48"/>
        <v>5.5555555555555558E-5</v>
      </c>
      <c r="R566" s="9">
        <f t="shared" si="49"/>
        <v>1</v>
      </c>
      <c r="S566" t="str">
        <f t="shared" si="52"/>
        <v>technology</v>
      </c>
      <c r="T566" t="str">
        <f t="shared" si="53"/>
        <v>web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4">
        <f t="shared" si="50"/>
        <v>42195.785289351858</v>
      </c>
      <c r="K567">
        <v>1433962249</v>
      </c>
      <c r="L567" s="14">
        <f t="shared" si="51"/>
        <v>42165.785289351858</v>
      </c>
      <c r="M567" t="b">
        <v>0</v>
      </c>
      <c r="N567">
        <v>0</v>
      </c>
      <c r="O567" t="b">
        <v>0</v>
      </c>
      <c r="P567" t="s">
        <v>8272</v>
      </c>
      <c r="Q567" s="6">
        <f t="shared" si="48"/>
        <v>0</v>
      </c>
      <c r="R567" s="9">
        <f t="shared" si="49"/>
        <v>0</v>
      </c>
      <c r="S567" t="str">
        <f t="shared" si="52"/>
        <v>technology</v>
      </c>
      <c r="T567" t="str">
        <f t="shared" si="53"/>
        <v>web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4">
        <f t="shared" si="50"/>
        <v>42565.68440972222</v>
      </c>
      <c r="K568">
        <v>1465921533</v>
      </c>
      <c r="L568" s="14">
        <f t="shared" si="51"/>
        <v>42535.68440972222</v>
      </c>
      <c r="M568" t="b">
        <v>0</v>
      </c>
      <c r="N568">
        <v>1</v>
      </c>
      <c r="O568" t="b">
        <v>0</v>
      </c>
      <c r="P568" t="s">
        <v>8272</v>
      </c>
      <c r="Q568" s="6">
        <f t="shared" si="48"/>
        <v>2.0000000000000001E-4</v>
      </c>
      <c r="R568" s="9">
        <f t="shared" si="49"/>
        <v>1</v>
      </c>
      <c r="S568" t="str">
        <f t="shared" si="52"/>
        <v>technology</v>
      </c>
      <c r="T568" t="str">
        <f t="shared" si="53"/>
        <v>web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4">
        <f t="shared" si="50"/>
        <v>42005.842523148152</v>
      </c>
      <c r="K569">
        <v>1417551194</v>
      </c>
      <c r="L569" s="14">
        <f t="shared" si="51"/>
        <v>41975.842523148152</v>
      </c>
      <c r="M569" t="b">
        <v>0</v>
      </c>
      <c r="N569">
        <v>0</v>
      </c>
      <c r="O569" t="b">
        <v>0</v>
      </c>
      <c r="P569" t="s">
        <v>8272</v>
      </c>
      <c r="Q569" s="6">
        <f t="shared" si="48"/>
        <v>0</v>
      </c>
      <c r="R569" s="9">
        <f t="shared" si="49"/>
        <v>0</v>
      </c>
      <c r="S569" t="str">
        <f t="shared" si="52"/>
        <v>technology</v>
      </c>
      <c r="T569" t="str">
        <f t="shared" si="53"/>
        <v>web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4">
        <f t="shared" si="50"/>
        <v>42385.458333333328</v>
      </c>
      <c r="K570">
        <v>1449785223</v>
      </c>
      <c r="L570" s="14">
        <f t="shared" si="51"/>
        <v>42348.9215625</v>
      </c>
      <c r="M570" t="b">
        <v>0</v>
      </c>
      <c r="N570">
        <v>5</v>
      </c>
      <c r="O570" t="b">
        <v>0</v>
      </c>
      <c r="P570" t="s">
        <v>8272</v>
      </c>
      <c r="Q570" s="6">
        <f t="shared" si="48"/>
        <v>0.01</v>
      </c>
      <c r="R570" s="9">
        <f t="shared" si="49"/>
        <v>49</v>
      </c>
      <c r="S570" t="str">
        <f t="shared" si="52"/>
        <v>technology</v>
      </c>
      <c r="T570" t="str">
        <f t="shared" si="53"/>
        <v>web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4">
        <f t="shared" si="50"/>
        <v>42370.847361111111</v>
      </c>
      <c r="K571">
        <v>1449087612</v>
      </c>
      <c r="L571" s="14">
        <f t="shared" si="51"/>
        <v>42340.847361111111</v>
      </c>
      <c r="M571" t="b">
        <v>0</v>
      </c>
      <c r="N571">
        <v>1</v>
      </c>
      <c r="O571" t="b">
        <v>0</v>
      </c>
      <c r="P571" t="s">
        <v>8272</v>
      </c>
      <c r="Q571" s="6">
        <f t="shared" si="48"/>
        <v>8.0000000000000002E-3</v>
      </c>
      <c r="R571" s="9">
        <f t="shared" si="49"/>
        <v>20</v>
      </c>
      <c r="S571" t="str">
        <f t="shared" si="52"/>
        <v>technology</v>
      </c>
      <c r="T571" t="str">
        <f t="shared" si="53"/>
        <v>web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4">
        <f t="shared" si="50"/>
        <v>42418.798252314817</v>
      </c>
      <c r="K572">
        <v>1453230569</v>
      </c>
      <c r="L572" s="14">
        <f t="shared" si="51"/>
        <v>42388.798252314817</v>
      </c>
      <c r="M572" t="b">
        <v>0</v>
      </c>
      <c r="N572">
        <v>1</v>
      </c>
      <c r="O572" t="b">
        <v>0</v>
      </c>
      <c r="P572" t="s">
        <v>8272</v>
      </c>
      <c r="Q572" s="6">
        <f t="shared" si="48"/>
        <v>1.6705882352941177E-3</v>
      </c>
      <c r="R572" s="9">
        <f t="shared" si="49"/>
        <v>142</v>
      </c>
      <c r="S572" t="str">
        <f t="shared" si="52"/>
        <v>technology</v>
      </c>
      <c r="T572" t="str">
        <f t="shared" si="53"/>
        <v>web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4">
        <f t="shared" si="50"/>
        <v>42212.165972222225</v>
      </c>
      <c r="K573">
        <v>1436297723</v>
      </c>
      <c r="L573" s="14">
        <f t="shared" si="51"/>
        <v>42192.816238425927</v>
      </c>
      <c r="M573" t="b">
        <v>0</v>
      </c>
      <c r="N573">
        <v>2</v>
      </c>
      <c r="O573" t="b">
        <v>0</v>
      </c>
      <c r="P573" t="s">
        <v>8272</v>
      </c>
      <c r="Q573" s="6">
        <f t="shared" si="48"/>
        <v>4.2399999999999998E-3</v>
      </c>
      <c r="R573" s="9">
        <f t="shared" si="49"/>
        <v>53</v>
      </c>
      <c r="S573" t="str">
        <f t="shared" si="52"/>
        <v>technology</v>
      </c>
      <c r="T573" t="str">
        <f t="shared" si="53"/>
        <v>web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4">
        <f t="shared" si="50"/>
        <v>42312.757962962962</v>
      </c>
      <c r="K574">
        <v>1444065088</v>
      </c>
      <c r="L574" s="14">
        <f t="shared" si="51"/>
        <v>42282.71629629629</v>
      </c>
      <c r="M574" t="b">
        <v>0</v>
      </c>
      <c r="N574">
        <v>0</v>
      </c>
      <c r="O574" t="b">
        <v>0</v>
      </c>
      <c r="P574" t="s">
        <v>8272</v>
      </c>
      <c r="Q574" s="6">
        <f t="shared" si="48"/>
        <v>0</v>
      </c>
      <c r="R574" s="9">
        <f t="shared" si="49"/>
        <v>0</v>
      </c>
      <c r="S574" t="str">
        <f t="shared" si="52"/>
        <v>technology</v>
      </c>
      <c r="T574" t="str">
        <f t="shared" si="53"/>
        <v>web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4">
        <f t="shared" si="50"/>
        <v>42022.05</v>
      </c>
      <c r="K575">
        <v>1416445931</v>
      </c>
      <c r="L575" s="14">
        <f t="shared" si="51"/>
        <v>41963.050127314811</v>
      </c>
      <c r="M575" t="b">
        <v>0</v>
      </c>
      <c r="N575">
        <v>9</v>
      </c>
      <c r="O575" t="b">
        <v>0</v>
      </c>
      <c r="P575" t="s">
        <v>8272</v>
      </c>
      <c r="Q575" s="6">
        <f t="shared" si="48"/>
        <v>3.892538925389254E-3</v>
      </c>
      <c r="R575" s="9">
        <f t="shared" si="49"/>
        <v>38.444444444444443</v>
      </c>
      <c r="S575" t="str">
        <f t="shared" si="52"/>
        <v>technology</v>
      </c>
      <c r="T575" t="str">
        <f t="shared" si="53"/>
        <v>web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4">
        <f t="shared" si="50"/>
        <v>42662.443368055552</v>
      </c>
      <c r="K576">
        <v>1474281507</v>
      </c>
      <c r="L576" s="14">
        <f t="shared" si="51"/>
        <v>42632.443368055552</v>
      </c>
      <c r="M576" t="b">
        <v>0</v>
      </c>
      <c r="N576">
        <v>4</v>
      </c>
      <c r="O576" t="b">
        <v>0</v>
      </c>
      <c r="P576" t="s">
        <v>8272</v>
      </c>
      <c r="Q576" s="6">
        <f t="shared" si="48"/>
        <v>7.1556350626118068E-3</v>
      </c>
      <c r="R576" s="9">
        <f t="shared" si="49"/>
        <v>20</v>
      </c>
      <c r="S576" t="str">
        <f t="shared" si="52"/>
        <v>technology</v>
      </c>
      <c r="T576" t="str">
        <f t="shared" si="53"/>
        <v>web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4">
        <f t="shared" si="50"/>
        <v>42168.692627314813</v>
      </c>
      <c r="K577">
        <v>1431621443</v>
      </c>
      <c r="L577" s="14">
        <f t="shared" si="51"/>
        <v>42138.692627314813</v>
      </c>
      <c r="M577" t="b">
        <v>0</v>
      </c>
      <c r="N577">
        <v>4</v>
      </c>
      <c r="O577" t="b">
        <v>0</v>
      </c>
      <c r="P577" t="s">
        <v>8272</v>
      </c>
      <c r="Q577" s="6">
        <f t="shared" si="48"/>
        <v>4.3166666666666666E-3</v>
      </c>
      <c r="R577" s="9">
        <f t="shared" si="49"/>
        <v>64.75</v>
      </c>
      <c r="S577" t="str">
        <f t="shared" si="52"/>
        <v>technology</v>
      </c>
      <c r="T577" t="str">
        <f t="shared" si="53"/>
        <v>web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4">
        <f t="shared" si="50"/>
        <v>42091.43</v>
      </c>
      <c r="K578">
        <v>1422357552</v>
      </c>
      <c r="L578" s="14">
        <f t="shared" si="51"/>
        <v>42031.471666666665</v>
      </c>
      <c r="M578" t="b">
        <v>0</v>
      </c>
      <c r="N578">
        <v>1</v>
      </c>
      <c r="O578" t="b">
        <v>0</v>
      </c>
      <c r="P578" t="s">
        <v>8272</v>
      </c>
      <c r="Q578" s="6">
        <f t="shared" ref="Q578:Q641" si="54">(E578/D578)</f>
        <v>1.2500000000000001E-5</v>
      </c>
      <c r="R578" s="9">
        <f t="shared" ref="R578:R641" si="55">IF(N578&lt;&gt;0,E578/N578,0)</f>
        <v>1</v>
      </c>
      <c r="S578" t="str">
        <f t="shared" si="52"/>
        <v>technology</v>
      </c>
      <c r="T578" t="str">
        <f t="shared" si="53"/>
        <v>web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4">
        <f t="shared" ref="J579:J642" si="56">(((I579/60)/60)/24)+DATE(1970,1,1)</f>
        <v>42510.589143518519</v>
      </c>
      <c r="K579">
        <v>1458569302</v>
      </c>
      <c r="L579" s="14">
        <f t="shared" ref="L579:L642" si="57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6">
        <f t="shared" si="54"/>
        <v>2E-3</v>
      </c>
      <c r="R579" s="9">
        <f t="shared" si="55"/>
        <v>10</v>
      </c>
      <c r="S579" t="str">
        <f t="shared" ref="S579:S642" si="58">LEFT(P579, SEARCH("/",P579,1)-1)</f>
        <v>technology</v>
      </c>
      <c r="T579" t="str">
        <f t="shared" ref="T579:T642" si="59">RIGHT(P579,LEN(P579)-FIND("/",P579))</f>
        <v>web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4">
        <f t="shared" si="56"/>
        <v>42254.578622685185</v>
      </c>
      <c r="K580">
        <v>1439560393</v>
      </c>
      <c r="L580" s="14">
        <f t="shared" si="57"/>
        <v>42230.578622685185</v>
      </c>
      <c r="M580" t="b">
        <v>0</v>
      </c>
      <c r="N580">
        <v>7</v>
      </c>
      <c r="O580" t="b">
        <v>0</v>
      </c>
      <c r="P580" t="s">
        <v>8272</v>
      </c>
      <c r="Q580" s="6">
        <f t="shared" si="54"/>
        <v>1.12E-4</v>
      </c>
      <c r="R580" s="9">
        <f t="shared" si="55"/>
        <v>2</v>
      </c>
      <c r="S580" t="str">
        <f t="shared" si="58"/>
        <v>technology</v>
      </c>
      <c r="T580" t="str">
        <f t="shared" si="59"/>
        <v>web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4">
        <f t="shared" si="56"/>
        <v>41998.852118055554</v>
      </c>
      <c r="K581">
        <v>1416947223</v>
      </c>
      <c r="L581" s="14">
        <f t="shared" si="57"/>
        <v>41968.852118055554</v>
      </c>
      <c r="M581" t="b">
        <v>0</v>
      </c>
      <c r="N581">
        <v>5</v>
      </c>
      <c r="O581" t="b">
        <v>0</v>
      </c>
      <c r="P581" t="s">
        <v>8272</v>
      </c>
      <c r="Q581" s="6">
        <f t="shared" si="54"/>
        <v>1.4583333333333334E-2</v>
      </c>
      <c r="R581" s="9">
        <f t="shared" si="55"/>
        <v>35</v>
      </c>
      <c r="S581" t="str">
        <f t="shared" si="58"/>
        <v>technology</v>
      </c>
      <c r="T581" t="str">
        <f t="shared" si="59"/>
        <v>web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4">
        <f t="shared" si="56"/>
        <v>42635.908182870371</v>
      </c>
      <c r="K582">
        <v>1471988867</v>
      </c>
      <c r="L582" s="14">
        <f t="shared" si="57"/>
        <v>42605.908182870371</v>
      </c>
      <c r="M582" t="b">
        <v>0</v>
      </c>
      <c r="N582">
        <v>1</v>
      </c>
      <c r="O582" t="b">
        <v>0</v>
      </c>
      <c r="P582" t="s">
        <v>8272</v>
      </c>
      <c r="Q582" s="6">
        <f t="shared" si="54"/>
        <v>3.3333333333333332E-4</v>
      </c>
      <c r="R582" s="9">
        <f t="shared" si="55"/>
        <v>1</v>
      </c>
      <c r="S582" t="str">
        <f t="shared" si="58"/>
        <v>technology</v>
      </c>
      <c r="T582" t="str">
        <f t="shared" si="59"/>
        <v>web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4">
        <f t="shared" si="56"/>
        <v>42218.012777777782</v>
      </c>
      <c r="K583">
        <v>1435882704</v>
      </c>
      <c r="L583" s="14">
        <f t="shared" si="57"/>
        <v>42188.012777777782</v>
      </c>
      <c r="M583" t="b">
        <v>0</v>
      </c>
      <c r="N583">
        <v>0</v>
      </c>
      <c r="O583" t="b">
        <v>0</v>
      </c>
      <c r="P583" t="s">
        <v>8272</v>
      </c>
      <c r="Q583" s="6">
        <f t="shared" si="54"/>
        <v>0</v>
      </c>
      <c r="R583" s="9">
        <f t="shared" si="55"/>
        <v>0</v>
      </c>
      <c r="S583" t="str">
        <f t="shared" si="58"/>
        <v>technology</v>
      </c>
      <c r="T583" t="str">
        <f t="shared" si="59"/>
        <v>web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4">
        <f t="shared" si="56"/>
        <v>42078.75</v>
      </c>
      <c r="K584">
        <v>1424454319</v>
      </c>
      <c r="L584" s="14">
        <f t="shared" si="57"/>
        <v>42055.739803240736</v>
      </c>
      <c r="M584" t="b">
        <v>0</v>
      </c>
      <c r="N584">
        <v>0</v>
      </c>
      <c r="O584" t="b">
        <v>0</v>
      </c>
      <c r="P584" t="s">
        <v>8272</v>
      </c>
      <c r="Q584" s="6">
        <f t="shared" si="54"/>
        <v>0</v>
      </c>
      <c r="R584" s="9">
        <f t="shared" si="55"/>
        <v>0</v>
      </c>
      <c r="S584" t="str">
        <f t="shared" si="58"/>
        <v>technology</v>
      </c>
      <c r="T584" t="str">
        <f t="shared" si="59"/>
        <v>web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4">
        <f t="shared" si="56"/>
        <v>42082.896840277783</v>
      </c>
      <c r="K585">
        <v>1424212287</v>
      </c>
      <c r="L585" s="14">
        <f t="shared" si="57"/>
        <v>42052.93850694444</v>
      </c>
      <c r="M585" t="b">
        <v>0</v>
      </c>
      <c r="N585">
        <v>1</v>
      </c>
      <c r="O585" t="b">
        <v>0</v>
      </c>
      <c r="P585" t="s">
        <v>8272</v>
      </c>
      <c r="Q585" s="6">
        <f t="shared" si="54"/>
        <v>1.1111111111111112E-4</v>
      </c>
      <c r="R585" s="9">
        <f t="shared" si="55"/>
        <v>1</v>
      </c>
      <c r="S585" t="str">
        <f t="shared" si="58"/>
        <v>technology</v>
      </c>
      <c r="T585" t="str">
        <f t="shared" si="59"/>
        <v>web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4">
        <f t="shared" si="56"/>
        <v>42079.674953703703</v>
      </c>
      <c r="K586">
        <v>1423933916</v>
      </c>
      <c r="L586" s="14">
        <f t="shared" si="57"/>
        <v>42049.716620370367</v>
      </c>
      <c r="M586" t="b">
        <v>0</v>
      </c>
      <c r="N586">
        <v>2</v>
      </c>
      <c r="O586" t="b">
        <v>0</v>
      </c>
      <c r="P586" t="s">
        <v>8272</v>
      </c>
      <c r="Q586" s="6">
        <f t="shared" si="54"/>
        <v>0.01</v>
      </c>
      <c r="R586" s="9">
        <f t="shared" si="55"/>
        <v>5</v>
      </c>
      <c r="S586" t="str">
        <f t="shared" si="58"/>
        <v>technology</v>
      </c>
      <c r="T586" t="str">
        <f t="shared" si="59"/>
        <v>web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4">
        <f t="shared" si="56"/>
        <v>42339</v>
      </c>
      <c r="K587">
        <v>1444123377</v>
      </c>
      <c r="L587" s="14">
        <f t="shared" si="57"/>
        <v>42283.3909375</v>
      </c>
      <c r="M587" t="b">
        <v>0</v>
      </c>
      <c r="N587">
        <v>0</v>
      </c>
      <c r="O587" t="b">
        <v>0</v>
      </c>
      <c r="P587" t="s">
        <v>8272</v>
      </c>
      <c r="Q587" s="6">
        <f t="shared" si="54"/>
        <v>0</v>
      </c>
      <c r="R587" s="9">
        <f t="shared" si="55"/>
        <v>0</v>
      </c>
      <c r="S587" t="str">
        <f t="shared" si="58"/>
        <v>technology</v>
      </c>
      <c r="T587" t="str">
        <f t="shared" si="59"/>
        <v>web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4">
        <f t="shared" si="56"/>
        <v>42050.854247685187</v>
      </c>
      <c r="K588">
        <v>1421440207</v>
      </c>
      <c r="L588" s="14">
        <f t="shared" si="57"/>
        <v>42020.854247685187</v>
      </c>
      <c r="M588" t="b">
        <v>0</v>
      </c>
      <c r="N588">
        <v>4</v>
      </c>
      <c r="O588" t="b">
        <v>0</v>
      </c>
      <c r="P588" t="s">
        <v>8272</v>
      </c>
      <c r="Q588" s="6">
        <f t="shared" si="54"/>
        <v>5.5999999999999999E-3</v>
      </c>
      <c r="R588" s="9">
        <f t="shared" si="55"/>
        <v>14</v>
      </c>
      <c r="S588" t="str">
        <f t="shared" si="58"/>
        <v>technology</v>
      </c>
      <c r="T588" t="str">
        <f t="shared" si="59"/>
        <v>web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4">
        <f t="shared" si="56"/>
        <v>42110.757326388892</v>
      </c>
      <c r="K589">
        <v>1426615833</v>
      </c>
      <c r="L589" s="14">
        <f t="shared" si="57"/>
        <v>42080.757326388892</v>
      </c>
      <c r="M589" t="b">
        <v>0</v>
      </c>
      <c r="N589">
        <v>7</v>
      </c>
      <c r="O589" t="b">
        <v>0</v>
      </c>
      <c r="P589" t="s">
        <v>8272</v>
      </c>
      <c r="Q589" s="6">
        <f t="shared" si="54"/>
        <v>9.0833333333333335E-2</v>
      </c>
      <c r="R589" s="9">
        <f t="shared" si="55"/>
        <v>389.28571428571428</v>
      </c>
      <c r="S589" t="str">
        <f t="shared" si="58"/>
        <v>technology</v>
      </c>
      <c r="T589" t="str">
        <f t="shared" si="59"/>
        <v>web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4">
        <f t="shared" si="56"/>
        <v>42691.811180555553</v>
      </c>
      <c r="K590">
        <v>1474223286</v>
      </c>
      <c r="L590" s="14">
        <f t="shared" si="57"/>
        <v>42631.769513888896</v>
      </c>
      <c r="M590" t="b">
        <v>0</v>
      </c>
      <c r="N590">
        <v>2</v>
      </c>
      <c r="O590" t="b">
        <v>0</v>
      </c>
      <c r="P590" t="s">
        <v>8272</v>
      </c>
      <c r="Q590" s="6">
        <f t="shared" si="54"/>
        <v>3.3444444444444443E-2</v>
      </c>
      <c r="R590" s="9">
        <f t="shared" si="55"/>
        <v>150.5</v>
      </c>
      <c r="S590" t="str">
        <f t="shared" si="58"/>
        <v>technology</v>
      </c>
      <c r="T590" t="str">
        <f t="shared" si="59"/>
        <v>web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4">
        <f t="shared" si="56"/>
        <v>42193.614571759259</v>
      </c>
      <c r="K591">
        <v>1435070699</v>
      </c>
      <c r="L591" s="14">
        <f t="shared" si="57"/>
        <v>42178.614571759259</v>
      </c>
      <c r="M591" t="b">
        <v>0</v>
      </c>
      <c r="N591">
        <v>1</v>
      </c>
      <c r="O591" t="b">
        <v>0</v>
      </c>
      <c r="P591" t="s">
        <v>8272</v>
      </c>
      <c r="Q591" s="6">
        <f t="shared" si="54"/>
        <v>1.3333333333333334E-4</v>
      </c>
      <c r="R591" s="9">
        <f t="shared" si="55"/>
        <v>1</v>
      </c>
      <c r="S591" t="str">
        <f t="shared" si="58"/>
        <v>technology</v>
      </c>
      <c r="T591" t="str">
        <f t="shared" si="59"/>
        <v>web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4">
        <f t="shared" si="56"/>
        <v>42408.542361111111</v>
      </c>
      <c r="K592">
        <v>1452259131</v>
      </c>
      <c r="L592" s="14">
        <f t="shared" si="57"/>
        <v>42377.554756944446</v>
      </c>
      <c r="M592" t="b">
        <v>0</v>
      </c>
      <c r="N592">
        <v>9</v>
      </c>
      <c r="O592" t="b">
        <v>0</v>
      </c>
      <c r="P592" t="s">
        <v>8272</v>
      </c>
      <c r="Q592" s="6">
        <f t="shared" si="54"/>
        <v>4.4600000000000001E-2</v>
      </c>
      <c r="R592" s="9">
        <f t="shared" si="55"/>
        <v>24.777777777777779</v>
      </c>
      <c r="S592" t="str">
        <f t="shared" si="58"/>
        <v>technology</v>
      </c>
      <c r="T592" t="str">
        <f t="shared" si="59"/>
        <v>web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4">
        <f t="shared" si="56"/>
        <v>42207.543171296296</v>
      </c>
      <c r="K593">
        <v>1434978130</v>
      </c>
      <c r="L593" s="14">
        <f t="shared" si="57"/>
        <v>42177.543171296296</v>
      </c>
      <c r="M593" t="b">
        <v>0</v>
      </c>
      <c r="N593">
        <v>2</v>
      </c>
      <c r="O593" t="b">
        <v>0</v>
      </c>
      <c r="P593" t="s">
        <v>8272</v>
      </c>
      <c r="Q593" s="6">
        <f t="shared" si="54"/>
        <v>6.0999999999999997E-4</v>
      </c>
      <c r="R593" s="9">
        <f t="shared" si="55"/>
        <v>30.5</v>
      </c>
      <c r="S593" t="str">
        <f t="shared" si="58"/>
        <v>technology</v>
      </c>
      <c r="T593" t="str">
        <f t="shared" si="59"/>
        <v>web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4">
        <f t="shared" si="56"/>
        <v>41976.232175925921</v>
      </c>
      <c r="K594">
        <v>1414992860</v>
      </c>
      <c r="L594" s="14">
        <f t="shared" si="57"/>
        <v>41946.232175925928</v>
      </c>
      <c r="M594" t="b">
        <v>0</v>
      </c>
      <c r="N594">
        <v>1</v>
      </c>
      <c r="O594" t="b">
        <v>0</v>
      </c>
      <c r="P594" t="s">
        <v>8272</v>
      </c>
      <c r="Q594" s="6">
        <f t="shared" si="54"/>
        <v>3.3333333333333333E-2</v>
      </c>
      <c r="R594" s="9">
        <f t="shared" si="55"/>
        <v>250</v>
      </c>
      <c r="S594" t="str">
        <f t="shared" si="58"/>
        <v>technology</v>
      </c>
      <c r="T594" t="str">
        <f t="shared" si="59"/>
        <v>web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4">
        <f t="shared" si="56"/>
        <v>42100.635937500003</v>
      </c>
      <c r="K595">
        <v>1425744945</v>
      </c>
      <c r="L595" s="14">
        <f t="shared" si="57"/>
        <v>42070.677604166667</v>
      </c>
      <c r="M595" t="b">
        <v>0</v>
      </c>
      <c r="N595">
        <v>7</v>
      </c>
      <c r="O595" t="b">
        <v>0</v>
      </c>
      <c r="P595" t="s">
        <v>8272</v>
      </c>
      <c r="Q595" s="6">
        <f t="shared" si="54"/>
        <v>0.23</v>
      </c>
      <c r="R595" s="9">
        <f t="shared" si="55"/>
        <v>16.428571428571427</v>
      </c>
      <c r="S595" t="str">
        <f t="shared" si="58"/>
        <v>technology</v>
      </c>
      <c r="T595" t="str">
        <f t="shared" si="59"/>
        <v>web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4">
        <f t="shared" si="56"/>
        <v>42476.780162037037</v>
      </c>
      <c r="K596">
        <v>1458240206</v>
      </c>
      <c r="L596" s="14">
        <f t="shared" si="57"/>
        <v>42446.780162037037</v>
      </c>
      <c r="M596" t="b">
        <v>0</v>
      </c>
      <c r="N596">
        <v>2</v>
      </c>
      <c r="O596" t="b">
        <v>0</v>
      </c>
      <c r="P596" t="s">
        <v>8272</v>
      </c>
      <c r="Q596" s="6">
        <f t="shared" si="54"/>
        <v>1.0399999999999999E-3</v>
      </c>
      <c r="R596" s="9">
        <f t="shared" si="55"/>
        <v>13</v>
      </c>
      <c r="S596" t="str">
        <f t="shared" si="58"/>
        <v>technology</v>
      </c>
      <c r="T596" t="str">
        <f t="shared" si="59"/>
        <v>web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4">
        <f t="shared" si="56"/>
        <v>42128.069884259254</v>
      </c>
      <c r="K597">
        <v>1426815638</v>
      </c>
      <c r="L597" s="14">
        <f t="shared" si="57"/>
        <v>42083.069884259254</v>
      </c>
      <c r="M597" t="b">
        <v>0</v>
      </c>
      <c r="N597">
        <v>8</v>
      </c>
      <c r="O597" t="b">
        <v>0</v>
      </c>
      <c r="P597" t="s">
        <v>8272</v>
      </c>
      <c r="Q597" s="6">
        <f t="shared" si="54"/>
        <v>4.2599999999999999E-3</v>
      </c>
      <c r="R597" s="9">
        <f t="shared" si="55"/>
        <v>53.25</v>
      </c>
      <c r="S597" t="str">
        <f t="shared" si="58"/>
        <v>technology</v>
      </c>
      <c r="T597" t="str">
        <f t="shared" si="59"/>
        <v>web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4">
        <f t="shared" si="56"/>
        <v>42676.896898148145</v>
      </c>
      <c r="K598">
        <v>1475530292</v>
      </c>
      <c r="L598" s="14">
        <f t="shared" si="57"/>
        <v>42646.896898148145</v>
      </c>
      <c r="M598" t="b">
        <v>0</v>
      </c>
      <c r="N598">
        <v>2</v>
      </c>
      <c r="O598" t="b">
        <v>0</v>
      </c>
      <c r="P598" t="s">
        <v>8272</v>
      </c>
      <c r="Q598" s="6">
        <f t="shared" si="54"/>
        <v>2.9999999999999997E-4</v>
      </c>
      <c r="R598" s="9">
        <f t="shared" si="55"/>
        <v>3</v>
      </c>
      <c r="S598" t="str">
        <f t="shared" si="58"/>
        <v>technology</v>
      </c>
      <c r="T598" t="str">
        <f t="shared" si="59"/>
        <v>web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4">
        <f t="shared" si="56"/>
        <v>42582.666666666672</v>
      </c>
      <c r="K599">
        <v>1466787335</v>
      </c>
      <c r="L599" s="14">
        <f t="shared" si="57"/>
        <v>42545.705266203702</v>
      </c>
      <c r="M599" t="b">
        <v>0</v>
      </c>
      <c r="N599">
        <v>2</v>
      </c>
      <c r="O599" t="b">
        <v>0</v>
      </c>
      <c r="P599" t="s">
        <v>8272</v>
      </c>
      <c r="Q599" s="6">
        <f t="shared" si="54"/>
        <v>2.6666666666666666E-3</v>
      </c>
      <c r="R599" s="9">
        <f t="shared" si="55"/>
        <v>10</v>
      </c>
      <c r="S599" t="str">
        <f t="shared" si="58"/>
        <v>technology</v>
      </c>
      <c r="T599" t="str">
        <f t="shared" si="59"/>
        <v>web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4">
        <f t="shared" si="56"/>
        <v>41978.00209490741</v>
      </c>
      <c r="K600">
        <v>1415145781</v>
      </c>
      <c r="L600" s="14">
        <f t="shared" si="57"/>
        <v>41948.00209490741</v>
      </c>
      <c r="M600" t="b">
        <v>0</v>
      </c>
      <c r="N600">
        <v>7</v>
      </c>
      <c r="O600" t="b">
        <v>0</v>
      </c>
      <c r="P600" t="s">
        <v>8272</v>
      </c>
      <c r="Q600" s="6">
        <f t="shared" si="54"/>
        <v>0.34</v>
      </c>
      <c r="R600" s="9">
        <f t="shared" si="55"/>
        <v>121.42857142857143</v>
      </c>
      <c r="S600" t="str">
        <f t="shared" si="58"/>
        <v>technology</v>
      </c>
      <c r="T600" t="str">
        <f t="shared" si="59"/>
        <v>web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4">
        <f t="shared" si="56"/>
        <v>42071.636111111111</v>
      </c>
      <c r="K601">
        <v>1423769402</v>
      </c>
      <c r="L601" s="14">
        <f t="shared" si="57"/>
        <v>42047.812523148154</v>
      </c>
      <c r="M601" t="b">
        <v>0</v>
      </c>
      <c r="N601">
        <v>2</v>
      </c>
      <c r="O601" t="b">
        <v>0</v>
      </c>
      <c r="P601" t="s">
        <v>8272</v>
      </c>
      <c r="Q601" s="6">
        <f t="shared" si="54"/>
        <v>6.2E-4</v>
      </c>
      <c r="R601" s="9">
        <f t="shared" si="55"/>
        <v>15.5</v>
      </c>
      <c r="S601" t="str">
        <f t="shared" si="58"/>
        <v>technology</v>
      </c>
      <c r="T601" t="str">
        <f t="shared" si="59"/>
        <v>web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4">
        <f t="shared" si="56"/>
        <v>42133.798171296294</v>
      </c>
      <c r="K602">
        <v>1426014562</v>
      </c>
      <c r="L602" s="14">
        <f t="shared" si="57"/>
        <v>42073.798171296294</v>
      </c>
      <c r="M602" t="b">
        <v>0</v>
      </c>
      <c r="N602">
        <v>1</v>
      </c>
      <c r="O602" t="b">
        <v>0</v>
      </c>
      <c r="P602" t="s">
        <v>8272</v>
      </c>
      <c r="Q602" s="6">
        <f t="shared" si="54"/>
        <v>0.02</v>
      </c>
      <c r="R602" s="9">
        <f t="shared" si="55"/>
        <v>100</v>
      </c>
      <c r="S602" t="str">
        <f t="shared" si="58"/>
        <v>technology</v>
      </c>
      <c r="T602" t="str">
        <f t="shared" si="59"/>
        <v>web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4">
        <f t="shared" si="56"/>
        <v>41999.858090277776</v>
      </c>
      <c r="K603">
        <v>1417034139</v>
      </c>
      <c r="L603" s="14">
        <f t="shared" si="57"/>
        <v>41969.858090277776</v>
      </c>
      <c r="M603" t="b">
        <v>0</v>
      </c>
      <c r="N603">
        <v>6</v>
      </c>
      <c r="O603" t="b">
        <v>0</v>
      </c>
      <c r="P603" t="s">
        <v>8272</v>
      </c>
      <c r="Q603" s="6">
        <f t="shared" si="54"/>
        <v>1.4E-2</v>
      </c>
      <c r="R603" s="9">
        <f t="shared" si="55"/>
        <v>23.333333333333332</v>
      </c>
      <c r="S603" t="str">
        <f t="shared" si="58"/>
        <v>technology</v>
      </c>
      <c r="T603" t="str">
        <f t="shared" si="59"/>
        <v>web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4">
        <f t="shared" si="56"/>
        <v>42173.79415509259</v>
      </c>
      <c r="K604">
        <v>1432062215</v>
      </c>
      <c r="L604" s="14">
        <f t="shared" si="57"/>
        <v>42143.79415509259</v>
      </c>
      <c r="M604" t="b">
        <v>0</v>
      </c>
      <c r="N604">
        <v>0</v>
      </c>
      <c r="O604" t="b">
        <v>0</v>
      </c>
      <c r="P604" t="s">
        <v>8272</v>
      </c>
      <c r="Q604" s="6">
        <f t="shared" si="54"/>
        <v>0</v>
      </c>
      <c r="R604" s="9">
        <f t="shared" si="55"/>
        <v>0</v>
      </c>
      <c r="S604" t="str">
        <f t="shared" si="58"/>
        <v>technology</v>
      </c>
      <c r="T604" t="str">
        <f t="shared" si="59"/>
        <v>web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4">
        <f t="shared" si="56"/>
        <v>41865.639155092591</v>
      </c>
      <c r="K605">
        <v>1405437623</v>
      </c>
      <c r="L605" s="14">
        <f t="shared" si="57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6">
        <f t="shared" si="54"/>
        <v>3.9334666666666664E-2</v>
      </c>
      <c r="R605" s="9">
        <f t="shared" si="55"/>
        <v>45.386153846153846</v>
      </c>
      <c r="S605" t="str">
        <f t="shared" si="58"/>
        <v>technology</v>
      </c>
      <c r="T605" t="str">
        <f t="shared" si="59"/>
        <v>web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4">
        <f t="shared" si="56"/>
        <v>41879.035370370373</v>
      </c>
      <c r="K606">
        <v>1406595056</v>
      </c>
      <c r="L606" s="14">
        <f t="shared" si="57"/>
        <v>41849.035370370373</v>
      </c>
      <c r="M606" t="b">
        <v>0</v>
      </c>
      <c r="N606">
        <v>0</v>
      </c>
      <c r="O606" t="b">
        <v>0</v>
      </c>
      <c r="P606" t="s">
        <v>8272</v>
      </c>
      <c r="Q606" s="6">
        <f t="shared" si="54"/>
        <v>0</v>
      </c>
      <c r="R606" s="9">
        <f t="shared" si="55"/>
        <v>0</v>
      </c>
      <c r="S606" t="str">
        <f t="shared" si="58"/>
        <v>technology</v>
      </c>
      <c r="T606" t="str">
        <f t="shared" si="59"/>
        <v>web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4">
        <f t="shared" si="56"/>
        <v>42239.357731481476</v>
      </c>
      <c r="K607">
        <v>1436430908</v>
      </c>
      <c r="L607" s="14">
        <f t="shared" si="57"/>
        <v>42194.357731481476</v>
      </c>
      <c r="M607" t="b">
        <v>0</v>
      </c>
      <c r="N607">
        <v>8</v>
      </c>
      <c r="O607" t="b">
        <v>0</v>
      </c>
      <c r="P607" t="s">
        <v>8272</v>
      </c>
      <c r="Q607" s="6">
        <f t="shared" si="54"/>
        <v>2.6200000000000001E-2</v>
      </c>
      <c r="R607" s="9">
        <f t="shared" si="55"/>
        <v>16.375</v>
      </c>
      <c r="S607" t="str">
        <f t="shared" si="58"/>
        <v>technology</v>
      </c>
      <c r="T607" t="str">
        <f t="shared" si="59"/>
        <v>web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4">
        <f t="shared" si="56"/>
        <v>42148.625</v>
      </c>
      <c r="K608">
        <v>1428507409</v>
      </c>
      <c r="L608" s="14">
        <f t="shared" si="57"/>
        <v>42102.650567129633</v>
      </c>
      <c r="M608" t="b">
        <v>0</v>
      </c>
      <c r="N608">
        <v>1</v>
      </c>
      <c r="O608" t="b">
        <v>0</v>
      </c>
      <c r="P608" t="s">
        <v>8272</v>
      </c>
      <c r="Q608" s="6">
        <f t="shared" si="54"/>
        <v>2E-3</v>
      </c>
      <c r="R608" s="9">
        <f t="shared" si="55"/>
        <v>10</v>
      </c>
      <c r="S608" t="str">
        <f t="shared" si="58"/>
        <v>technology</v>
      </c>
      <c r="T608" t="str">
        <f t="shared" si="59"/>
        <v>web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4">
        <f t="shared" si="56"/>
        <v>42330.867314814815</v>
      </c>
      <c r="K609">
        <v>1445629736</v>
      </c>
      <c r="L609" s="14">
        <f t="shared" si="57"/>
        <v>42300.825648148151</v>
      </c>
      <c r="M609" t="b">
        <v>0</v>
      </c>
      <c r="N609">
        <v>0</v>
      </c>
      <c r="O609" t="b">
        <v>0</v>
      </c>
      <c r="P609" t="s">
        <v>8272</v>
      </c>
      <c r="Q609" s="6">
        <f t="shared" si="54"/>
        <v>0</v>
      </c>
      <c r="R609" s="9">
        <f t="shared" si="55"/>
        <v>0</v>
      </c>
      <c r="S609" t="str">
        <f t="shared" si="58"/>
        <v>technology</v>
      </c>
      <c r="T609" t="str">
        <f t="shared" si="59"/>
        <v>web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4">
        <f t="shared" si="56"/>
        <v>42170.921064814815</v>
      </c>
      <c r="K610">
        <v>1431813980</v>
      </c>
      <c r="L610" s="14">
        <f t="shared" si="57"/>
        <v>42140.921064814815</v>
      </c>
      <c r="M610" t="b">
        <v>0</v>
      </c>
      <c r="N610">
        <v>5</v>
      </c>
      <c r="O610" t="b">
        <v>0</v>
      </c>
      <c r="P610" t="s">
        <v>8272</v>
      </c>
      <c r="Q610" s="6">
        <f t="shared" si="54"/>
        <v>9.7400000000000004E-3</v>
      </c>
      <c r="R610" s="9">
        <f t="shared" si="55"/>
        <v>292.2</v>
      </c>
      <c r="S610" t="str">
        <f t="shared" si="58"/>
        <v>technology</v>
      </c>
      <c r="T610" t="str">
        <f t="shared" si="59"/>
        <v>web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4">
        <f t="shared" si="56"/>
        <v>42337.075740740736</v>
      </c>
      <c r="K611">
        <v>1446166144</v>
      </c>
      <c r="L611" s="14">
        <f t="shared" si="57"/>
        <v>42307.034074074079</v>
      </c>
      <c r="M611" t="b">
        <v>0</v>
      </c>
      <c r="N611">
        <v>1</v>
      </c>
      <c r="O611" t="b">
        <v>0</v>
      </c>
      <c r="P611" t="s">
        <v>8272</v>
      </c>
      <c r="Q611" s="6">
        <f t="shared" si="54"/>
        <v>6.41025641025641E-3</v>
      </c>
      <c r="R611" s="9">
        <f t="shared" si="55"/>
        <v>5</v>
      </c>
      <c r="S611" t="str">
        <f t="shared" si="58"/>
        <v>technology</v>
      </c>
      <c r="T611" t="str">
        <f t="shared" si="59"/>
        <v>web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4">
        <f t="shared" si="56"/>
        <v>42116.83085648148</v>
      </c>
      <c r="K612">
        <v>1427140586</v>
      </c>
      <c r="L612" s="14">
        <f t="shared" si="57"/>
        <v>42086.83085648148</v>
      </c>
      <c r="M612" t="b">
        <v>0</v>
      </c>
      <c r="N612">
        <v>0</v>
      </c>
      <c r="O612" t="b">
        <v>0</v>
      </c>
      <c r="P612" t="s">
        <v>8272</v>
      </c>
      <c r="Q612" s="6">
        <f t="shared" si="54"/>
        <v>0</v>
      </c>
      <c r="R612" s="9">
        <f t="shared" si="55"/>
        <v>0</v>
      </c>
      <c r="S612" t="str">
        <f t="shared" si="58"/>
        <v>technology</v>
      </c>
      <c r="T612" t="str">
        <f t="shared" si="59"/>
        <v>web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4">
        <f t="shared" si="56"/>
        <v>42388.560613425929</v>
      </c>
      <c r="K613">
        <v>1448026037</v>
      </c>
      <c r="L613" s="14">
        <f t="shared" si="57"/>
        <v>42328.560613425929</v>
      </c>
      <c r="M613" t="b">
        <v>0</v>
      </c>
      <c r="N613">
        <v>0</v>
      </c>
      <c r="O613" t="b">
        <v>0</v>
      </c>
      <c r="P613" t="s">
        <v>8272</v>
      </c>
      <c r="Q613" s="6">
        <f t="shared" si="54"/>
        <v>0</v>
      </c>
      <c r="R613" s="9">
        <f t="shared" si="55"/>
        <v>0</v>
      </c>
      <c r="S613" t="str">
        <f t="shared" si="58"/>
        <v>technology</v>
      </c>
      <c r="T613" t="str">
        <f t="shared" si="59"/>
        <v>web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4">
        <f t="shared" si="56"/>
        <v>42615.031782407401</v>
      </c>
      <c r="K614">
        <v>1470185146</v>
      </c>
      <c r="L614" s="14">
        <f t="shared" si="57"/>
        <v>42585.031782407401</v>
      </c>
      <c r="M614" t="b">
        <v>0</v>
      </c>
      <c r="N614">
        <v>0</v>
      </c>
      <c r="O614" t="b">
        <v>0</v>
      </c>
      <c r="P614" t="s">
        <v>8272</v>
      </c>
      <c r="Q614" s="6">
        <f t="shared" si="54"/>
        <v>0</v>
      </c>
      <c r="R614" s="9">
        <f t="shared" si="55"/>
        <v>0</v>
      </c>
      <c r="S614" t="str">
        <f t="shared" si="58"/>
        <v>technology</v>
      </c>
      <c r="T614" t="str">
        <f t="shared" si="59"/>
        <v>web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4">
        <f t="shared" si="56"/>
        <v>42278.207638888889</v>
      </c>
      <c r="K615">
        <v>1441022120</v>
      </c>
      <c r="L615" s="14">
        <f t="shared" si="57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6">
        <f t="shared" si="54"/>
        <v>0.21363333333333334</v>
      </c>
      <c r="R615" s="9">
        <f t="shared" si="55"/>
        <v>105.93388429752066</v>
      </c>
      <c r="S615" t="str">
        <f t="shared" si="58"/>
        <v>technology</v>
      </c>
      <c r="T615" t="str">
        <f t="shared" si="59"/>
        <v>web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4">
        <f t="shared" si="56"/>
        <v>42545.061805555553</v>
      </c>
      <c r="K616">
        <v>1464139740</v>
      </c>
      <c r="L616" s="14">
        <f t="shared" si="57"/>
        <v>42515.061805555553</v>
      </c>
      <c r="M616" t="b">
        <v>0</v>
      </c>
      <c r="N616">
        <v>0</v>
      </c>
      <c r="O616" t="b">
        <v>0</v>
      </c>
      <c r="P616" t="s">
        <v>8272</v>
      </c>
      <c r="Q616" s="6">
        <f t="shared" si="54"/>
        <v>0</v>
      </c>
      <c r="R616" s="9">
        <f t="shared" si="55"/>
        <v>0</v>
      </c>
      <c r="S616" t="str">
        <f t="shared" si="58"/>
        <v>technology</v>
      </c>
      <c r="T616" t="str">
        <f t="shared" si="59"/>
        <v>web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4">
        <f t="shared" si="56"/>
        <v>42272.122210648144</v>
      </c>
      <c r="K617">
        <v>1440557759</v>
      </c>
      <c r="L617" s="14">
        <f t="shared" si="57"/>
        <v>42242.122210648144</v>
      </c>
      <c r="M617" t="b">
        <v>0</v>
      </c>
      <c r="N617">
        <v>0</v>
      </c>
      <c r="O617" t="b">
        <v>0</v>
      </c>
      <c r="P617" t="s">
        <v>8272</v>
      </c>
      <c r="Q617" s="6">
        <f t="shared" si="54"/>
        <v>0</v>
      </c>
      <c r="R617" s="9">
        <f t="shared" si="55"/>
        <v>0</v>
      </c>
      <c r="S617" t="str">
        <f t="shared" si="58"/>
        <v>technology</v>
      </c>
      <c r="T617" t="str">
        <f t="shared" si="59"/>
        <v>web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4">
        <f t="shared" si="56"/>
        <v>42791.376238425932</v>
      </c>
      <c r="K618">
        <v>1485421307</v>
      </c>
      <c r="L618" s="14">
        <f t="shared" si="57"/>
        <v>42761.376238425932</v>
      </c>
      <c r="M618" t="b">
        <v>0</v>
      </c>
      <c r="N618">
        <v>0</v>
      </c>
      <c r="O618" t="b">
        <v>0</v>
      </c>
      <c r="P618" t="s">
        <v>8272</v>
      </c>
      <c r="Q618" s="6">
        <f t="shared" si="54"/>
        <v>0</v>
      </c>
      <c r="R618" s="9">
        <f t="shared" si="55"/>
        <v>0</v>
      </c>
      <c r="S618" t="str">
        <f t="shared" si="58"/>
        <v>technology</v>
      </c>
      <c r="T618" t="str">
        <f t="shared" si="59"/>
        <v>web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4">
        <f t="shared" si="56"/>
        <v>42132.343090277776</v>
      </c>
      <c r="K619">
        <v>1427184843</v>
      </c>
      <c r="L619" s="14">
        <f t="shared" si="57"/>
        <v>42087.343090277776</v>
      </c>
      <c r="M619" t="b">
        <v>0</v>
      </c>
      <c r="N619">
        <v>3</v>
      </c>
      <c r="O619" t="b">
        <v>0</v>
      </c>
      <c r="P619" t="s">
        <v>8272</v>
      </c>
      <c r="Q619" s="6">
        <f t="shared" si="54"/>
        <v>0.03</v>
      </c>
      <c r="R619" s="9">
        <f t="shared" si="55"/>
        <v>20</v>
      </c>
      <c r="S619" t="str">
        <f t="shared" si="58"/>
        <v>technology</v>
      </c>
      <c r="T619" t="str">
        <f t="shared" si="59"/>
        <v>web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4">
        <f t="shared" si="56"/>
        <v>42347.810219907406</v>
      </c>
      <c r="K620">
        <v>1447097203</v>
      </c>
      <c r="L620" s="14">
        <f t="shared" si="57"/>
        <v>42317.810219907406</v>
      </c>
      <c r="M620" t="b">
        <v>0</v>
      </c>
      <c r="N620">
        <v>0</v>
      </c>
      <c r="O620" t="b">
        <v>0</v>
      </c>
      <c r="P620" t="s">
        <v>8272</v>
      </c>
      <c r="Q620" s="6">
        <f t="shared" si="54"/>
        <v>0</v>
      </c>
      <c r="R620" s="9">
        <f t="shared" si="55"/>
        <v>0</v>
      </c>
      <c r="S620" t="str">
        <f t="shared" si="58"/>
        <v>technology</v>
      </c>
      <c r="T620" t="str">
        <f t="shared" si="59"/>
        <v>web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4">
        <f t="shared" si="56"/>
        <v>41968.692013888889</v>
      </c>
      <c r="K621">
        <v>1411745790</v>
      </c>
      <c r="L621" s="14">
        <f t="shared" si="57"/>
        <v>41908.650347222225</v>
      </c>
      <c r="M621" t="b">
        <v>0</v>
      </c>
      <c r="N621">
        <v>1</v>
      </c>
      <c r="O621" t="b">
        <v>0</v>
      </c>
      <c r="P621" t="s">
        <v>8272</v>
      </c>
      <c r="Q621" s="6">
        <f t="shared" si="54"/>
        <v>3.9999999999999998E-7</v>
      </c>
      <c r="R621" s="9">
        <f t="shared" si="55"/>
        <v>1</v>
      </c>
      <c r="S621" t="str">
        <f t="shared" si="58"/>
        <v>technology</v>
      </c>
      <c r="T621" t="str">
        <f t="shared" si="59"/>
        <v>web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4">
        <f t="shared" si="56"/>
        <v>41876.716874999998</v>
      </c>
      <c r="K622">
        <v>1405098738</v>
      </c>
      <c r="L622" s="14">
        <f t="shared" si="57"/>
        <v>41831.716874999998</v>
      </c>
      <c r="M622" t="b">
        <v>0</v>
      </c>
      <c r="N622">
        <v>1</v>
      </c>
      <c r="O622" t="b">
        <v>0</v>
      </c>
      <c r="P622" t="s">
        <v>8272</v>
      </c>
      <c r="Q622" s="6">
        <f t="shared" si="54"/>
        <v>0.01</v>
      </c>
      <c r="R622" s="9">
        <f t="shared" si="55"/>
        <v>300</v>
      </c>
      <c r="S622" t="str">
        <f t="shared" si="58"/>
        <v>technology</v>
      </c>
      <c r="T622" t="str">
        <f t="shared" si="59"/>
        <v>web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4">
        <f t="shared" si="56"/>
        <v>42558.987696759257</v>
      </c>
      <c r="K623">
        <v>1465342937</v>
      </c>
      <c r="L623" s="14">
        <f t="shared" si="57"/>
        <v>42528.987696759257</v>
      </c>
      <c r="M623" t="b">
        <v>0</v>
      </c>
      <c r="N623">
        <v>3</v>
      </c>
      <c r="O623" t="b">
        <v>0</v>
      </c>
      <c r="P623" t="s">
        <v>8272</v>
      </c>
      <c r="Q623" s="6">
        <f t="shared" si="54"/>
        <v>1.044E-2</v>
      </c>
      <c r="R623" s="9">
        <f t="shared" si="55"/>
        <v>87</v>
      </c>
      <c r="S623" t="str">
        <f t="shared" si="58"/>
        <v>technology</v>
      </c>
      <c r="T623" t="str">
        <f t="shared" si="59"/>
        <v>web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4">
        <f t="shared" si="56"/>
        <v>42552.774745370371</v>
      </c>
      <c r="K624">
        <v>1465670138</v>
      </c>
      <c r="L624" s="14">
        <f t="shared" si="57"/>
        <v>42532.774745370371</v>
      </c>
      <c r="M624" t="b">
        <v>0</v>
      </c>
      <c r="N624">
        <v>9</v>
      </c>
      <c r="O624" t="b">
        <v>0</v>
      </c>
      <c r="P624" t="s">
        <v>8272</v>
      </c>
      <c r="Q624" s="6">
        <f t="shared" si="54"/>
        <v>5.6833333333333333E-2</v>
      </c>
      <c r="R624" s="9">
        <f t="shared" si="55"/>
        <v>37.888888888888886</v>
      </c>
      <c r="S624" t="str">
        <f t="shared" si="58"/>
        <v>technology</v>
      </c>
      <c r="T624" t="str">
        <f t="shared" si="59"/>
        <v>web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4">
        <f t="shared" si="56"/>
        <v>42152.009224537032</v>
      </c>
      <c r="K625">
        <v>1430179997</v>
      </c>
      <c r="L625" s="14">
        <f t="shared" si="57"/>
        <v>42122.009224537032</v>
      </c>
      <c r="M625" t="b">
        <v>0</v>
      </c>
      <c r="N625">
        <v>0</v>
      </c>
      <c r="O625" t="b">
        <v>0</v>
      </c>
      <c r="P625" t="s">
        <v>8272</v>
      </c>
      <c r="Q625" s="6">
        <f t="shared" si="54"/>
        <v>0</v>
      </c>
      <c r="R625" s="9">
        <f t="shared" si="55"/>
        <v>0</v>
      </c>
      <c r="S625" t="str">
        <f t="shared" si="58"/>
        <v>technology</v>
      </c>
      <c r="T625" t="str">
        <f t="shared" si="59"/>
        <v>web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4">
        <f t="shared" si="56"/>
        <v>42138.988900462966</v>
      </c>
      <c r="K626">
        <v>1429055041</v>
      </c>
      <c r="L626" s="14">
        <f t="shared" si="57"/>
        <v>42108.988900462966</v>
      </c>
      <c r="M626" t="b">
        <v>0</v>
      </c>
      <c r="N626">
        <v>0</v>
      </c>
      <c r="O626" t="b">
        <v>0</v>
      </c>
      <c r="P626" t="s">
        <v>8272</v>
      </c>
      <c r="Q626" s="6">
        <f t="shared" si="54"/>
        <v>0</v>
      </c>
      <c r="R626" s="9">
        <f t="shared" si="55"/>
        <v>0</v>
      </c>
      <c r="S626" t="str">
        <f t="shared" si="58"/>
        <v>technology</v>
      </c>
      <c r="T626" t="str">
        <f t="shared" si="59"/>
        <v>web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4">
        <f t="shared" si="56"/>
        <v>42820.853900462964</v>
      </c>
      <c r="K627">
        <v>1487971777</v>
      </c>
      <c r="L627" s="14">
        <f t="shared" si="57"/>
        <v>42790.895567129628</v>
      </c>
      <c r="M627" t="b">
        <v>0</v>
      </c>
      <c r="N627">
        <v>0</v>
      </c>
      <c r="O627" t="b">
        <v>0</v>
      </c>
      <c r="P627" t="s">
        <v>8272</v>
      </c>
      <c r="Q627" s="6">
        <f t="shared" si="54"/>
        <v>0</v>
      </c>
      <c r="R627" s="9">
        <f t="shared" si="55"/>
        <v>0</v>
      </c>
      <c r="S627" t="str">
        <f t="shared" si="58"/>
        <v>technology</v>
      </c>
      <c r="T627" t="str">
        <f t="shared" si="59"/>
        <v>web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4">
        <f t="shared" si="56"/>
        <v>42231.556944444441</v>
      </c>
      <c r="K628">
        <v>1436793939</v>
      </c>
      <c r="L628" s="14">
        <f t="shared" si="57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6">
        <f t="shared" si="54"/>
        <v>0.17380000000000001</v>
      </c>
      <c r="R628" s="9">
        <f t="shared" si="55"/>
        <v>111.41025641025641</v>
      </c>
      <c r="S628" t="str">
        <f t="shared" si="58"/>
        <v>technology</v>
      </c>
      <c r="T628" t="str">
        <f t="shared" si="59"/>
        <v>web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4">
        <f t="shared" si="56"/>
        <v>42443.958333333328</v>
      </c>
      <c r="K629">
        <v>1452842511</v>
      </c>
      <c r="L629" s="14">
        <f t="shared" si="57"/>
        <v>42384.306840277779</v>
      </c>
      <c r="M629" t="b">
        <v>0</v>
      </c>
      <c r="N629">
        <v>1</v>
      </c>
      <c r="O629" t="b">
        <v>0</v>
      </c>
      <c r="P629" t="s">
        <v>8272</v>
      </c>
      <c r="Q629" s="6">
        <f t="shared" si="54"/>
        <v>2.0000000000000001E-4</v>
      </c>
      <c r="R629" s="9">
        <f t="shared" si="55"/>
        <v>90</v>
      </c>
      <c r="S629" t="str">
        <f t="shared" si="58"/>
        <v>technology</v>
      </c>
      <c r="T629" t="str">
        <f t="shared" si="59"/>
        <v>web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4">
        <f t="shared" si="56"/>
        <v>41833.692789351851</v>
      </c>
      <c r="K630">
        <v>1402677457</v>
      </c>
      <c r="L630" s="14">
        <f t="shared" si="57"/>
        <v>41803.692789351851</v>
      </c>
      <c r="M630" t="b">
        <v>0</v>
      </c>
      <c r="N630">
        <v>0</v>
      </c>
      <c r="O630" t="b">
        <v>0</v>
      </c>
      <c r="P630" t="s">
        <v>8272</v>
      </c>
      <c r="Q630" s="6">
        <f t="shared" si="54"/>
        <v>0</v>
      </c>
      <c r="R630" s="9">
        <f t="shared" si="55"/>
        <v>0</v>
      </c>
      <c r="S630" t="str">
        <f t="shared" si="58"/>
        <v>technology</v>
      </c>
      <c r="T630" t="str">
        <f t="shared" si="59"/>
        <v>web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4">
        <f t="shared" si="56"/>
        <v>42504.637824074074</v>
      </c>
      <c r="K631">
        <v>1460647108</v>
      </c>
      <c r="L631" s="14">
        <f t="shared" si="57"/>
        <v>42474.637824074074</v>
      </c>
      <c r="M631" t="b">
        <v>0</v>
      </c>
      <c r="N631">
        <v>3</v>
      </c>
      <c r="O631" t="b">
        <v>0</v>
      </c>
      <c r="P631" t="s">
        <v>8272</v>
      </c>
      <c r="Q631" s="6">
        <f t="shared" si="54"/>
        <v>1.75E-3</v>
      </c>
      <c r="R631" s="9">
        <f t="shared" si="55"/>
        <v>116.66666666666667</v>
      </c>
      <c r="S631" t="str">
        <f t="shared" si="58"/>
        <v>technology</v>
      </c>
      <c r="T631" t="str">
        <f t="shared" si="59"/>
        <v>web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4">
        <f t="shared" si="56"/>
        <v>42253.215277777781</v>
      </c>
      <c r="K632">
        <v>1438959121</v>
      </c>
      <c r="L632" s="14">
        <f t="shared" si="57"/>
        <v>42223.619456018518</v>
      </c>
      <c r="M632" t="b">
        <v>0</v>
      </c>
      <c r="N632">
        <v>1</v>
      </c>
      <c r="O632" t="b">
        <v>0</v>
      </c>
      <c r="P632" t="s">
        <v>8272</v>
      </c>
      <c r="Q632" s="6">
        <f t="shared" si="54"/>
        <v>8.3340278356529708E-4</v>
      </c>
      <c r="R632" s="9">
        <f t="shared" si="55"/>
        <v>10</v>
      </c>
      <c r="S632" t="str">
        <f t="shared" si="58"/>
        <v>technology</v>
      </c>
      <c r="T632" t="str">
        <f t="shared" si="59"/>
        <v>web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4">
        <f t="shared" si="56"/>
        <v>42518.772326388891</v>
      </c>
      <c r="K633">
        <v>1461954729</v>
      </c>
      <c r="L633" s="14">
        <f t="shared" si="57"/>
        <v>42489.772326388891</v>
      </c>
      <c r="M633" t="b">
        <v>0</v>
      </c>
      <c r="N633">
        <v>9</v>
      </c>
      <c r="O633" t="b">
        <v>0</v>
      </c>
      <c r="P633" t="s">
        <v>8272</v>
      </c>
      <c r="Q633" s="6">
        <f t="shared" si="54"/>
        <v>1.38E-2</v>
      </c>
      <c r="R633" s="9">
        <f t="shared" si="55"/>
        <v>76.666666666666671</v>
      </c>
      <c r="S633" t="str">
        <f t="shared" si="58"/>
        <v>technology</v>
      </c>
      <c r="T633" t="str">
        <f t="shared" si="59"/>
        <v>web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4">
        <f t="shared" si="56"/>
        <v>42333.700983796298</v>
      </c>
      <c r="K634">
        <v>1445874565</v>
      </c>
      <c r="L634" s="14">
        <f t="shared" si="57"/>
        <v>42303.659317129626</v>
      </c>
      <c r="M634" t="b">
        <v>0</v>
      </c>
      <c r="N634">
        <v>0</v>
      </c>
      <c r="O634" t="b">
        <v>0</v>
      </c>
      <c r="P634" t="s">
        <v>8272</v>
      </c>
      <c r="Q634" s="6">
        <f t="shared" si="54"/>
        <v>0</v>
      </c>
      <c r="R634" s="9">
        <f t="shared" si="55"/>
        <v>0</v>
      </c>
      <c r="S634" t="str">
        <f t="shared" si="58"/>
        <v>technology</v>
      </c>
      <c r="T634" t="str">
        <f t="shared" si="59"/>
        <v>web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4">
        <f t="shared" si="56"/>
        <v>42538.958333333328</v>
      </c>
      <c r="K635">
        <v>1463469062</v>
      </c>
      <c r="L635" s="14">
        <f t="shared" si="57"/>
        <v>42507.29932870371</v>
      </c>
      <c r="M635" t="b">
        <v>0</v>
      </c>
      <c r="N635">
        <v>25</v>
      </c>
      <c r="O635" t="b">
        <v>0</v>
      </c>
      <c r="P635" t="s">
        <v>8272</v>
      </c>
      <c r="Q635" s="6">
        <f t="shared" si="54"/>
        <v>0.1245</v>
      </c>
      <c r="R635" s="9">
        <f t="shared" si="55"/>
        <v>49.8</v>
      </c>
      <c r="S635" t="str">
        <f t="shared" si="58"/>
        <v>technology</v>
      </c>
      <c r="T635" t="str">
        <f t="shared" si="59"/>
        <v>web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4">
        <f t="shared" si="56"/>
        <v>42061.928576388891</v>
      </c>
      <c r="K636">
        <v>1422397029</v>
      </c>
      <c r="L636" s="14">
        <f t="shared" si="57"/>
        <v>42031.928576388891</v>
      </c>
      <c r="M636" t="b">
        <v>0</v>
      </c>
      <c r="N636">
        <v>1</v>
      </c>
      <c r="O636" t="b">
        <v>0</v>
      </c>
      <c r="P636" t="s">
        <v>8272</v>
      </c>
      <c r="Q636" s="6">
        <f t="shared" si="54"/>
        <v>2.0000000000000001E-4</v>
      </c>
      <c r="R636" s="9">
        <f t="shared" si="55"/>
        <v>1</v>
      </c>
      <c r="S636" t="str">
        <f t="shared" si="58"/>
        <v>technology</v>
      </c>
      <c r="T636" t="str">
        <f t="shared" si="59"/>
        <v>web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4">
        <f t="shared" si="56"/>
        <v>42106.092152777783</v>
      </c>
      <c r="K637">
        <v>1426212762</v>
      </c>
      <c r="L637" s="14">
        <f t="shared" si="57"/>
        <v>42076.092152777783</v>
      </c>
      <c r="M637" t="b">
        <v>0</v>
      </c>
      <c r="N637">
        <v>1</v>
      </c>
      <c r="O637" t="b">
        <v>0</v>
      </c>
      <c r="P637" t="s">
        <v>8272</v>
      </c>
      <c r="Q637" s="6">
        <f t="shared" si="54"/>
        <v>8.0000000000000007E-5</v>
      </c>
      <c r="R637" s="9">
        <f t="shared" si="55"/>
        <v>2</v>
      </c>
      <c r="S637" t="str">
        <f t="shared" si="58"/>
        <v>technology</v>
      </c>
      <c r="T637" t="str">
        <f t="shared" si="59"/>
        <v>web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4">
        <f t="shared" si="56"/>
        <v>42161.44930555555</v>
      </c>
      <c r="K638">
        <v>1430996150</v>
      </c>
      <c r="L638" s="14">
        <f t="shared" si="57"/>
        <v>42131.455439814818</v>
      </c>
      <c r="M638" t="b">
        <v>0</v>
      </c>
      <c r="N638">
        <v>1</v>
      </c>
      <c r="O638" t="b">
        <v>0</v>
      </c>
      <c r="P638" t="s">
        <v>8272</v>
      </c>
      <c r="Q638" s="6">
        <f t="shared" si="54"/>
        <v>2E-3</v>
      </c>
      <c r="R638" s="9">
        <f t="shared" si="55"/>
        <v>4</v>
      </c>
      <c r="S638" t="str">
        <f t="shared" si="58"/>
        <v>technology</v>
      </c>
      <c r="T638" t="str">
        <f t="shared" si="59"/>
        <v>web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4">
        <f t="shared" si="56"/>
        <v>42791.961111111115</v>
      </c>
      <c r="K639">
        <v>1485558318</v>
      </c>
      <c r="L639" s="14">
        <f t="shared" si="57"/>
        <v>42762.962013888886</v>
      </c>
      <c r="M639" t="b">
        <v>0</v>
      </c>
      <c r="N639">
        <v>0</v>
      </c>
      <c r="O639" t="b">
        <v>0</v>
      </c>
      <c r="P639" t="s">
        <v>8272</v>
      </c>
      <c r="Q639" s="6">
        <f t="shared" si="54"/>
        <v>0</v>
      </c>
      <c r="R639" s="9">
        <f t="shared" si="55"/>
        <v>0</v>
      </c>
      <c r="S639" t="str">
        <f t="shared" si="58"/>
        <v>technology</v>
      </c>
      <c r="T639" t="str">
        <f t="shared" si="59"/>
        <v>web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4">
        <f t="shared" si="56"/>
        <v>42819.55164351852</v>
      </c>
      <c r="K640">
        <v>1485267262</v>
      </c>
      <c r="L640" s="14">
        <f t="shared" si="57"/>
        <v>42759.593310185184</v>
      </c>
      <c r="M640" t="b">
        <v>0</v>
      </c>
      <c r="N640">
        <v>6</v>
      </c>
      <c r="O640" t="b">
        <v>0</v>
      </c>
      <c r="P640" t="s">
        <v>8272</v>
      </c>
      <c r="Q640" s="6">
        <f t="shared" si="54"/>
        <v>9.0000000000000006E-5</v>
      </c>
      <c r="R640" s="9">
        <f t="shared" si="55"/>
        <v>3</v>
      </c>
      <c r="S640" t="str">
        <f t="shared" si="58"/>
        <v>technology</v>
      </c>
      <c r="T640" t="str">
        <f t="shared" si="59"/>
        <v>web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4">
        <f t="shared" si="56"/>
        <v>41925.583275462966</v>
      </c>
      <c r="K641">
        <v>1408024795</v>
      </c>
      <c r="L641" s="14">
        <f t="shared" si="57"/>
        <v>41865.583275462966</v>
      </c>
      <c r="M641" t="b">
        <v>0</v>
      </c>
      <c r="N641">
        <v>1</v>
      </c>
      <c r="O641" t="b">
        <v>0</v>
      </c>
      <c r="P641" t="s">
        <v>8272</v>
      </c>
      <c r="Q641" s="6">
        <f t="shared" si="54"/>
        <v>9.9999999999999995E-7</v>
      </c>
      <c r="R641" s="9">
        <f t="shared" si="55"/>
        <v>1</v>
      </c>
      <c r="S641" t="str">
        <f t="shared" si="58"/>
        <v>technology</v>
      </c>
      <c r="T641" t="str">
        <f t="shared" si="59"/>
        <v>web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4">
        <f t="shared" si="56"/>
        <v>42698.958333333328</v>
      </c>
      <c r="K642">
        <v>1478685915</v>
      </c>
      <c r="L642" s="14">
        <f t="shared" si="57"/>
        <v>42683.420312500006</v>
      </c>
      <c r="M642" t="b">
        <v>0</v>
      </c>
      <c r="N642">
        <v>2</v>
      </c>
      <c r="O642" t="b">
        <v>1</v>
      </c>
      <c r="P642" t="s">
        <v>8273</v>
      </c>
      <c r="Q642" s="6">
        <f t="shared" ref="Q642:Q705" si="60">(E642/D642)</f>
        <v>1.4428571428571428</v>
      </c>
      <c r="R642" s="9">
        <f t="shared" ref="R642:R705" si="61">IF(N642&lt;&gt;0,E642/N642,0)</f>
        <v>50.5</v>
      </c>
      <c r="S642" t="str">
        <f t="shared" si="58"/>
        <v>technology</v>
      </c>
      <c r="T642" t="str">
        <f t="shared" si="59"/>
        <v>wearables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4">
        <f t="shared" ref="J643:J706" si="62">(((I643/60)/60)/24)+DATE(1970,1,1)</f>
        <v>42229.57</v>
      </c>
      <c r="K643">
        <v>1436881248</v>
      </c>
      <c r="L643" s="14">
        <f t="shared" ref="L643:L706" si="63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6">
        <f t="shared" si="60"/>
        <v>1.1916249999999999</v>
      </c>
      <c r="R643" s="9">
        <f t="shared" si="61"/>
        <v>151.31746031746033</v>
      </c>
      <c r="S643" t="str">
        <f t="shared" ref="S643:S706" si="64">LEFT(P643, SEARCH("/",P643,1)-1)</f>
        <v>technology</v>
      </c>
      <c r="T643" t="str">
        <f t="shared" ref="T643:T706" si="65">RIGHT(P643,LEN(P643)-FIND("/",P643))</f>
        <v>wearables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4">
        <f t="shared" si="62"/>
        <v>42235.651319444441</v>
      </c>
      <c r="K644">
        <v>1436888274</v>
      </c>
      <c r="L644" s="14">
        <f t="shared" si="63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6">
        <f t="shared" si="60"/>
        <v>14.604850000000001</v>
      </c>
      <c r="R644" s="9">
        <f t="shared" si="61"/>
        <v>134.3592456301748</v>
      </c>
      <c r="S644" t="str">
        <f t="shared" si="64"/>
        <v>technology</v>
      </c>
      <c r="T644" t="str">
        <f t="shared" si="65"/>
        <v>wearables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4">
        <f t="shared" si="62"/>
        <v>42155.642071759255</v>
      </c>
      <c r="K645">
        <v>1428333875</v>
      </c>
      <c r="L645" s="14">
        <f t="shared" si="63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6">
        <f t="shared" si="60"/>
        <v>1.0580799999999999</v>
      </c>
      <c r="R645" s="9">
        <f t="shared" si="61"/>
        <v>174.02631578947367</v>
      </c>
      <c r="S645" t="str">
        <f t="shared" si="64"/>
        <v>technology</v>
      </c>
      <c r="T645" t="str">
        <f t="shared" si="65"/>
        <v>wearables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4">
        <f t="shared" si="62"/>
        <v>41941.041666666664</v>
      </c>
      <c r="K646">
        <v>1410883139</v>
      </c>
      <c r="L646" s="14">
        <f t="shared" si="63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6">
        <f t="shared" si="60"/>
        <v>3.0011791999999997</v>
      </c>
      <c r="R646" s="9">
        <f t="shared" si="61"/>
        <v>73.486268364348675</v>
      </c>
      <c r="S646" t="str">
        <f t="shared" si="64"/>
        <v>technology</v>
      </c>
      <c r="T646" t="str">
        <f t="shared" si="65"/>
        <v>wearables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4">
        <f t="shared" si="62"/>
        <v>42594.026319444441</v>
      </c>
      <c r="K647">
        <v>1468370274</v>
      </c>
      <c r="L647" s="14">
        <f t="shared" si="63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6">
        <f t="shared" si="60"/>
        <v>2.7869999999999999</v>
      </c>
      <c r="R647" s="9">
        <f t="shared" si="61"/>
        <v>23.518987341772153</v>
      </c>
      <c r="S647" t="str">
        <f t="shared" si="64"/>
        <v>technology</v>
      </c>
      <c r="T647" t="str">
        <f t="shared" si="65"/>
        <v>wearables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4">
        <f t="shared" si="62"/>
        <v>41862.852627314816</v>
      </c>
      <c r="K648">
        <v>1405196867</v>
      </c>
      <c r="L648" s="14">
        <f t="shared" si="63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6">
        <f t="shared" si="60"/>
        <v>1.3187625000000001</v>
      </c>
      <c r="R648" s="9">
        <f t="shared" si="61"/>
        <v>39.074444444444445</v>
      </c>
      <c r="S648" t="str">
        <f t="shared" si="64"/>
        <v>technology</v>
      </c>
      <c r="T648" t="str">
        <f t="shared" si="65"/>
        <v>wearables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4">
        <f t="shared" si="62"/>
        <v>42446.726261574076</v>
      </c>
      <c r="K649">
        <v>1455647149</v>
      </c>
      <c r="L649" s="14">
        <f t="shared" si="63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6">
        <f t="shared" si="60"/>
        <v>1.0705</v>
      </c>
      <c r="R649" s="9">
        <f t="shared" si="61"/>
        <v>125.94117647058823</v>
      </c>
      <c r="S649" t="str">
        <f t="shared" si="64"/>
        <v>technology</v>
      </c>
      <c r="T649" t="str">
        <f t="shared" si="65"/>
        <v>wearables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4">
        <f t="shared" si="62"/>
        <v>41926.693379629629</v>
      </c>
      <c r="K650">
        <v>1410280708</v>
      </c>
      <c r="L650" s="14">
        <f t="shared" si="63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6">
        <f t="shared" si="60"/>
        <v>1.2682285714285715</v>
      </c>
      <c r="R650" s="9">
        <f t="shared" si="61"/>
        <v>1644</v>
      </c>
      <c r="S650" t="str">
        <f t="shared" si="64"/>
        <v>technology</v>
      </c>
      <c r="T650" t="str">
        <f t="shared" si="65"/>
        <v>wearables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4">
        <f t="shared" si="62"/>
        <v>41898.912187499998</v>
      </c>
      <c r="K651">
        <v>1409090013</v>
      </c>
      <c r="L651" s="14">
        <f t="shared" si="63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6">
        <f t="shared" si="60"/>
        <v>1.3996</v>
      </c>
      <c r="R651" s="9">
        <f t="shared" si="61"/>
        <v>42.670731707317074</v>
      </c>
      <c r="S651" t="str">
        <f t="shared" si="64"/>
        <v>technology</v>
      </c>
      <c r="T651" t="str">
        <f t="shared" si="65"/>
        <v>wearables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4">
        <f t="shared" si="62"/>
        <v>41992.078518518523</v>
      </c>
      <c r="K652">
        <v>1413766384</v>
      </c>
      <c r="L652" s="14">
        <f t="shared" si="63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6">
        <f t="shared" si="60"/>
        <v>1.1240000000000001</v>
      </c>
      <c r="R652" s="9">
        <f t="shared" si="61"/>
        <v>35.125</v>
      </c>
      <c r="S652" t="str">
        <f t="shared" si="64"/>
        <v>technology</v>
      </c>
      <c r="T652" t="str">
        <f t="shared" si="65"/>
        <v>wearables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4">
        <f t="shared" si="62"/>
        <v>41986.017488425925</v>
      </c>
      <c r="K653">
        <v>1415838311</v>
      </c>
      <c r="L653" s="14">
        <f t="shared" si="63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6">
        <f t="shared" si="60"/>
        <v>1.00528</v>
      </c>
      <c r="R653" s="9">
        <f t="shared" si="61"/>
        <v>239.35238095238094</v>
      </c>
      <c r="S653" t="str">
        <f t="shared" si="64"/>
        <v>technology</v>
      </c>
      <c r="T653" t="str">
        <f t="shared" si="65"/>
        <v>wearables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4">
        <f t="shared" si="62"/>
        <v>42705.732060185182</v>
      </c>
      <c r="K654">
        <v>1478018050</v>
      </c>
      <c r="L654" s="14">
        <f t="shared" si="63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6">
        <f t="shared" si="60"/>
        <v>1.0046666666666666</v>
      </c>
      <c r="R654" s="9">
        <f t="shared" si="61"/>
        <v>107.64285714285714</v>
      </c>
      <c r="S654" t="str">
        <f t="shared" si="64"/>
        <v>technology</v>
      </c>
      <c r="T654" t="str">
        <f t="shared" si="65"/>
        <v>wearables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4">
        <f t="shared" si="62"/>
        <v>42236.618518518517</v>
      </c>
      <c r="K655">
        <v>1436885440</v>
      </c>
      <c r="L655" s="14">
        <f t="shared" si="63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6">
        <f t="shared" si="60"/>
        <v>1.4144600000000001</v>
      </c>
      <c r="R655" s="9">
        <f t="shared" si="61"/>
        <v>95.830623306233065</v>
      </c>
      <c r="S655" t="str">
        <f t="shared" si="64"/>
        <v>technology</v>
      </c>
      <c r="T655" t="str">
        <f t="shared" si="65"/>
        <v>wearables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4">
        <f t="shared" si="62"/>
        <v>42193.957326388889</v>
      </c>
      <c r="K656">
        <v>1433804313</v>
      </c>
      <c r="L656" s="14">
        <f t="shared" si="63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6">
        <f t="shared" si="60"/>
        <v>2.6729166666666666</v>
      </c>
      <c r="R656" s="9">
        <f t="shared" si="61"/>
        <v>31.663376110562684</v>
      </c>
      <c r="S656" t="str">
        <f t="shared" si="64"/>
        <v>technology</v>
      </c>
      <c r="T656" t="str">
        <f t="shared" si="65"/>
        <v>wearables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4">
        <f t="shared" si="62"/>
        <v>42075.915648148148</v>
      </c>
      <c r="K657">
        <v>1423609112</v>
      </c>
      <c r="L657" s="14">
        <f t="shared" si="63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6">
        <f t="shared" si="60"/>
        <v>1.4688749999999999</v>
      </c>
      <c r="R657" s="9">
        <f t="shared" si="61"/>
        <v>42.886861313868614</v>
      </c>
      <c r="S657" t="str">
        <f t="shared" si="64"/>
        <v>technology</v>
      </c>
      <c r="T657" t="str">
        <f t="shared" si="65"/>
        <v>wearables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4">
        <f t="shared" si="62"/>
        <v>42477.762951388882</v>
      </c>
      <c r="K658">
        <v>1455736719</v>
      </c>
      <c r="L658" s="14">
        <f t="shared" si="63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6">
        <f t="shared" si="60"/>
        <v>2.1356000000000002</v>
      </c>
      <c r="R658" s="9">
        <f t="shared" si="61"/>
        <v>122.73563218390805</v>
      </c>
      <c r="S658" t="str">
        <f t="shared" si="64"/>
        <v>technology</v>
      </c>
      <c r="T658" t="str">
        <f t="shared" si="65"/>
        <v>wearables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4">
        <f t="shared" si="62"/>
        <v>42361.84574074074</v>
      </c>
      <c r="K659">
        <v>1448309872</v>
      </c>
      <c r="L659" s="14">
        <f t="shared" si="63"/>
        <v>42331.84574074074</v>
      </c>
      <c r="M659" t="b">
        <v>0</v>
      </c>
      <c r="N659">
        <v>99</v>
      </c>
      <c r="O659" t="b">
        <v>1</v>
      </c>
      <c r="P659" t="s">
        <v>8273</v>
      </c>
      <c r="Q659" s="6">
        <f t="shared" si="60"/>
        <v>1.2569999999999999</v>
      </c>
      <c r="R659" s="9">
        <f t="shared" si="61"/>
        <v>190.45454545454547</v>
      </c>
      <c r="S659" t="str">
        <f t="shared" si="64"/>
        <v>technology</v>
      </c>
      <c r="T659" t="str">
        <f t="shared" si="65"/>
        <v>wearables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4">
        <f t="shared" si="62"/>
        <v>42211.75</v>
      </c>
      <c r="K660">
        <v>1435117889</v>
      </c>
      <c r="L660" s="14">
        <f t="shared" si="63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6">
        <f t="shared" si="60"/>
        <v>1.0446206037108834</v>
      </c>
      <c r="R660" s="9">
        <f t="shared" si="61"/>
        <v>109.33695652173913</v>
      </c>
      <c r="S660" t="str">
        <f t="shared" si="64"/>
        <v>technology</v>
      </c>
      <c r="T660" t="str">
        <f t="shared" si="65"/>
        <v>wearables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4">
        <f t="shared" si="62"/>
        <v>42239.593692129631</v>
      </c>
      <c r="K661">
        <v>1437747295</v>
      </c>
      <c r="L661" s="14">
        <f t="shared" si="63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6">
        <f t="shared" si="60"/>
        <v>1.0056666666666667</v>
      </c>
      <c r="R661" s="9">
        <f t="shared" si="61"/>
        <v>143.66666666666666</v>
      </c>
      <c r="S661" t="str">
        <f t="shared" si="64"/>
        <v>technology</v>
      </c>
      <c r="T661" t="str">
        <f t="shared" si="65"/>
        <v>wearables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4">
        <f t="shared" si="62"/>
        <v>41952.783321759263</v>
      </c>
      <c r="K662">
        <v>1412963279</v>
      </c>
      <c r="L662" s="14">
        <f t="shared" si="63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6">
        <f t="shared" si="60"/>
        <v>3.058E-2</v>
      </c>
      <c r="R662" s="9">
        <f t="shared" si="61"/>
        <v>84.944444444444443</v>
      </c>
      <c r="S662" t="str">
        <f t="shared" si="64"/>
        <v>technology</v>
      </c>
      <c r="T662" t="str">
        <f t="shared" si="65"/>
        <v>wearables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4">
        <f t="shared" si="62"/>
        <v>42666.645358796297</v>
      </c>
      <c r="K663">
        <v>1474644559</v>
      </c>
      <c r="L663" s="14">
        <f t="shared" si="63"/>
        <v>42636.645358796297</v>
      </c>
      <c r="M663" t="b">
        <v>0</v>
      </c>
      <c r="N663">
        <v>9</v>
      </c>
      <c r="O663" t="b">
        <v>0</v>
      </c>
      <c r="P663" t="s">
        <v>8273</v>
      </c>
      <c r="Q663" s="6">
        <f t="shared" si="60"/>
        <v>9.4999999999999998E-3</v>
      </c>
      <c r="R663" s="9">
        <f t="shared" si="61"/>
        <v>10.555555555555555</v>
      </c>
      <c r="S663" t="str">
        <f t="shared" si="64"/>
        <v>technology</v>
      </c>
      <c r="T663" t="str">
        <f t="shared" si="65"/>
        <v>wearables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4">
        <f t="shared" si="62"/>
        <v>42020.438043981485</v>
      </c>
      <c r="K664">
        <v>1418812247</v>
      </c>
      <c r="L664" s="14">
        <f t="shared" si="63"/>
        <v>41990.438043981485</v>
      </c>
      <c r="M664" t="b">
        <v>0</v>
      </c>
      <c r="N664">
        <v>4</v>
      </c>
      <c r="O664" t="b">
        <v>0</v>
      </c>
      <c r="P664" t="s">
        <v>8273</v>
      </c>
      <c r="Q664" s="6">
        <f t="shared" si="60"/>
        <v>4.0000000000000001E-3</v>
      </c>
      <c r="R664" s="9">
        <f t="shared" si="61"/>
        <v>39</v>
      </c>
      <c r="S664" t="str">
        <f t="shared" si="64"/>
        <v>technology</v>
      </c>
      <c r="T664" t="str">
        <f t="shared" si="65"/>
        <v>wearables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4">
        <f t="shared" si="62"/>
        <v>42203.843240740738</v>
      </c>
      <c r="K665">
        <v>1434658456</v>
      </c>
      <c r="L665" s="14">
        <f t="shared" si="63"/>
        <v>42173.843240740738</v>
      </c>
      <c r="M665" t="b">
        <v>0</v>
      </c>
      <c r="N665">
        <v>7</v>
      </c>
      <c r="O665" t="b">
        <v>0</v>
      </c>
      <c r="P665" t="s">
        <v>8273</v>
      </c>
      <c r="Q665" s="6">
        <f t="shared" si="60"/>
        <v>3.5000000000000001E-3</v>
      </c>
      <c r="R665" s="9">
        <f t="shared" si="61"/>
        <v>100</v>
      </c>
      <c r="S665" t="str">
        <f t="shared" si="64"/>
        <v>technology</v>
      </c>
      <c r="T665" t="str">
        <f t="shared" si="65"/>
        <v>wearables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4">
        <f t="shared" si="62"/>
        <v>42107.666377314818</v>
      </c>
      <c r="K666">
        <v>1426348775</v>
      </c>
      <c r="L666" s="14">
        <f t="shared" si="63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6">
        <f t="shared" si="60"/>
        <v>7.5333333333333335E-2</v>
      </c>
      <c r="R666" s="9">
        <f t="shared" si="61"/>
        <v>31.172413793103448</v>
      </c>
      <c r="S666" t="str">
        <f t="shared" si="64"/>
        <v>technology</v>
      </c>
      <c r="T666" t="str">
        <f t="shared" si="65"/>
        <v>wearables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4">
        <f t="shared" si="62"/>
        <v>42748.711354166662</v>
      </c>
      <c r="K667">
        <v>1479143061</v>
      </c>
      <c r="L667" s="14">
        <f t="shared" si="63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6">
        <f t="shared" si="60"/>
        <v>0.18640000000000001</v>
      </c>
      <c r="R667" s="9">
        <f t="shared" si="61"/>
        <v>155.33333333333334</v>
      </c>
      <c r="S667" t="str">
        <f t="shared" si="64"/>
        <v>technology</v>
      </c>
      <c r="T667" t="str">
        <f t="shared" si="65"/>
        <v>wearables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4">
        <f t="shared" si="62"/>
        <v>41868.832152777781</v>
      </c>
      <c r="K668">
        <v>1405713498</v>
      </c>
      <c r="L668" s="14">
        <f t="shared" si="63"/>
        <v>41838.832152777781</v>
      </c>
      <c r="M668" t="b">
        <v>0</v>
      </c>
      <c r="N668">
        <v>4</v>
      </c>
      <c r="O668" t="b">
        <v>0</v>
      </c>
      <c r="P668" t="s">
        <v>8273</v>
      </c>
      <c r="Q668" s="6">
        <f t="shared" si="60"/>
        <v>4.0000000000000003E-5</v>
      </c>
      <c r="R668" s="9">
        <f t="shared" si="61"/>
        <v>2</v>
      </c>
      <c r="S668" t="str">
        <f t="shared" si="64"/>
        <v>technology</v>
      </c>
      <c r="T668" t="str">
        <f t="shared" si="65"/>
        <v>wearables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4">
        <f t="shared" si="62"/>
        <v>42672.373414351852</v>
      </c>
      <c r="K669">
        <v>1474275463</v>
      </c>
      <c r="L669" s="14">
        <f t="shared" si="63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6">
        <f t="shared" si="60"/>
        <v>0.1002</v>
      </c>
      <c r="R669" s="9">
        <f t="shared" si="61"/>
        <v>178.92857142857142</v>
      </c>
      <c r="S669" t="str">
        <f t="shared" si="64"/>
        <v>technology</v>
      </c>
      <c r="T669" t="str">
        <f t="shared" si="65"/>
        <v>wearables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4">
        <f t="shared" si="62"/>
        <v>42135.831273148149</v>
      </c>
      <c r="K670">
        <v>1427486222</v>
      </c>
      <c r="L670" s="14">
        <f t="shared" si="63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6">
        <f t="shared" si="60"/>
        <v>4.5600000000000002E-2</v>
      </c>
      <c r="R670" s="9">
        <f t="shared" si="61"/>
        <v>27.36</v>
      </c>
      <c r="S670" t="str">
        <f t="shared" si="64"/>
        <v>technology</v>
      </c>
      <c r="T670" t="str">
        <f t="shared" si="65"/>
        <v>wearables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4">
        <f t="shared" si="62"/>
        <v>42557.625671296293</v>
      </c>
      <c r="K671">
        <v>1465225258</v>
      </c>
      <c r="L671" s="14">
        <f t="shared" si="63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6">
        <f t="shared" si="60"/>
        <v>0.21507499999999999</v>
      </c>
      <c r="R671" s="9">
        <f t="shared" si="61"/>
        <v>1536.25</v>
      </c>
      <c r="S671" t="str">
        <f t="shared" si="64"/>
        <v>technology</v>
      </c>
      <c r="T671" t="str">
        <f t="shared" si="65"/>
        <v>wearables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4">
        <f t="shared" si="62"/>
        <v>42540.340277777781</v>
      </c>
      <c r="K672">
        <v>1463418120</v>
      </c>
      <c r="L672" s="14">
        <f t="shared" si="63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6">
        <f t="shared" si="60"/>
        <v>0.29276666666666668</v>
      </c>
      <c r="R672" s="9">
        <f t="shared" si="61"/>
        <v>84.99677419354839</v>
      </c>
      <c r="S672" t="str">
        <f t="shared" si="64"/>
        <v>technology</v>
      </c>
      <c r="T672" t="str">
        <f t="shared" si="65"/>
        <v>wearables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4">
        <f t="shared" si="62"/>
        <v>42018.166666666672</v>
      </c>
      <c r="K673">
        <v>1418315852</v>
      </c>
      <c r="L673" s="14">
        <f t="shared" si="63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6">
        <f t="shared" si="60"/>
        <v>0.39426666666666665</v>
      </c>
      <c r="R673" s="9">
        <f t="shared" si="61"/>
        <v>788.5333333333333</v>
      </c>
      <c r="S673" t="str">
        <f t="shared" si="64"/>
        <v>technology</v>
      </c>
      <c r="T673" t="str">
        <f t="shared" si="65"/>
        <v>wearables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4">
        <f t="shared" si="62"/>
        <v>42005.207638888889</v>
      </c>
      <c r="K674">
        <v>1417410964</v>
      </c>
      <c r="L674" s="14">
        <f t="shared" si="63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6">
        <f t="shared" si="60"/>
        <v>0.21628</v>
      </c>
      <c r="R674" s="9">
        <f t="shared" si="61"/>
        <v>50.29767441860465</v>
      </c>
      <c r="S674" t="str">
        <f t="shared" si="64"/>
        <v>technology</v>
      </c>
      <c r="T674" t="str">
        <f t="shared" si="65"/>
        <v>wearables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4">
        <f t="shared" si="62"/>
        <v>41883.840474537035</v>
      </c>
      <c r="K675">
        <v>1405714217</v>
      </c>
      <c r="L675" s="14">
        <f t="shared" si="63"/>
        <v>41838.840474537035</v>
      </c>
      <c r="M675" t="b">
        <v>0</v>
      </c>
      <c r="N675">
        <v>3</v>
      </c>
      <c r="O675" t="b">
        <v>0</v>
      </c>
      <c r="P675" t="s">
        <v>8273</v>
      </c>
      <c r="Q675" s="6">
        <f t="shared" si="60"/>
        <v>2.0500000000000002E-3</v>
      </c>
      <c r="R675" s="9">
        <f t="shared" si="61"/>
        <v>68.333333333333329</v>
      </c>
      <c r="S675" t="str">
        <f t="shared" si="64"/>
        <v>technology</v>
      </c>
      <c r="T675" t="str">
        <f t="shared" si="65"/>
        <v>wearables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4">
        <f t="shared" si="62"/>
        <v>41863.116053240738</v>
      </c>
      <c r="K676">
        <v>1402627627</v>
      </c>
      <c r="L676" s="14">
        <f t="shared" si="63"/>
        <v>41803.116053240738</v>
      </c>
      <c r="M676" t="b">
        <v>0</v>
      </c>
      <c r="N676">
        <v>2</v>
      </c>
      <c r="O676" t="b">
        <v>0</v>
      </c>
      <c r="P676" t="s">
        <v>8273</v>
      </c>
      <c r="Q676" s="6">
        <f t="shared" si="60"/>
        <v>2.9999999999999997E-4</v>
      </c>
      <c r="R676" s="9">
        <f t="shared" si="61"/>
        <v>7.5</v>
      </c>
      <c r="S676" t="str">
        <f t="shared" si="64"/>
        <v>technology</v>
      </c>
      <c r="T676" t="str">
        <f t="shared" si="65"/>
        <v>wearables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4">
        <f t="shared" si="62"/>
        <v>42005.290972222225</v>
      </c>
      <c r="K677">
        <v>1417558804</v>
      </c>
      <c r="L677" s="14">
        <f t="shared" si="63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6">
        <f t="shared" si="60"/>
        <v>0.14849999999999999</v>
      </c>
      <c r="R677" s="9">
        <f t="shared" si="61"/>
        <v>34.269230769230766</v>
      </c>
      <c r="S677" t="str">
        <f t="shared" si="64"/>
        <v>technology</v>
      </c>
      <c r="T677" t="str">
        <f t="shared" si="65"/>
        <v>wearables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4">
        <f t="shared" si="62"/>
        <v>42042.768298611118</v>
      </c>
      <c r="K678">
        <v>1420741581</v>
      </c>
      <c r="L678" s="14">
        <f t="shared" si="63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6">
        <f t="shared" si="60"/>
        <v>1.4710000000000001E-2</v>
      </c>
      <c r="R678" s="9">
        <f t="shared" si="61"/>
        <v>61.291666666666664</v>
      </c>
      <c r="S678" t="str">
        <f t="shared" si="64"/>
        <v>technology</v>
      </c>
      <c r="T678" t="str">
        <f t="shared" si="65"/>
        <v>wearables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4">
        <f t="shared" si="62"/>
        <v>42549.403877314813</v>
      </c>
      <c r="K679">
        <v>1463218895</v>
      </c>
      <c r="L679" s="14">
        <f t="shared" si="63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6">
        <f t="shared" si="60"/>
        <v>0.25584000000000001</v>
      </c>
      <c r="R679" s="9">
        <f t="shared" si="61"/>
        <v>133.25</v>
      </c>
      <c r="S679" t="str">
        <f t="shared" si="64"/>
        <v>technology</v>
      </c>
      <c r="T679" t="str">
        <f t="shared" si="65"/>
        <v>wearables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4">
        <f t="shared" si="62"/>
        <v>42511.376597222217</v>
      </c>
      <c r="K680">
        <v>1461229338</v>
      </c>
      <c r="L680" s="14">
        <f t="shared" si="63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6">
        <f t="shared" si="60"/>
        <v>3.8206896551724136E-2</v>
      </c>
      <c r="R680" s="9">
        <f t="shared" si="61"/>
        <v>65.17647058823529</v>
      </c>
      <c r="S680" t="str">
        <f t="shared" si="64"/>
        <v>technology</v>
      </c>
      <c r="T680" t="str">
        <f t="shared" si="65"/>
        <v>wearables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4">
        <f t="shared" si="62"/>
        <v>42616.695706018523</v>
      </c>
      <c r="K681">
        <v>1467736909</v>
      </c>
      <c r="L681" s="14">
        <f t="shared" si="63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6">
        <f t="shared" si="60"/>
        <v>0.15485964912280703</v>
      </c>
      <c r="R681" s="9">
        <f t="shared" si="61"/>
        <v>93.90425531914893</v>
      </c>
      <c r="S681" t="str">
        <f t="shared" si="64"/>
        <v>technology</v>
      </c>
      <c r="T681" t="str">
        <f t="shared" si="65"/>
        <v>wearables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4">
        <f t="shared" si="62"/>
        <v>41899.501516203702</v>
      </c>
      <c r="K682">
        <v>1407931331</v>
      </c>
      <c r="L682" s="14">
        <f t="shared" si="63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6">
        <f t="shared" si="60"/>
        <v>0.25912000000000002</v>
      </c>
      <c r="R682" s="9">
        <f t="shared" si="61"/>
        <v>150.65116279069767</v>
      </c>
      <c r="S682" t="str">
        <f t="shared" si="64"/>
        <v>technology</v>
      </c>
      <c r="T682" t="str">
        <f t="shared" si="65"/>
        <v>wearables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4">
        <f t="shared" si="62"/>
        <v>42669.805601851855</v>
      </c>
      <c r="K683">
        <v>1474917604</v>
      </c>
      <c r="L683" s="14">
        <f t="shared" si="63"/>
        <v>42639.805601851855</v>
      </c>
      <c r="M683" t="b">
        <v>0</v>
      </c>
      <c r="N683">
        <v>1</v>
      </c>
      <c r="O683" t="b">
        <v>0</v>
      </c>
      <c r="P683" t="s">
        <v>8273</v>
      </c>
      <c r="Q683" s="6">
        <f t="shared" si="60"/>
        <v>4.0000000000000002E-4</v>
      </c>
      <c r="R683" s="9">
        <f t="shared" si="61"/>
        <v>1</v>
      </c>
      <c r="S683" t="str">
        <f t="shared" si="64"/>
        <v>technology</v>
      </c>
      <c r="T683" t="str">
        <f t="shared" si="65"/>
        <v>wearables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4">
        <f t="shared" si="62"/>
        <v>42808.723634259266</v>
      </c>
      <c r="K684">
        <v>1486923722</v>
      </c>
      <c r="L684" s="14">
        <f t="shared" si="63"/>
        <v>42778.765300925923</v>
      </c>
      <c r="M684" t="b">
        <v>0</v>
      </c>
      <c r="N684">
        <v>4</v>
      </c>
      <c r="O684" t="b">
        <v>0</v>
      </c>
      <c r="P684" t="s">
        <v>8273</v>
      </c>
      <c r="Q684" s="6">
        <f t="shared" si="60"/>
        <v>1.06E-3</v>
      </c>
      <c r="R684" s="9">
        <f t="shared" si="61"/>
        <v>13.25</v>
      </c>
      <c r="S684" t="str">
        <f t="shared" si="64"/>
        <v>technology</v>
      </c>
      <c r="T684" t="str">
        <f t="shared" si="65"/>
        <v>wearables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4">
        <f t="shared" si="62"/>
        <v>42674.900046296301</v>
      </c>
      <c r="K685">
        <v>1474493764</v>
      </c>
      <c r="L685" s="14">
        <f t="shared" si="63"/>
        <v>42634.900046296301</v>
      </c>
      <c r="M685" t="b">
        <v>0</v>
      </c>
      <c r="N685">
        <v>3</v>
      </c>
      <c r="O685" t="b">
        <v>0</v>
      </c>
      <c r="P685" t="s">
        <v>8273</v>
      </c>
      <c r="Q685" s="6">
        <f t="shared" si="60"/>
        <v>8.5142857142857138E-3</v>
      </c>
      <c r="R685" s="9">
        <f t="shared" si="61"/>
        <v>99.333333333333329</v>
      </c>
      <c r="S685" t="str">
        <f t="shared" si="64"/>
        <v>technology</v>
      </c>
      <c r="T685" t="str">
        <f t="shared" si="65"/>
        <v>wearables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4">
        <f t="shared" si="62"/>
        <v>41845.125</v>
      </c>
      <c r="K686">
        <v>1403176891</v>
      </c>
      <c r="L686" s="14">
        <f t="shared" si="63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6">
        <f t="shared" si="60"/>
        <v>7.4837500000000001E-2</v>
      </c>
      <c r="R686" s="9">
        <f t="shared" si="61"/>
        <v>177.39259259259259</v>
      </c>
      <c r="S686" t="str">
        <f t="shared" si="64"/>
        <v>technology</v>
      </c>
      <c r="T686" t="str">
        <f t="shared" si="65"/>
        <v>wearables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4">
        <f t="shared" si="62"/>
        <v>42016.866574074069</v>
      </c>
      <c r="K687">
        <v>1417207672</v>
      </c>
      <c r="L687" s="14">
        <f t="shared" si="63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6">
        <f t="shared" si="60"/>
        <v>0.27650000000000002</v>
      </c>
      <c r="R687" s="9">
        <f t="shared" si="61"/>
        <v>55.3</v>
      </c>
      <c r="S687" t="str">
        <f t="shared" si="64"/>
        <v>technology</v>
      </c>
      <c r="T687" t="str">
        <f t="shared" si="65"/>
        <v>wearables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4">
        <f t="shared" si="62"/>
        <v>42219.673263888893</v>
      </c>
      <c r="K688">
        <v>1436026170</v>
      </c>
      <c r="L688" s="14">
        <f t="shared" si="63"/>
        <v>42189.673263888893</v>
      </c>
      <c r="M688" t="b">
        <v>0</v>
      </c>
      <c r="N688">
        <v>0</v>
      </c>
      <c r="O688" t="b">
        <v>0</v>
      </c>
      <c r="P688" t="s">
        <v>8273</v>
      </c>
      <c r="Q688" s="6">
        <f t="shared" si="60"/>
        <v>0</v>
      </c>
      <c r="R688" s="9">
        <f t="shared" si="61"/>
        <v>0</v>
      </c>
      <c r="S688" t="str">
        <f t="shared" si="64"/>
        <v>technology</v>
      </c>
      <c r="T688" t="str">
        <f t="shared" si="65"/>
        <v>wearables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4">
        <f t="shared" si="62"/>
        <v>42771.750613425931</v>
      </c>
      <c r="K689">
        <v>1481133653</v>
      </c>
      <c r="L689" s="14">
        <f t="shared" si="63"/>
        <v>42711.750613425931</v>
      </c>
      <c r="M689" t="b">
        <v>0</v>
      </c>
      <c r="N689">
        <v>6</v>
      </c>
      <c r="O689" t="b">
        <v>0</v>
      </c>
      <c r="P689" t="s">
        <v>8273</v>
      </c>
      <c r="Q689" s="6">
        <f t="shared" si="60"/>
        <v>3.5499999999999997E-2</v>
      </c>
      <c r="R689" s="9">
        <f t="shared" si="61"/>
        <v>591.66666666666663</v>
      </c>
      <c r="S689" t="str">
        <f t="shared" si="64"/>
        <v>technology</v>
      </c>
      <c r="T689" t="str">
        <f t="shared" si="65"/>
        <v>wearables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4">
        <f t="shared" si="62"/>
        <v>42292.104780092588</v>
      </c>
      <c r="K690">
        <v>1442284253</v>
      </c>
      <c r="L690" s="14">
        <f t="shared" si="63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6">
        <f t="shared" si="60"/>
        <v>0.72989999999999999</v>
      </c>
      <c r="R690" s="9">
        <f t="shared" si="61"/>
        <v>405.5</v>
      </c>
      <c r="S690" t="str">
        <f t="shared" si="64"/>
        <v>technology</v>
      </c>
      <c r="T690" t="str">
        <f t="shared" si="65"/>
        <v>wearables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4">
        <f t="shared" si="62"/>
        <v>42712.207638888889</v>
      </c>
      <c r="K691">
        <v>1478016097</v>
      </c>
      <c r="L691" s="14">
        <f t="shared" si="63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6">
        <f t="shared" si="60"/>
        <v>0.57648750000000004</v>
      </c>
      <c r="R691" s="9">
        <f t="shared" si="61"/>
        <v>343.14732142857144</v>
      </c>
      <c r="S691" t="str">
        <f t="shared" si="64"/>
        <v>technology</v>
      </c>
      <c r="T691" t="str">
        <f t="shared" si="65"/>
        <v>wearables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4">
        <f t="shared" si="62"/>
        <v>42622.25</v>
      </c>
      <c r="K692">
        <v>1469718841</v>
      </c>
      <c r="L692" s="14">
        <f t="shared" si="63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6">
        <f t="shared" si="60"/>
        <v>0.1234</v>
      </c>
      <c r="R692" s="9">
        <f t="shared" si="61"/>
        <v>72.588235294117652</v>
      </c>
      <c r="S692" t="str">
        <f t="shared" si="64"/>
        <v>technology</v>
      </c>
      <c r="T692" t="str">
        <f t="shared" si="65"/>
        <v>wearables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4">
        <f t="shared" si="62"/>
        <v>42186.028310185182</v>
      </c>
      <c r="K693">
        <v>1433292046</v>
      </c>
      <c r="L693" s="14">
        <f t="shared" si="63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6">
        <f t="shared" si="60"/>
        <v>5.1999999999999998E-3</v>
      </c>
      <c r="R693" s="9">
        <f t="shared" si="61"/>
        <v>26</v>
      </c>
      <c r="S693" t="str">
        <f t="shared" si="64"/>
        <v>technology</v>
      </c>
      <c r="T693" t="str">
        <f t="shared" si="65"/>
        <v>wearables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4">
        <f t="shared" si="62"/>
        <v>42726.37572916667</v>
      </c>
      <c r="K694">
        <v>1479805263</v>
      </c>
      <c r="L694" s="14">
        <f t="shared" si="63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6">
        <f t="shared" si="60"/>
        <v>6.5299999999999997E-2</v>
      </c>
      <c r="R694" s="9">
        <f t="shared" si="61"/>
        <v>6.4975124378109452</v>
      </c>
      <c r="S694" t="str">
        <f t="shared" si="64"/>
        <v>technology</v>
      </c>
      <c r="T694" t="str">
        <f t="shared" si="65"/>
        <v>wearables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4">
        <f t="shared" si="62"/>
        <v>42124.808182870373</v>
      </c>
      <c r="K695">
        <v>1427829827</v>
      </c>
      <c r="L695" s="14">
        <f t="shared" si="63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6">
        <f t="shared" si="60"/>
        <v>0.35338000000000003</v>
      </c>
      <c r="R695" s="9">
        <f t="shared" si="61"/>
        <v>119.38513513513513</v>
      </c>
      <c r="S695" t="str">
        <f t="shared" si="64"/>
        <v>technology</v>
      </c>
      <c r="T695" t="str">
        <f t="shared" si="65"/>
        <v>wearables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4">
        <f t="shared" si="62"/>
        <v>42767.663877314815</v>
      </c>
      <c r="K696">
        <v>1483372559</v>
      </c>
      <c r="L696" s="14">
        <f t="shared" si="63"/>
        <v>42737.663877314815</v>
      </c>
      <c r="M696" t="b">
        <v>0</v>
      </c>
      <c r="N696">
        <v>7</v>
      </c>
      <c r="O696" t="b">
        <v>0</v>
      </c>
      <c r="P696" t="s">
        <v>8273</v>
      </c>
      <c r="Q696" s="6">
        <f t="shared" si="60"/>
        <v>3.933333333333333E-3</v>
      </c>
      <c r="R696" s="9">
        <f t="shared" si="61"/>
        <v>84.285714285714292</v>
      </c>
      <c r="S696" t="str">
        <f t="shared" si="64"/>
        <v>technology</v>
      </c>
      <c r="T696" t="str">
        <f t="shared" si="65"/>
        <v>wearables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4">
        <f t="shared" si="62"/>
        <v>41943.521064814813</v>
      </c>
      <c r="K697">
        <v>1412166620</v>
      </c>
      <c r="L697" s="14">
        <f t="shared" si="63"/>
        <v>41913.521064814813</v>
      </c>
      <c r="M697" t="b">
        <v>0</v>
      </c>
      <c r="N697">
        <v>7</v>
      </c>
      <c r="O697" t="b">
        <v>0</v>
      </c>
      <c r="P697" t="s">
        <v>8273</v>
      </c>
      <c r="Q697" s="6">
        <f t="shared" si="60"/>
        <v>1.06E-2</v>
      </c>
      <c r="R697" s="9">
        <f t="shared" si="61"/>
        <v>90.857142857142861</v>
      </c>
      <c r="S697" t="str">
        <f t="shared" si="64"/>
        <v>technology</v>
      </c>
      <c r="T697" t="str">
        <f t="shared" si="65"/>
        <v>wearables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4">
        <f t="shared" si="62"/>
        <v>41845.927106481482</v>
      </c>
      <c r="K698">
        <v>1403734502</v>
      </c>
      <c r="L698" s="14">
        <f t="shared" si="63"/>
        <v>41815.927106481482</v>
      </c>
      <c r="M698" t="b">
        <v>0</v>
      </c>
      <c r="N698">
        <v>1</v>
      </c>
      <c r="O698" t="b">
        <v>0</v>
      </c>
      <c r="P698" t="s">
        <v>8273</v>
      </c>
      <c r="Q698" s="6">
        <f t="shared" si="60"/>
        <v>5.7142857142857145E-6</v>
      </c>
      <c r="R698" s="9">
        <f t="shared" si="61"/>
        <v>1</v>
      </c>
      <c r="S698" t="str">
        <f t="shared" si="64"/>
        <v>technology</v>
      </c>
      <c r="T698" t="str">
        <f t="shared" si="65"/>
        <v>wearables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4">
        <f t="shared" si="62"/>
        <v>42403.523020833338</v>
      </c>
      <c r="K699">
        <v>1453206789</v>
      </c>
      <c r="L699" s="14">
        <f t="shared" si="63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6">
        <f t="shared" si="60"/>
        <v>0.46379999999999999</v>
      </c>
      <c r="R699" s="9">
        <f t="shared" si="61"/>
        <v>20.342105263157894</v>
      </c>
      <c r="S699" t="str">
        <f t="shared" si="64"/>
        <v>technology</v>
      </c>
      <c r="T699" t="str">
        <f t="shared" si="65"/>
        <v>wearables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4">
        <f t="shared" si="62"/>
        <v>41900.083333333336</v>
      </c>
      <c r="K700">
        <v>1408141245</v>
      </c>
      <c r="L700" s="14">
        <f t="shared" si="63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6">
        <f t="shared" si="60"/>
        <v>0.15390000000000001</v>
      </c>
      <c r="R700" s="9">
        <f t="shared" si="61"/>
        <v>530.68965517241384</v>
      </c>
      <c r="S700" t="str">
        <f t="shared" si="64"/>
        <v>technology</v>
      </c>
      <c r="T700" t="str">
        <f t="shared" si="65"/>
        <v>wearables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4">
        <f t="shared" si="62"/>
        <v>41600.666666666664</v>
      </c>
      <c r="K701">
        <v>1381923548</v>
      </c>
      <c r="L701" s="14">
        <f t="shared" si="63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6">
        <f t="shared" si="60"/>
        <v>0.824221076923077</v>
      </c>
      <c r="R701" s="9">
        <f t="shared" si="61"/>
        <v>120.39184269662923</v>
      </c>
      <c r="S701" t="str">
        <f t="shared" si="64"/>
        <v>technology</v>
      </c>
      <c r="T701" t="str">
        <f t="shared" si="65"/>
        <v>wearables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4">
        <f t="shared" si="62"/>
        <v>42745.688437500001</v>
      </c>
      <c r="K702">
        <v>1481473881</v>
      </c>
      <c r="L702" s="14">
        <f t="shared" si="63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6">
        <f t="shared" si="60"/>
        <v>2.6866666666666667E-2</v>
      </c>
      <c r="R702" s="9">
        <f t="shared" si="61"/>
        <v>13</v>
      </c>
      <c r="S702" t="str">
        <f t="shared" si="64"/>
        <v>technology</v>
      </c>
      <c r="T702" t="str">
        <f t="shared" si="65"/>
        <v>wearables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4">
        <f t="shared" si="62"/>
        <v>41843.662962962961</v>
      </c>
      <c r="K703">
        <v>1403538880</v>
      </c>
      <c r="L703" s="14">
        <f t="shared" si="63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6">
        <f t="shared" si="60"/>
        <v>0.26600000000000001</v>
      </c>
      <c r="R703" s="9">
        <f t="shared" si="61"/>
        <v>291.33333333333331</v>
      </c>
      <c r="S703" t="str">
        <f t="shared" si="64"/>
        <v>technology</v>
      </c>
      <c r="T703" t="str">
        <f t="shared" si="65"/>
        <v>wearables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4">
        <f t="shared" si="62"/>
        <v>42698.768368055549</v>
      </c>
      <c r="K704">
        <v>1477416387</v>
      </c>
      <c r="L704" s="14">
        <f t="shared" si="63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6">
        <f t="shared" si="60"/>
        <v>0.30813400000000002</v>
      </c>
      <c r="R704" s="9">
        <f t="shared" si="61"/>
        <v>124.9191891891892</v>
      </c>
      <c r="S704" t="str">
        <f t="shared" si="64"/>
        <v>technology</v>
      </c>
      <c r="T704" t="str">
        <f t="shared" si="65"/>
        <v>wearables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4">
        <f t="shared" si="62"/>
        <v>42766.98055555555</v>
      </c>
      <c r="K705">
        <v>1481150949</v>
      </c>
      <c r="L705" s="14">
        <f t="shared" si="63"/>
        <v>42711.950798611113</v>
      </c>
      <c r="M705" t="b">
        <v>0</v>
      </c>
      <c r="N705">
        <v>7</v>
      </c>
      <c r="O705" t="b">
        <v>0</v>
      </c>
      <c r="P705" t="s">
        <v>8273</v>
      </c>
      <c r="Q705" s="6">
        <f t="shared" si="60"/>
        <v>5.5800000000000002E-2</v>
      </c>
      <c r="R705" s="9">
        <f t="shared" si="61"/>
        <v>119.57142857142857</v>
      </c>
      <c r="S705" t="str">
        <f t="shared" si="64"/>
        <v>technology</v>
      </c>
      <c r="T705" t="str">
        <f t="shared" si="65"/>
        <v>wearables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4">
        <f t="shared" si="62"/>
        <v>42786.192916666667</v>
      </c>
      <c r="K706">
        <v>1482381468</v>
      </c>
      <c r="L706" s="14">
        <f t="shared" si="63"/>
        <v>42726.192916666667</v>
      </c>
      <c r="M706" t="b">
        <v>0</v>
      </c>
      <c r="N706">
        <v>4</v>
      </c>
      <c r="O706" t="b">
        <v>0</v>
      </c>
      <c r="P706" t="s">
        <v>8273</v>
      </c>
      <c r="Q706" s="6">
        <f t="shared" ref="Q706:Q769" si="66">(E706/D706)</f>
        <v>8.7454545454545458E-3</v>
      </c>
      <c r="R706" s="9">
        <f t="shared" ref="R706:R769" si="67">IF(N706&lt;&gt;0,E706/N706,0)</f>
        <v>120.25</v>
      </c>
      <c r="S706" t="str">
        <f t="shared" si="64"/>
        <v>technology</v>
      </c>
      <c r="T706" t="str">
        <f t="shared" si="65"/>
        <v>wearables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4">
        <f t="shared" ref="J707:J770" si="68">(((I707/60)/60)/24)+DATE(1970,1,1)</f>
        <v>42756.491643518515</v>
      </c>
      <c r="K707">
        <v>1482407278</v>
      </c>
      <c r="L707" s="14">
        <f t="shared" ref="L707:L770" si="69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6">
        <f t="shared" si="66"/>
        <v>9.7699999999999992E-3</v>
      </c>
      <c r="R707" s="9">
        <f t="shared" si="67"/>
        <v>195.4</v>
      </c>
      <c r="S707" t="str">
        <f t="shared" ref="S707:S770" si="70">LEFT(P707, SEARCH("/",P707,1)-1)</f>
        <v>technology</v>
      </c>
      <c r="T707" t="str">
        <f t="shared" ref="T707:T770" si="71">RIGHT(P707,LEN(P707)-FIND("/",P707))</f>
        <v>wearables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4">
        <f t="shared" si="68"/>
        <v>42718.777083333334</v>
      </c>
      <c r="K708">
        <v>1478130783</v>
      </c>
      <c r="L708" s="14">
        <f t="shared" si="69"/>
        <v>42676.995173611111</v>
      </c>
      <c r="M708" t="b">
        <v>0</v>
      </c>
      <c r="N708">
        <v>0</v>
      </c>
      <c r="O708" t="b">
        <v>0</v>
      </c>
      <c r="P708" t="s">
        <v>8273</v>
      </c>
      <c r="Q708" s="6">
        <f t="shared" si="66"/>
        <v>0</v>
      </c>
      <c r="R708" s="9">
        <f t="shared" si="67"/>
        <v>0</v>
      </c>
      <c r="S708" t="str">
        <f t="shared" si="70"/>
        <v>technology</v>
      </c>
      <c r="T708" t="str">
        <f t="shared" si="71"/>
        <v>wearables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4">
        <f t="shared" si="68"/>
        <v>42736.663506944446</v>
      </c>
      <c r="K709">
        <v>1479830127</v>
      </c>
      <c r="L709" s="14">
        <f t="shared" si="69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6">
        <f t="shared" si="66"/>
        <v>0.78927352941176465</v>
      </c>
      <c r="R709" s="9">
        <f t="shared" si="67"/>
        <v>117.69868421052631</v>
      </c>
      <c r="S709" t="str">
        <f t="shared" si="70"/>
        <v>technology</v>
      </c>
      <c r="T709" t="str">
        <f t="shared" si="71"/>
        <v>wearables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4">
        <f t="shared" si="68"/>
        <v>41895.581018518518</v>
      </c>
      <c r="K710">
        <v>1405432600</v>
      </c>
      <c r="L710" s="14">
        <f t="shared" si="69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6">
        <f t="shared" si="66"/>
        <v>0.22092500000000001</v>
      </c>
      <c r="R710" s="9">
        <f t="shared" si="67"/>
        <v>23.948509485094849</v>
      </c>
      <c r="S710" t="str">
        <f t="shared" si="70"/>
        <v>technology</v>
      </c>
      <c r="T710" t="str">
        <f t="shared" si="71"/>
        <v>wearables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4">
        <f t="shared" si="68"/>
        <v>41978.041192129633</v>
      </c>
      <c r="K711">
        <v>1415149159</v>
      </c>
      <c r="L711" s="14">
        <f t="shared" si="69"/>
        <v>41948.041192129633</v>
      </c>
      <c r="M711" t="b">
        <v>0</v>
      </c>
      <c r="N711">
        <v>2</v>
      </c>
      <c r="O711" t="b">
        <v>0</v>
      </c>
      <c r="P711" t="s">
        <v>8273</v>
      </c>
      <c r="Q711" s="6">
        <f t="shared" si="66"/>
        <v>4.0666666666666663E-3</v>
      </c>
      <c r="R711" s="9">
        <f t="shared" si="67"/>
        <v>30.5</v>
      </c>
      <c r="S711" t="str">
        <f t="shared" si="70"/>
        <v>technology</v>
      </c>
      <c r="T711" t="str">
        <f t="shared" si="71"/>
        <v>wearables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4">
        <f t="shared" si="68"/>
        <v>41871.030555555553</v>
      </c>
      <c r="K712">
        <v>1405640302</v>
      </c>
      <c r="L712" s="14">
        <f t="shared" si="69"/>
        <v>41837.984976851854</v>
      </c>
      <c r="M712" t="b">
        <v>0</v>
      </c>
      <c r="N712">
        <v>0</v>
      </c>
      <c r="O712" t="b">
        <v>0</v>
      </c>
      <c r="P712" t="s">
        <v>8273</v>
      </c>
      <c r="Q712" s="6">
        <f t="shared" si="66"/>
        <v>0</v>
      </c>
      <c r="R712" s="9">
        <f t="shared" si="67"/>
        <v>0</v>
      </c>
      <c r="S712" t="str">
        <f t="shared" si="70"/>
        <v>technology</v>
      </c>
      <c r="T712" t="str">
        <f t="shared" si="71"/>
        <v>wearables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4">
        <f t="shared" si="68"/>
        <v>42718.500787037032</v>
      </c>
      <c r="K713">
        <v>1478257268</v>
      </c>
      <c r="L713" s="14">
        <f t="shared" si="69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6">
        <f t="shared" si="66"/>
        <v>0.33790999999999999</v>
      </c>
      <c r="R713" s="9">
        <f t="shared" si="67"/>
        <v>99.973372781065095</v>
      </c>
      <c r="S713" t="str">
        <f t="shared" si="70"/>
        <v>technology</v>
      </c>
      <c r="T713" t="str">
        <f t="shared" si="71"/>
        <v>wearables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4">
        <f t="shared" si="68"/>
        <v>42414.680925925932</v>
      </c>
      <c r="K714">
        <v>1452874832</v>
      </c>
      <c r="L714" s="14">
        <f t="shared" si="69"/>
        <v>42384.680925925932</v>
      </c>
      <c r="M714" t="b">
        <v>0</v>
      </c>
      <c r="N714">
        <v>4</v>
      </c>
      <c r="O714" t="b">
        <v>0</v>
      </c>
      <c r="P714" t="s">
        <v>8273</v>
      </c>
      <c r="Q714" s="6">
        <f t="shared" si="66"/>
        <v>2.1649484536082476E-3</v>
      </c>
      <c r="R714" s="9">
        <f t="shared" si="67"/>
        <v>26.25</v>
      </c>
      <c r="S714" t="str">
        <f t="shared" si="70"/>
        <v>technology</v>
      </c>
      <c r="T714" t="str">
        <f t="shared" si="71"/>
        <v>wearables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4">
        <f t="shared" si="68"/>
        <v>42526.529305555552</v>
      </c>
      <c r="K715">
        <v>1462538532</v>
      </c>
      <c r="L715" s="14">
        <f t="shared" si="69"/>
        <v>42496.529305555552</v>
      </c>
      <c r="M715" t="b">
        <v>0</v>
      </c>
      <c r="N715">
        <v>1</v>
      </c>
      <c r="O715" t="b">
        <v>0</v>
      </c>
      <c r="P715" t="s">
        <v>8273</v>
      </c>
      <c r="Q715" s="6">
        <f t="shared" si="66"/>
        <v>7.9600000000000001E-3</v>
      </c>
      <c r="R715" s="9">
        <f t="shared" si="67"/>
        <v>199</v>
      </c>
      <c r="S715" t="str">
        <f t="shared" si="70"/>
        <v>technology</v>
      </c>
      <c r="T715" t="str">
        <f t="shared" si="71"/>
        <v>wearables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4">
        <f t="shared" si="68"/>
        <v>42794.787986111114</v>
      </c>
      <c r="K716">
        <v>1483124082</v>
      </c>
      <c r="L716" s="14">
        <f t="shared" si="69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6">
        <f t="shared" si="66"/>
        <v>0.14993333333333334</v>
      </c>
      <c r="R716" s="9">
        <f t="shared" si="67"/>
        <v>80.321428571428569</v>
      </c>
      <c r="S716" t="str">
        <f t="shared" si="70"/>
        <v>technology</v>
      </c>
      <c r="T716" t="str">
        <f t="shared" si="71"/>
        <v>wearables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4">
        <f t="shared" si="68"/>
        <v>42313.132407407407</v>
      </c>
      <c r="K717">
        <v>1443233440</v>
      </c>
      <c r="L717" s="14">
        <f t="shared" si="69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6">
        <f t="shared" si="66"/>
        <v>5.0509090909090906E-2</v>
      </c>
      <c r="R717" s="9">
        <f t="shared" si="67"/>
        <v>115.75</v>
      </c>
      <c r="S717" t="str">
        <f t="shared" si="70"/>
        <v>technology</v>
      </c>
      <c r="T717" t="str">
        <f t="shared" si="71"/>
        <v>wearables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4">
        <f t="shared" si="68"/>
        <v>41974</v>
      </c>
      <c r="K718">
        <v>1414511307</v>
      </c>
      <c r="L718" s="14">
        <f t="shared" si="69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6">
        <f t="shared" si="66"/>
        <v>0.10214285714285715</v>
      </c>
      <c r="R718" s="9">
        <f t="shared" si="67"/>
        <v>44.6875</v>
      </c>
      <c r="S718" t="str">
        <f t="shared" si="70"/>
        <v>technology</v>
      </c>
      <c r="T718" t="str">
        <f t="shared" si="71"/>
        <v>wearables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4">
        <f t="shared" si="68"/>
        <v>41887.854189814818</v>
      </c>
      <c r="K719">
        <v>1407357002</v>
      </c>
      <c r="L719" s="14">
        <f t="shared" si="69"/>
        <v>41857.854189814818</v>
      </c>
      <c r="M719" t="b">
        <v>0</v>
      </c>
      <c r="N719">
        <v>4</v>
      </c>
      <c r="O719" t="b">
        <v>0</v>
      </c>
      <c r="P719" t="s">
        <v>8273</v>
      </c>
      <c r="Q719" s="6">
        <f t="shared" si="66"/>
        <v>3.0500000000000002E-3</v>
      </c>
      <c r="R719" s="9">
        <f t="shared" si="67"/>
        <v>76.25</v>
      </c>
      <c r="S719" t="str">
        <f t="shared" si="70"/>
        <v>technology</v>
      </c>
      <c r="T719" t="str">
        <f t="shared" si="71"/>
        <v>wearables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4">
        <f t="shared" si="68"/>
        <v>42784.249305555553</v>
      </c>
      <c r="K720">
        <v>1484684247</v>
      </c>
      <c r="L720" s="14">
        <f t="shared" si="69"/>
        <v>42752.845451388886</v>
      </c>
      <c r="M720" t="b">
        <v>0</v>
      </c>
      <c r="N720">
        <v>4</v>
      </c>
      <c r="O720" t="b">
        <v>0</v>
      </c>
      <c r="P720" t="s">
        <v>8273</v>
      </c>
      <c r="Q720" s="6">
        <f t="shared" si="66"/>
        <v>7.4999999999999997E-3</v>
      </c>
      <c r="R720" s="9">
        <f t="shared" si="67"/>
        <v>22.5</v>
      </c>
      <c r="S720" t="str">
        <f t="shared" si="70"/>
        <v>technology</v>
      </c>
      <c r="T720" t="str">
        <f t="shared" si="71"/>
        <v>wearables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4">
        <f t="shared" si="68"/>
        <v>42423.040231481486</v>
      </c>
      <c r="K721">
        <v>1454979476</v>
      </c>
      <c r="L721" s="14">
        <f t="shared" si="69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6">
        <f t="shared" si="66"/>
        <v>1.2933333333333333E-2</v>
      </c>
      <c r="R721" s="9">
        <f t="shared" si="67"/>
        <v>19.399999999999999</v>
      </c>
      <c r="S721" t="str">
        <f t="shared" si="70"/>
        <v>technology</v>
      </c>
      <c r="T721" t="str">
        <f t="shared" si="71"/>
        <v>wearables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4">
        <f t="shared" si="68"/>
        <v>40937.649201388893</v>
      </c>
      <c r="K722">
        <v>1325432091</v>
      </c>
      <c r="L722" s="14">
        <f t="shared" si="69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6">
        <f t="shared" si="66"/>
        <v>1.4394736842105262</v>
      </c>
      <c r="R722" s="9">
        <f t="shared" si="67"/>
        <v>66.707317073170728</v>
      </c>
      <c r="S722" t="str">
        <f t="shared" si="70"/>
        <v>publishing</v>
      </c>
      <c r="T722" t="str">
        <f t="shared" si="71"/>
        <v>nonfiction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4">
        <f t="shared" si="68"/>
        <v>41852.571840277778</v>
      </c>
      <c r="K723">
        <v>1403012607</v>
      </c>
      <c r="L723" s="14">
        <f t="shared" si="69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6">
        <f t="shared" si="66"/>
        <v>1.2210975609756098</v>
      </c>
      <c r="R723" s="9">
        <f t="shared" si="67"/>
        <v>84.142857142857139</v>
      </c>
      <c r="S723" t="str">
        <f t="shared" si="70"/>
        <v>publishing</v>
      </c>
      <c r="T723" t="str">
        <f t="shared" si="71"/>
        <v>nonfiction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4">
        <f t="shared" si="68"/>
        <v>41007.76363425926</v>
      </c>
      <c r="K724">
        <v>1331320778</v>
      </c>
      <c r="L724" s="14">
        <f t="shared" si="69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6">
        <f t="shared" si="66"/>
        <v>1.3202400000000001</v>
      </c>
      <c r="R724" s="9">
        <f t="shared" si="67"/>
        <v>215.72549019607843</v>
      </c>
      <c r="S724" t="str">
        <f t="shared" si="70"/>
        <v>publishing</v>
      </c>
      <c r="T724" t="str">
        <f t="shared" si="71"/>
        <v>nonfiction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4">
        <f t="shared" si="68"/>
        <v>42215.165972222225</v>
      </c>
      <c r="K725">
        <v>1435606549</v>
      </c>
      <c r="L725" s="14">
        <f t="shared" si="69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6">
        <f t="shared" si="66"/>
        <v>1.0938000000000001</v>
      </c>
      <c r="R725" s="9">
        <f t="shared" si="67"/>
        <v>54.69</v>
      </c>
      <c r="S725" t="str">
        <f t="shared" si="70"/>
        <v>publishing</v>
      </c>
      <c r="T725" t="str">
        <f t="shared" si="71"/>
        <v>nonfiction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4">
        <f t="shared" si="68"/>
        <v>40724.638460648144</v>
      </c>
      <c r="K726">
        <v>1306855163</v>
      </c>
      <c r="L726" s="14">
        <f t="shared" si="69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6">
        <f t="shared" si="66"/>
        <v>1.0547157142857144</v>
      </c>
      <c r="R726" s="9">
        <f t="shared" si="67"/>
        <v>51.62944055944056</v>
      </c>
      <c r="S726" t="str">
        <f t="shared" si="70"/>
        <v>publishing</v>
      </c>
      <c r="T726" t="str">
        <f t="shared" si="71"/>
        <v>nonfiction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4">
        <f t="shared" si="68"/>
        <v>42351.626296296294</v>
      </c>
      <c r="K727">
        <v>1447426912</v>
      </c>
      <c r="L727" s="14">
        <f t="shared" si="69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6">
        <f t="shared" si="66"/>
        <v>1.0035000000000001</v>
      </c>
      <c r="R727" s="9">
        <f t="shared" si="67"/>
        <v>143.35714285714286</v>
      </c>
      <c r="S727" t="str">
        <f t="shared" si="70"/>
        <v>publishing</v>
      </c>
      <c r="T727" t="str">
        <f t="shared" si="71"/>
        <v>nonfiction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4">
        <f t="shared" si="68"/>
        <v>41376.042673611111</v>
      </c>
      <c r="K728">
        <v>1363136487</v>
      </c>
      <c r="L728" s="14">
        <f t="shared" si="69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6">
        <f t="shared" si="66"/>
        <v>1.014</v>
      </c>
      <c r="R728" s="9">
        <f t="shared" si="67"/>
        <v>72.428571428571431</v>
      </c>
      <c r="S728" t="str">
        <f t="shared" si="70"/>
        <v>publishing</v>
      </c>
      <c r="T728" t="str">
        <f t="shared" si="71"/>
        <v>nonfiction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4">
        <f t="shared" si="68"/>
        <v>41288.888888888891</v>
      </c>
      <c r="K729">
        <v>1354580949</v>
      </c>
      <c r="L729" s="14">
        <f t="shared" si="69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6">
        <f t="shared" si="66"/>
        <v>1.5551428571428572</v>
      </c>
      <c r="R729" s="9">
        <f t="shared" si="67"/>
        <v>36.530201342281877</v>
      </c>
      <c r="S729" t="str">
        <f t="shared" si="70"/>
        <v>publishing</v>
      </c>
      <c r="T729" t="str">
        <f t="shared" si="71"/>
        <v>nonfiction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4">
        <f t="shared" si="68"/>
        <v>40776.837465277778</v>
      </c>
      <c r="K730">
        <v>1310069157</v>
      </c>
      <c r="L730" s="14">
        <f t="shared" si="69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6">
        <f t="shared" si="66"/>
        <v>1.05566</v>
      </c>
      <c r="R730" s="9">
        <f t="shared" si="67"/>
        <v>60.903461538461535</v>
      </c>
      <c r="S730" t="str">
        <f t="shared" si="70"/>
        <v>publishing</v>
      </c>
      <c r="T730" t="str">
        <f t="shared" si="71"/>
        <v>nonfiction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4">
        <f t="shared" si="68"/>
        <v>41171.185891203706</v>
      </c>
      <c r="K731">
        <v>1342844861</v>
      </c>
      <c r="L731" s="14">
        <f t="shared" si="69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6">
        <f t="shared" si="66"/>
        <v>1.3065</v>
      </c>
      <c r="R731" s="9">
        <f t="shared" si="67"/>
        <v>43.55</v>
      </c>
      <c r="S731" t="str">
        <f t="shared" si="70"/>
        <v>publishing</v>
      </c>
      <c r="T731" t="str">
        <f t="shared" si="71"/>
        <v>nonfiction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4">
        <f t="shared" si="68"/>
        <v>40884.745266203703</v>
      </c>
      <c r="K732">
        <v>1320688391</v>
      </c>
      <c r="L732" s="14">
        <f t="shared" si="69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6">
        <f t="shared" si="66"/>
        <v>1.3219000000000001</v>
      </c>
      <c r="R732" s="9">
        <f t="shared" si="67"/>
        <v>99.766037735849054</v>
      </c>
      <c r="S732" t="str">
        <f t="shared" si="70"/>
        <v>publishing</v>
      </c>
      <c r="T732" t="str">
        <f t="shared" si="71"/>
        <v>nonfiction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4">
        <f t="shared" si="68"/>
        <v>40930.25</v>
      </c>
      <c r="K733">
        <v>1322852747</v>
      </c>
      <c r="L733" s="14">
        <f t="shared" si="69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6">
        <f t="shared" si="66"/>
        <v>1.26</v>
      </c>
      <c r="R733" s="9">
        <f t="shared" si="67"/>
        <v>88.732394366197184</v>
      </c>
      <c r="S733" t="str">
        <f t="shared" si="70"/>
        <v>publishing</v>
      </c>
      <c r="T733" t="str">
        <f t="shared" si="71"/>
        <v>nonfiction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4">
        <f t="shared" si="68"/>
        <v>41546.424317129626</v>
      </c>
      <c r="K734">
        <v>1375265461</v>
      </c>
      <c r="L734" s="14">
        <f t="shared" si="69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6">
        <f t="shared" si="66"/>
        <v>1.6</v>
      </c>
      <c r="R734" s="9">
        <f t="shared" si="67"/>
        <v>4.9230769230769234</v>
      </c>
      <c r="S734" t="str">
        <f t="shared" si="70"/>
        <v>publishing</v>
      </c>
      <c r="T734" t="str">
        <f t="shared" si="71"/>
        <v>nonfiction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4">
        <f t="shared" si="68"/>
        <v>41628.420046296298</v>
      </c>
      <c r="K735">
        <v>1384941892</v>
      </c>
      <c r="L735" s="14">
        <f t="shared" si="69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6">
        <f t="shared" si="66"/>
        <v>1.2048000000000001</v>
      </c>
      <c r="R735" s="9">
        <f t="shared" si="67"/>
        <v>17.822485207100591</v>
      </c>
      <c r="S735" t="str">
        <f t="shared" si="70"/>
        <v>publishing</v>
      </c>
      <c r="T735" t="str">
        <f t="shared" si="71"/>
        <v>nonfiction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4">
        <f t="shared" si="68"/>
        <v>42133.208333333328</v>
      </c>
      <c r="K736">
        <v>1428465420</v>
      </c>
      <c r="L736" s="14">
        <f t="shared" si="69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6">
        <f t="shared" si="66"/>
        <v>1.2552941176470589</v>
      </c>
      <c r="R736" s="9">
        <f t="shared" si="67"/>
        <v>187.19298245614036</v>
      </c>
      <c r="S736" t="str">
        <f t="shared" si="70"/>
        <v>publishing</v>
      </c>
      <c r="T736" t="str">
        <f t="shared" si="71"/>
        <v>nonfiction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4">
        <f t="shared" si="68"/>
        <v>41977.027083333334</v>
      </c>
      <c r="K737">
        <v>1414975346</v>
      </c>
      <c r="L737" s="14">
        <f t="shared" si="69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6">
        <f t="shared" si="66"/>
        <v>1.1440638297872341</v>
      </c>
      <c r="R737" s="9">
        <f t="shared" si="67"/>
        <v>234.80786026200875</v>
      </c>
      <c r="S737" t="str">
        <f t="shared" si="70"/>
        <v>publishing</v>
      </c>
      <c r="T737" t="str">
        <f t="shared" si="71"/>
        <v>nonfiction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4">
        <f t="shared" si="68"/>
        <v>41599.207638888889</v>
      </c>
      <c r="K738">
        <v>1383327440</v>
      </c>
      <c r="L738" s="14">
        <f t="shared" si="69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6">
        <f t="shared" si="66"/>
        <v>3.151388888888889</v>
      </c>
      <c r="R738" s="9">
        <f t="shared" si="67"/>
        <v>105.04629629629629</v>
      </c>
      <c r="S738" t="str">
        <f t="shared" si="70"/>
        <v>publishing</v>
      </c>
      <c r="T738" t="str">
        <f t="shared" si="71"/>
        <v>nonfiction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4">
        <f t="shared" si="68"/>
        <v>41684.833333333336</v>
      </c>
      <c r="K739">
        <v>1390890987</v>
      </c>
      <c r="L739" s="14">
        <f t="shared" si="69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6">
        <f t="shared" si="66"/>
        <v>1.224</v>
      </c>
      <c r="R739" s="9">
        <f t="shared" si="67"/>
        <v>56.666666666666664</v>
      </c>
      <c r="S739" t="str">
        <f t="shared" si="70"/>
        <v>publishing</v>
      </c>
      <c r="T739" t="str">
        <f t="shared" si="71"/>
        <v>nonfiction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4">
        <f t="shared" si="68"/>
        <v>41974.207638888889</v>
      </c>
      <c r="K740">
        <v>1414765794</v>
      </c>
      <c r="L740" s="14">
        <f t="shared" si="69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6">
        <f t="shared" si="66"/>
        <v>1.0673333333333332</v>
      </c>
      <c r="R740" s="9">
        <f t="shared" si="67"/>
        <v>39.048780487804876</v>
      </c>
      <c r="S740" t="str">
        <f t="shared" si="70"/>
        <v>publishing</v>
      </c>
      <c r="T740" t="str">
        <f t="shared" si="71"/>
        <v>nonfiction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4">
        <f t="shared" si="68"/>
        <v>41862.502650462964</v>
      </c>
      <c r="K741">
        <v>1404907429</v>
      </c>
      <c r="L741" s="14">
        <f t="shared" si="69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6">
        <f t="shared" si="66"/>
        <v>1.5833333333333333</v>
      </c>
      <c r="R741" s="9">
        <f t="shared" si="67"/>
        <v>68.345323741007192</v>
      </c>
      <c r="S741" t="str">
        <f t="shared" si="70"/>
        <v>publishing</v>
      </c>
      <c r="T741" t="str">
        <f t="shared" si="71"/>
        <v>nonfiction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4">
        <f t="shared" si="68"/>
        <v>42176.146782407406</v>
      </c>
      <c r="K742">
        <v>1433647882</v>
      </c>
      <c r="L742" s="14">
        <f t="shared" si="69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6">
        <f t="shared" si="66"/>
        <v>1.0740000000000001</v>
      </c>
      <c r="R742" s="9">
        <f t="shared" si="67"/>
        <v>169.57894736842104</v>
      </c>
      <c r="S742" t="str">
        <f t="shared" si="70"/>
        <v>publishing</v>
      </c>
      <c r="T742" t="str">
        <f t="shared" si="71"/>
        <v>nonfiction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4">
        <f t="shared" si="68"/>
        <v>41436.648217592592</v>
      </c>
      <c r="K743">
        <v>1367940806</v>
      </c>
      <c r="L743" s="14">
        <f t="shared" si="69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6">
        <f t="shared" si="66"/>
        <v>1.0226</v>
      </c>
      <c r="R743" s="9">
        <f t="shared" si="67"/>
        <v>141.42340425531913</v>
      </c>
      <c r="S743" t="str">
        <f t="shared" si="70"/>
        <v>publishing</v>
      </c>
      <c r="T743" t="str">
        <f t="shared" si="71"/>
        <v>nonfiction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4">
        <f t="shared" si="68"/>
        <v>41719.876296296294</v>
      </c>
      <c r="K744">
        <v>1392847312</v>
      </c>
      <c r="L744" s="14">
        <f t="shared" si="69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6">
        <f t="shared" si="66"/>
        <v>1.1071428571428572</v>
      </c>
      <c r="R744" s="9">
        <f t="shared" si="67"/>
        <v>67.391304347826093</v>
      </c>
      <c r="S744" t="str">
        <f t="shared" si="70"/>
        <v>publishing</v>
      </c>
      <c r="T744" t="str">
        <f t="shared" si="71"/>
        <v>nonfiction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4">
        <f t="shared" si="68"/>
        <v>41015.875</v>
      </c>
      <c r="K745">
        <v>1332435685</v>
      </c>
      <c r="L745" s="14">
        <f t="shared" si="69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6">
        <f t="shared" si="66"/>
        <v>1.48</v>
      </c>
      <c r="R745" s="9">
        <f t="shared" si="67"/>
        <v>54.266666666666666</v>
      </c>
      <c r="S745" t="str">
        <f t="shared" si="70"/>
        <v>publishing</v>
      </c>
      <c r="T745" t="str">
        <f t="shared" si="71"/>
        <v>nonfiction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4">
        <f t="shared" si="68"/>
        <v>41256.95721064815</v>
      </c>
      <c r="K746">
        <v>1352847503</v>
      </c>
      <c r="L746" s="14">
        <f t="shared" si="69"/>
        <v>41226.95721064815</v>
      </c>
      <c r="M746" t="b">
        <v>0</v>
      </c>
      <c r="N746">
        <v>62</v>
      </c>
      <c r="O746" t="b">
        <v>1</v>
      </c>
      <c r="P746" t="s">
        <v>8274</v>
      </c>
      <c r="Q746" s="6">
        <f t="shared" si="66"/>
        <v>1.0232000000000001</v>
      </c>
      <c r="R746" s="9">
        <f t="shared" si="67"/>
        <v>82.516129032258064</v>
      </c>
      <c r="S746" t="str">
        <f t="shared" si="70"/>
        <v>publishing</v>
      </c>
      <c r="T746" t="str">
        <f t="shared" si="71"/>
        <v>nonfiction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4">
        <f t="shared" si="68"/>
        <v>41397.572280092594</v>
      </c>
      <c r="K747">
        <v>1364996645</v>
      </c>
      <c r="L747" s="14">
        <f t="shared" si="69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6">
        <f t="shared" si="66"/>
        <v>1.7909909909909909</v>
      </c>
      <c r="R747" s="9">
        <f t="shared" si="67"/>
        <v>53.729729729729726</v>
      </c>
      <c r="S747" t="str">
        <f t="shared" si="70"/>
        <v>publishing</v>
      </c>
      <c r="T747" t="str">
        <f t="shared" si="71"/>
        <v>nonfiction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4">
        <f t="shared" si="68"/>
        <v>41175.165972222225</v>
      </c>
      <c r="K748">
        <v>1346806909</v>
      </c>
      <c r="L748" s="14">
        <f t="shared" si="69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6">
        <f t="shared" si="66"/>
        <v>1.1108135252761968</v>
      </c>
      <c r="R748" s="9">
        <f t="shared" si="67"/>
        <v>34.206185567010309</v>
      </c>
      <c r="S748" t="str">
        <f t="shared" si="70"/>
        <v>publishing</v>
      </c>
      <c r="T748" t="str">
        <f t="shared" si="71"/>
        <v>nonfiction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4">
        <f t="shared" si="68"/>
        <v>42019.454166666663</v>
      </c>
      <c r="K749">
        <v>1418649019</v>
      </c>
      <c r="L749" s="14">
        <f t="shared" si="69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6">
        <f t="shared" si="66"/>
        <v>1.0004285714285714</v>
      </c>
      <c r="R749" s="9">
        <f t="shared" si="67"/>
        <v>127.32727272727273</v>
      </c>
      <c r="S749" t="str">
        <f t="shared" si="70"/>
        <v>publishing</v>
      </c>
      <c r="T749" t="str">
        <f t="shared" si="71"/>
        <v>nonfiction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4">
        <f t="shared" si="68"/>
        <v>41861.846828703703</v>
      </c>
      <c r="K750">
        <v>1405109966</v>
      </c>
      <c r="L750" s="14">
        <f t="shared" si="69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6">
        <f t="shared" si="66"/>
        <v>1.0024999999999999</v>
      </c>
      <c r="R750" s="9">
        <f t="shared" si="67"/>
        <v>45.56818181818182</v>
      </c>
      <c r="S750" t="str">
        <f t="shared" si="70"/>
        <v>publishing</v>
      </c>
      <c r="T750" t="str">
        <f t="shared" si="71"/>
        <v>nonfiction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4">
        <f t="shared" si="68"/>
        <v>42763.94131944445</v>
      </c>
      <c r="K751">
        <v>1483050930</v>
      </c>
      <c r="L751" s="14">
        <f t="shared" si="69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6">
        <f t="shared" si="66"/>
        <v>1.0556000000000001</v>
      </c>
      <c r="R751" s="9">
        <f t="shared" si="67"/>
        <v>95.963636363636368</v>
      </c>
      <c r="S751" t="str">
        <f t="shared" si="70"/>
        <v>publishing</v>
      </c>
      <c r="T751" t="str">
        <f t="shared" si="71"/>
        <v>nonfiction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4">
        <f t="shared" si="68"/>
        <v>41329.878148148149</v>
      </c>
      <c r="K752">
        <v>1359147872</v>
      </c>
      <c r="L752" s="14">
        <f t="shared" si="69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6">
        <f t="shared" si="66"/>
        <v>1.0258775877587758</v>
      </c>
      <c r="R752" s="9">
        <f t="shared" si="67"/>
        <v>77.271186440677965</v>
      </c>
      <c r="S752" t="str">
        <f t="shared" si="70"/>
        <v>publishing</v>
      </c>
      <c r="T752" t="str">
        <f t="shared" si="71"/>
        <v>nonfiction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4">
        <f t="shared" si="68"/>
        <v>40759.630497685182</v>
      </c>
      <c r="K753">
        <v>1308496075</v>
      </c>
      <c r="L753" s="14">
        <f t="shared" si="69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6">
        <f t="shared" si="66"/>
        <v>1.1850000000000001</v>
      </c>
      <c r="R753" s="9">
        <f t="shared" si="67"/>
        <v>57.338709677419352</v>
      </c>
      <c r="S753" t="str">
        <f t="shared" si="70"/>
        <v>publishing</v>
      </c>
      <c r="T753" t="str">
        <f t="shared" si="71"/>
        <v>nonfiction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4">
        <f t="shared" si="68"/>
        <v>42659.458333333328</v>
      </c>
      <c r="K754">
        <v>1474884417</v>
      </c>
      <c r="L754" s="14">
        <f t="shared" si="69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6">
        <f t="shared" si="66"/>
        <v>1.117</v>
      </c>
      <c r="R754" s="9">
        <f t="shared" si="67"/>
        <v>53.19047619047619</v>
      </c>
      <c r="S754" t="str">
        <f t="shared" si="70"/>
        <v>publishing</v>
      </c>
      <c r="T754" t="str">
        <f t="shared" si="71"/>
        <v>nonfiction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4">
        <f t="shared" si="68"/>
        <v>42049.590173611112</v>
      </c>
      <c r="K755">
        <v>1421330991</v>
      </c>
      <c r="L755" s="14">
        <f t="shared" si="69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6">
        <f t="shared" si="66"/>
        <v>1.28</v>
      </c>
      <c r="R755" s="9">
        <f t="shared" si="67"/>
        <v>492.30769230769232</v>
      </c>
      <c r="S755" t="str">
        <f t="shared" si="70"/>
        <v>publishing</v>
      </c>
      <c r="T755" t="str">
        <f t="shared" si="71"/>
        <v>nonfiction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4">
        <f t="shared" si="68"/>
        <v>41279.749085648145</v>
      </c>
      <c r="K756">
        <v>1354816721</v>
      </c>
      <c r="L756" s="14">
        <f t="shared" si="69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6">
        <f t="shared" si="66"/>
        <v>1.0375000000000001</v>
      </c>
      <c r="R756" s="9">
        <f t="shared" si="67"/>
        <v>42.346938775510203</v>
      </c>
      <c r="S756" t="str">
        <f t="shared" si="70"/>
        <v>publishing</v>
      </c>
      <c r="T756" t="str">
        <f t="shared" si="71"/>
        <v>nonfiction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4">
        <f t="shared" si="68"/>
        <v>41414.02847222222</v>
      </c>
      <c r="K757">
        <v>1366381877</v>
      </c>
      <c r="L757" s="14">
        <f t="shared" si="69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6">
        <f t="shared" si="66"/>
        <v>1.0190760000000001</v>
      </c>
      <c r="R757" s="9">
        <f t="shared" si="67"/>
        <v>37.466029411764708</v>
      </c>
      <c r="S757" t="str">
        <f t="shared" si="70"/>
        <v>publishing</v>
      </c>
      <c r="T757" t="str">
        <f t="shared" si="71"/>
        <v>nonfiction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4">
        <f t="shared" si="68"/>
        <v>40651.725219907406</v>
      </c>
      <c r="K758">
        <v>1297880659</v>
      </c>
      <c r="L758" s="14">
        <f t="shared" si="69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6">
        <f t="shared" si="66"/>
        <v>1.177142857142857</v>
      </c>
      <c r="R758" s="9">
        <f t="shared" si="67"/>
        <v>37.454545454545453</v>
      </c>
      <c r="S758" t="str">
        <f t="shared" si="70"/>
        <v>publishing</v>
      </c>
      <c r="T758" t="str">
        <f t="shared" si="71"/>
        <v>nonfiction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4">
        <f t="shared" si="68"/>
        <v>41249.054560185185</v>
      </c>
      <c r="K759">
        <v>1353547114</v>
      </c>
      <c r="L759" s="14">
        <f t="shared" si="69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6">
        <f t="shared" si="66"/>
        <v>2.38</v>
      </c>
      <c r="R759" s="9">
        <f t="shared" si="67"/>
        <v>33.055555555555557</v>
      </c>
      <c r="S759" t="str">
        <f t="shared" si="70"/>
        <v>publishing</v>
      </c>
      <c r="T759" t="str">
        <f t="shared" si="71"/>
        <v>nonfiction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4">
        <f t="shared" si="68"/>
        <v>40459.836435185185</v>
      </c>
      <c r="K760">
        <v>1283976268</v>
      </c>
      <c r="L760" s="14">
        <f t="shared" si="69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6">
        <f t="shared" si="66"/>
        <v>1.02</v>
      </c>
      <c r="R760" s="9">
        <f t="shared" si="67"/>
        <v>134.21052631578948</v>
      </c>
      <c r="S760" t="str">
        <f t="shared" si="70"/>
        <v>publishing</v>
      </c>
      <c r="T760" t="str">
        <f t="shared" si="71"/>
        <v>nonfiction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4">
        <f t="shared" si="68"/>
        <v>41829.330312500002</v>
      </c>
      <c r="K761">
        <v>1401436539</v>
      </c>
      <c r="L761" s="14">
        <f t="shared" si="69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6">
        <f t="shared" si="66"/>
        <v>1.0192000000000001</v>
      </c>
      <c r="R761" s="9">
        <f t="shared" si="67"/>
        <v>51.474747474747474</v>
      </c>
      <c r="S761" t="str">
        <f t="shared" si="70"/>
        <v>publishing</v>
      </c>
      <c r="T761" t="str">
        <f t="shared" si="71"/>
        <v>nonfiction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4">
        <f t="shared" si="68"/>
        <v>42700.805706018517</v>
      </c>
      <c r="K762">
        <v>1477592413</v>
      </c>
      <c r="L762" s="14">
        <f t="shared" si="69"/>
        <v>42670.764039351852</v>
      </c>
      <c r="M762" t="b">
        <v>0</v>
      </c>
      <c r="N762">
        <v>0</v>
      </c>
      <c r="O762" t="b">
        <v>0</v>
      </c>
      <c r="P762" t="s">
        <v>8275</v>
      </c>
      <c r="Q762" s="6">
        <f t="shared" si="66"/>
        <v>0</v>
      </c>
      <c r="R762" s="9">
        <f t="shared" si="67"/>
        <v>0</v>
      </c>
      <c r="S762" t="str">
        <f t="shared" si="70"/>
        <v>publishing</v>
      </c>
      <c r="T762" t="str">
        <f t="shared" si="71"/>
        <v>fiction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4">
        <f t="shared" si="68"/>
        <v>41672.751458333332</v>
      </c>
      <c r="K763">
        <v>1388772126</v>
      </c>
      <c r="L763" s="14">
        <f t="shared" si="69"/>
        <v>41642.751458333332</v>
      </c>
      <c r="M763" t="b">
        <v>0</v>
      </c>
      <c r="N763">
        <v>6</v>
      </c>
      <c r="O763" t="b">
        <v>0</v>
      </c>
      <c r="P763" t="s">
        <v>8275</v>
      </c>
      <c r="Q763" s="6">
        <f t="shared" si="66"/>
        <v>4.7E-2</v>
      </c>
      <c r="R763" s="9">
        <f t="shared" si="67"/>
        <v>39.166666666666664</v>
      </c>
      <c r="S763" t="str">
        <f t="shared" si="70"/>
        <v>publishing</v>
      </c>
      <c r="T763" t="str">
        <f t="shared" si="71"/>
        <v>fiction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4">
        <f t="shared" si="68"/>
        <v>42708.25</v>
      </c>
      <c r="K764">
        <v>1479328570</v>
      </c>
      <c r="L764" s="14">
        <f t="shared" si="69"/>
        <v>42690.858449074076</v>
      </c>
      <c r="M764" t="b">
        <v>0</v>
      </c>
      <c r="N764">
        <v>0</v>
      </c>
      <c r="O764" t="b">
        <v>0</v>
      </c>
      <c r="P764" t="s">
        <v>8275</v>
      </c>
      <c r="Q764" s="6">
        <f t="shared" si="66"/>
        <v>0</v>
      </c>
      <c r="R764" s="9">
        <f t="shared" si="67"/>
        <v>0</v>
      </c>
      <c r="S764" t="str">
        <f t="shared" si="70"/>
        <v>publishing</v>
      </c>
      <c r="T764" t="str">
        <f t="shared" si="71"/>
        <v>fiction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4">
        <f t="shared" si="68"/>
        <v>41501.446851851848</v>
      </c>
      <c r="K765">
        <v>1373971408</v>
      </c>
      <c r="L765" s="14">
        <f t="shared" si="69"/>
        <v>41471.446851851848</v>
      </c>
      <c r="M765" t="b">
        <v>0</v>
      </c>
      <c r="N765">
        <v>1</v>
      </c>
      <c r="O765" t="b">
        <v>0</v>
      </c>
      <c r="P765" t="s">
        <v>8275</v>
      </c>
      <c r="Q765" s="6">
        <f t="shared" si="66"/>
        <v>1.1655011655011655E-3</v>
      </c>
      <c r="R765" s="9">
        <f t="shared" si="67"/>
        <v>5</v>
      </c>
      <c r="S765" t="str">
        <f t="shared" si="70"/>
        <v>publishing</v>
      </c>
      <c r="T765" t="str">
        <f t="shared" si="71"/>
        <v>fiction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4">
        <f t="shared" si="68"/>
        <v>42257.173159722224</v>
      </c>
      <c r="K766">
        <v>1439266161</v>
      </c>
      <c r="L766" s="14">
        <f t="shared" si="69"/>
        <v>42227.173159722224</v>
      </c>
      <c r="M766" t="b">
        <v>0</v>
      </c>
      <c r="N766">
        <v>0</v>
      </c>
      <c r="O766" t="b">
        <v>0</v>
      </c>
      <c r="P766" t="s">
        <v>8275</v>
      </c>
      <c r="Q766" s="6">
        <f t="shared" si="66"/>
        <v>0</v>
      </c>
      <c r="R766" s="9">
        <f t="shared" si="67"/>
        <v>0</v>
      </c>
      <c r="S766" t="str">
        <f t="shared" si="70"/>
        <v>publishing</v>
      </c>
      <c r="T766" t="str">
        <f t="shared" si="71"/>
        <v>fiction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4">
        <f t="shared" si="68"/>
        <v>41931.542638888888</v>
      </c>
      <c r="K767">
        <v>1411131684</v>
      </c>
      <c r="L767" s="14">
        <f t="shared" si="69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6">
        <f t="shared" si="66"/>
        <v>0.36014285714285715</v>
      </c>
      <c r="R767" s="9">
        <f t="shared" si="67"/>
        <v>57.295454545454547</v>
      </c>
      <c r="S767" t="str">
        <f t="shared" si="70"/>
        <v>publishing</v>
      </c>
      <c r="T767" t="str">
        <f t="shared" si="71"/>
        <v>fiction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4">
        <f t="shared" si="68"/>
        <v>42051.783368055556</v>
      </c>
      <c r="K768">
        <v>1421520483</v>
      </c>
      <c r="L768" s="14">
        <f t="shared" si="69"/>
        <v>42021.783368055556</v>
      </c>
      <c r="M768" t="b">
        <v>0</v>
      </c>
      <c r="N768">
        <v>0</v>
      </c>
      <c r="O768" t="b">
        <v>0</v>
      </c>
      <c r="P768" t="s">
        <v>8275</v>
      </c>
      <c r="Q768" s="6">
        <f t="shared" si="66"/>
        <v>0</v>
      </c>
      <c r="R768" s="9">
        <f t="shared" si="67"/>
        <v>0</v>
      </c>
      <c r="S768" t="str">
        <f t="shared" si="70"/>
        <v>publishing</v>
      </c>
      <c r="T768" t="str">
        <f t="shared" si="71"/>
        <v>fiction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4">
        <f t="shared" si="68"/>
        <v>42145.143634259264</v>
      </c>
      <c r="K769">
        <v>1429586810</v>
      </c>
      <c r="L769" s="14">
        <f t="shared" si="69"/>
        <v>42115.143634259264</v>
      </c>
      <c r="M769" t="b">
        <v>0</v>
      </c>
      <c r="N769">
        <v>3</v>
      </c>
      <c r="O769" t="b">
        <v>0</v>
      </c>
      <c r="P769" t="s">
        <v>8275</v>
      </c>
      <c r="Q769" s="6">
        <f t="shared" si="66"/>
        <v>3.5400000000000001E-2</v>
      </c>
      <c r="R769" s="9">
        <f t="shared" si="67"/>
        <v>59</v>
      </c>
      <c r="S769" t="str">
        <f t="shared" si="70"/>
        <v>publishing</v>
      </c>
      <c r="T769" t="str">
        <f t="shared" si="71"/>
        <v>fiction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4">
        <f t="shared" si="68"/>
        <v>41624.207060185188</v>
      </c>
      <c r="K770">
        <v>1384577890</v>
      </c>
      <c r="L770" s="14">
        <f t="shared" si="69"/>
        <v>41594.207060185188</v>
      </c>
      <c r="M770" t="b">
        <v>0</v>
      </c>
      <c r="N770">
        <v>0</v>
      </c>
      <c r="O770" t="b">
        <v>0</v>
      </c>
      <c r="P770" t="s">
        <v>8275</v>
      </c>
      <c r="Q770" s="6">
        <f t="shared" ref="Q770:Q833" si="72">(E770/D770)</f>
        <v>0</v>
      </c>
      <c r="R770" s="9">
        <f t="shared" ref="R770:R833" si="73">IF(N770&lt;&gt;0,E770/N770,0)</f>
        <v>0</v>
      </c>
      <c r="S770" t="str">
        <f t="shared" si="70"/>
        <v>publishing</v>
      </c>
      <c r="T770" t="str">
        <f t="shared" si="71"/>
        <v>fiction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4">
        <f t="shared" ref="J771:J834" si="74">(((I771/60)/60)/24)+DATE(1970,1,1)</f>
        <v>41634.996458333335</v>
      </c>
      <c r="K771">
        <v>1385510094</v>
      </c>
      <c r="L771" s="14">
        <f t="shared" ref="L771:L834" si="75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6">
        <f t="shared" si="72"/>
        <v>0.41399999999999998</v>
      </c>
      <c r="R771" s="9">
        <f t="shared" si="73"/>
        <v>31.846153846153847</v>
      </c>
      <c r="S771" t="str">
        <f t="shared" ref="S771:S834" si="76">LEFT(P771, SEARCH("/",P771,1)-1)</f>
        <v>publishing</v>
      </c>
      <c r="T771" t="str">
        <f t="shared" ref="T771:T834" si="77">RIGHT(P771,LEN(P771)-FIND("/",P771))</f>
        <v>fiction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4">
        <f t="shared" si="74"/>
        <v>41329.999641203707</v>
      </c>
      <c r="K772">
        <v>1358294369</v>
      </c>
      <c r="L772" s="14">
        <f t="shared" si="75"/>
        <v>41289.999641203707</v>
      </c>
      <c r="M772" t="b">
        <v>0</v>
      </c>
      <c r="N772">
        <v>0</v>
      </c>
      <c r="O772" t="b">
        <v>0</v>
      </c>
      <c r="P772" t="s">
        <v>8275</v>
      </c>
      <c r="Q772" s="6">
        <f t="shared" si="72"/>
        <v>0</v>
      </c>
      <c r="R772" s="9">
        <f t="shared" si="73"/>
        <v>0</v>
      </c>
      <c r="S772" t="str">
        <f t="shared" si="76"/>
        <v>publishing</v>
      </c>
      <c r="T772" t="str">
        <f t="shared" si="77"/>
        <v>fiction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4">
        <f t="shared" si="74"/>
        <v>42399.824097222227</v>
      </c>
      <c r="K773">
        <v>1449863202</v>
      </c>
      <c r="L773" s="14">
        <f t="shared" si="75"/>
        <v>42349.824097222227</v>
      </c>
      <c r="M773" t="b">
        <v>0</v>
      </c>
      <c r="N773">
        <v>1</v>
      </c>
      <c r="O773" t="b">
        <v>0</v>
      </c>
      <c r="P773" t="s">
        <v>8275</v>
      </c>
      <c r="Q773" s="6">
        <f t="shared" si="72"/>
        <v>2.631578947368421E-4</v>
      </c>
      <c r="R773" s="9">
        <f t="shared" si="73"/>
        <v>10</v>
      </c>
      <c r="S773" t="str">
        <f t="shared" si="76"/>
        <v>publishing</v>
      </c>
      <c r="T773" t="str">
        <f t="shared" si="77"/>
        <v>fiction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4">
        <f t="shared" si="74"/>
        <v>40118.165972222225</v>
      </c>
      <c r="K774">
        <v>1252718519</v>
      </c>
      <c r="L774" s="14">
        <f t="shared" si="75"/>
        <v>40068.056932870371</v>
      </c>
      <c r="M774" t="b">
        <v>0</v>
      </c>
      <c r="N774">
        <v>1</v>
      </c>
      <c r="O774" t="b">
        <v>0</v>
      </c>
      <c r="P774" t="s">
        <v>8275</v>
      </c>
      <c r="Q774" s="6">
        <f t="shared" si="72"/>
        <v>3.3333333333333333E-2</v>
      </c>
      <c r="R774" s="9">
        <f t="shared" si="73"/>
        <v>50</v>
      </c>
      <c r="S774" t="str">
        <f t="shared" si="76"/>
        <v>publishing</v>
      </c>
      <c r="T774" t="str">
        <f t="shared" si="77"/>
        <v>fiction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4">
        <f t="shared" si="74"/>
        <v>42134.959027777775</v>
      </c>
      <c r="K775">
        <v>1428341985</v>
      </c>
      <c r="L775" s="14">
        <f t="shared" si="75"/>
        <v>42100.735937499994</v>
      </c>
      <c r="M775" t="b">
        <v>0</v>
      </c>
      <c r="N775">
        <v>2</v>
      </c>
      <c r="O775" t="b">
        <v>0</v>
      </c>
      <c r="P775" t="s">
        <v>8275</v>
      </c>
      <c r="Q775" s="6">
        <f t="shared" si="72"/>
        <v>8.5129023676509714E-3</v>
      </c>
      <c r="R775" s="9">
        <f t="shared" si="73"/>
        <v>16</v>
      </c>
      <c r="S775" t="str">
        <f t="shared" si="76"/>
        <v>publishing</v>
      </c>
      <c r="T775" t="str">
        <f t="shared" si="77"/>
        <v>fiction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4">
        <f t="shared" si="74"/>
        <v>41693.780300925922</v>
      </c>
      <c r="K776">
        <v>1390589018</v>
      </c>
      <c r="L776" s="14">
        <f t="shared" si="75"/>
        <v>41663.780300925922</v>
      </c>
      <c r="M776" t="b">
        <v>0</v>
      </c>
      <c r="N776">
        <v>9</v>
      </c>
      <c r="O776" t="b">
        <v>0</v>
      </c>
      <c r="P776" t="s">
        <v>8275</v>
      </c>
      <c r="Q776" s="6">
        <f t="shared" si="72"/>
        <v>0.70199999999999996</v>
      </c>
      <c r="R776" s="9">
        <f t="shared" si="73"/>
        <v>39</v>
      </c>
      <c r="S776" t="str">
        <f t="shared" si="76"/>
        <v>publishing</v>
      </c>
      <c r="T776" t="str">
        <f t="shared" si="77"/>
        <v>fiction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4">
        <f t="shared" si="74"/>
        <v>40893.060127314813</v>
      </c>
      <c r="K777">
        <v>1321406795</v>
      </c>
      <c r="L777" s="14">
        <f t="shared" si="75"/>
        <v>40863.060127314813</v>
      </c>
      <c r="M777" t="b">
        <v>0</v>
      </c>
      <c r="N777">
        <v>5</v>
      </c>
      <c r="O777" t="b">
        <v>0</v>
      </c>
      <c r="P777" t="s">
        <v>8275</v>
      </c>
      <c r="Q777" s="6">
        <f t="shared" si="72"/>
        <v>1.7000000000000001E-2</v>
      </c>
      <c r="R777" s="9">
        <f t="shared" si="73"/>
        <v>34</v>
      </c>
      <c r="S777" t="str">
        <f t="shared" si="76"/>
        <v>publishing</v>
      </c>
      <c r="T777" t="str">
        <f t="shared" si="77"/>
        <v>fiction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4">
        <f t="shared" si="74"/>
        <v>42288.208333333328</v>
      </c>
      <c r="K778">
        <v>1441297645</v>
      </c>
      <c r="L778" s="14">
        <f t="shared" si="75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6">
        <f t="shared" si="72"/>
        <v>0.51400000000000001</v>
      </c>
      <c r="R778" s="9">
        <f t="shared" si="73"/>
        <v>63.122807017543863</v>
      </c>
      <c r="S778" t="str">
        <f t="shared" si="76"/>
        <v>publishing</v>
      </c>
      <c r="T778" t="str">
        <f t="shared" si="77"/>
        <v>fiction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4">
        <f t="shared" si="74"/>
        <v>41486.981215277774</v>
      </c>
      <c r="K779">
        <v>1372721577</v>
      </c>
      <c r="L779" s="14">
        <f t="shared" si="75"/>
        <v>41456.981215277774</v>
      </c>
      <c r="M779" t="b">
        <v>0</v>
      </c>
      <c r="N779">
        <v>3</v>
      </c>
      <c r="O779" t="b">
        <v>0</v>
      </c>
      <c r="P779" t="s">
        <v>8275</v>
      </c>
      <c r="Q779" s="6">
        <f t="shared" si="72"/>
        <v>7.0000000000000001E-3</v>
      </c>
      <c r="R779" s="9">
        <f t="shared" si="73"/>
        <v>7</v>
      </c>
      <c r="S779" t="str">
        <f t="shared" si="76"/>
        <v>publishing</v>
      </c>
      <c r="T779" t="str">
        <f t="shared" si="77"/>
        <v>fiction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4">
        <f t="shared" si="74"/>
        <v>41759.702314814815</v>
      </c>
      <c r="K780">
        <v>1396284680</v>
      </c>
      <c r="L780" s="14">
        <f t="shared" si="75"/>
        <v>41729.702314814815</v>
      </c>
      <c r="M780" t="b">
        <v>0</v>
      </c>
      <c r="N780">
        <v>1</v>
      </c>
      <c r="O780" t="b">
        <v>0</v>
      </c>
      <c r="P780" t="s">
        <v>8275</v>
      </c>
      <c r="Q780" s="6">
        <f t="shared" si="72"/>
        <v>4.0000000000000001E-3</v>
      </c>
      <c r="R780" s="9">
        <f t="shared" si="73"/>
        <v>2</v>
      </c>
      <c r="S780" t="str">
        <f t="shared" si="76"/>
        <v>publishing</v>
      </c>
      <c r="T780" t="str">
        <f t="shared" si="77"/>
        <v>fiction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4">
        <f t="shared" si="74"/>
        <v>40466.166666666664</v>
      </c>
      <c r="K781">
        <v>1284567905</v>
      </c>
      <c r="L781" s="14">
        <f t="shared" si="75"/>
        <v>40436.68408564815</v>
      </c>
      <c r="M781" t="b">
        <v>0</v>
      </c>
      <c r="N781">
        <v>6</v>
      </c>
      <c r="O781" t="b">
        <v>0</v>
      </c>
      <c r="P781" t="s">
        <v>8275</v>
      </c>
      <c r="Q781" s="6">
        <f t="shared" si="72"/>
        <v>2.6666666666666668E-2</v>
      </c>
      <c r="R781" s="9">
        <f t="shared" si="73"/>
        <v>66.666666666666671</v>
      </c>
      <c r="S781" t="str">
        <f t="shared" si="76"/>
        <v>publishing</v>
      </c>
      <c r="T781" t="str">
        <f t="shared" si="77"/>
        <v>fiction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4">
        <f t="shared" si="74"/>
        <v>40666.673900462964</v>
      </c>
      <c r="K782">
        <v>1301847025</v>
      </c>
      <c r="L782" s="14">
        <f t="shared" si="75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6">
        <f t="shared" si="72"/>
        <v>1.04</v>
      </c>
      <c r="R782" s="9">
        <f t="shared" si="73"/>
        <v>38.518518518518519</v>
      </c>
      <c r="S782" t="str">
        <f t="shared" si="76"/>
        <v>music</v>
      </c>
      <c r="T782" t="str">
        <f t="shared" si="77"/>
        <v>rock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4">
        <f t="shared" si="74"/>
        <v>41433.000856481485</v>
      </c>
      <c r="K783">
        <v>1368057674</v>
      </c>
      <c r="L783" s="14">
        <f t="shared" si="75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6">
        <f t="shared" si="72"/>
        <v>1.3315375</v>
      </c>
      <c r="R783" s="9">
        <f t="shared" si="73"/>
        <v>42.609200000000001</v>
      </c>
      <c r="S783" t="str">
        <f t="shared" si="76"/>
        <v>music</v>
      </c>
      <c r="T783" t="str">
        <f t="shared" si="77"/>
        <v>rock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4">
        <f t="shared" si="74"/>
        <v>41146.758125</v>
      </c>
      <c r="K784">
        <v>1343326302</v>
      </c>
      <c r="L784" s="14">
        <f t="shared" si="75"/>
        <v>41116.758125</v>
      </c>
      <c r="M784" t="b">
        <v>0</v>
      </c>
      <c r="N784">
        <v>14</v>
      </c>
      <c r="O784" t="b">
        <v>1</v>
      </c>
      <c r="P784" t="s">
        <v>8276</v>
      </c>
      <c r="Q784" s="6">
        <f t="shared" si="72"/>
        <v>1</v>
      </c>
      <c r="R784" s="9">
        <f t="shared" si="73"/>
        <v>50</v>
      </c>
      <c r="S784" t="str">
        <f t="shared" si="76"/>
        <v>music</v>
      </c>
      <c r="T784" t="str">
        <f t="shared" si="77"/>
        <v>rock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4">
        <f t="shared" si="74"/>
        <v>41026.916666666664</v>
      </c>
      <c r="K785">
        <v>1332182049</v>
      </c>
      <c r="L785" s="14">
        <f t="shared" si="75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6">
        <f t="shared" si="72"/>
        <v>1.4813333333333334</v>
      </c>
      <c r="R785" s="9">
        <f t="shared" si="73"/>
        <v>63.485714285714288</v>
      </c>
      <c r="S785" t="str">
        <f t="shared" si="76"/>
        <v>music</v>
      </c>
      <c r="T785" t="str">
        <f t="shared" si="77"/>
        <v>rock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4">
        <f t="shared" si="74"/>
        <v>41715.107858796298</v>
      </c>
      <c r="K786">
        <v>1391571319</v>
      </c>
      <c r="L786" s="14">
        <f t="shared" si="75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6">
        <f t="shared" si="72"/>
        <v>1.0249999999999999</v>
      </c>
      <c r="R786" s="9">
        <f t="shared" si="73"/>
        <v>102.5</v>
      </c>
      <c r="S786" t="str">
        <f t="shared" si="76"/>
        <v>music</v>
      </c>
      <c r="T786" t="str">
        <f t="shared" si="77"/>
        <v>rock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4">
        <f t="shared" si="74"/>
        <v>41333.593923611108</v>
      </c>
      <c r="K787">
        <v>1359468915</v>
      </c>
      <c r="L787" s="14">
        <f t="shared" si="75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6">
        <f t="shared" si="72"/>
        <v>1.8062799999999999</v>
      </c>
      <c r="R787" s="9">
        <f t="shared" si="73"/>
        <v>31.142758620689655</v>
      </c>
      <c r="S787" t="str">
        <f t="shared" si="76"/>
        <v>music</v>
      </c>
      <c r="T787" t="str">
        <f t="shared" si="77"/>
        <v>rock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4">
        <f t="shared" si="74"/>
        <v>41040.657638888886</v>
      </c>
      <c r="K788">
        <v>1331774434</v>
      </c>
      <c r="L788" s="14">
        <f t="shared" si="75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6">
        <f t="shared" si="72"/>
        <v>1.4279999999999999</v>
      </c>
      <c r="R788" s="9">
        <f t="shared" si="73"/>
        <v>162.27272727272728</v>
      </c>
      <c r="S788" t="str">
        <f t="shared" si="76"/>
        <v>music</v>
      </c>
      <c r="T788" t="str">
        <f t="shared" si="77"/>
        <v>rock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4">
        <f t="shared" si="74"/>
        <v>41579.627615740741</v>
      </c>
      <c r="K789">
        <v>1380726226</v>
      </c>
      <c r="L789" s="14">
        <f t="shared" si="75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6">
        <f t="shared" si="72"/>
        <v>1.1416666666666666</v>
      </c>
      <c r="R789" s="9">
        <f t="shared" si="73"/>
        <v>80.588235294117652</v>
      </c>
      <c r="S789" t="str">
        <f t="shared" si="76"/>
        <v>music</v>
      </c>
      <c r="T789" t="str">
        <f t="shared" si="77"/>
        <v>rock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4">
        <f t="shared" si="74"/>
        <v>41097.165972222225</v>
      </c>
      <c r="K790">
        <v>1338336588</v>
      </c>
      <c r="L790" s="14">
        <f t="shared" si="75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6">
        <f t="shared" si="72"/>
        <v>2.03505</v>
      </c>
      <c r="R790" s="9">
        <f t="shared" si="73"/>
        <v>59.85441176470588</v>
      </c>
      <c r="S790" t="str">
        <f t="shared" si="76"/>
        <v>music</v>
      </c>
      <c r="T790" t="str">
        <f t="shared" si="77"/>
        <v>rock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4">
        <f t="shared" si="74"/>
        <v>41295.332638888889</v>
      </c>
      <c r="K791">
        <v>1357187280</v>
      </c>
      <c r="L791" s="14">
        <f t="shared" si="75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6">
        <f t="shared" si="72"/>
        <v>1.0941176470588236</v>
      </c>
      <c r="R791" s="9">
        <f t="shared" si="73"/>
        <v>132.85714285714286</v>
      </c>
      <c r="S791" t="str">
        <f t="shared" si="76"/>
        <v>music</v>
      </c>
      <c r="T791" t="str">
        <f t="shared" si="77"/>
        <v>rock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4">
        <f t="shared" si="74"/>
        <v>41306.047905092593</v>
      </c>
      <c r="K792">
        <v>1357088939</v>
      </c>
      <c r="L792" s="14">
        <f t="shared" si="75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6">
        <f t="shared" si="72"/>
        <v>1.443746</v>
      </c>
      <c r="R792" s="9">
        <f t="shared" si="73"/>
        <v>92.547820512820508</v>
      </c>
      <c r="S792" t="str">
        <f t="shared" si="76"/>
        <v>music</v>
      </c>
      <c r="T792" t="str">
        <f t="shared" si="77"/>
        <v>rock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4">
        <f t="shared" si="74"/>
        <v>41591.249305555553</v>
      </c>
      <c r="K793">
        <v>1381430646</v>
      </c>
      <c r="L793" s="14">
        <f t="shared" si="75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6">
        <f t="shared" si="72"/>
        <v>1.0386666666666666</v>
      </c>
      <c r="R793" s="9">
        <f t="shared" si="73"/>
        <v>60.859375</v>
      </c>
      <c r="S793" t="str">
        <f t="shared" si="76"/>
        <v>music</v>
      </c>
      <c r="T793" t="str">
        <f t="shared" si="77"/>
        <v>rock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4">
        <f t="shared" si="74"/>
        <v>41585.915312500001</v>
      </c>
      <c r="K794">
        <v>1381265883</v>
      </c>
      <c r="L794" s="14">
        <f t="shared" si="75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6">
        <f t="shared" si="72"/>
        <v>1.0044440000000001</v>
      </c>
      <c r="R794" s="9">
        <f t="shared" si="73"/>
        <v>41.851833333333339</v>
      </c>
      <c r="S794" t="str">
        <f t="shared" si="76"/>
        <v>music</v>
      </c>
      <c r="T794" t="str">
        <f t="shared" si="77"/>
        <v>rock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4">
        <f t="shared" si="74"/>
        <v>41458.207638888889</v>
      </c>
      <c r="K795">
        <v>1371491244</v>
      </c>
      <c r="L795" s="14">
        <f t="shared" si="75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6">
        <f t="shared" si="72"/>
        <v>1.0277927272727272</v>
      </c>
      <c r="R795" s="9">
        <f t="shared" si="73"/>
        <v>88.325937499999995</v>
      </c>
      <c r="S795" t="str">
        <f t="shared" si="76"/>
        <v>music</v>
      </c>
      <c r="T795" t="str">
        <f t="shared" si="77"/>
        <v>rock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4">
        <f t="shared" si="74"/>
        <v>40791.712500000001</v>
      </c>
      <c r="K796">
        <v>1310438737</v>
      </c>
      <c r="L796" s="14">
        <f t="shared" si="75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6">
        <f t="shared" si="72"/>
        <v>1.0531250000000001</v>
      </c>
      <c r="R796" s="9">
        <f t="shared" si="73"/>
        <v>158.96226415094338</v>
      </c>
      <c r="S796" t="str">
        <f t="shared" si="76"/>
        <v>music</v>
      </c>
      <c r="T796" t="str">
        <f t="shared" si="77"/>
        <v>rock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4">
        <f t="shared" si="74"/>
        <v>41006.207638888889</v>
      </c>
      <c r="K797">
        <v>1330094566</v>
      </c>
      <c r="L797" s="14">
        <f t="shared" si="75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6">
        <f t="shared" si="72"/>
        <v>1.1178571428571429</v>
      </c>
      <c r="R797" s="9">
        <f t="shared" si="73"/>
        <v>85.054347826086953</v>
      </c>
      <c r="S797" t="str">
        <f t="shared" si="76"/>
        <v>music</v>
      </c>
      <c r="T797" t="str">
        <f t="shared" si="77"/>
        <v>rock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4">
        <f t="shared" si="74"/>
        <v>41532.881944444445</v>
      </c>
      <c r="K798">
        <v>1376687485</v>
      </c>
      <c r="L798" s="14">
        <f t="shared" si="75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6">
        <f t="shared" si="72"/>
        <v>1.0135000000000001</v>
      </c>
      <c r="R798" s="9">
        <f t="shared" si="73"/>
        <v>112.61111111111111</v>
      </c>
      <c r="S798" t="str">
        <f t="shared" si="76"/>
        <v>music</v>
      </c>
      <c r="T798" t="str">
        <f t="shared" si="77"/>
        <v>rock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4">
        <f t="shared" si="74"/>
        <v>41028.166666666664</v>
      </c>
      <c r="K799">
        <v>1332978688</v>
      </c>
      <c r="L799" s="14">
        <f t="shared" si="75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6">
        <f t="shared" si="72"/>
        <v>1.0753333333333333</v>
      </c>
      <c r="R799" s="9">
        <f t="shared" si="73"/>
        <v>45.436619718309856</v>
      </c>
      <c r="S799" t="str">
        <f t="shared" si="76"/>
        <v>music</v>
      </c>
      <c r="T799" t="str">
        <f t="shared" si="77"/>
        <v>rock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4">
        <f t="shared" si="74"/>
        <v>41912.590127314819</v>
      </c>
      <c r="K800">
        <v>1409494187</v>
      </c>
      <c r="L800" s="14">
        <f t="shared" si="75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6">
        <f t="shared" si="72"/>
        <v>1.1488571428571428</v>
      </c>
      <c r="R800" s="9">
        <f t="shared" si="73"/>
        <v>46.218390804597703</v>
      </c>
      <c r="S800" t="str">
        <f t="shared" si="76"/>
        <v>music</v>
      </c>
      <c r="T800" t="str">
        <f t="shared" si="77"/>
        <v>rock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4">
        <f t="shared" si="74"/>
        <v>41026.667199074072</v>
      </c>
      <c r="K801">
        <v>1332950446</v>
      </c>
      <c r="L801" s="14">
        <f t="shared" si="75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6">
        <f t="shared" si="72"/>
        <v>1.0002</v>
      </c>
      <c r="R801" s="9">
        <f t="shared" si="73"/>
        <v>178.60714285714286</v>
      </c>
      <c r="S801" t="str">
        <f t="shared" si="76"/>
        <v>music</v>
      </c>
      <c r="T801" t="str">
        <f t="shared" si="77"/>
        <v>rock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4">
        <f t="shared" si="74"/>
        <v>41893.433495370373</v>
      </c>
      <c r="K802">
        <v>1407839054</v>
      </c>
      <c r="L802" s="14">
        <f t="shared" si="75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6">
        <f t="shared" si="72"/>
        <v>1.5213333333333334</v>
      </c>
      <c r="R802" s="9">
        <f t="shared" si="73"/>
        <v>40.75</v>
      </c>
      <c r="S802" t="str">
        <f t="shared" si="76"/>
        <v>music</v>
      </c>
      <c r="T802" t="str">
        <f t="shared" si="77"/>
        <v>rock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4">
        <f t="shared" si="74"/>
        <v>40725.795370370368</v>
      </c>
      <c r="K803">
        <v>1306955120</v>
      </c>
      <c r="L803" s="14">
        <f t="shared" si="75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6">
        <f t="shared" si="72"/>
        <v>1.1152149999999998</v>
      </c>
      <c r="R803" s="9">
        <f t="shared" si="73"/>
        <v>43.733921568627444</v>
      </c>
      <c r="S803" t="str">
        <f t="shared" si="76"/>
        <v>music</v>
      </c>
      <c r="T803" t="str">
        <f t="shared" si="77"/>
        <v>rock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4">
        <f t="shared" si="74"/>
        <v>41169.170138888891</v>
      </c>
      <c r="K804">
        <v>1343867524</v>
      </c>
      <c r="L804" s="14">
        <f t="shared" si="75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6">
        <f t="shared" si="72"/>
        <v>1.0133333333333334</v>
      </c>
      <c r="R804" s="9">
        <f t="shared" si="73"/>
        <v>81.066666666666663</v>
      </c>
      <c r="S804" t="str">
        <f t="shared" si="76"/>
        <v>music</v>
      </c>
      <c r="T804" t="str">
        <f t="shared" si="77"/>
        <v>rock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4">
        <f t="shared" si="74"/>
        <v>40692.041666666664</v>
      </c>
      <c r="K805">
        <v>1304376478</v>
      </c>
      <c r="L805" s="14">
        <f t="shared" si="75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6">
        <f t="shared" si="72"/>
        <v>1.232608695652174</v>
      </c>
      <c r="R805" s="9">
        <f t="shared" si="73"/>
        <v>74.60526315789474</v>
      </c>
      <c r="S805" t="str">
        <f t="shared" si="76"/>
        <v>music</v>
      </c>
      <c r="T805" t="str">
        <f t="shared" si="77"/>
        <v>rock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4">
        <f t="shared" si="74"/>
        <v>40747.165972222225</v>
      </c>
      <c r="K806">
        <v>1309919526</v>
      </c>
      <c r="L806" s="14">
        <f t="shared" si="75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6">
        <f t="shared" si="72"/>
        <v>1</v>
      </c>
      <c r="R806" s="9">
        <f t="shared" si="73"/>
        <v>305.55555555555554</v>
      </c>
      <c r="S806" t="str">
        <f t="shared" si="76"/>
        <v>music</v>
      </c>
      <c r="T806" t="str">
        <f t="shared" si="77"/>
        <v>rock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4">
        <f t="shared" si="74"/>
        <v>40740.958333333336</v>
      </c>
      <c r="K807">
        <v>1306525512</v>
      </c>
      <c r="L807" s="14">
        <f t="shared" si="75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6">
        <f t="shared" si="72"/>
        <v>1.05</v>
      </c>
      <c r="R807" s="9">
        <f t="shared" si="73"/>
        <v>58.333333333333336</v>
      </c>
      <c r="S807" t="str">
        <f t="shared" si="76"/>
        <v>music</v>
      </c>
      <c r="T807" t="str">
        <f t="shared" si="77"/>
        <v>rock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4">
        <f t="shared" si="74"/>
        <v>40793.691423611112</v>
      </c>
      <c r="K808">
        <v>1312821339</v>
      </c>
      <c r="L808" s="14">
        <f t="shared" si="75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6">
        <f t="shared" si="72"/>
        <v>1.0443750000000001</v>
      </c>
      <c r="R808" s="9">
        <f t="shared" si="73"/>
        <v>117.67605633802818</v>
      </c>
      <c r="S808" t="str">
        <f t="shared" si="76"/>
        <v>music</v>
      </c>
      <c r="T808" t="str">
        <f t="shared" si="77"/>
        <v>rock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4">
        <f t="shared" si="74"/>
        <v>42795.083333333328</v>
      </c>
      <c r="K809">
        <v>1485270311</v>
      </c>
      <c r="L809" s="14">
        <f t="shared" si="75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6">
        <f t="shared" si="72"/>
        <v>1.05125</v>
      </c>
      <c r="R809" s="9">
        <f t="shared" si="73"/>
        <v>73.771929824561397</v>
      </c>
      <c r="S809" t="str">
        <f t="shared" si="76"/>
        <v>music</v>
      </c>
      <c r="T809" t="str">
        <f t="shared" si="77"/>
        <v>rock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4">
        <f t="shared" si="74"/>
        <v>41995.207638888889</v>
      </c>
      <c r="K810">
        <v>1416363886</v>
      </c>
      <c r="L810" s="14">
        <f t="shared" si="75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6">
        <f t="shared" si="72"/>
        <v>1</v>
      </c>
      <c r="R810" s="9">
        <f t="shared" si="73"/>
        <v>104.65116279069767</v>
      </c>
      <c r="S810" t="str">
        <f t="shared" si="76"/>
        <v>music</v>
      </c>
      <c r="T810" t="str">
        <f t="shared" si="77"/>
        <v>rock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4">
        <f t="shared" si="74"/>
        <v>41658.833680555559</v>
      </c>
      <c r="K811">
        <v>1387569630</v>
      </c>
      <c r="L811" s="14">
        <f t="shared" si="75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6">
        <f t="shared" si="72"/>
        <v>1.03775</v>
      </c>
      <c r="R811" s="9">
        <f t="shared" si="73"/>
        <v>79.82692307692308</v>
      </c>
      <c r="S811" t="str">
        <f t="shared" si="76"/>
        <v>music</v>
      </c>
      <c r="T811" t="str">
        <f t="shared" si="77"/>
        <v>rock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4">
        <f t="shared" si="74"/>
        <v>41153.056273148148</v>
      </c>
      <c r="K812">
        <v>1343870462</v>
      </c>
      <c r="L812" s="14">
        <f t="shared" si="75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6">
        <f t="shared" si="72"/>
        <v>1.05</v>
      </c>
      <c r="R812" s="9">
        <f t="shared" si="73"/>
        <v>58.333333333333336</v>
      </c>
      <c r="S812" t="str">
        <f t="shared" si="76"/>
        <v>music</v>
      </c>
      <c r="T812" t="str">
        <f t="shared" si="77"/>
        <v>rock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4">
        <f t="shared" si="74"/>
        <v>41465.702777777777</v>
      </c>
      <c r="K813">
        <v>1371569202</v>
      </c>
      <c r="L813" s="14">
        <f t="shared" si="75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6">
        <f t="shared" si="72"/>
        <v>1.04</v>
      </c>
      <c r="R813" s="9">
        <f t="shared" si="73"/>
        <v>86.666666666666671</v>
      </c>
      <c r="S813" t="str">
        <f t="shared" si="76"/>
        <v>music</v>
      </c>
      <c r="T813" t="str">
        <f t="shared" si="77"/>
        <v>rock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4">
        <f t="shared" si="74"/>
        <v>41334.581944444442</v>
      </c>
      <c r="K814">
        <v>1357604752</v>
      </c>
      <c r="L814" s="14">
        <f t="shared" si="75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6">
        <f t="shared" si="72"/>
        <v>1.5183333333333333</v>
      </c>
      <c r="R814" s="9">
        <f t="shared" si="73"/>
        <v>27.606060606060606</v>
      </c>
      <c r="S814" t="str">
        <f t="shared" si="76"/>
        <v>music</v>
      </c>
      <c r="T814" t="str">
        <f t="shared" si="77"/>
        <v>rock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4">
        <f t="shared" si="74"/>
        <v>41110.960243055553</v>
      </c>
      <c r="K815">
        <v>1340233365</v>
      </c>
      <c r="L815" s="14">
        <f t="shared" si="75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6">
        <f t="shared" si="72"/>
        <v>1.59996</v>
      </c>
      <c r="R815" s="9">
        <f t="shared" si="73"/>
        <v>24.999375000000001</v>
      </c>
      <c r="S815" t="str">
        <f t="shared" si="76"/>
        <v>music</v>
      </c>
      <c r="T815" t="str">
        <f t="shared" si="77"/>
        <v>rock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4">
        <f t="shared" si="74"/>
        <v>40694.75277777778</v>
      </c>
      <c r="K816">
        <v>1305568201</v>
      </c>
      <c r="L816" s="14">
        <f t="shared" si="75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6">
        <f t="shared" si="72"/>
        <v>1.2729999999999999</v>
      </c>
      <c r="R816" s="9">
        <f t="shared" si="73"/>
        <v>45.464285714285715</v>
      </c>
      <c r="S816" t="str">
        <f t="shared" si="76"/>
        <v>music</v>
      </c>
      <c r="T816" t="str">
        <f t="shared" si="77"/>
        <v>rock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4">
        <f t="shared" si="74"/>
        <v>41944.917858796296</v>
      </c>
      <c r="K817">
        <v>1412287303</v>
      </c>
      <c r="L817" s="14">
        <f t="shared" si="75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6">
        <f t="shared" si="72"/>
        <v>1.07</v>
      </c>
      <c r="R817" s="9">
        <f t="shared" si="73"/>
        <v>99.534883720930239</v>
      </c>
      <c r="S817" t="str">
        <f t="shared" si="76"/>
        <v>music</v>
      </c>
      <c r="T817" t="str">
        <f t="shared" si="77"/>
        <v>rock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4">
        <f t="shared" si="74"/>
        <v>41373.270833333336</v>
      </c>
      <c r="K818">
        <v>1362776043</v>
      </c>
      <c r="L818" s="14">
        <f t="shared" si="75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6">
        <f t="shared" si="72"/>
        <v>1.1512214285714286</v>
      </c>
      <c r="R818" s="9">
        <f t="shared" si="73"/>
        <v>39.31</v>
      </c>
      <c r="S818" t="str">
        <f t="shared" si="76"/>
        <v>music</v>
      </c>
      <c r="T818" t="str">
        <f t="shared" si="77"/>
        <v>rock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4">
        <f t="shared" si="74"/>
        <v>40979.207638888889</v>
      </c>
      <c r="K819">
        <v>1326810211</v>
      </c>
      <c r="L819" s="14">
        <f t="shared" si="75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6">
        <f t="shared" si="72"/>
        <v>1.3711066666666665</v>
      </c>
      <c r="R819" s="9">
        <f t="shared" si="73"/>
        <v>89.419999999999987</v>
      </c>
      <c r="S819" t="str">
        <f t="shared" si="76"/>
        <v>music</v>
      </c>
      <c r="T819" t="str">
        <f t="shared" si="77"/>
        <v>rock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4">
        <f t="shared" si="74"/>
        <v>41128.709027777775</v>
      </c>
      <c r="K820">
        <v>1343682681</v>
      </c>
      <c r="L820" s="14">
        <f t="shared" si="75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6">
        <f t="shared" si="72"/>
        <v>1.5571428571428572</v>
      </c>
      <c r="R820" s="9">
        <f t="shared" si="73"/>
        <v>28.684210526315791</v>
      </c>
      <c r="S820" t="str">
        <f t="shared" si="76"/>
        <v>music</v>
      </c>
      <c r="T820" t="str">
        <f t="shared" si="77"/>
        <v>rock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4">
        <f t="shared" si="74"/>
        <v>41629.197222222225</v>
      </c>
      <c r="K821">
        <v>1386806254</v>
      </c>
      <c r="L821" s="14">
        <f t="shared" si="75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6">
        <f t="shared" si="72"/>
        <v>1.0874999999999999</v>
      </c>
      <c r="R821" s="9">
        <f t="shared" si="73"/>
        <v>31.071428571428573</v>
      </c>
      <c r="S821" t="str">
        <f t="shared" si="76"/>
        <v>music</v>
      </c>
      <c r="T821" t="str">
        <f t="shared" si="77"/>
        <v>rock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4">
        <f t="shared" si="74"/>
        <v>41799.208333333336</v>
      </c>
      <c r="K822">
        <v>1399666342</v>
      </c>
      <c r="L822" s="14">
        <f t="shared" si="75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6">
        <f t="shared" si="72"/>
        <v>1.3405</v>
      </c>
      <c r="R822" s="9">
        <f t="shared" si="73"/>
        <v>70.55263157894737</v>
      </c>
      <c r="S822" t="str">
        <f t="shared" si="76"/>
        <v>music</v>
      </c>
      <c r="T822" t="str">
        <f t="shared" si="77"/>
        <v>rock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4">
        <f t="shared" si="74"/>
        <v>42128.167361111111</v>
      </c>
      <c r="K823">
        <v>1427753265</v>
      </c>
      <c r="L823" s="14">
        <f t="shared" si="75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6">
        <f t="shared" si="72"/>
        <v>1</v>
      </c>
      <c r="R823" s="9">
        <f t="shared" si="73"/>
        <v>224.12820512820514</v>
      </c>
      <c r="S823" t="str">
        <f t="shared" si="76"/>
        <v>music</v>
      </c>
      <c r="T823" t="str">
        <f t="shared" si="77"/>
        <v>rock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4">
        <f t="shared" si="74"/>
        <v>41187.947337962964</v>
      </c>
      <c r="K824">
        <v>1346885050</v>
      </c>
      <c r="L824" s="14">
        <f t="shared" si="75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6">
        <f t="shared" si="72"/>
        <v>1.1916666666666667</v>
      </c>
      <c r="R824" s="9">
        <f t="shared" si="73"/>
        <v>51.811594202898547</v>
      </c>
      <c r="S824" t="str">
        <f t="shared" si="76"/>
        <v>music</v>
      </c>
      <c r="T824" t="str">
        <f t="shared" si="77"/>
        <v>rock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4">
        <f t="shared" si="74"/>
        <v>42085.931157407409</v>
      </c>
      <c r="K825">
        <v>1424474452</v>
      </c>
      <c r="L825" s="14">
        <f t="shared" si="75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6">
        <f t="shared" si="72"/>
        <v>1.7949999999999999</v>
      </c>
      <c r="R825" s="9">
        <f t="shared" si="73"/>
        <v>43.515151515151516</v>
      </c>
      <c r="S825" t="str">
        <f t="shared" si="76"/>
        <v>music</v>
      </c>
      <c r="T825" t="str">
        <f t="shared" si="77"/>
        <v>rock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4">
        <f t="shared" si="74"/>
        <v>40286.290972222225</v>
      </c>
      <c r="K826">
        <v>1268459318</v>
      </c>
      <c r="L826" s="14">
        <f t="shared" si="75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6">
        <f t="shared" si="72"/>
        <v>1.3438124999999999</v>
      </c>
      <c r="R826" s="9">
        <f t="shared" si="73"/>
        <v>39.816666666666663</v>
      </c>
      <c r="S826" t="str">
        <f t="shared" si="76"/>
        <v>music</v>
      </c>
      <c r="T826" t="str">
        <f t="shared" si="77"/>
        <v>rock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4">
        <f t="shared" si="74"/>
        <v>41211.306527777779</v>
      </c>
      <c r="K827">
        <v>1349335284</v>
      </c>
      <c r="L827" s="14">
        <f t="shared" si="75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6">
        <f t="shared" si="72"/>
        <v>1.0043200000000001</v>
      </c>
      <c r="R827" s="9">
        <f t="shared" si="73"/>
        <v>126.8080808080808</v>
      </c>
      <c r="S827" t="str">
        <f t="shared" si="76"/>
        <v>music</v>
      </c>
      <c r="T827" t="str">
        <f t="shared" si="77"/>
        <v>rock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4">
        <f t="shared" si="74"/>
        <v>40993.996874999997</v>
      </c>
      <c r="K828">
        <v>1330908930</v>
      </c>
      <c r="L828" s="14">
        <f t="shared" si="75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6">
        <f t="shared" si="72"/>
        <v>1.0145454545454546</v>
      </c>
      <c r="R828" s="9">
        <f t="shared" si="73"/>
        <v>113.87755102040816</v>
      </c>
      <c r="S828" t="str">
        <f t="shared" si="76"/>
        <v>music</v>
      </c>
      <c r="T828" t="str">
        <f t="shared" si="77"/>
        <v>rock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4">
        <f t="shared" si="74"/>
        <v>40953.825694444444</v>
      </c>
      <c r="K829">
        <v>1326972107</v>
      </c>
      <c r="L829" s="14">
        <f t="shared" si="75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6">
        <f t="shared" si="72"/>
        <v>1.0333333333333334</v>
      </c>
      <c r="R829" s="9">
        <f t="shared" si="73"/>
        <v>28.181818181818183</v>
      </c>
      <c r="S829" t="str">
        <f t="shared" si="76"/>
        <v>music</v>
      </c>
      <c r="T829" t="str">
        <f t="shared" si="77"/>
        <v>rock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4">
        <f t="shared" si="74"/>
        <v>41085.683333333334</v>
      </c>
      <c r="K830">
        <v>1339549982</v>
      </c>
      <c r="L830" s="14">
        <f t="shared" si="75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6">
        <f t="shared" si="72"/>
        <v>1.07</v>
      </c>
      <c r="R830" s="9">
        <f t="shared" si="73"/>
        <v>36.60526315789474</v>
      </c>
      <c r="S830" t="str">
        <f t="shared" si="76"/>
        <v>music</v>
      </c>
      <c r="T830" t="str">
        <f t="shared" si="77"/>
        <v>rock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4">
        <f t="shared" si="74"/>
        <v>42564.801388888889</v>
      </c>
      <c r="K831">
        <v>1463253240</v>
      </c>
      <c r="L831" s="14">
        <f t="shared" si="75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6">
        <f t="shared" si="72"/>
        <v>1.04</v>
      </c>
      <c r="R831" s="9">
        <f t="shared" si="73"/>
        <v>32.5</v>
      </c>
      <c r="S831" t="str">
        <f t="shared" si="76"/>
        <v>music</v>
      </c>
      <c r="T831" t="str">
        <f t="shared" si="77"/>
        <v>rock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4">
        <f t="shared" si="74"/>
        <v>41355.484085648146</v>
      </c>
      <c r="K832">
        <v>1361363825</v>
      </c>
      <c r="L832" s="14">
        <f t="shared" si="75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6">
        <f t="shared" si="72"/>
        <v>1.0783333333333334</v>
      </c>
      <c r="R832" s="9">
        <f t="shared" si="73"/>
        <v>60.65625</v>
      </c>
      <c r="S832" t="str">
        <f t="shared" si="76"/>
        <v>music</v>
      </c>
      <c r="T832" t="str">
        <f t="shared" si="77"/>
        <v>rock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4">
        <f t="shared" si="74"/>
        <v>41026.646921296298</v>
      </c>
      <c r="K833">
        <v>1332948694</v>
      </c>
      <c r="L833" s="14">
        <f t="shared" si="75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6">
        <f t="shared" si="72"/>
        <v>2.3333333333333335</v>
      </c>
      <c r="R833" s="9">
        <f t="shared" si="73"/>
        <v>175</v>
      </c>
      <c r="S833" t="str">
        <f t="shared" si="76"/>
        <v>music</v>
      </c>
      <c r="T833" t="str">
        <f t="shared" si="77"/>
        <v>rock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4">
        <f t="shared" si="74"/>
        <v>40929.342361111114</v>
      </c>
      <c r="K834">
        <v>1321978335</v>
      </c>
      <c r="L834" s="14">
        <f t="shared" si="75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6">
        <f t="shared" ref="Q834:Q897" si="78">(E834/D834)</f>
        <v>1.0060706666666666</v>
      </c>
      <c r="R834" s="9">
        <f t="shared" ref="R834:R897" si="79">IF(N834&lt;&gt;0,E834/N834,0)</f>
        <v>97.993896103896105</v>
      </c>
      <c r="S834" t="str">
        <f t="shared" si="76"/>
        <v>music</v>
      </c>
      <c r="T834" t="str">
        <f t="shared" si="77"/>
        <v>rock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4">
        <f t="shared" ref="J835:J898" si="80">(((I835/60)/60)/24)+DATE(1970,1,1)</f>
        <v>41748.878182870372</v>
      </c>
      <c r="K835">
        <v>1395349475</v>
      </c>
      <c r="L835" s="14">
        <f t="shared" ref="L835:L898" si="81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6">
        <f t="shared" si="78"/>
        <v>1.0166666666666666</v>
      </c>
      <c r="R835" s="9">
        <f t="shared" si="79"/>
        <v>148.78048780487805</v>
      </c>
      <c r="S835" t="str">
        <f t="shared" ref="S835:S898" si="82">LEFT(P835, SEARCH("/",P835,1)-1)</f>
        <v>music</v>
      </c>
      <c r="T835" t="str">
        <f t="shared" ref="T835:T898" si="83">RIGHT(P835,LEN(P835)-FIND("/",P835))</f>
        <v>rock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4">
        <f t="shared" si="80"/>
        <v>41456.165972222225</v>
      </c>
      <c r="K836">
        <v>1369770292</v>
      </c>
      <c r="L836" s="14">
        <f t="shared" si="81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6">
        <f t="shared" si="78"/>
        <v>1.3101818181818181</v>
      </c>
      <c r="R836" s="9">
        <f t="shared" si="79"/>
        <v>96.08</v>
      </c>
      <c r="S836" t="str">
        <f t="shared" si="82"/>
        <v>music</v>
      </c>
      <c r="T836" t="str">
        <f t="shared" si="83"/>
        <v>rock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4">
        <f t="shared" si="80"/>
        <v>41048.125</v>
      </c>
      <c r="K837">
        <v>1333709958</v>
      </c>
      <c r="L837" s="14">
        <f t="shared" si="81"/>
        <v>41005.45784722222</v>
      </c>
      <c r="M837" t="b">
        <v>0</v>
      </c>
      <c r="N837">
        <v>40</v>
      </c>
      <c r="O837" t="b">
        <v>1</v>
      </c>
      <c r="P837" t="s">
        <v>8276</v>
      </c>
      <c r="Q837" s="6">
        <f t="shared" si="78"/>
        <v>1.1725000000000001</v>
      </c>
      <c r="R837" s="9">
        <f t="shared" si="79"/>
        <v>58.625</v>
      </c>
      <c r="S837" t="str">
        <f t="shared" si="82"/>
        <v>music</v>
      </c>
      <c r="T837" t="str">
        <f t="shared" si="83"/>
        <v>rock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4">
        <f t="shared" si="80"/>
        <v>41554.056921296295</v>
      </c>
      <c r="K838">
        <v>1378516918</v>
      </c>
      <c r="L838" s="14">
        <f t="shared" si="81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6">
        <f t="shared" si="78"/>
        <v>1.009304</v>
      </c>
      <c r="R838" s="9">
        <f t="shared" si="79"/>
        <v>109.70695652173914</v>
      </c>
      <c r="S838" t="str">
        <f t="shared" si="82"/>
        <v>music</v>
      </c>
      <c r="T838" t="str">
        <f t="shared" si="83"/>
        <v>rock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4">
        <f t="shared" si="80"/>
        <v>41760.998402777775</v>
      </c>
      <c r="K839">
        <v>1396396662</v>
      </c>
      <c r="L839" s="14">
        <f t="shared" si="81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6">
        <f t="shared" si="78"/>
        <v>1.218</v>
      </c>
      <c r="R839" s="9">
        <f t="shared" si="79"/>
        <v>49.112903225806448</v>
      </c>
      <c r="S839" t="str">
        <f t="shared" si="82"/>
        <v>music</v>
      </c>
      <c r="T839" t="str">
        <f t="shared" si="83"/>
        <v>rock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4">
        <f t="shared" si="80"/>
        <v>40925.897974537038</v>
      </c>
      <c r="K840">
        <v>1324243985</v>
      </c>
      <c r="L840" s="14">
        <f t="shared" si="81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6">
        <f t="shared" si="78"/>
        <v>1.454</v>
      </c>
      <c r="R840" s="9">
        <f t="shared" si="79"/>
        <v>47.672131147540981</v>
      </c>
      <c r="S840" t="str">
        <f t="shared" si="82"/>
        <v>music</v>
      </c>
      <c r="T840" t="str">
        <f t="shared" si="83"/>
        <v>rock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4">
        <f t="shared" si="80"/>
        <v>41174.763379629629</v>
      </c>
      <c r="K841">
        <v>1345745956</v>
      </c>
      <c r="L841" s="14">
        <f t="shared" si="81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6">
        <f t="shared" si="78"/>
        <v>1.166166</v>
      </c>
      <c r="R841" s="9">
        <f t="shared" si="79"/>
        <v>60.737812499999997</v>
      </c>
      <c r="S841" t="str">
        <f t="shared" si="82"/>
        <v>music</v>
      </c>
      <c r="T841" t="str">
        <f t="shared" si="83"/>
        <v>rock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4">
        <f t="shared" si="80"/>
        <v>42637.226701388892</v>
      </c>
      <c r="K842">
        <v>1472102787</v>
      </c>
      <c r="L842" s="14">
        <f t="shared" si="81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6">
        <f t="shared" si="78"/>
        <v>1.2041660000000001</v>
      </c>
      <c r="R842" s="9">
        <f t="shared" si="79"/>
        <v>63.37715789473684</v>
      </c>
      <c r="S842" t="str">
        <f t="shared" si="82"/>
        <v>music</v>
      </c>
      <c r="T842" t="str">
        <f t="shared" si="83"/>
        <v>metal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4">
        <f t="shared" si="80"/>
        <v>41953.88035879629</v>
      </c>
      <c r="K843">
        <v>1413058063</v>
      </c>
      <c r="L843" s="14">
        <f t="shared" si="81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6">
        <f t="shared" si="78"/>
        <v>1.0132000000000001</v>
      </c>
      <c r="R843" s="9">
        <f t="shared" si="79"/>
        <v>53.893617021276597</v>
      </c>
      <c r="S843" t="str">
        <f t="shared" si="82"/>
        <v>music</v>
      </c>
      <c r="T843" t="str">
        <f t="shared" si="83"/>
        <v>metal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4">
        <f t="shared" si="80"/>
        <v>41561.165972222225</v>
      </c>
      <c r="K844">
        <v>1378735983</v>
      </c>
      <c r="L844" s="14">
        <f t="shared" si="81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6">
        <f t="shared" si="78"/>
        <v>1.0431999999999999</v>
      </c>
      <c r="R844" s="9">
        <f t="shared" si="79"/>
        <v>66.871794871794876</v>
      </c>
      <c r="S844" t="str">
        <f t="shared" si="82"/>
        <v>music</v>
      </c>
      <c r="T844" t="str">
        <f t="shared" si="83"/>
        <v>metal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4">
        <f t="shared" si="80"/>
        <v>42712.333333333328</v>
      </c>
      <c r="K845">
        <v>1479708680</v>
      </c>
      <c r="L845" s="14">
        <f t="shared" si="81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6">
        <f t="shared" si="78"/>
        <v>2.6713333333333331</v>
      </c>
      <c r="R845" s="9">
        <f t="shared" si="79"/>
        <v>63.102362204724407</v>
      </c>
      <c r="S845" t="str">
        <f t="shared" si="82"/>
        <v>music</v>
      </c>
      <c r="T845" t="str">
        <f t="shared" si="83"/>
        <v>metal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4">
        <f t="shared" si="80"/>
        <v>41944.207638888889</v>
      </c>
      <c r="K846">
        <v>1411489552</v>
      </c>
      <c r="L846" s="14">
        <f t="shared" si="81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6">
        <f t="shared" si="78"/>
        <v>1.9413333333333334</v>
      </c>
      <c r="R846" s="9">
        <f t="shared" si="79"/>
        <v>36.628930817610062</v>
      </c>
      <c r="S846" t="str">
        <f t="shared" si="82"/>
        <v>music</v>
      </c>
      <c r="T846" t="str">
        <f t="shared" si="83"/>
        <v>metal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4">
        <f t="shared" si="80"/>
        <v>42618.165972222225</v>
      </c>
      <c r="K847">
        <v>1469595396</v>
      </c>
      <c r="L847" s="14">
        <f t="shared" si="81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6">
        <f t="shared" si="78"/>
        <v>1.203802</v>
      </c>
      <c r="R847" s="9">
        <f t="shared" si="79"/>
        <v>34.005706214689269</v>
      </c>
      <c r="S847" t="str">
        <f t="shared" si="82"/>
        <v>music</v>
      </c>
      <c r="T847" t="str">
        <f t="shared" si="83"/>
        <v>metal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4">
        <f t="shared" si="80"/>
        <v>41708.583333333336</v>
      </c>
      <c r="K848">
        <v>1393233855</v>
      </c>
      <c r="L848" s="14">
        <f t="shared" si="81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6">
        <f t="shared" si="78"/>
        <v>1.2200090909090908</v>
      </c>
      <c r="R848" s="9">
        <f t="shared" si="79"/>
        <v>28.553404255319148</v>
      </c>
      <c r="S848" t="str">
        <f t="shared" si="82"/>
        <v>music</v>
      </c>
      <c r="T848" t="str">
        <f t="shared" si="83"/>
        <v>metal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4">
        <f t="shared" si="80"/>
        <v>42195.79833333334</v>
      </c>
      <c r="K849">
        <v>1433963376</v>
      </c>
      <c r="L849" s="14">
        <f t="shared" si="81"/>
        <v>42165.79833333334</v>
      </c>
      <c r="M849" t="b">
        <v>0</v>
      </c>
      <c r="N849">
        <v>1</v>
      </c>
      <c r="O849" t="b">
        <v>1</v>
      </c>
      <c r="P849" t="s">
        <v>8277</v>
      </c>
      <c r="Q849" s="6">
        <f t="shared" si="78"/>
        <v>1</v>
      </c>
      <c r="R849" s="9">
        <f t="shared" si="79"/>
        <v>10</v>
      </c>
      <c r="S849" t="str">
        <f t="shared" si="82"/>
        <v>music</v>
      </c>
      <c r="T849" t="str">
        <f t="shared" si="83"/>
        <v>metal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4">
        <f t="shared" si="80"/>
        <v>42108.792048611111</v>
      </c>
      <c r="K850">
        <v>1426446033</v>
      </c>
      <c r="L850" s="14">
        <f t="shared" si="81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6">
        <f t="shared" si="78"/>
        <v>1</v>
      </c>
      <c r="R850" s="9">
        <f t="shared" si="79"/>
        <v>18.75</v>
      </c>
      <c r="S850" t="str">
        <f t="shared" si="82"/>
        <v>music</v>
      </c>
      <c r="T850" t="str">
        <f t="shared" si="83"/>
        <v>metal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4">
        <f t="shared" si="80"/>
        <v>42079.107222222221</v>
      </c>
      <c r="K851">
        <v>1424057664</v>
      </c>
      <c r="L851" s="14">
        <f t="shared" si="81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6">
        <f t="shared" si="78"/>
        <v>1.1990000000000001</v>
      </c>
      <c r="R851" s="9">
        <f t="shared" si="79"/>
        <v>41.704347826086959</v>
      </c>
      <c r="S851" t="str">
        <f t="shared" si="82"/>
        <v>music</v>
      </c>
      <c r="T851" t="str">
        <f t="shared" si="83"/>
        <v>metal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4">
        <f t="shared" si="80"/>
        <v>42485.207638888889</v>
      </c>
      <c r="K852">
        <v>1458762717</v>
      </c>
      <c r="L852" s="14">
        <f t="shared" si="81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6">
        <f t="shared" si="78"/>
        <v>1.55175</v>
      </c>
      <c r="R852" s="9">
        <f t="shared" si="79"/>
        <v>46.669172932330824</v>
      </c>
      <c r="S852" t="str">
        <f t="shared" si="82"/>
        <v>music</v>
      </c>
      <c r="T852" t="str">
        <f t="shared" si="83"/>
        <v>metal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4">
        <f t="shared" si="80"/>
        <v>42582.822916666672</v>
      </c>
      <c r="K853">
        <v>1464815253</v>
      </c>
      <c r="L853" s="14">
        <f t="shared" si="81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6">
        <f t="shared" si="78"/>
        <v>1.3045</v>
      </c>
      <c r="R853" s="9">
        <f t="shared" si="79"/>
        <v>37.271428571428572</v>
      </c>
      <c r="S853" t="str">
        <f t="shared" si="82"/>
        <v>music</v>
      </c>
      <c r="T853" t="str">
        <f t="shared" si="83"/>
        <v>metal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4">
        <f t="shared" si="80"/>
        <v>42667.875</v>
      </c>
      <c r="K854">
        <v>1476386395</v>
      </c>
      <c r="L854" s="14">
        <f t="shared" si="81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6">
        <f t="shared" si="78"/>
        <v>1.0497142857142858</v>
      </c>
      <c r="R854" s="9">
        <f t="shared" si="79"/>
        <v>59.258064516129032</v>
      </c>
      <c r="S854" t="str">
        <f t="shared" si="82"/>
        <v>music</v>
      </c>
      <c r="T854" t="str">
        <f t="shared" si="83"/>
        <v>metal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4">
        <f t="shared" si="80"/>
        <v>42051.832280092596</v>
      </c>
      <c r="K855">
        <v>1421524709</v>
      </c>
      <c r="L855" s="14">
        <f t="shared" si="81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6">
        <f t="shared" si="78"/>
        <v>1</v>
      </c>
      <c r="R855" s="9">
        <f t="shared" si="79"/>
        <v>30</v>
      </c>
      <c r="S855" t="str">
        <f t="shared" si="82"/>
        <v>music</v>
      </c>
      <c r="T855" t="str">
        <f t="shared" si="83"/>
        <v>metal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4">
        <f t="shared" si="80"/>
        <v>42732.212337962963</v>
      </c>
      <c r="K856">
        <v>1480309546</v>
      </c>
      <c r="L856" s="14">
        <f t="shared" si="81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6">
        <f t="shared" si="78"/>
        <v>1.1822050359712231</v>
      </c>
      <c r="R856" s="9">
        <f t="shared" si="79"/>
        <v>65.8623246492986</v>
      </c>
      <c r="S856" t="str">
        <f t="shared" si="82"/>
        <v>music</v>
      </c>
      <c r="T856" t="str">
        <f t="shared" si="83"/>
        <v>metal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4">
        <f t="shared" si="80"/>
        <v>42575.125196759262</v>
      </c>
      <c r="K857">
        <v>1466737217</v>
      </c>
      <c r="L857" s="14">
        <f t="shared" si="81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6">
        <f t="shared" si="78"/>
        <v>1.0344827586206897</v>
      </c>
      <c r="R857" s="9">
        <f t="shared" si="79"/>
        <v>31.914893617021278</v>
      </c>
      <c r="S857" t="str">
        <f t="shared" si="82"/>
        <v>music</v>
      </c>
      <c r="T857" t="str">
        <f t="shared" si="83"/>
        <v>metal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4">
        <f t="shared" si="80"/>
        <v>42668.791666666672</v>
      </c>
      <c r="K858">
        <v>1472282956</v>
      </c>
      <c r="L858" s="14">
        <f t="shared" si="81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6">
        <f t="shared" si="78"/>
        <v>2.1800000000000002</v>
      </c>
      <c r="R858" s="9">
        <f t="shared" si="79"/>
        <v>19.464285714285715</v>
      </c>
      <c r="S858" t="str">
        <f t="shared" si="82"/>
        <v>music</v>
      </c>
      <c r="T858" t="str">
        <f t="shared" si="83"/>
        <v>metal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4">
        <f t="shared" si="80"/>
        <v>42333.623043981483</v>
      </c>
      <c r="K859">
        <v>1444831031</v>
      </c>
      <c r="L859" s="14">
        <f t="shared" si="81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6">
        <f t="shared" si="78"/>
        <v>1</v>
      </c>
      <c r="R859" s="9">
        <f t="shared" si="79"/>
        <v>50</v>
      </c>
      <c r="S859" t="str">
        <f t="shared" si="82"/>
        <v>music</v>
      </c>
      <c r="T859" t="str">
        <f t="shared" si="83"/>
        <v>metal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4">
        <f t="shared" si="80"/>
        <v>42109.957638888889</v>
      </c>
      <c r="K860">
        <v>1426528418</v>
      </c>
      <c r="L860" s="14">
        <f t="shared" si="81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6">
        <f t="shared" si="78"/>
        <v>1.4400583333333332</v>
      </c>
      <c r="R860" s="9">
        <f t="shared" si="79"/>
        <v>22.737763157894737</v>
      </c>
      <c r="S860" t="str">
        <f t="shared" si="82"/>
        <v>music</v>
      </c>
      <c r="T860" t="str">
        <f t="shared" si="83"/>
        <v>metal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4">
        <f t="shared" si="80"/>
        <v>42159</v>
      </c>
      <c r="K861">
        <v>1430768468</v>
      </c>
      <c r="L861" s="14">
        <f t="shared" si="81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6">
        <f t="shared" si="78"/>
        <v>1.0467500000000001</v>
      </c>
      <c r="R861" s="9">
        <f t="shared" si="79"/>
        <v>42.724489795918366</v>
      </c>
      <c r="S861" t="str">
        <f t="shared" si="82"/>
        <v>music</v>
      </c>
      <c r="T861" t="str">
        <f t="shared" si="83"/>
        <v>metal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4">
        <f t="shared" si="80"/>
        <v>41600.524456018517</v>
      </c>
      <c r="K862">
        <v>1382528113</v>
      </c>
      <c r="L862" s="14">
        <f t="shared" si="81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6">
        <f t="shared" si="78"/>
        <v>0.18142857142857144</v>
      </c>
      <c r="R862" s="9">
        <f t="shared" si="79"/>
        <v>52.916666666666664</v>
      </c>
      <c r="S862" t="str">
        <f t="shared" si="82"/>
        <v>music</v>
      </c>
      <c r="T862" t="str">
        <f t="shared" si="83"/>
        <v>jazz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4">
        <f t="shared" si="80"/>
        <v>42629.965324074074</v>
      </c>
      <c r="K863">
        <v>1471475404</v>
      </c>
      <c r="L863" s="14">
        <f t="shared" si="81"/>
        <v>42599.965324074074</v>
      </c>
      <c r="M863" t="b">
        <v>0</v>
      </c>
      <c r="N863">
        <v>2</v>
      </c>
      <c r="O863" t="b">
        <v>0</v>
      </c>
      <c r="P863" t="s">
        <v>8278</v>
      </c>
      <c r="Q863" s="6">
        <f t="shared" si="78"/>
        <v>2.2444444444444444E-2</v>
      </c>
      <c r="R863" s="9">
        <f t="shared" si="79"/>
        <v>50.5</v>
      </c>
      <c r="S863" t="str">
        <f t="shared" si="82"/>
        <v>music</v>
      </c>
      <c r="T863" t="str">
        <f t="shared" si="83"/>
        <v>jazz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4">
        <f t="shared" si="80"/>
        <v>41589.596620370372</v>
      </c>
      <c r="K864">
        <v>1381583948</v>
      </c>
      <c r="L864" s="14">
        <f t="shared" si="81"/>
        <v>41559.5549537037</v>
      </c>
      <c r="M864" t="b">
        <v>0</v>
      </c>
      <c r="N864">
        <v>4</v>
      </c>
      <c r="O864" t="b">
        <v>0</v>
      </c>
      <c r="P864" t="s">
        <v>8278</v>
      </c>
      <c r="Q864" s="6">
        <f t="shared" si="78"/>
        <v>3.3999999999999998E-3</v>
      </c>
      <c r="R864" s="9">
        <f t="shared" si="79"/>
        <v>42.5</v>
      </c>
      <c r="S864" t="str">
        <f t="shared" si="82"/>
        <v>music</v>
      </c>
      <c r="T864" t="str">
        <f t="shared" si="83"/>
        <v>jazz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4">
        <f t="shared" si="80"/>
        <v>40951.117662037039</v>
      </c>
      <c r="K865">
        <v>1326422966</v>
      </c>
      <c r="L865" s="14">
        <f t="shared" si="81"/>
        <v>40921.117662037039</v>
      </c>
      <c r="M865" t="b">
        <v>0</v>
      </c>
      <c r="N865">
        <v>5</v>
      </c>
      <c r="O865" t="b">
        <v>0</v>
      </c>
      <c r="P865" t="s">
        <v>8278</v>
      </c>
      <c r="Q865" s="6">
        <f t="shared" si="78"/>
        <v>4.4999999999999998E-2</v>
      </c>
      <c r="R865" s="9">
        <f t="shared" si="79"/>
        <v>18</v>
      </c>
      <c r="S865" t="str">
        <f t="shared" si="82"/>
        <v>music</v>
      </c>
      <c r="T865" t="str">
        <f t="shared" si="83"/>
        <v>jazz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4">
        <f t="shared" si="80"/>
        <v>41563.415972222225</v>
      </c>
      <c r="K866">
        <v>1379990038</v>
      </c>
      <c r="L866" s="14">
        <f t="shared" si="81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6">
        <f t="shared" si="78"/>
        <v>0.41538461538461541</v>
      </c>
      <c r="R866" s="9">
        <f t="shared" si="79"/>
        <v>34.177215189873415</v>
      </c>
      <c r="S866" t="str">
        <f t="shared" si="82"/>
        <v>music</v>
      </c>
      <c r="T866" t="str">
        <f t="shared" si="83"/>
        <v>jazz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4">
        <f t="shared" si="80"/>
        <v>41290.77311342593</v>
      </c>
      <c r="K867">
        <v>1353177197</v>
      </c>
      <c r="L867" s="14">
        <f t="shared" si="81"/>
        <v>41230.77311342593</v>
      </c>
      <c r="M867" t="b">
        <v>0</v>
      </c>
      <c r="N867">
        <v>2</v>
      </c>
      <c r="O867" t="b">
        <v>0</v>
      </c>
      <c r="P867" t="s">
        <v>8278</v>
      </c>
      <c r="Q867" s="6">
        <f t="shared" si="78"/>
        <v>2.0454545454545454E-2</v>
      </c>
      <c r="R867" s="9">
        <f t="shared" si="79"/>
        <v>22.5</v>
      </c>
      <c r="S867" t="str">
        <f t="shared" si="82"/>
        <v>music</v>
      </c>
      <c r="T867" t="str">
        <f t="shared" si="83"/>
        <v>jazz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4">
        <f t="shared" si="80"/>
        <v>42063.631944444445</v>
      </c>
      <c r="K868">
        <v>1421853518</v>
      </c>
      <c r="L868" s="14">
        <f t="shared" si="81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6">
        <f t="shared" si="78"/>
        <v>0.18285714285714286</v>
      </c>
      <c r="R868" s="9">
        <f t="shared" si="79"/>
        <v>58.18181818181818</v>
      </c>
      <c r="S868" t="str">
        <f t="shared" si="82"/>
        <v>music</v>
      </c>
      <c r="T868" t="str">
        <f t="shared" si="83"/>
        <v>jazz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4">
        <f t="shared" si="80"/>
        <v>40148.207638888889</v>
      </c>
      <c r="K869">
        <v>1254450706</v>
      </c>
      <c r="L869" s="14">
        <f t="shared" si="81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6">
        <f t="shared" si="78"/>
        <v>0.2402</v>
      </c>
      <c r="R869" s="9">
        <f t="shared" si="79"/>
        <v>109.18181818181819</v>
      </c>
      <c r="S869" t="str">
        <f t="shared" si="82"/>
        <v>music</v>
      </c>
      <c r="T869" t="str">
        <f t="shared" si="83"/>
        <v>jazz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4">
        <f t="shared" si="80"/>
        <v>41646.027754629627</v>
      </c>
      <c r="K870">
        <v>1386463198</v>
      </c>
      <c r="L870" s="14">
        <f t="shared" si="81"/>
        <v>41616.027754629627</v>
      </c>
      <c r="M870" t="b">
        <v>0</v>
      </c>
      <c r="N870">
        <v>1</v>
      </c>
      <c r="O870" t="b">
        <v>0</v>
      </c>
      <c r="P870" t="s">
        <v>8278</v>
      </c>
      <c r="Q870" s="6">
        <f t="shared" si="78"/>
        <v>1.1111111111111111E-3</v>
      </c>
      <c r="R870" s="9">
        <f t="shared" si="79"/>
        <v>50</v>
      </c>
      <c r="S870" t="str">
        <f t="shared" si="82"/>
        <v>music</v>
      </c>
      <c r="T870" t="str">
        <f t="shared" si="83"/>
        <v>jazz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4">
        <f t="shared" si="80"/>
        <v>41372.803900462961</v>
      </c>
      <c r="K871">
        <v>1362860257</v>
      </c>
      <c r="L871" s="14">
        <f t="shared" si="81"/>
        <v>41342.845567129632</v>
      </c>
      <c r="M871" t="b">
        <v>0</v>
      </c>
      <c r="N871">
        <v>3</v>
      </c>
      <c r="O871" t="b">
        <v>0</v>
      </c>
      <c r="P871" t="s">
        <v>8278</v>
      </c>
      <c r="Q871" s="6">
        <f t="shared" si="78"/>
        <v>0.11818181818181818</v>
      </c>
      <c r="R871" s="9">
        <f t="shared" si="79"/>
        <v>346.66666666666669</v>
      </c>
      <c r="S871" t="str">
        <f t="shared" si="82"/>
        <v>music</v>
      </c>
      <c r="T871" t="str">
        <f t="shared" si="83"/>
        <v>jazz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4">
        <f t="shared" si="80"/>
        <v>41518.022256944445</v>
      </c>
      <c r="K872">
        <v>1375403523</v>
      </c>
      <c r="L872" s="14">
        <f t="shared" si="81"/>
        <v>41488.022256944445</v>
      </c>
      <c r="M872" t="b">
        <v>0</v>
      </c>
      <c r="N872">
        <v>5</v>
      </c>
      <c r="O872" t="b">
        <v>0</v>
      </c>
      <c r="P872" t="s">
        <v>8278</v>
      </c>
      <c r="Q872" s="6">
        <f t="shared" si="78"/>
        <v>3.0999999999999999E-3</v>
      </c>
      <c r="R872" s="9">
        <f t="shared" si="79"/>
        <v>12.4</v>
      </c>
      <c r="S872" t="str">
        <f t="shared" si="82"/>
        <v>music</v>
      </c>
      <c r="T872" t="str">
        <f t="shared" si="83"/>
        <v>jazz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4">
        <f t="shared" si="80"/>
        <v>41607.602951388886</v>
      </c>
      <c r="K873">
        <v>1383139695</v>
      </c>
      <c r="L873" s="14">
        <f t="shared" si="81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6">
        <f t="shared" si="78"/>
        <v>5.4166666666666669E-2</v>
      </c>
      <c r="R873" s="9">
        <f t="shared" si="79"/>
        <v>27.083333333333332</v>
      </c>
      <c r="S873" t="str">
        <f t="shared" si="82"/>
        <v>music</v>
      </c>
      <c r="T873" t="str">
        <f t="shared" si="83"/>
        <v>jazz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4">
        <f t="shared" si="80"/>
        <v>40612.825543981482</v>
      </c>
      <c r="K874">
        <v>1295898527</v>
      </c>
      <c r="L874" s="14">
        <f t="shared" si="81"/>
        <v>40567.825543981482</v>
      </c>
      <c r="M874" t="b">
        <v>0</v>
      </c>
      <c r="N874">
        <v>2</v>
      </c>
      <c r="O874" t="b">
        <v>0</v>
      </c>
      <c r="P874" t="s">
        <v>8278</v>
      </c>
      <c r="Q874" s="6">
        <f t="shared" si="78"/>
        <v>8.1250000000000003E-3</v>
      </c>
      <c r="R874" s="9">
        <f t="shared" si="79"/>
        <v>32.5</v>
      </c>
      <c r="S874" t="str">
        <f t="shared" si="82"/>
        <v>music</v>
      </c>
      <c r="T874" t="str">
        <f t="shared" si="83"/>
        <v>jazz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4">
        <f t="shared" si="80"/>
        <v>41224.208796296298</v>
      </c>
      <c r="K875">
        <v>1349150440</v>
      </c>
      <c r="L875" s="14">
        <f t="shared" si="81"/>
        <v>41184.167129629634</v>
      </c>
      <c r="M875" t="b">
        <v>0</v>
      </c>
      <c r="N875">
        <v>5</v>
      </c>
      <c r="O875" t="b">
        <v>0</v>
      </c>
      <c r="P875" t="s">
        <v>8278</v>
      </c>
      <c r="Q875" s="6">
        <f t="shared" si="78"/>
        <v>1.2857142857142857E-2</v>
      </c>
      <c r="R875" s="9">
        <f t="shared" si="79"/>
        <v>9</v>
      </c>
      <c r="S875" t="str">
        <f t="shared" si="82"/>
        <v>music</v>
      </c>
      <c r="T875" t="str">
        <f t="shared" si="83"/>
        <v>jazz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4">
        <f t="shared" si="80"/>
        <v>41398.583726851852</v>
      </c>
      <c r="K876">
        <v>1365084034</v>
      </c>
      <c r="L876" s="14">
        <f t="shared" si="81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6">
        <f t="shared" si="78"/>
        <v>0.24333333333333335</v>
      </c>
      <c r="R876" s="9">
        <f t="shared" si="79"/>
        <v>34.761904761904759</v>
      </c>
      <c r="S876" t="str">
        <f t="shared" si="82"/>
        <v>music</v>
      </c>
      <c r="T876" t="str">
        <f t="shared" si="83"/>
        <v>jazz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4">
        <f t="shared" si="80"/>
        <v>42268.723738425921</v>
      </c>
      <c r="K877">
        <v>1441128131</v>
      </c>
      <c r="L877" s="14">
        <f t="shared" si="81"/>
        <v>42248.723738425921</v>
      </c>
      <c r="M877" t="b">
        <v>0</v>
      </c>
      <c r="N877">
        <v>0</v>
      </c>
      <c r="O877" t="b">
        <v>0</v>
      </c>
      <c r="P877" t="s">
        <v>8278</v>
      </c>
      <c r="Q877" s="6">
        <f t="shared" si="78"/>
        <v>0</v>
      </c>
      <c r="R877" s="9">
        <f t="shared" si="79"/>
        <v>0</v>
      </c>
      <c r="S877" t="str">
        <f t="shared" si="82"/>
        <v>music</v>
      </c>
      <c r="T877" t="str">
        <f t="shared" si="83"/>
        <v>jazz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4">
        <f t="shared" si="80"/>
        <v>41309.496840277774</v>
      </c>
      <c r="K878">
        <v>1357127727</v>
      </c>
      <c r="L878" s="14">
        <f t="shared" si="81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6">
        <f t="shared" si="78"/>
        <v>0.40799492385786801</v>
      </c>
      <c r="R878" s="9">
        <f t="shared" si="79"/>
        <v>28.577777777777779</v>
      </c>
      <c r="S878" t="str">
        <f t="shared" si="82"/>
        <v>music</v>
      </c>
      <c r="T878" t="str">
        <f t="shared" si="83"/>
        <v>jazz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4">
        <f t="shared" si="80"/>
        <v>41627.788888888892</v>
      </c>
      <c r="K879">
        <v>1384887360</v>
      </c>
      <c r="L879" s="14">
        <f t="shared" si="81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6">
        <f t="shared" si="78"/>
        <v>0.67549999999999999</v>
      </c>
      <c r="R879" s="9">
        <f t="shared" si="79"/>
        <v>46.586206896551722</v>
      </c>
      <c r="S879" t="str">
        <f t="shared" si="82"/>
        <v>music</v>
      </c>
      <c r="T879" t="str">
        <f t="shared" si="83"/>
        <v>jazz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4">
        <f t="shared" si="80"/>
        <v>40535.232916666668</v>
      </c>
      <c r="K880">
        <v>1290490524</v>
      </c>
      <c r="L880" s="14">
        <f t="shared" si="81"/>
        <v>40505.232916666668</v>
      </c>
      <c r="M880" t="b">
        <v>0</v>
      </c>
      <c r="N880">
        <v>2</v>
      </c>
      <c r="O880" t="b">
        <v>0</v>
      </c>
      <c r="P880" t="s">
        <v>8278</v>
      </c>
      <c r="Q880" s="6">
        <f t="shared" si="78"/>
        <v>1.2999999999999999E-2</v>
      </c>
      <c r="R880" s="9">
        <f t="shared" si="79"/>
        <v>32.5</v>
      </c>
      <c r="S880" t="str">
        <f t="shared" si="82"/>
        <v>music</v>
      </c>
      <c r="T880" t="str">
        <f t="shared" si="83"/>
        <v>jazz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4">
        <f t="shared" si="80"/>
        <v>41058.829918981479</v>
      </c>
      <c r="K881">
        <v>1336506905</v>
      </c>
      <c r="L881" s="14">
        <f t="shared" si="81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6">
        <f t="shared" si="78"/>
        <v>0.30666666666666664</v>
      </c>
      <c r="R881" s="9">
        <f t="shared" si="79"/>
        <v>21.466666666666665</v>
      </c>
      <c r="S881" t="str">
        <f t="shared" si="82"/>
        <v>music</v>
      </c>
      <c r="T881" t="str">
        <f t="shared" si="83"/>
        <v>jazz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4">
        <f t="shared" si="80"/>
        <v>41212.32104166667</v>
      </c>
      <c r="K882">
        <v>1348731738</v>
      </c>
      <c r="L882" s="14">
        <f t="shared" si="81"/>
        <v>41179.32104166667</v>
      </c>
      <c r="M882" t="b">
        <v>0</v>
      </c>
      <c r="N882">
        <v>8</v>
      </c>
      <c r="O882" t="b">
        <v>0</v>
      </c>
      <c r="P882" t="s">
        <v>8279</v>
      </c>
      <c r="Q882" s="6">
        <f t="shared" si="78"/>
        <v>2.9894179894179893E-2</v>
      </c>
      <c r="R882" s="9">
        <f t="shared" si="79"/>
        <v>14.125</v>
      </c>
      <c r="S882" t="str">
        <f t="shared" si="82"/>
        <v>music</v>
      </c>
      <c r="T882" t="str">
        <f t="shared" si="83"/>
        <v>indie rock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4">
        <f t="shared" si="80"/>
        <v>40922.25099537037</v>
      </c>
      <c r="K883">
        <v>1322632886</v>
      </c>
      <c r="L883" s="14">
        <f t="shared" si="81"/>
        <v>40877.25099537037</v>
      </c>
      <c r="M883" t="b">
        <v>0</v>
      </c>
      <c r="N883">
        <v>1</v>
      </c>
      <c r="O883" t="b">
        <v>0</v>
      </c>
      <c r="P883" t="s">
        <v>8279</v>
      </c>
      <c r="Q883" s="6">
        <f t="shared" si="78"/>
        <v>8.0000000000000002E-3</v>
      </c>
      <c r="R883" s="9">
        <f t="shared" si="79"/>
        <v>30</v>
      </c>
      <c r="S883" t="str">
        <f t="shared" si="82"/>
        <v>music</v>
      </c>
      <c r="T883" t="str">
        <f t="shared" si="83"/>
        <v>indie rock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4">
        <f t="shared" si="80"/>
        <v>40792.860532407409</v>
      </c>
      <c r="K884">
        <v>1312490350</v>
      </c>
      <c r="L884" s="14">
        <f t="shared" si="81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6">
        <f t="shared" si="78"/>
        <v>0.20133333333333334</v>
      </c>
      <c r="R884" s="9">
        <f t="shared" si="79"/>
        <v>21.571428571428573</v>
      </c>
      <c r="S884" t="str">
        <f t="shared" si="82"/>
        <v>music</v>
      </c>
      <c r="T884" t="str">
        <f t="shared" si="83"/>
        <v>indie rock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4">
        <f t="shared" si="80"/>
        <v>42431.935590277775</v>
      </c>
      <c r="K885">
        <v>1451773635</v>
      </c>
      <c r="L885" s="14">
        <f t="shared" si="81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6">
        <f t="shared" si="78"/>
        <v>0.4002</v>
      </c>
      <c r="R885" s="9">
        <f t="shared" si="79"/>
        <v>83.375</v>
      </c>
      <c r="S885" t="str">
        <f t="shared" si="82"/>
        <v>music</v>
      </c>
      <c r="T885" t="str">
        <f t="shared" si="83"/>
        <v>indie rock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4">
        <f t="shared" si="80"/>
        <v>41041.104861111111</v>
      </c>
      <c r="K886">
        <v>1331666146</v>
      </c>
      <c r="L886" s="14">
        <f t="shared" si="81"/>
        <v>40981.802615740737</v>
      </c>
      <c r="M886" t="b">
        <v>0</v>
      </c>
      <c r="N886">
        <v>2</v>
      </c>
      <c r="O886" t="b">
        <v>0</v>
      </c>
      <c r="P886" t="s">
        <v>8279</v>
      </c>
      <c r="Q886" s="6">
        <f t="shared" si="78"/>
        <v>0.01</v>
      </c>
      <c r="R886" s="9">
        <f t="shared" si="79"/>
        <v>10</v>
      </c>
      <c r="S886" t="str">
        <f t="shared" si="82"/>
        <v>music</v>
      </c>
      <c r="T886" t="str">
        <f t="shared" si="83"/>
        <v>indie rock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4">
        <f t="shared" si="80"/>
        <v>42734.941099537042</v>
      </c>
      <c r="K887">
        <v>1481322911</v>
      </c>
      <c r="L887" s="14">
        <f t="shared" si="81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6">
        <f t="shared" si="78"/>
        <v>0.75</v>
      </c>
      <c r="R887" s="9">
        <f t="shared" si="79"/>
        <v>35.714285714285715</v>
      </c>
      <c r="S887" t="str">
        <f t="shared" si="82"/>
        <v>music</v>
      </c>
      <c r="T887" t="str">
        <f t="shared" si="83"/>
        <v>indie rock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4">
        <f t="shared" si="80"/>
        <v>42628.870520833334</v>
      </c>
      <c r="K888">
        <v>1471812813</v>
      </c>
      <c r="L888" s="14">
        <f t="shared" si="81"/>
        <v>42603.870520833334</v>
      </c>
      <c r="M888" t="b">
        <v>0</v>
      </c>
      <c r="N888">
        <v>7</v>
      </c>
      <c r="O888" t="b">
        <v>0</v>
      </c>
      <c r="P888" t="s">
        <v>8279</v>
      </c>
      <c r="Q888" s="6">
        <f t="shared" si="78"/>
        <v>0.41</v>
      </c>
      <c r="R888" s="9">
        <f t="shared" si="79"/>
        <v>29.285714285714285</v>
      </c>
      <c r="S888" t="str">
        <f t="shared" si="82"/>
        <v>music</v>
      </c>
      <c r="T888" t="str">
        <f t="shared" si="83"/>
        <v>indie rock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4">
        <f t="shared" si="80"/>
        <v>41056.958969907406</v>
      </c>
      <c r="K889">
        <v>1335567655</v>
      </c>
      <c r="L889" s="14">
        <f t="shared" si="81"/>
        <v>41026.958969907406</v>
      </c>
      <c r="M889" t="b">
        <v>0</v>
      </c>
      <c r="N889">
        <v>0</v>
      </c>
      <c r="O889" t="b">
        <v>0</v>
      </c>
      <c r="P889" t="s">
        <v>8279</v>
      </c>
      <c r="Q889" s="6">
        <f t="shared" si="78"/>
        <v>0</v>
      </c>
      <c r="R889" s="9">
        <f t="shared" si="79"/>
        <v>0</v>
      </c>
      <c r="S889" t="str">
        <f t="shared" si="82"/>
        <v>music</v>
      </c>
      <c r="T889" t="str">
        <f t="shared" si="83"/>
        <v>indie rock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4">
        <f t="shared" si="80"/>
        <v>40787.25</v>
      </c>
      <c r="K890">
        <v>1311789885</v>
      </c>
      <c r="L890" s="14">
        <f t="shared" si="81"/>
        <v>40751.753298611111</v>
      </c>
      <c r="M890" t="b">
        <v>0</v>
      </c>
      <c r="N890">
        <v>4</v>
      </c>
      <c r="O890" t="b">
        <v>0</v>
      </c>
      <c r="P890" t="s">
        <v>8279</v>
      </c>
      <c r="Q890" s="6">
        <f t="shared" si="78"/>
        <v>7.1999999999999995E-2</v>
      </c>
      <c r="R890" s="9">
        <f t="shared" si="79"/>
        <v>18</v>
      </c>
      <c r="S890" t="str">
        <f t="shared" si="82"/>
        <v>music</v>
      </c>
      <c r="T890" t="str">
        <f t="shared" si="83"/>
        <v>indie rock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4">
        <f t="shared" si="80"/>
        <v>41917.784062500003</v>
      </c>
      <c r="K891">
        <v>1409942943</v>
      </c>
      <c r="L891" s="14">
        <f t="shared" si="81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6">
        <f t="shared" si="78"/>
        <v>9.4412800000000005E-2</v>
      </c>
      <c r="R891" s="9">
        <f t="shared" si="79"/>
        <v>73.760000000000005</v>
      </c>
      <c r="S891" t="str">
        <f t="shared" si="82"/>
        <v>music</v>
      </c>
      <c r="T891" t="str">
        <f t="shared" si="83"/>
        <v>indie rock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4">
        <f t="shared" si="80"/>
        <v>41599.740497685183</v>
      </c>
      <c r="K892">
        <v>1382460379</v>
      </c>
      <c r="L892" s="14">
        <f t="shared" si="81"/>
        <v>41569.698831018519</v>
      </c>
      <c r="M892" t="b">
        <v>0</v>
      </c>
      <c r="N892">
        <v>4</v>
      </c>
      <c r="O892" t="b">
        <v>0</v>
      </c>
      <c r="P892" t="s">
        <v>8279</v>
      </c>
      <c r="Q892" s="6">
        <f t="shared" si="78"/>
        <v>4.1666666666666664E-2</v>
      </c>
      <c r="R892" s="9">
        <f t="shared" si="79"/>
        <v>31.25</v>
      </c>
      <c r="S892" t="str">
        <f t="shared" si="82"/>
        <v>music</v>
      </c>
      <c r="T892" t="str">
        <f t="shared" si="83"/>
        <v>indie rock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4">
        <f t="shared" si="80"/>
        <v>41872.031597222223</v>
      </c>
      <c r="K893">
        <v>1405989930</v>
      </c>
      <c r="L893" s="14">
        <f t="shared" si="81"/>
        <v>41842.031597222223</v>
      </c>
      <c r="M893" t="b">
        <v>0</v>
      </c>
      <c r="N893">
        <v>9</v>
      </c>
      <c r="O893" t="b">
        <v>0</v>
      </c>
      <c r="P893" t="s">
        <v>8279</v>
      </c>
      <c r="Q893" s="6">
        <f t="shared" si="78"/>
        <v>3.2500000000000001E-2</v>
      </c>
      <c r="R893" s="9">
        <f t="shared" si="79"/>
        <v>28.888888888888889</v>
      </c>
      <c r="S893" t="str">
        <f t="shared" si="82"/>
        <v>music</v>
      </c>
      <c r="T893" t="str">
        <f t="shared" si="83"/>
        <v>indie rock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4">
        <f t="shared" si="80"/>
        <v>40391.166666666664</v>
      </c>
      <c r="K894">
        <v>1273121283</v>
      </c>
      <c r="L894" s="14">
        <f t="shared" si="81"/>
        <v>40304.20003472222</v>
      </c>
      <c r="M894" t="b">
        <v>0</v>
      </c>
      <c r="N894">
        <v>17</v>
      </c>
      <c r="O894" t="b">
        <v>0</v>
      </c>
      <c r="P894" t="s">
        <v>8279</v>
      </c>
      <c r="Q894" s="6">
        <f t="shared" si="78"/>
        <v>0.40749999999999997</v>
      </c>
      <c r="R894" s="9">
        <f t="shared" si="79"/>
        <v>143.8235294117647</v>
      </c>
      <c r="S894" t="str">
        <f t="shared" si="82"/>
        <v>music</v>
      </c>
      <c r="T894" t="str">
        <f t="shared" si="83"/>
        <v>indie rock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4">
        <f t="shared" si="80"/>
        <v>42095.856053240743</v>
      </c>
      <c r="K895">
        <v>1425331963</v>
      </c>
      <c r="L895" s="14">
        <f t="shared" si="81"/>
        <v>42065.897719907407</v>
      </c>
      <c r="M895" t="b">
        <v>0</v>
      </c>
      <c r="N895">
        <v>5</v>
      </c>
      <c r="O895" t="b">
        <v>0</v>
      </c>
      <c r="P895" t="s">
        <v>8279</v>
      </c>
      <c r="Q895" s="6">
        <f t="shared" si="78"/>
        <v>0.1</v>
      </c>
      <c r="R895" s="9">
        <f t="shared" si="79"/>
        <v>40</v>
      </c>
      <c r="S895" t="str">
        <f t="shared" si="82"/>
        <v>music</v>
      </c>
      <c r="T895" t="str">
        <f t="shared" si="83"/>
        <v>indie rock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4">
        <f t="shared" si="80"/>
        <v>42526.981597222228</v>
      </c>
      <c r="K896">
        <v>1462577610</v>
      </c>
      <c r="L896" s="14">
        <f t="shared" si="81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6">
        <f t="shared" si="78"/>
        <v>0.39169999999999999</v>
      </c>
      <c r="R896" s="9">
        <f t="shared" si="79"/>
        <v>147.81132075471697</v>
      </c>
      <c r="S896" t="str">
        <f t="shared" si="82"/>
        <v>music</v>
      </c>
      <c r="T896" t="str">
        <f t="shared" si="83"/>
        <v>indie rock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4">
        <f t="shared" si="80"/>
        <v>40476.127650462964</v>
      </c>
      <c r="K897">
        <v>1284087829</v>
      </c>
      <c r="L897" s="14">
        <f t="shared" si="81"/>
        <v>40431.127650462964</v>
      </c>
      <c r="M897" t="b">
        <v>0</v>
      </c>
      <c r="N897">
        <v>7</v>
      </c>
      <c r="O897" t="b">
        <v>0</v>
      </c>
      <c r="P897" t="s">
        <v>8279</v>
      </c>
      <c r="Q897" s="6">
        <f t="shared" si="78"/>
        <v>2.4375000000000001E-2</v>
      </c>
      <c r="R897" s="9">
        <f t="shared" si="79"/>
        <v>27.857142857142858</v>
      </c>
      <c r="S897" t="str">
        <f t="shared" si="82"/>
        <v>music</v>
      </c>
      <c r="T897" t="str">
        <f t="shared" si="83"/>
        <v>indie rock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4">
        <f t="shared" si="80"/>
        <v>42244.166666666672</v>
      </c>
      <c r="K898">
        <v>1438549026</v>
      </c>
      <c r="L898" s="14">
        <f t="shared" si="81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6">
        <f t="shared" ref="Q898:Q961" si="84">(E898/D898)</f>
        <v>0.4</v>
      </c>
      <c r="R898" s="9">
        <f t="shared" ref="R898:R961" si="85">IF(N898&lt;&gt;0,E898/N898,0)</f>
        <v>44.444444444444443</v>
      </c>
      <c r="S898" t="str">
        <f t="shared" si="82"/>
        <v>music</v>
      </c>
      <c r="T898" t="str">
        <f t="shared" si="83"/>
        <v>indie rock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4">
        <f t="shared" ref="J899:J962" si="86">(((I899/60)/60)/24)+DATE(1970,1,1)</f>
        <v>41241.730416666665</v>
      </c>
      <c r="K899">
        <v>1351528308</v>
      </c>
      <c r="L899" s="14">
        <f t="shared" ref="L899:L962" si="87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6">
        <f t="shared" si="84"/>
        <v>0</v>
      </c>
      <c r="R899" s="9">
        <f t="shared" si="85"/>
        <v>0</v>
      </c>
      <c r="S899" t="str">
        <f t="shared" ref="S899:S962" si="88">LEFT(P899, SEARCH("/",P899,1)-1)</f>
        <v>music</v>
      </c>
      <c r="T899" t="str">
        <f t="shared" ref="T899:T962" si="89">RIGHT(P899,LEN(P899)-FIND("/",P899))</f>
        <v>indie rock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4">
        <f t="shared" si="86"/>
        <v>40923.758217592593</v>
      </c>
      <c r="K900">
        <v>1322763110</v>
      </c>
      <c r="L900" s="14">
        <f t="shared" si="87"/>
        <v>40878.758217592593</v>
      </c>
      <c r="M900" t="b">
        <v>0</v>
      </c>
      <c r="N900">
        <v>2</v>
      </c>
      <c r="O900" t="b">
        <v>0</v>
      </c>
      <c r="P900" t="s">
        <v>8279</v>
      </c>
      <c r="Q900" s="6">
        <f t="shared" si="84"/>
        <v>2.8000000000000001E-2</v>
      </c>
      <c r="R900" s="9">
        <f t="shared" si="85"/>
        <v>35</v>
      </c>
      <c r="S900" t="str">
        <f t="shared" si="88"/>
        <v>music</v>
      </c>
      <c r="T900" t="str">
        <f t="shared" si="89"/>
        <v>indie rock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4">
        <f t="shared" si="86"/>
        <v>40691.099097222221</v>
      </c>
      <c r="K901">
        <v>1302661362</v>
      </c>
      <c r="L901" s="14">
        <f t="shared" si="87"/>
        <v>40646.099097222221</v>
      </c>
      <c r="M901" t="b">
        <v>0</v>
      </c>
      <c r="N901">
        <v>8</v>
      </c>
      <c r="O901" t="b">
        <v>0</v>
      </c>
      <c r="P901" t="s">
        <v>8279</v>
      </c>
      <c r="Q901" s="6">
        <f t="shared" si="84"/>
        <v>0.37333333333333335</v>
      </c>
      <c r="R901" s="9">
        <f t="shared" si="85"/>
        <v>35</v>
      </c>
      <c r="S901" t="str">
        <f t="shared" si="88"/>
        <v>music</v>
      </c>
      <c r="T901" t="str">
        <f t="shared" si="89"/>
        <v>indie rock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4">
        <f t="shared" si="86"/>
        <v>42459.807893518519</v>
      </c>
      <c r="K902">
        <v>1456777402</v>
      </c>
      <c r="L902" s="14">
        <f t="shared" si="87"/>
        <v>42429.84956018519</v>
      </c>
      <c r="M902" t="b">
        <v>0</v>
      </c>
      <c r="N902">
        <v>2</v>
      </c>
      <c r="O902" t="b">
        <v>0</v>
      </c>
      <c r="P902" t="s">
        <v>8278</v>
      </c>
      <c r="Q902" s="6">
        <f t="shared" si="84"/>
        <v>4.1999999999999997E-3</v>
      </c>
      <c r="R902" s="9">
        <f t="shared" si="85"/>
        <v>10.5</v>
      </c>
      <c r="S902" t="str">
        <f t="shared" si="88"/>
        <v>music</v>
      </c>
      <c r="T902" t="str">
        <f t="shared" si="89"/>
        <v>jazz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4">
        <f t="shared" si="86"/>
        <v>40337.799305555556</v>
      </c>
      <c r="K903">
        <v>1272050914</v>
      </c>
      <c r="L903" s="14">
        <f t="shared" si="87"/>
        <v>40291.81150462963</v>
      </c>
      <c r="M903" t="b">
        <v>0</v>
      </c>
      <c r="N903">
        <v>0</v>
      </c>
      <c r="O903" t="b">
        <v>0</v>
      </c>
      <c r="P903" t="s">
        <v>8278</v>
      </c>
      <c r="Q903" s="6">
        <f t="shared" si="84"/>
        <v>0</v>
      </c>
      <c r="R903" s="9">
        <f t="shared" si="85"/>
        <v>0</v>
      </c>
      <c r="S903" t="str">
        <f t="shared" si="88"/>
        <v>music</v>
      </c>
      <c r="T903" t="str">
        <f t="shared" si="89"/>
        <v>jazz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4">
        <f t="shared" si="86"/>
        <v>41881.645833333336</v>
      </c>
      <c r="K904">
        <v>1404947422</v>
      </c>
      <c r="L904" s="14">
        <f t="shared" si="87"/>
        <v>41829.965532407405</v>
      </c>
      <c r="M904" t="b">
        <v>0</v>
      </c>
      <c r="N904">
        <v>3</v>
      </c>
      <c r="O904" t="b">
        <v>0</v>
      </c>
      <c r="P904" t="s">
        <v>8278</v>
      </c>
      <c r="Q904" s="6">
        <f t="shared" si="84"/>
        <v>3.0000000000000001E-3</v>
      </c>
      <c r="R904" s="9">
        <f t="shared" si="85"/>
        <v>30</v>
      </c>
      <c r="S904" t="str">
        <f t="shared" si="88"/>
        <v>music</v>
      </c>
      <c r="T904" t="str">
        <f t="shared" si="89"/>
        <v>jazz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4">
        <f t="shared" si="86"/>
        <v>41175.100694444445</v>
      </c>
      <c r="K905">
        <v>1346180780</v>
      </c>
      <c r="L905" s="14">
        <f t="shared" si="87"/>
        <v>41149.796064814815</v>
      </c>
      <c r="M905" t="b">
        <v>0</v>
      </c>
      <c r="N905">
        <v>4</v>
      </c>
      <c r="O905" t="b">
        <v>0</v>
      </c>
      <c r="P905" t="s">
        <v>8278</v>
      </c>
      <c r="Q905" s="6">
        <f t="shared" si="84"/>
        <v>3.2000000000000001E-2</v>
      </c>
      <c r="R905" s="9">
        <f t="shared" si="85"/>
        <v>40</v>
      </c>
      <c r="S905" t="str">
        <f t="shared" si="88"/>
        <v>music</v>
      </c>
      <c r="T905" t="str">
        <f t="shared" si="89"/>
        <v>jazz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4">
        <f t="shared" si="86"/>
        <v>42372.080289351856</v>
      </c>
      <c r="K906">
        <v>1449194137</v>
      </c>
      <c r="L906" s="14">
        <f t="shared" si="87"/>
        <v>42342.080289351856</v>
      </c>
      <c r="M906" t="b">
        <v>0</v>
      </c>
      <c r="N906">
        <v>3</v>
      </c>
      <c r="O906" t="b">
        <v>0</v>
      </c>
      <c r="P906" t="s">
        <v>8278</v>
      </c>
      <c r="Q906" s="6">
        <f t="shared" si="84"/>
        <v>3.0200000000000001E-3</v>
      </c>
      <c r="R906" s="9">
        <f t="shared" si="85"/>
        <v>50.333333333333336</v>
      </c>
      <c r="S906" t="str">
        <f t="shared" si="88"/>
        <v>music</v>
      </c>
      <c r="T906" t="str">
        <f t="shared" si="89"/>
        <v>jazz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4">
        <f t="shared" si="86"/>
        <v>40567.239884259259</v>
      </c>
      <c r="K907">
        <v>1290663926</v>
      </c>
      <c r="L907" s="14">
        <f t="shared" si="87"/>
        <v>40507.239884259259</v>
      </c>
      <c r="M907" t="b">
        <v>0</v>
      </c>
      <c r="N907">
        <v>6</v>
      </c>
      <c r="O907" t="b">
        <v>0</v>
      </c>
      <c r="P907" t="s">
        <v>8278</v>
      </c>
      <c r="Q907" s="6">
        <f t="shared" si="84"/>
        <v>3.0153846153846153E-2</v>
      </c>
      <c r="R907" s="9">
        <f t="shared" si="85"/>
        <v>32.666666666666664</v>
      </c>
      <c r="S907" t="str">
        <f t="shared" si="88"/>
        <v>music</v>
      </c>
      <c r="T907" t="str">
        <f t="shared" si="89"/>
        <v>jazz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4">
        <f t="shared" si="86"/>
        <v>41711.148032407407</v>
      </c>
      <c r="K908">
        <v>1392093190</v>
      </c>
      <c r="L908" s="14">
        <f t="shared" si="87"/>
        <v>41681.189699074072</v>
      </c>
      <c r="M908" t="b">
        <v>0</v>
      </c>
      <c r="N908">
        <v>0</v>
      </c>
      <c r="O908" t="b">
        <v>0</v>
      </c>
      <c r="P908" t="s">
        <v>8278</v>
      </c>
      <c r="Q908" s="6">
        <f t="shared" si="84"/>
        <v>0</v>
      </c>
      <c r="R908" s="9">
        <f t="shared" si="85"/>
        <v>0</v>
      </c>
      <c r="S908" t="str">
        <f t="shared" si="88"/>
        <v>music</v>
      </c>
      <c r="T908" t="str">
        <f t="shared" si="89"/>
        <v>jazz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4">
        <f t="shared" si="86"/>
        <v>40797.192395833335</v>
      </c>
      <c r="K909">
        <v>1313123823</v>
      </c>
      <c r="L909" s="14">
        <f t="shared" si="87"/>
        <v>40767.192395833335</v>
      </c>
      <c r="M909" t="b">
        <v>0</v>
      </c>
      <c r="N909">
        <v>0</v>
      </c>
      <c r="O909" t="b">
        <v>0</v>
      </c>
      <c r="P909" t="s">
        <v>8278</v>
      </c>
      <c r="Q909" s="6">
        <f t="shared" si="84"/>
        <v>0</v>
      </c>
      <c r="R909" s="9">
        <f t="shared" si="85"/>
        <v>0</v>
      </c>
      <c r="S909" t="str">
        <f t="shared" si="88"/>
        <v>music</v>
      </c>
      <c r="T909" t="str">
        <f t="shared" si="89"/>
        <v>jazz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4">
        <f t="shared" si="86"/>
        <v>40386.207638888889</v>
      </c>
      <c r="K910">
        <v>1276283655</v>
      </c>
      <c r="L910" s="14">
        <f t="shared" si="87"/>
        <v>40340.801562499997</v>
      </c>
      <c r="M910" t="b">
        <v>0</v>
      </c>
      <c r="N910">
        <v>0</v>
      </c>
      <c r="O910" t="b">
        <v>0</v>
      </c>
      <c r="P910" t="s">
        <v>8278</v>
      </c>
      <c r="Q910" s="6">
        <f t="shared" si="84"/>
        <v>0</v>
      </c>
      <c r="R910" s="9">
        <f t="shared" si="85"/>
        <v>0</v>
      </c>
      <c r="S910" t="str">
        <f t="shared" si="88"/>
        <v>music</v>
      </c>
      <c r="T910" t="str">
        <f t="shared" si="89"/>
        <v>jazz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4">
        <f t="shared" si="86"/>
        <v>41113.166666666664</v>
      </c>
      <c r="K911">
        <v>1340296440</v>
      </c>
      <c r="L911" s="14">
        <f t="shared" si="87"/>
        <v>41081.69027777778</v>
      </c>
      <c r="M911" t="b">
        <v>0</v>
      </c>
      <c r="N911">
        <v>8</v>
      </c>
      <c r="O911" t="b">
        <v>0</v>
      </c>
      <c r="P911" t="s">
        <v>8278</v>
      </c>
      <c r="Q911" s="6">
        <f t="shared" si="84"/>
        <v>3.2500000000000001E-2</v>
      </c>
      <c r="R911" s="9">
        <f t="shared" si="85"/>
        <v>65</v>
      </c>
      <c r="S911" t="str">
        <f t="shared" si="88"/>
        <v>music</v>
      </c>
      <c r="T911" t="str">
        <f t="shared" si="89"/>
        <v>jazz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4">
        <f t="shared" si="86"/>
        <v>42797.545358796298</v>
      </c>
      <c r="K912">
        <v>1483362319</v>
      </c>
      <c r="L912" s="14">
        <f t="shared" si="87"/>
        <v>42737.545358796298</v>
      </c>
      <c r="M912" t="b">
        <v>0</v>
      </c>
      <c r="N912">
        <v>5</v>
      </c>
      <c r="O912" t="b">
        <v>0</v>
      </c>
      <c r="P912" t="s">
        <v>8278</v>
      </c>
      <c r="Q912" s="6">
        <f t="shared" si="84"/>
        <v>0.22363636363636363</v>
      </c>
      <c r="R912" s="9">
        <f t="shared" si="85"/>
        <v>24.6</v>
      </c>
      <c r="S912" t="str">
        <f t="shared" si="88"/>
        <v>music</v>
      </c>
      <c r="T912" t="str">
        <f t="shared" si="89"/>
        <v>jazz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4">
        <f t="shared" si="86"/>
        <v>41663.005150462966</v>
      </c>
      <c r="K913">
        <v>1388707645</v>
      </c>
      <c r="L913" s="14">
        <f t="shared" si="87"/>
        <v>41642.005150462966</v>
      </c>
      <c r="M913" t="b">
        <v>0</v>
      </c>
      <c r="N913">
        <v>0</v>
      </c>
      <c r="O913" t="b">
        <v>0</v>
      </c>
      <c r="P913" t="s">
        <v>8278</v>
      </c>
      <c r="Q913" s="6">
        <f t="shared" si="84"/>
        <v>0</v>
      </c>
      <c r="R913" s="9">
        <f t="shared" si="85"/>
        <v>0</v>
      </c>
      <c r="S913" t="str">
        <f t="shared" si="88"/>
        <v>music</v>
      </c>
      <c r="T913" t="str">
        <f t="shared" si="89"/>
        <v>jazz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4">
        <f t="shared" si="86"/>
        <v>41254.151006944441</v>
      </c>
      <c r="K914">
        <v>1350009447</v>
      </c>
      <c r="L914" s="14">
        <f t="shared" si="87"/>
        <v>41194.109340277777</v>
      </c>
      <c r="M914" t="b">
        <v>0</v>
      </c>
      <c r="N914">
        <v>2</v>
      </c>
      <c r="O914" t="b">
        <v>0</v>
      </c>
      <c r="P914" t="s">
        <v>8278</v>
      </c>
      <c r="Q914" s="6">
        <f t="shared" si="84"/>
        <v>8.5714285714285719E-3</v>
      </c>
      <c r="R914" s="9">
        <f t="shared" si="85"/>
        <v>15</v>
      </c>
      <c r="S914" t="str">
        <f t="shared" si="88"/>
        <v>music</v>
      </c>
      <c r="T914" t="str">
        <f t="shared" si="89"/>
        <v>jazz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4">
        <f t="shared" si="86"/>
        <v>41034.139108796298</v>
      </c>
      <c r="K915">
        <v>1333596019</v>
      </c>
      <c r="L915" s="14">
        <f t="shared" si="87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6">
        <f t="shared" si="84"/>
        <v>6.6066666666666662E-2</v>
      </c>
      <c r="R915" s="9">
        <f t="shared" si="85"/>
        <v>82.583333333333329</v>
      </c>
      <c r="S915" t="str">
        <f t="shared" si="88"/>
        <v>music</v>
      </c>
      <c r="T915" t="str">
        <f t="shared" si="89"/>
        <v>jazz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4">
        <f t="shared" si="86"/>
        <v>41146.763275462967</v>
      </c>
      <c r="K916">
        <v>1343326747</v>
      </c>
      <c r="L916" s="14">
        <f t="shared" si="87"/>
        <v>41116.763275462967</v>
      </c>
      <c r="M916" t="b">
        <v>0</v>
      </c>
      <c r="N916">
        <v>0</v>
      </c>
      <c r="O916" t="b">
        <v>0</v>
      </c>
      <c r="P916" t="s">
        <v>8278</v>
      </c>
      <c r="Q916" s="6">
        <f t="shared" si="84"/>
        <v>0</v>
      </c>
      <c r="R916" s="9">
        <f t="shared" si="85"/>
        <v>0</v>
      </c>
      <c r="S916" t="str">
        <f t="shared" si="88"/>
        <v>music</v>
      </c>
      <c r="T916" t="str">
        <f t="shared" si="89"/>
        <v>jazz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4">
        <f t="shared" si="86"/>
        <v>40969.207638888889</v>
      </c>
      <c r="K917">
        <v>1327853914</v>
      </c>
      <c r="L917" s="14">
        <f t="shared" si="87"/>
        <v>40937.679560185185</v>
      </c>
      <c r="M917" t="b">
        <v>0</v>
      </c>
      <c r="N917">
        <v>9</v>
      </c>
      <c r="O917" t="b">
        <v>0</v>
      </c>
      <c r="P917" t="s">
        <v>8278</v>
      </c>
      <c r="Q917" s="6">
        <f t="shared" si="84"/>
        <v>5.7692307692307696E-2</v>
      </c>
      <c r="R917" s="9">
        <f t="shared" si="85"/>
        <v>41.666666666666664</v>
      </c>
      <c r="S917" t="str">
        <f t="shared" si="88"/>
        <v>music</v>
      </c>
      <c r="T917" t="str">
        <f t="shared" si="89"/>
        <v>jazz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4">
        <f t="shared" si="86"/>
        <v>40473.208333333336</v>
      </c>
      <c r="K918">
        <v>1284409734</v>
      </c>
      <c r="L918" s="14">
        <f t="shared" si="87"/>
        <v>40434.853402777779</v>
      </c>
      <c r="M918" t="b">
        <v>0</v>
      </c>
      <c r="N918">
        <v>0</v>
      </c>
      <c r="O918" t="b">
        <v>0</v>
      </c>
      <c r="P918" t="s">
        <v>8278</v>
      </c>
      <c r="Q918" s="6">
        <f t="shared" si="84"/>
        <v>0</v>
      </c>
      <c r="R918" s="9">
        <f t="shared" si="85"/>
        <v>0</v>
      </c>
      <c r="S918" t="str">
        <f t="shared" si="88"/>
        <v>music</v>
      </c>
      <c r="T918" t="str">
        <f t="shared" si="89"/>
        <v>jazz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4">
        <f t="shared" si="86"/>
        <v>41834.104166666664</v>
      </c>
      <c r="K919">
        <v>1402612730</v>
      </c>
      <c r="L919" s="14">
        <f t="shared" si="87"/>
        <v>41802.94363425926</v>
      </c>
      <c r="M919" t="b">
        <v>0</v>
      </c>
      <c r="N919">
        <v>1</v>
      </c>
      <c r="O919" t="b">
        <v>0</v>
      </c>
      <c r="P919" t="s">
        <v>8278</v>
      </c>
      <c r="Q919" s="6">
        <f t="shared" si="84"/>
        <v>6.0000000000000001E-3</v>
      </c>
      <c r="R919" s="9">
        <f t="shared" si="85"/>
        <v>30</v>
      </c>
      <c r="S919" t="str">
        <f t="shared" si="88"/>
        <v>music</v>
      </c>
      <c r="T919" t="str">
        <f t="shared" si="89"/>
        <v>jazz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4">
        <f t="shared" si="86"/>
        <v>41974.957881944443</v>
      </c>
      <c r="K920">
        <v>1414879161</v>
      </c>
      <c r="L920" s="14">
        <f t="shared" si="87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6">
        <f t="shared" si="84"/>
        <v>5.0256410256410255E-2</v>
      </c>
      <c r="R920" s="9">
        <f t="shared" si="85"/>
        <v>19.600000000000001</v>
      </c>
      <c r="S920" t="str">
        <f t="shared" si="88"/>
        <v>music</v>
      </c>
      <c r="T920" t="str">
        <f t="shared" si="89"/>
        <v>jazz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4">
        <f t="shared" si="86"/>
        <v>41262.641724537039</v>
      </c>
      <c r="K921">
        <v>1352906645</v>
      </c>
      <c r="L921" s="14">
        <f t="shared" si="87"/>
        <v>41227.641724537039</v>
      </c>
      <c r="M921" t="b">
        <v>0</v>
      </c>
      <c r="N921">
        <v>1</v>
      </c>
      <c r="O921" t="b">
        <v>0</v>
      </c>
      <c r="P921" t="s">
        <v>8278</v>
      </c>
      <c r="Q921" s="6">
        <f t="shared" si="84"/>
        <v>5.0000000000000001E-3</v>
      </c>
      <c r="R921" s="9">
        <f t="shared" si="85"/>
        <v>100</v>
      </c>
      <c r="S921" t="str">
        <f t="shared" si="88"/>
        <v>music</v>
      </c>
      <c r="T921" t="str">
        <f t="shared" si="89"/>
        <v>jazz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4">
        <f t="shared" si="86"/>
        <v>41592.713217592594</v>
      </c>
      <c r="K922">
        <v>1381853222</v>
      </c>
      <c r="L922" s="14">
        <f t="shared" si="87"/>
        <v>41562.67155092593</v>
      </c>
      <c r="M922" t="b">
        <v>0</v>
      </c>
      <c r="N922">
        <v>0</v>
      </c>
      <c r="O922" t="b">
        <v>0</v>
      </c>
      <c r="P922" t="s">
        <v>8278</v>
      </c>
      <c r="Q922" s="6">
        <f t="shared" si="84"/>
        <v>0</v>
      </c>
      <c r="R922" s="9">
        <f t="shared" si="85"/>
        <v>0</v>
      </c>
      <c r="S922" t="str">
        <f t="shared" si="88"/>
        <v>music</v>
      </c>
      <c r="T922" t="str">
        <f t="shared" si="89"/>
        <v>jazz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4">
        <f t="shared" si="86"/>
        <v>40889.212685185186</v>
      </c>
      <c r="K923">
        <v>1320033976</v>
      </c>
      <c r="L923" s="14">
        <f t="shared" si="87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6">
        <f t="shared" si="84"/>
        <v>0.309</v>
      </c>
      <c r="R923" s="9">
        <f t="shared" si="85"/>
        <v>231.75</v>
      </c>
      <c r="S923" t="str">
        <f t="shared" si="88"/>
        <v>music</v>
      </c>
      <c r="T923" t="str">
        <f t="shared" si="89"/>
        <v>jazz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4">
        <f t="shared" si="86"/>
        <v>41913.530011574076</v>
      </c>
      <c r="K924">
        <v>1409143393</v>
      </c>
      <c r="L924" s="14">
        <f t="shared" si="87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6">
        <f t="shared" si="84"/>
        <v>0.21037037037037037</v>
      </c>
      <c r="R924" s="9">
        <f t="shared" si="85"/>
        <v>189.33333333333334</v>
      </c>
      <c r="S924" t="str">
        <f t="shared" si="88"/>
        <v>music</v>
      </c>
      <c r="T924" t="str">
        <f t="shared" si="89"/>
        <v>jazz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4">
        <f t="shared" si="86"/>
        <v>41965.001423611116</v>
      </c>
      <c r="K925">
        <v>1414018923</v>
      </c>
      <c r="L925" s="14">
        <f t="shared" si="87"/>
        <v>41934.959756944445</v>
      </c>
      <c r="M925" t="b">
        <v>0</v>
      </c>
      <c r="N925">
        <v>6</v>
      </c>
      <c r="O925" t="b">
        <v>0</v>
      </c>
      <c r="P925" t="s">
        <v>8278</v>
      </c>
      <c r="Q925" s="6">
        <f t="shared" si="84"/>
        <v>2.1999999999999999E-2</v>
      </c>
      <c r="R925" s="9">
        <f t="shared" si="85"/>
        <v>55</v>
      </c>
      <c r="S925" t="str">
        <f t="shared" si="88"/>
        <v>music</v>
      </c>
      <c r="T925" t="str">
        <f t="shared" si="89"/>
        <v>jazz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4">
        <f t="shared" si="86"/>
        <v>41318.942928240744</v>
      </c>
      <c r="K926">
        <v>1358203069</v>
      </c>
      <c r="L926" s="14">
        <f t="shared" si="87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6">
        <f t="shared" si="84"/>
        <v>0.109</v>
      </c>
      <c r="R926" s="9">
        <f t="shared" si="85"/>
        <v>21.8</v>
      </c>
      <c r="S926" t="str">
        <f t="shared" si="88"/>
        <v>music</v>
      </c>
      <c r="T926" t="str">
        <f t="shared" si="89"/>
        <v>jazz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4">
        <f t="shared" si="86"/>
        <v>41605.922581018516</v>
      </c>
      <c r="K927">
        <v>1382994511</v>
      </c>
      <c r="L927" s="14">
        <f t="shared" si="87"/>
        <v>41575.880914351852</v>
      </c>
      <c r="M927" t="b">
        <v>0</v>
      </c>
      <c r="N927">
        <v>5</v>
      </c>
      <c r="O927" t="b">
        <v>0</v>
      </c>
      <c r="P927" t="s">
        <v>8278</v>
      </c>
      <c r="Q927" s="6">
        <f t="shared" si="84"/>
        <v>2.6666666666666668E-2</v>
      </c>
      <c r="R927" s="9">
        <f t="shared" si="85"/>
        <v>32</v>
      </c>
      <c r="S927" t="str">
        <f t="shared" si="88"/>
        <v>music</v>
      </c>
      <c r="T927" t="str">
        <f t="shared" si="89"/>
        <v>jazz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4">
        <f t="shared" si="86"/>
        <v>40367.944444444445</v>
      </c>
      <c r="K928">
        <v>1276043330</v>
      </c>
      <c r="L928" s="14">
        <f t="shared" si="87"/>
        <v>40338.02002314815</v>
      </c>
      <c r="M928" t="b">
        <v>0</v>
      </c>
      <c r="N928">
        <v>0</v>
      </c>
      <c r="O928" t="b">
        <v>0</v>
      </c>
      <c r="P928" t="s">
        <v>8278</v>
      </c>
      <c r="Q928" s="6">
        <f t="shared" si="84"/>
        <v>0</v>
      </c>
      <c r="R928" s="9">
        <f t="shared" si="85"/>
        <v>0</v>
      </c>
      <c r="S928" t="str">
        <f t="shared" si="88"/>
        <v>music</v>
      </c>
      <c r="T928" t="str">
        <f t="shared" si="89"/>
        <v>jazz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4">
        <f t="shared" si="86"/>
        <v>41043.822858796295</v>
      </c>
      <c r="K929">
        <v>1334432695</v>
      </c>
      <c r="L929" s="14">
        <f t="shared" si="87"/>
        <v>41013.822858796295</v>
      </c>
      <c r="M929" t="b">
        <v>0</v>
      </c>
      <c r="N929">
        <v>0</v>
      </c>
      <c r="O929" t="b">
        <v>0</v>
      </c>
      <c r="P929" t="s">
        <v>8278</v>
      </c>
      <c r="Q929" s="6">
        <f t="shared" si="84"/>
        <v>0</v>
      </c>
      <c r="R929" s="9">
        <f t="shared" si="85"/>
        <v>0</v>
      </c>
      <c r="S929" t="str">
        <f t="shared" si="88"/>
        <v>music</v>
      </c>
      <c r="T929" t="str">
        <f t="shared" si="89"/>
        <v>jazz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4">
        <f t="shared" si="86"/>
        <v>41231</v>
      </c>
      <c r="K930">
        <v>1348864913</v>
      </c>
      <c r="L930" s="14">
        <f t="shared" si="87"/>
        <v>41180.86241898148</v>
      </c>
      <c r="M930" t="b">
        <v>0</v>
      </c>
      <c r="N930">
        <v>28</v>
      </c>
      <c r="O930" t="b">
        <v>0</v>
      </c>
      <c r="P930" t="s">
        <v>8278</v>
      </c>
      <c r="Q930" s="6">
        <f t="shared" si="84"/>
        <v>0.10862068965517241</v>
      </c>
      <c r="R930" s="9">
        <f t="shared" si="85"/>
        <v>56.25</v>
      </c>
      <c r="S930" t="str">
        <f t="shared" si="88"/>
        <v>music</v>
      </c>
      <c r="T930" t="str">
        <f t="shared" si="89"/>
        <v>jazz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4">
        <f t="shared" si="86"/>
        <v>41008.196400462963</v>
      </c>
      <c r="K931">
        <v>1331358169</v>
      </c>
      <c r="L931" s="14">
        <f t="shared" si="87"/>
        <v>40978.238067129627</v>
      </c>
      <c r="M931" t="b">
        <v>0</v>
      </c>
      <c r="N931">
        <v>0</v>
      </c>
      <c r="O931" t="b">
        <v>0</v>
      </c>
      <c r="P931" t="s">
        <v>8278</v>
      </c>
      <c r="Q931" s="6">
        <f t="shared" si="84"/>
        <v>0</v>
      </c>
      <c r="R931" s="9">
        <f t="shared" si="85"/>
        <v>0</v>
      </c>
      <c r="S931" t="str">
        <f t="shared" si="88"/>
        <v>music</v>
      </c>
      <c r="T931" t="str">
        <f t="shared" si="89"/>
        <v>jazz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4">
        <f t="shared" si="86"/>
        <v>40354.897222222222</v>
      </c>
      <c r="K932">
        <v>1273874306</v>
      </c>
      <c r="L932" s="14">
        <f t="shared" si="87"/>
        <v>40312.915578703702</v>
      </c>
      <c r="M932" t="b">
        <v>0</v>
      </c>
      <c r="N932">
        <v>5</v>
      </c>
      <c r="O932" t="b">
        <v>0</v>
      </c>
      <c r="P932" t="s">
        <v>8278</v>
      </c>
      <c r="Q932" s="6">
        <f t="shared" si="84"/>
        <v>0.38333333333333336</v>
      </c>
      <c r="R932" s="9">
        <f t="shared" si="85"/>
        <v>69</v>
      </c>
      <c r="S932" t="str">
        <f t="shared" si="88"/>
        <v>music</v>
      </c>
      <c r="T932" t="str">
        <f t="shared" si="89"/>
        <v>jazz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4">
        <f t="shared" si="86"/>
        <v>41714.916666666664</v>
      </c>
      <c r="K933">
        <v>1392021502</v>
      </c>
      <c r="L933" s="14">
        <f t="shared" si="87"/>
        <v>41680.359976851854</v>
      </c>
      <c r="M933" t="b">
        <v>0</v>
      </c>
      <c r="N933">
        <v>7</v>
      </c>
      <c r="O933" t="b">
        <v>0</v>
      </c>
      <c r="P933" t="s">
        <v>8278</v>
      </c>
      <c r="Q933" s="6">
        <f t="shared" si="84"/>
        <v>6.5500000000000003E-2</v>
      </c>
      <c r="R933" s="9">
        <f t="shared" si="85"/>
        <v>18.714285714285715</v>
      </c>
      <c r="S933" t="str">
        <f t="shared" si="88"/>
        <v>music</v>
      </c>
      <c r="T933" t="str">
        <f t="shared" si="89"/>
        <v>jazz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4">
        <f t="shared" si="86"/>
        <v>41355.927604166667</v>
      </c>
      <c r="K934">
        <v>1360106145</v>
      </c>
      <c r="L934" s="14">
        <f t="shared" si="87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6">
        <f t="shared" si="84"/>
        <v>0.14536842105263159</v>
      </c>
      <c r="R934" s="9">
        <f t="shared" si="85"/>
        <v>46.033333333333331</v>
      </c>
      <c r="S934" t="str">
        <f t="shared" si="88"/>
        <v>music</v>
      </c>
      <c r="T934" t="str">
        <f t="shared" si="89"/>
        <v>jazz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4">
        <f t="shared" si="86"/>
        <v>41771.169085648151</v>
      </c>
      <c r="K935">
        <v>1394683409</v>
      </c>
      <c r="L935" s="14">
        <f t="shared" si="87"/>
        <v>41711.169085648151</v>
      </c>
      <c r="M935" t="b">
        <v>0</v>
      </c>
      <c r="N935">
        <v>2</v>
      </c>
      <c r="O935" t="b">
        <v>0</v>
      </c>
      <c r="P935" t="s">
        <v>8278</v>
      </c>
      <c r="Q935" s="6">
        <f t="shared" si="84"/>
        <v>0.06</v>
      </c>
      <c r="R935" s="9">
        <f t="shared" si="85"/>
        <v>60</v>
      </c>
      <c r="S935" t="str">
        <f t="shared" si="88"/>
        <v>music</v>
      </c>
      <c r="T935" t="str">
        <f t="shared" si="89"/>
        <v>jazz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4">
        <f t="shared" si="86"/>
        <v>41763.25</v>
      </c>
      <c r="K936">
        <v>1396633284</v>
      </c>
      <c r="L936" s="14">
        <f t="shared" si="87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6">
        <f t="shared" si="84"/>
        <v>0.30399999999999999</v>
      </c>
      <c r="R936" s="9">
        <f t="shared" si="85"/>
        <v>50.666666666666664</v>
      </c>
      <c r="S936" t="str">
        <f t="shared" si="88"/>
        <v>music</v>
      </c>
      <c r="T936" t="str">
        <f t="shared" si="89"/>
        <v>jazz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4">
        <f t="shared" si="86"/>
        <v>42398.333668981482</v>
      </c>
      <c r="K937">
        <v>1451462429</v>
      </c>
      <c r="L937" s="14">
        <f t="shared" si="87"/>
        <v>42368.333668981482</v>
      </c>
      <c r="M937" t="b">
        <v>0</v>
      </c>
      <c r="N937">
        <v>2</v>
      </c>
      <c r="O937" t="b">
        <v>0</v>
      </c>
      <c r="P937" t="s">
        <v>8278</v>
      </c>
      <c r="Q937" s="6">
        <f t="shared" si="84"/>
        <v>1.4285714285714285E-2</v>
      </c>
      <c r="R937" s="9">
        <f t="shared" si="85"/>
        <v>25</v>
      </c>
      <c r="S937" t="str">
        <f t="shared" si="88"/>
        <v>music</v>
      </c>
      <c r="T937" t="str">
        <f t="shared" si="89"/>
        <v>jazz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4">
        <f t="shared" si="86"/>
        <v>40926.833333333336</v>
      </c>
      <c r="K938">
        <v>1323131689</v>
      </c>
      <c r="L938" s="14">
        <f t="shared" si="87"/>
        <v>40883.024178240739</v>
      </c>
      <c r="M938" t="b">
        <v>0</v>
      </c>
      <c r="N938">
        <v>0</v>
      </c>
      <c r="O938" t="b">
        <v>0</v>
      </c>
      <c r="P938" t="s">
        <v>8278</v>
      </c>
      <c r="Q938" s="6">
        <f t="shared" si="84"/>
        <v>0</v>
      </c>
      <c r="R938" s="9">
        <f t="shared" si="85"/>
        <v>0</v>
      </c>
      <c r="S938" t="str">
        <f t="shared" si="88"/>
        <v>music</v>
      </c>
      <c r="T938" t="str">
        <f t="shared" si="89"/>
        <v>jazz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4">
        <f t="shared" si="86"/>
        <v>41581.839780092596</v>
      </c>
      <c r="K939">
        <v>1380913757</v>
      </c>
      <c r="L939" s="14">
        <f t="shared" si="87"/>
        <v>41551.798113425924</v>
      </c>
      <c r="M939" t="b">
        <v>0</v>
      </c>
      <c r="N939">
        <v>2</v>
      </c>
      <c r="O939" t="b">
        <v>0</v>
      </c>
      <c r="P939" t="s">
        <v>8278</v>
      </c>
      <c r="Q939" s="6">
        <f t="shared" si="84"/>
        <v>1.1428571428571429E-2</v>
      </c>
      <c r="R939" s="9">
        <f t="shared" si="85"/>
        <v>20</v>
      </c>
      <c r="S939" t="str">
        <f t="shared" si="88"/>
        <v>music</v>
      </c>
      <c r="T939" t="str">
        <f t="shared" si="89"/>
        <v>jazz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4">
        <f t="shared" si="86"/>
        <v>41154.479722222226</v>
      </c>
      <c r="K940">
        <v>1343993448</v>
      </c>
      <c r="L940" s="14">
        <f t="shared" si="87"/>
        <v>41124.479722222226</v>
      </c>
      <c r="M940" t="b">
        <v>0</v>
      </c>
      <c r="N940">
        <v>1</v>
      </c>
      <c r="O940" t="b">
        <v>0</v>
      </c>
      <c r="P940" t="s">
        <v>8278</v>
      </c>
      <c r="Q940" s="6">
        <f t="shared" si="84"/>
        <v>3.5714285714285713E-3</v>
      </c>
      <c r="R940" s="9">
        <f t="shared" si="85"/>
        <v>25</v>
      </c>
      <c r="S940" t="str">
        <f t="shared" si="88"/>
        <v>music</v>
      </c>
      <c r="T940" t="str">
        <f t="shared" si="89"/>
        <v>jazz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4">
        <f t="shared" si="86"/>
        <v>41455.831944444442</v>
      </c>
      <c r="K941">
        <v>1369246738</v>
      </c>
      <c r="L941" s="14">
        <f t="shared" si="87"/>
        <v>41416.763171296298</v>
      </c>
      <c r="M941" t="b">
        <v>0</v>
      </c>
      <c r="N941">
        <v>2</v>
      </c>
      <c r="O941" t="b">
        <v>0</v>
      </c>
      <c r="P941" t="s">
        <v>8278</v>
      </c>
      <c r="Q941" s="6">
        <f t="shared" si="84"/>
        <v>1.4545454545454545E-2</v>
      </c>
      <c r="R941" s="9">
        <f t="shared" si="85"/>
        <v>20</v>
      </c>
      <c r="S941" t="str">
        <f t="shared" si="88"/>
        <v>music</v>
      </c>
      <c r="T941" t="str">
        <f t="shared" si="89"/>
        <v>jazz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4">
        <f t="shared" si="86"/>
        <v>42227.008402777778</v>
      </c>
      <c r="K942">
        <v>1435363926</v>
      </c>
      <c r="L942" s="14">
        <f t="shared" si="87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6">
        <f t="shared" si="84"/>
        <v>0.17155555555555554</v>
      </c>
      <c r="R942" s="9">
        <f t="shared" si="85"/>
        <v>110.28571428571429</v>
      </c>
      <c r="S942" t="str">
        <f t="shared" si="88"/>
        <v>technology</v>
      </c>
      <c r="T942" t="str">
        <f t="shared" si="89"/>
        <v>wearables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4">
        <f t="shared" si="86"/>
        <v>42776.096585648149</v>
      </c>
      <c r="K943">
        <v>1484101145</v>
      </c>
      <c r="L943" s="14">
        <f t="shared" si="87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6">
        <f t="shared" si="84"/>
        <v>2.3220000000000001E-2</v>
      </c>
      <c r="R943" s="9">
        <f t="shared" si="85"/>
        <v>37.451612903225808</v>
      </c>
      <c r="S943" t="str">
        <f t="shared" si="88"/>
        <v>technology</v>
      </c>
      <c r="T943" t="str">
        <f t="shared" si="89"/>
        <v>wearables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4">
        <f t="shared" si="86"/>
        <v>42418.843287037031</v>
      </c>
      <c r="K944">
        <v>1452716060</v>
      </c>
      <c r="L944" s="14">
        <f t="shared" si="87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6">
        <f t="shared" si="84"/>
        <v>8.9066666666666669E-2</v>
      </c>
      <c r="R944" s="9">
        <f t="shared" si="85"/>
        <v>41.75</v>
      </c>
      <c r="S944" t="str">
        <f t="shared" si="88"/>
        <v>technology</v>
      </c>
      <c r="T944" t="str">
        <f t="shared" si="89"/>
        <v>wearables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4">
        <f t="shared" si="86"/>
        <v>42703.709548611107</v>
      </c>
      <c r="K945">
        <v>1477843305</v>
      </c>
      <c r="L945" s="14">
        <f t="shared" si="87"/>
        <v>42673.66788194445</v>
      </c>
      <c r="M945" t="b">
        <v>0</v>
      </c>
      <c r="N945">
        <v>12</v>
      </c>
      <c r="O945" t="b">
        <v>0</v>
      </c>
      <c r="P945" t="s">
        <v>8273</v>
      </c>
      <c r="Q945" s="6">
        <f t="shared" si="84"/>
        <v>9.633333333333334E-2</v>
      </c>
      <c r="R945" s="9">
        <f t="shared" si="85"/>
        <v>24.083333333333332</v>
      </c>
      <c r="S945" t="str">
        <f t="shared" si="88"/>
        <v>technology</v>
      </c>
      <c r="T945" t="str">
        <f t="shared" si="89"/>
        <v>wearables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4">
        <f t="shared" si="86"/>
        <v>42478.583333333328</v>
      </c>
      <c r="K946">
        <v>1458050450</v>
      </c>
      <c r="L946" s="14">
        <f t="shared" si="87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6">
        <f t="shared" si="84"/>
        <v>0.13325999999999999</v>
      </c>
      <c r="R946" s="9">
        <f t="shared" si="85"/>
        <v>69.40625</v>
      </c>
      <c r="S946" t="str">
        <f t="shared" si="88"/>
        <v>technology</v>
      </c>
      <c r="T946" t="str">
        <f t="shared" si="89"/>
        <v>wearables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4">
        <f t="shared" si="86"/>
        <v>42784.999305555553</v>
      </c>
      <c r="K947">
        <v>1482958626</v>
      </c>
      <c r="L947" s="14">
        <f t="shared" si="87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6">
        <f t="shared" si="84"/>
        <v>2.4840000000000001E-2</v>
      </c>
      <c r="R947" s="9">
        <f t="shared" si="85"/>
        <v>155.25</v>
      </c>
      <c r="S947" t="str">
        <f t="shared" si="88"/>
        <v>technology</v>
      </c>
      <c r="T947" t="str">
        <f t="shared" si="89"/>
        <v>wearables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4">
        <f t="shared" si="86"/>
        <v>42622.750555555554</v>
      </c>
      <c r="K948">
        <v>1470852048</v>
      </c>
      <c r="L948" s="14">
        <f t="shared" si="87"/>
        <v>42592.750555555554</v>
      </c>
      <c r="M948" t="b">
        <v>0</v>
      </c>
      <c r="N948">
        <v>5</v>
      </c>
      <c r="O948" t="b">
        <v>0</v>
      </c>
      <c r="P948" t="s">
        <v>8273</v>
      </c>
      <c r="Q948" s="6">
        <f t="shared" si="84"/>
        <v>1.9066666666666666E-2</v>
      </c>
      <c r="R948" s="9">
        <f t="shared" si="85"/>
        <v>57.2</v>
      </c>
      <c r="S948" t="str">
        <f t="shared" si="88"/>
        <v>technology</v>
      </c>
      <c r="T948" t="str">
        <f t="shared" si="89"/>
        <v>wearables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4">
        <f t="shared" si="86"/>
        <v>42551.781319444446</v>
      </c>
      <c r="K949">
        <v>1462128306</v>
      </c>
      <c r="L949" s="14">
        <f t="shared" si="87"/>
        <v>42491.781319444446</v>
      </c>
      <c r="M949" t="b">
        <v>0</v>
      </c>
      <c r="N949">
        <v>0</v>
      </c>
      <c r="O949" t="b">
        <v>0</v>
      </c>
      <c r="P949" t="s">
        <v>8273</v>
      </c>
      <c r="Q949" s="6">
        <f t="shared" si="84"/>
        <v>0</v>
      </c>
      <c r="R949" s="9">
        <f t="shared" si="85"/>
        <v>0</v>
      </c>
      <c r="S949" t="str">
        <f t="shared" si="88"/>
        <v>technology</v>
      </c>
      <c r="T949" t="str">
        <f t="shared" si="89"/>
        <v>wearables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4">
        <f t="shared" si="86"/>
        <v>42441.828287037039</v>
      </c>
      <c r="K950">
        <v>1455220364</v>
      </c>
      <c r="L950" s="14">
        <f t="shared" si="87"/>
        <v>42411.828287037039</v>
      </c>
      <c r="M950" t="b">
        <v>0</v>
      </c>
      <c r="N950">
        <v>8</v>
      </c>
      <c r="O950" t="b">
        <v>0</v>
      </c>
      <c r="P950" t="s">
        <v>8273</v>
      </c>
      <c r="Q950" s="6">
        <f t="shared" si="84"/>
        <v>0.12</v>
      </c>
      <c r="R950" s="9">
        <f t="shared" si="85"/>
        <v>60</v>
      </c>
      <c r="S950" t="str">
        <f t="shared" si="88"/>
        <v>technology</v>
      </c>
      <c r="T950" t="str">
        <f t="shared" si="89"/>
        <v>wearables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4">
        <f t="shared" si="86"/>
        <v>42421.043703703705</v>
      </c>
      <c r="K951">
        <v>1450832576</v>
      </c>
      <c r="L951" s="14">
        <f t="shared" si="87"/>
        <v>42361.043703703705</v>
      </c>
      <c r="M951" t="b">
        <v>0</v>
      </c>
      <c r="N951">
        <v>7</v>
      </c>
      <c r="O951" t="b">
        <v>0</v>
      </c>
      <c r="P951" t="s">
        <v>8273</v>
      </c>
      <c r="Q951" s="6">
        <f t="shared" si="84"/>
        <v>1.3650000000000001E-2</v>
      </c>
      <c r="R951" s="9">
        <f t="shared" si="85"/>
        <v>39</v>
      </c>
      <c r="S951" t="str">
        <f t="shared" si="88"/>
        <v>technology</v>
      </c>
      <c r="T951" t="str">
        <f t="shared" si="89"/>
        <v>wearables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4">
        <f t="shared" si="86"/>
        <v>42386.750706018516</v>
      </c>
      <c r="K952">
        <v>1450461661</v>
      </c>
      <c r="L952" s="14">
        <f t="shared" si="87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6">
        <f t="shared" si="84"/>
        <v>0.28039999999999998</v>
      </c>
      <c r="R952" s="9">
        <f t="shared" si="85"/>
        <v>58.416666666666664</v>
      </c>
      <c r="S952" t="str">
        <f t="shared" si="88"/>
        <v>technology</v>
      </c>
      <c r="T952" t="str">
        <f t="shared" si="89"/>
        <v>wearables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4">
        <f t="shared" si="86"/>
        <v>42525.653611111105</v>
      </c>
      <c r="K953">
        <v>1461166872</v>
      </c>
      <c r="L953" s="14">
        <f t="shared" si="87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6">
        <f t="shared" si="84"/>
        <v>0.38390000000000002</v>
      </c>
      <c r="R953" s="9">
        <f t="shared" si="85"/>
        <v>158.63636363636363</v>
      </c>
      <c r="S953" t="str">
        <f t="shared" si="88"/>
        <v>technology</v>
      </c>
      <c r="T953" t="str">
        <f t="shared" si="89"/>
        <v>wearables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4">
        <f t="shared" si="86"/>
        <v>42692.655231481483</v>
      </c>
      <c r="K954">
        <v>1476888212</v>
      </c>
      <c r="L954" s="14">
        <f t="shared" si="87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6">
        <f t="shared" si="84"/>
        <v>0.39942857142857141</v>
      </c>
      <c r="R954" s="9">
        <f t="shared" si="85"/>
        <v>99.857142857142861</v>
      </c>
      <c r="S954" t="str">
        <f t="shared" si="88"/>
        <v>technology</v>
      </c>
      <c r="T954" t="str">
        <f t="shared" si="89"/>
        <v>wearables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4">
        <f t="shared" si="86"/>
        <v>42029.164340277777</v>
      </c>
      <c r="K955">
        <v>1419566199</v>
      </c>
      <c r="L955" s="14">
        <f t="shared" si="87"/>
        <v>41999.164340277777</v>
      </c>
      <c r="M955" t="b">
        <v>0</v>
      </c>
      <c r="N955">
        <v>5</v>
      </c>
      <c r="O955" t="b">
        <v>0</v>
      </c>
      <c r="P955" t="s">
        <v>8273</v>
      </c>
      <c r="Q955" s="6">
        <f t="shared" si="84"/>
        <v>8.3999999999999995E-3</v>
      </c>
      <c r="R955" s="9">
        <f t="shared" si="85"/>
        <v>25.2</v>
      </c>
      <c r="S955" t="str">
        <f t="shared" si="88"/>
        <v>technology</v>
      </c>
      <c r="T955" t="str">
        <f t="shared" si="89"/>
        <v>wearables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4">
        <f t="shared" si="86"/>
        <v>42236.833784722221</v>
      </c>
      <c r="K956">
        <v>1436472039</v>
      </c>
      <c r="L956" s="14">
        <f t="shared" si="87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6">
        <f t="shared" si="84"/>
        <v>0.43406666666666666</v>
      </c>
      <c r="R956" s="9">
        <f t="shared" si="85"/>
        <v>89.191780821917803</v>
      </c>
      <c r="S956" t="str">
        <f t="shared" si="88"/>
        <v>technology</v>
      </c>
      <c r="T956" t="str">
        <f t="shared" si="89"/>
        <v>wearables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4">
        <f t="shared" si="86"/>
        <v>42626.295138888891</v>
      </c>
      <c r="K957">
        <v>1470294300</v>
      </c>
      <c r="L957" s="14">
        <f t="shared" si="87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6">
        <f t="shared" si="84"/>
        <v>5.6613333333333335E-2</v>
      </c>
      <c r="R957" s="9">
        <f t="shared" si="85"/>
        <v>182.6236559139785</v>
      </c>
      <c r="S957" t="str">
        <f t="shared" si="88"/>
        <v>technology</v>
      </c>
      <c r="T957" t="str">
        <f t="shared" si="89"/>
        <v>wearables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4">
        <f t="shared" si="86"/>
        <v>42120.872210648144</v>
      </c>
      <c r="K958">
        <v>1424901359</v>
      </c>
      <c r="L958" s="14">
        <f t="shared" si="87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6">
        <f t="shared" si="84"/>
        <v>1.7219999999999999E-2</v>
      </c>
      <c r="R958" s="9">
        <f t="shared" si="85"/>
        <v>50.647058823529413</v>
      </c>
      <c r="S958" t="str">
        <f t="shared" si="88"/>
        <v>technology</v>
      </c>
      <c r="T958" t="str">
        <f t="shared" si="89"/>
        <v>wearables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4">
        <f t="shared" si="86"/>
        <v>42691.594131944439</v>
      </c>
      <c r="K959">
        <v>1476710133</v>
      </c>
      <c r="L959" s="14">
        <f t="shared" si="87"/>
        <v>42660.552465277782</v>
      </c>
      <c r="M959" t="b">
        <v>0</v>
      </c>
      <c r="N959">
        <v>7</v>
      </c>
      <c r="O959" t="b">
        <v>0</v>
      </c>
      <c r="P959" t="s">
        <v>8273</v>
      </c>
      <c r="Q959" s="6">
        <f t="shared" si="84"/>
        <v>1.9416666666666665E-2</v>
      </c>
      <c r="R959" s="9">
        <f t="shared" si="85"/>
        <v>33.285714285714285</v>
      </c>
      <c r="S959" t="str">
        <f t="shared" si="88"/>
        <v>technology</v>
      </c>
      <c r="T959" t="str">
        <f t="shared" si="89"/>
        <v>wearables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4">
        <f t="shared" si="86"/>
        <v>42104.207638888889</v>
      </c>
      <c r="K960">
        <v>1426792563</v>
      </c>
      <c r="L960" s="14">
        <f t="shared" si="87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6">
        <f t="shared" si="84"/>
        <v>0.11328275684711328</v>
      </c>
      <c r="R960" s="9">
        <f t="shared" si="85"/>
        <v>51.823529411764703</v>
      </c>
      <c r="S960" t="str">
        <f t="shared" si="88"/>
        <v>technology</v>
      </c>
      <c r="T960" t="str">
        <f t="shared" si="89"/>
        <v>wearables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4">
        <f t="shared" si="86"/>
        <v>42023.174363425926</v>
      </c>
      <c r="K961">
        <v>1419048665</v>
      </c>
      <c r="L961" s="14">
        <f t="shared" si="87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6">
        <f t="shared" si="84"/>
        <v>0.3886</v>
      </c>
      <c r="R961" s="9">
        <f t="shared" si="85"/>
        <v>113.62573099415205</v>
      </c>
      <c r="S961" t="str">
        <f t="shared" si="88"/>
        <v>technology</v>
      </c>
      <c r="T961" t="str">
        <f t="shared" si="89"/>
        <v>wearables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4">
        <f t="shared" si="86"/>
        <v>42808.585127314815</v>
      </c>
      <c r="K962">
        <v>1485874955</v>
      </c>
      <c r="L962" s="14">
        <f t="shared" si="87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6">
        <f t="shared" ref="Q962:Q1025" si="90">(E962/D962)</f>
        <v>0.46100628930817611</v>
      </c>
      <c r="R962" s="9">
        <f t="shared" ref="R962:R1025" si="91">IF(N962&lt;&gt;0,E962/N962,0)</f>
        <v>136.46276595744681</v>
      </c>
      <c r="S962" t="str">
        <f t="shared" si="88"/>
        <v>technology</v>
      </c>
      <c r="T962" t="str">
        <f t="shared" si="89"/>
        <v>wearables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4">
        <f t="shared" ref="J963:J1026" si="92">(((I963/60)/60)/24)+DATE(1970,1,1)</f>
        <v>42786.791666666672</v>
      </c>
      <c r="K963">
        <v>1483634335</v>
      </c>
      <c r="L963" s="14">
        <f t="shared" ref="L963:L1026" si="93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6">
        <f t="shared" si="90"/>
        <v>0.42188421052631581</v>
      </c>
      <c r="R963" s="9">
        <f t="shared" si="91"/>
        <v>364.35454545454547</v>
      </c>
      <c r="S963" t="str">
        <f t="shared" ref="S963:S1026" si="94">LEFT(P963, SEARCH("/",P963,1)-1)</f>
        <v>technology</v>
      </c>
      <c r="T963" t="str">
        <f t="shared" ref="T963:T1026" si="95">RIGHT(P963,LEN(P963)-FIND("/",P963))</f>
        <v>wearables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4">
        <f t="shared" si="92"/>
        <v>42411.712418981479</v>
      </c>
      <c r="K964">
        <v>1451927153</v>
      </c>
      <c r="L964" s="14">
        <f t="shared" si="93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6">
        <f t="shared" si="90"/>
        <v>0.2848</v>
      </c>
      <c r="R964" s="9">
        <f t="shared" si="91"/>
        <v>19.243243243243242</v>
      </c>
      <c r="S964" t="str">
        <f t="shared" si="94"/>
        <v>technology</v>
      </c>
      <c r="T964" t="str">
        <f t="shared" si="95"/>
        <v>wearables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4">
        <f t="shared" si="92"/>
        <v>42660.635636574079</v>
      </c>
      <c r="K965">
        <v>1473693319</v>
      </c>
      <c r="L965" s="14">
        <f t="shared" si="93"/>
        <v>42625.635636574079</v>
      </c>
      <c r="M965" t="b">
        <v>0</v>
      </c>
      <c r="N965">
        <v>9</v>
      </c>
      <c r="O965" t="b">
        <v>0</v>
      </c>
      <c r="P965" t="s">
        <v>8273</v>
      </c>
      <c r="Q965" s="6">
        <f t="shared" si="90"/>
        <v>1.0771428571428571E-2</v>
      </c>
      <c r="R965" s="9">
        <f t="shared" si="91"/>
        <v>41.888888888888886</v>
      </c>
      <c r="S965" t="str">
        <f t="shared" si="94"/>
        <v>technology</v>
      </c>
      <c r="T965" t="str">
        <f t="shared" si="95"/>
        <v>wearables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4">
        <f t="shared" si="92"/>
        <v>42248.628692129627</v>
      </c>
      <c r="K966">
        <v>1437663919</v>
      </c>
      <c r="L966" s="14">
        <f t="shared" si="93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6">
        <f t="shared" si="90"/>
        <v>7.9909090909090902E-3</v>
      </c>
      <c r="R966" s="9">
        <f t="shared" si="91"/>
        <v>30.310344827586206</v>
      </c>
      <c r="S966" t="str">
        <f t="shared" si="94"/>
        <v>technology</v>
      </c>
      <c r="T966" t="str">
        <f t="shared" si="95"/>
        <v>wearables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4">
        <f t="shared" si="92"/>
        <v>42669.165972222225</v>
      </c>
      <c r="K967">
        <v>1474676646</v>
      </c>
      <c r="L967" s="14">
        <f t="shared" si="93"/>
        <v>42637.016736111109</v>
      </c>
      <c r="M967" t="b">
        <v>0</v>
      </c>
      <c r="N967">
        <v>6</v>
      </c>
      <c r="O967" t="b">
        <v>0</v>
      </c>
      <c r="P967" t="s">
        <v>8273</v>
      </c>
      <c r="Q967" s="6">
        <f t="shared" si="90"/>
        <v>1.192E-2</v>
      </c>
      <c r="R967" s="9">
        <f t="shared" si="91"/>
        <v>49.666666666666664</v>
      </c>
      <c r="S967" t="str">
        <f t="shared" si="94"/>
        <v>technology</v>
      </c>
      <c r="T967" t="str">
        <f t="shared" si="95"/>
        <v>wearables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4">
        <f t="shared" si="92"/>
        <v>42649.635787037041</v>
      </c>
      <c r="K968">
        <v>1473174932</v>
      </c>
      <c r="L968" s="14">
        <f t="shared" si="93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6">
        <f t="shared" si="90"/>
        <v>0.14799999999999999</v>
      </c>
      <c r="R968" s="9">
        <f t="shared" si="91"/>
        <v>59.2</v>
      </c>
      <c r="S968" t="str">
        <f t="shared" si="94"/>
        <v>technology</v>
      </c>
      <c r="T968" t="str">
        <f t="shared" si="95"/>
        <v>wearables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4">
        <f t="shared" si="92"/>
        <v>42482.21266203704</v>
      </c>
      <c r="K969">
        <v>1456121174</v>
      </c>
      <c r="L969" s="14">
        <f t="shared" si="93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6">
        <f t="shared" si="90"/>
        <v>0.17810000000000001</v>
      </c>
      <c r="R969" s="9">
        <f t="shared" si="91"/>
        <v>43.97530864197531</v>
      </c>
      <c r="S969" t="str">
        <f t="shared" si="94"/>
        <v>technology</v>
      </c>
      <c r="T969" t="str">
        <f t="shared" si="95"/>
        <v>wearables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4">
        <f t="shared" si="92"/>
        <v>41866.847615740742</v>
      </c>
      <c r="K970">
        <v>1405542034</v>
      </c>
      <c r="L970" s="14">
        <f t="shared" si="93"/>
        <v>41836.847615740742</v>
      </c>
      <c r="M970" t="b">
        <v>0</v>
      </c>
      <c r="N970">
        <v>4</v>
      </c>
      <c r="O970" t="b">
        <v>0</v>
      </c>
      <c r="P970" t="s">
        <v>8273</v>
      </c>
      <c r="Q970" s="6">
        <f t="shared" si="90"/>
        <v>1.325E-2</v>
      </c>
      <c r="R970" s="9">
        <f t="shared" si="91"/>
        <v>26.5</v>
      </c>
      <c r="S970" t="str">
        <f t="shared" si="94"/>
        <v>technology</v>
      </c>
      <c r="T970" t="str">
        <f t="shared" si="95"/>
        <v>wearables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4">
        <f t="shared" si="92"/>
        <v>42775.30332175926</v>
      </c>
      <c r="K971">
        <v>1483773407</v>
      </c>
      <c r="L971" s="14">
        <f t="shared" si="93"/>
        <v>42742.30332175926</v>
      </c>
      <c r="M971" t="b">
        <v>0</v>
      </c>
      <c r="N971">
        <v>11</v>
      </c>
      <c r="O971" t="b">
        <v>0</v>
      </c>
      <c r="P971" t="s">
        <v>8273</v>
      </c>
      <c r="Q971" s="6">
        <f t="shared" si="90"/>
        <v>0.46666666666666667</v>
      </c>
      <c r="R971" s="9">
        <f t="shared" si="91"/>
        <v>1272.7272727272727</v>
      </c>
      <c r="S971" t="str">
        <f t="shared" si="94"/>
        <v>technology</v>
      </c>
      <c r="T971" t="str">
        <f t="shared" si="95"/>
        <v>wearables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4">
        <f t="shared" si="92"/>
        <v>42758.207638888889</v>
      </c>
      <c r="K972">
        <v>1481951853</v>
      </c>
      <c r="L972" s="14">
        <f t="shared" si="93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6">
        <f t="shared" si="90"/>
        <v>0.4592</v>
      </c>
      <c r="R972" s="9">
        <f t="shared" si="91"/>
        <v>164</v>
      </c>
      <c r="S972" t="str">
        <f t="shared" si="94"/>
        <v>technology</v>
      </c>
      <c r="T972" t="str">
        <f t="shared" si="95"/>
        <v>wearables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4">
        <f t="shared" si="92"/>
        <v>42156.709027777775</v>
      </c>
      <c r="K973">
        <v>1429290060</v>
      </c>
      <c r="L973" s="14">
        <f t="shared" si="93"/>
        <v>42111.709027777775</v>
      </c>
      <c r="M973" t="b">
        <v>0</v>
      </c>
      <c r="N973">
        <v>5</v>
      </c>
      <c r="O973" t="b">
        <v>0</v>
      </c>
      <c r="P973" t="s">
        <v>8273</v>
      </c>
      <c r="Q973" s="6">
        <f t="shared" si="90"/>
        <v>2.2599999999999999E-3</v>
      </c>
      <c r="R973" s="9">
        <f t="shared" si="91"/>
        <v>45.2</v>
      </c>
      <c r="S973" t="str">
        <f t="shared" si="94"/>
        <v>technology</v>
      </c>
      <c r="T973" t="str">
        <f t="shared" si="95"/>
        <v>wearables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4">
        <f t="shared" si="92"/>
        <v>41886.290972222225</v>
      </c>
      <c r="K974">
        <v>1407271598</v>
      </c>
      <c r="L974" s="14">
        <f t="shared" si="93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6">
        <f t="shared" si="90"/>
        <v>0.34625</v>
      </c>
      <c r="R974" s="9">
        <f t="shared" si="91"/>
        <v>153.88888888888889</v>
      </c>
      <c r="S974" t="str">
        <f t="shared" si="94"/>
        <v>technology</v>
      </c>
      <c r="T974" t="str">
        <f t="shared" si="95"/>
        <v>wearables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4">
        <f t="shared" si="92"/>
        <v>42317.056631944448</v>
      </c>
      <c r="K975">
        <v>1441844493</v>
      </c>
      <c r="L975" s="14">
        <f t="shared" si="93"/>
        <v>42257.014965277776</v>
      </c>
      <c r="M975" t="b">
        <v>0</v>
      </c>
      <c r="N975">
        <v>8</v>
      </c>
      <c r="O975" t="b">
        <v>0</v>
      </c>
      <c r="P975" t="s">
        <v>8273</v>
      </c>
      <c r="Q975" s="6">
        <f t="shared" si="90"/>
        <v>2.0549999999999999E-2</v>
      </c>
      <c r="R975" s="9">
        <f t="shared" si="91"/>
        <v>51.375</v>
      </c>
      <c r="S975" t="str">
        <f t="shared" si="94"/>
        <v>technology</v>
      </c>
      <c r="T975" t="str">
        <f t="shared" si="95"/>
        <v>wearables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4">
        <f t="shared" si="92"/>
        <v>42454.707824074074</v>
      </c>
      <c r="K976">
        <v>1456336756</v>
      </c>
      <c r="L976" s="14">
        <f t="shared" si="93"/>
        <v>42424.749490740738</v>
      </c>
      <c r="M976" t="b">
        <v>0</v>
      </c>
      <c r="N976">
        <v>3</v>
      </c>
      <c r="O976" t="b">
        <v>0</v>
      </c>
      <c r="P976" t="s">
        <v>8273</v>
      </c>
      <c r="Q976" s="6">
        <f t="shared" si="90"/>
        <v>5.5999999999999999E-3</v>
      </c>
      <c r="R976" s="9">
        <f t="shared" si="91"/>
        <v>93.333333333333329</v>
      </c>
      <c r="S976" t="str">
        <f t="shared" si="94"/>
        <v>technology</v>
      </c>
      <c r="T976" t="str">
        <f t="shared" si="95"/>
        <v>wearables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4">
        <f t="shared" si="92"/>
        <v>42549.696585648147</v>
      </c>
      <c r="K977">
        <v>1461948185</v>
      </c>
      <c r="L977" s="14">
        <f t="shared" si="93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6">
        <f t="shared" si="90"/>
        <v>2.6069999999999999E-2</v>
      </c>
      <c r="R977" s="9">
        <f t="shared" si="91"/>
        <v>108.625</v>
      </c>
      <c r="S977" t="str">
        <f t="shared" si="94"/>
        <v>technology</v>
      </c>
      <c r="T977" t="str">
        <f t="shared" si="95"/>
        <v>wearables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4">
        <f t="shared" si="92"/>
        <v>42230.058993055558</v>
      </c>
      <c r="K978">
        <v>1435627497</v>
      </c>
      <c r="L978" s="14">
        <f t="shared" si="93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6">
        <f t="shared" si="90"/>
        <v>1.9259999999999999E-2</v>
      </c>
      <c r="R978" s="9">
        <f t="shared" si="91"/>
        <v>160.5</v>
      </c>
      <c r="S978" t="str">
        <f t="shared" si="94"/>
        <v>technology</v>
      </c>
      <c r="T978" t="str">
        <f t="shared" si="95"/>
        <v>wearables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4">
        <f t="shared" si="92"/>
        <v>42421.942094907412</v>
      </c>
      <c r="K979">
        <v>1453502197</v>
      </c>
      <c r="L979" s="14">
        <f t="shared" si="93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6">
        <f t="shared" si="90"/>
        <v>0.33666666666666667</v>
      </c>
      <c r="R979" s="9">
        <f t="shared" si="91"/>
        <v>75.75</v>
      </c>
      <c r="S979" t="str">
        <f t="shared" si="94"/>
        <v>technology</v>
      </c>
      <c r="T979" t="str">
        <f t="shared" si="95"/>
        <v>wearables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4">
        <f t="shared" si="92"/>
        <v>42425.309039351851</v>
      </c>
      <c r="K980">
        <v>1453793101</v>
      </c>
      <c r="L980" s="14">
        <f t="shared" si="93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6">
        <f t="shared" si="90"/>
        <v>0.5626326718299024</v>
      </c>
      <c r="R980" s="9">
        <f t="shared" si="91"/>
        <v>790.83739837398377</v>
      </c>
      <c r="S980" t="str">
        <f t="shared" si="94"/>
        <v>technology</v>
      </c>
      <c r="T980" t="str">
        <f t="shared" si="95"/>
        <v>wearables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4">
        <f t="shared" si="92"/>
        <v>42541.790972222225</v>
      </c>
      <c r="K981">
        <v>1463392828</v>
      </c>
      <c r="L981" s="14">
        <f t="shared" si="93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6">
        <f t="shared" si="90"/>
        <v>0.82817600000000002</v>
      </c>
      <c r="R981" s="9">
        <f t="shared" si="91"/>
        <v>301.93916666666667</v>
      </c>
      <c r="S981" t="str">
        <f t="shared" si="94"/>
        <v>technology</v>
      </c>
      <c r="T981" t="str">
        <f t="shared" si="95"/>
        <v>wearables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4">
        <f t="shared" si="92"/>
        <v>41973.945856481485</v>
      </c>
      <c r="K982">
        <v>1413495722</v>
      </c>
      <c r="L982" s="14">
        <f t="shared" si="93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6">
        <f t="shared" si="90"/>
        <v>0.14860000000000001</v>
      </c>
      <c r="R982" s="9">
        <f t="shared" si="91"/>
        <v>47.935483870967744</v>
      </c>
      <c r="S982" t="str">
        <f t="shared" si="94"/>
        <v>technology</v>
      </c>
      <c r="T982" t="str">
        <f t="shared" si="95"/>
        <v>wearables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4">
        <f t="shared" si="92"/>
        <v>41860.947013888886</v>
      </c>
      <c r="K983">
        <v>1405032222</v>
      </c>
      <c r="L983" s="14">
        <f t="shared" si="93"/>
        <v>41830.947013888886</v>
      </c>
      <c r="M983" t="b">
        <v>0</v>
      </c>
      <c r="N983">
        <v>4</v>
      </c>
      <c r="O983" t="b">
        <v>0</v>
      </c>
      <c r="P983" t="s">
        <v>8273</v>
      </c>
      <c r="Q983" s="6">
        <f t="shared" si="90"/>
        <v>1.2375123751237513E-4</v>
      </c>
      <c r="R983" s="9">
        <f t="shared" si="91"/>
        <v>2.75</v>
      </c>
      <c r="S983" t="str">
        <f t="shared" si="94"/>
        <v>technology</v>
      </c>
      <c r="T983" t="str">
        <f t="shared" si="95"/>
        <v>wearables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4">
        <f t="shared" si="92"/>
        <v>42645.753310185188</v>
      </c>
      <c r="K984">
        <v>1472839486</v>
      </c>
      <c r="L984" s="14">
        <f t="shared" si="93"/>
        <v>42615.753310185188</v>
      </c>
      <c r="M984" t="b">
        <v>0</v>
      </c>
      <c r="N984">
        <v>3</v>
      </c>
      <c r="O984" t="b">
        <v>0</v>
      </c>
      <c r="P984" t="s">
        <v>8273</v>
      </c>
      <c r="Q984" s="6">
        <f t="shared" si="90"/>
        <v>1.7142857142857143E-4</v>
      </c>
      <c r="R984" s="9">
        <f t="shared" si="91"/>
        <v>1</v>
      </c>
      <c r="S984" t="str">
        <f t="shared" si="94"/>
        <v>technology</v>
      </c>
      <c r="T984" t="str">
        <f t="shared" si="95"/>
        <v>wearables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4">
        <f t="shared" si="92"/>
        <v>42605.870833333334</v>
      </c>
      <c r="K985">
        <v>1469289685</v>
      </c>
      <c r="L985" s="14">
        <f t="shared" si="93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6">
        <f t="shared" si="90"/>
        <v>0.2950613611721471</v>
      </c>
      <c r="R985" s="9">
        <f t="shared" si="91"/>
        <v>171.79329608938548</v>
      </c>
      <c r="S985" t="str">
        <f t="shared" si="94"/>
        <v>technology</v>
      </c>
      <c r="T985" t="str">
        <f t="shared" si="95"/>
        <v>wearables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4">
        <f t="shared" si="92"/>
        <v>42091.074166666673</v>
      </c>
      <c r="K986">
        <v>1424918808</v>
      </c>
      <c r="L986" s="14">
        <f t="shared" si="93"/>
        <v>42061.11583333333</v>
      </c>
      <c r="M986" t="b">
        <v>0</v>
      </c>
      <c r="N986">
        <v>3</v>
      </c>
      <c r="O986" t="b">
        <v>0</v>
      </c>
      <c r="P986" t="s">
        <v>8273</v>
      </c>
      <c r="Q986" s="6">
        <f t="shared" si="90"/>
        <v>1.06E-2</v>
      </c>
      <c r="R986" s="9">
        <f t="shared" si="91"/>
        <v>35.333333333333336</v>
      </c>
      <c r="S986" t="str">
        <f t="shared" si="94"/>
        <v>technology</v>
      </c>
      <c r="T986" t="str">
        <f t="shared" si="95"/>
        <v>wearables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4">
        <f t="shared" si="92"/>
        <v>42369.958333333328</v>
      </c>
      <c r="K987">
        <v>1449011610</v>
      </c>
      <c r="L987" s="14">
        <f t="shared" si="93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6">
        <f t="shared" si="90"/>
        <v>6.2933333333333327E-2</v>
      </c>
      <c r="R987" s="9">
        <f t="shared" si="91"/>
        <v>82.086956521739125</v>
      </c>
      <c r="S987" t="str">
        <f t="shared" si="94"/>
        <v>technology</v>
      </c>
      <c r="T987" t="str">
        <f t="shared" si="95"/>
        <v>wearables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4">
        <f t="shared" si="92"/>
        <v>42379</v>
      </c>
      <c r="K988">
        <v>1447698300</v>
      </c>
      <c r="L988" s="14">
        <f t="shared" si="93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6">
        <f t="shared" si="90"/>
        <v>0.1275</v>
      </c>
      <c r="R988" s="9">
        <f t="shared" si="91"/>
        <v>110.8695652173913</v>
      </c>
      <c r="S988" t="str">
        <f t="shared" si="94"/>
        <v>technology</v>
      </c>
      <c r="T988" t="str">
        <f t="shared" si="95"/>
        <v>wearables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4">
        <f t="shared" si="92"/>
        <v>41813.294560185182</v>
      </c>
      <c r="K989">
        <v>1400051050</v>
      </c>
      <c r="L989" s="14">
        <f t="shared" si="93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6">
        <f t="shared" si="90"/>
        <v>0.13220000000000001</v>
      </c>
      <c r="R989" s="9">
        <f t="shared" si="91"/>
        <v>161.21951219512195</v>
      </c>
      <c r="S989" t="str">
        <f t="shared" si="94"/>
        <v>technology</v>
      </c>
      <c r="T989" t="str">
        <f t="shared" si="95"/>
        <v>wearables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4">
        <f t="shared" si="92"/>
        <v>42644.356770833328</v>
      </c>
      <c r="K990">
        <v>1472718825</v>
      </c>
      <c r="L990" s="14">
        <f t="shared" si="93"/>
        <v>42614.356770833328</v>
      </c>
      <c r="M990" t="b">
        <v>0</v>
      </c>
      <c r="N990">
        <v>0</v>
      </c>
      <c r="O990" t="b">
        <v>0</v>
      </c>
      <c r="P990" t="s">
        <v>8273</v>
      </c>
      <c r="Q990" s="6">
        <f t="shared" si="90"/>
        <v>0</v>
      </c>
      <c r="R990" s="9">
        <f t="shared" si="91"/>
        <v>0</v>
      </c>
      <c r="S990" t="str">
        <f t="shared" si="94"/>
        <v>technology</v>
      </c>
      <c r="T990" t="str">
        <f t="shared" si="95"/>
        <v>wearables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4">
        <f t="shared" si="92"/>
        <v>42641.933969907404</v>
      </c>
      <c r="K991">
        <v>1472509495</v>
      </c>
      <c r="L991" s="14">
        <f t="shared" si="93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6">
        <f t="shared" si="90"/>
        <v>0.16769999999999999</v>
      </c>
      <c r="R991" s="9">
        <f t="shared" si="91"/>
        <v>52.40625</v>
      </c>
      <c r="S991" t="str">
        <f t="shared" si="94"/>
        <v>technology</v>
      </c>
      <c r="T991" t="str">
        <f t="shared" si="95"/>
        <v>wearables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4">
        <f t="shared" si="92"/>
        <v>41885.784305555557</v>
      </c>
      <c r="K992">
        <v>1407178164</v>
      </c>
      <c r="L992" s="14">
        <f t="shared" si="93"/>
        <v>41855.784305555557</v>
      </c>
      <c r="M992" t="b">
        <v>0</v>
      </c>
      <c r="N992">
        <v>2</v>
      </c>
      <c r="O992" t="b">
        <v>0</v>
      </c>
      <c r="P992" t="s">
        <v>8273</v>
      </c>
      <c r="Q992" s="6">
        <f t="shared" si="90"/>
        <v>1.0399999999999999E-3</v>
      </c>
      <c r="R992" s="9">
        <f t="shared" si="91"/>
        <v>13</v>
      </c>
      <c r="S992" t="str">
        <f t="shared" si="94"/>
        <v>technology</v>
      </c>
      <c r="T992" t="str">
        <f t="shared" si="95"/>
        <v>wearables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4">
        <f t="shared" si="92"/>
        <v>42563.785416666666</v>
      </c>
      <c r="K993">
        <v>1466186988</v>
      </c>
      <c r="L993" s="14">
        <f t="shared" si="93"/>
        <v>42538.75680555556</v>
      </c>
      <c r="M993" t="b">
        <v>0</v>
      </c>
      <c r="N993">
        <v>7</v>
      </c>
      <c r="O993" t="b">
        <v>0</v>
      </c>
      <c r="P993" t="s">
        <v>8273</v>
      </c>
      <c r="Q993" s="6">
        <f t="shared" si="90"/>
        <v>4.24E-2</v>
      </c>
      <c r="R993" s="9">
        <f t="shared" si="91"/>
        <v>30.285714285714285</v>
      </c>
      <c r="S993" t="str">
        <f t="shared" si="94"/>
        <v>technology</v>
      </c>
      <c r="T993" t="str">
        <f t="shared" si="95"/>
        <v>wearables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4">
        <f t="shared" si="92"/>
        <v>42497.883321759262</v>
      </c>
      <c r="K994">
        <v>1457475119</v>
      </c>
      <c r="L994" s="14">
        <f t="shared" si="93"/>
        <v>42437.924988425926</v>
      </c>
      <c r="M994" t="b">
        <v>0</v>
      </c>
      <c r="N994">
        <v>4</v>
      </c>
      <c r="O994" t="b">
        <v>0</v>
      </c>
      <c r="P994" t="s">
        <v>8273</v>
      </c>
      <c r="Q994" s="6">
        <f t="shared" si="90"/>
        <v>4.6699999999999997E-3</v>
      </c>
      <c r="R994" s="9">
        <f t="shared" si="91"/>
        <v>116.75</v>
      </c>
      <c r="S994" t="str">
        <f t="shared" si="94"/>
        <v>technology</v>
      </c>
      <c r="T994" t="str">
        <f t="shared" si="95"/>
        <v>wearables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4">
        <f t="shared" si="92"/>
        <v>42686.208333333328</v>
      </c>
      <c r="K995">
        <v>1476054568</v>
      </c>
      <c r="L995" s="14">
        <f t="shared" si="93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6">
        <f t="shared" si="90"/>
        <v>0.25087142857142858</v>
      </c>
      <c r="R995" s="9">
        <f t="shared" si="91"/>
        <v>89.59693877551021</v>
      </c>
      <c r="S995" t="str">
        <f t="shared" si="94"/>
        <v>technology</v>
      </c>
      <c r="T995" t="str">
        <f t="shared" si="95"/>
        <v>wearables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4">
        <f t="shared" si="92"/>
        <v>41973.957638888889</v>
      </c>
      <c r="K996">
        <v>1412835530</v>
      </c>
      <c r="L996" s="14">
        <f t="shared" si="93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6">
        <f t="shared" si="90"/>
        <v>2.3345000000000001E-2</v>
      </c>
      <c r="R996" s="9">
        <f t="shared" si="91"/>
        <v>424.45454545454544</v>
      </c>
      <c r="S996" t="str">
        <f t="shared" si="94"/>
        <v>technology</v>
      </c>
      <c r="T996" t="str">
        <f t="shared" si="95"/>
        <v>wearables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4">
        <f t="shared" si="92"/>
        <v>41972.666666666672</v>
      </c>
      <c r="K997">
        <v>1415140480</v>
      </c>
      <c r="L997" s="14">
        <f t="shared" si="93"/>
        <v>41947.940740740742</v>
      </c>
      <c r="M997" t="b">
        <v>0</v>
      </c>
      <c r="N997">
        <v>9</v>
      </c>
      <c r="O997" t="b">
        <v>0</v>
      </c>
      <c r="P997" t="s">
        <v>8273</v>
      </c>
      <c r="Q997" s="6">
        <f t="shared" si="90"/>
        <v>7.2599999999999998E-2</v>
      </c>
      <c r="R997" s="9">
        <f t="shared" si="91"/>
        <v>80.666666666666671</v>
      </c>
      <c r="S997" t="str">
        <f t="shared" si="94"/>
        <v>technology</v>
      </c>
      <c r="T997" t="str">
        <f t="shared" si="95"/>
        <v>wearables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4">
        <f t="shared" si="92"/>
        <v>41847.643750000003</v>
      </c>
      <c r="K998">
        <v>1403902060</v>
      </c>
      <c r="L998" s="14">
        <f t="shared" si="93"/>
        <v>41817.866435185184</v>
      </c>
      <c r="M998" t="b">
        <v>0</v>
      </c>
      <c r="N998">
        <v>5</v>
      </c>
      <c r="O998" t="b">
        <v>0</v>
      </c>
      <c r="P998" t="s">
        <v>8273</v>
      </c>
      <c r="Q998" s="6">
        <f t="shared" si="90"/>
        <v>1.6250000000000001E-2</v>
      </c>
      <c r="R998" s="9">
        <f t="shared" si="91"/>
        <v>13</v>
      </c>
      <c r="S998" t="str">
        <f t="shared" si="94"/>
        <v>technology</v>
      </c>
      <c r="T998" t="str">
        <f t="shared" si="95"/>
        <v>wearables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4">
        <f t="shared" si="92"/>
        <v>41971.144641203704</v>
      </c>
      <c r="K999">
        <v>1414549697</v>
      </c>
      <c r="L999" s="14">
        <f t="shared" si="93"/>
        <v>41941.10297453704</v>
      </c>
      <c r="M999" t="b">
        <v>0</v>
      </c>
      <c r="N999">
        <v>8</v>
      </c>
      <c r="O999" t="b">
        <v>0</v>
      </c>
      <c r="P999" t="s">
        <v>8273</v>
      </c>
      <c r="Q999" s="6">
        <f t="shared" si="90"/>
        <v>1.2999999999999999E-2</v>
      </c>
      <c r="R999" s="9">
        <f t="shared" si="91"/>
        <v>8.125</v>
      </c>
      <c r="S999" t="str">
        <f t="shared" si="94"/>
        <v>technology</v>
      </c>
      <c r="T999" t="str">
        <f t="shared" si="95"/>
        <v>wearables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4">
        <f t="shared" si="92"/>
        <v>42327.210659722223</v>
      </c>
      <c r="K1000">
        <v>1444017801</v>
      </c>
      <c r="L1000" s="14">
        <f t="shared" si="93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6">
        <f t="shared" si="90"/>
        <v>0.58558333333333334</v>
      </c>
      <c r="R1000" s="9">
        <f t="shared" si="91"/>
        <v>153.42794759825327</v>
      </c>
      <c r="S1000" t="str">
        <f t="shared" si="94"/>
        <v>technology</v>
      </c>
      <c r="T1000" t="str">
        <f t="shared" si="95"/>
        <v>wearables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4">
        <f t="shared" si="92"/>
        <v>41956.334722222222</v>
      </c>
      <c r="K1001">
        <v>1413270690</v>
      </c>
      <c r="L1001" s="14">
        <f t="shared" si="93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6">
        <f t="shared" si="90"/>
        <v>7.7886666666666673E-2</v>
      </c>
      <c r="R1001" s="9">
        <f t="shared" si="91"/>
        <v>292.07499999999999</v>
      </c>
      <c r="S1001" t="str">
        <f t="shared" si="94"/>
        <v>technology</v>
      </c>
      <c r="T1001" t="str">
        <f t="shared" si="95"/>
        <v>wearables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4">
        <f t="shared" si="92"/>
        <v>42809.018055555556</v>
      </c>
      <c r="K1002">
        <v>1484357160</v>
      </c>
      <c r="L1002" s="14">
        <f t="shared" si="93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6">
        <f t="shared" si="90"/>
        <v>2.2157147647256063E-2</v>
      </c>
      <c r="R1002" s="9">
        <f t="shared" si="91"/>
        <v>3304</v>
      </c>
      <c r="S1002" t="str">
        <f t="shared" si="94"/>
        <v>technology</v>
      </c>
      <c r="T1002" t="str">
        <f t="shared" si="95"/>
        <v>wearables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4">
        <f t="shared" si="92"/>
        <v>42765.720057870371</v>
      </c>
      <c r="K1003">
        <v>1481908613</v>
      </c>
      <c r="L1003" s="14">
        <f t="shared" si="93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6">
        <f t="shared" si="90"/>
        <v>1.04</v>
      </c>
      <c r="R1003" s="9">
        <f t="shared" si="91"/>
        <v>1300</v>
      </c>
      <c r="S1003" t="str">
        <f t="shared" si="94"/>
        <v>technology</v>
      </c>
      <c r="T1003" t="str">
        <f t="shared" si="95"/>
        <v>wearables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4">
        <f t="shared" si="92"/>
        <v>42355.249305555553</v>
      </c>
      <c r="K1004">
        <v>1447777514</v>
      </c>
      <c r="L1004" s="14">
        <f t="shared" si="93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6">
        <f t="shared" si="90"/>
        <v>0.29602960296029601</v>
      </c>
      <c r="R1004" s="9">
        <f t="shared" si="91"/>
        <v>134.54545454545453</v>
      </c>
      <c r="S1004" t="str">
        <f t="shared" si="94"/>
        <v>technology</v>
      </c>
      <c r="T1004" t="str">
        <f t="shared" si="95"/>
        <v>wearables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4">
        <f t="shared" si="92"/>
        <v>42810.667372685188</v>
      </c>
      <c r="K1005">
        <v>1487091661</v>
      </c>
      <c r="L1005" s="14">
        <f t="shared" si="93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6">
        <f t="shared" si="90"/>
        <v>0.16055</v>
      </c>
      <c r="R1005" s="9">
        <f t="shared" si="91"/>
        <v>214.06666666666666</v>
      </c>
      <c r="S1005" t="str">
        <f t="shared" si="94"/>
        <v>technology</v>
      </c>
      <c r="T1005" t="str">
        <f t="shared" si="95"/>
        <v>wearables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4">
        <f t="shared" si="92"/>
        <v>42418.708645833336</v>
      </c>
      <c r="K1006">
        <v>1453222827</v>
      </c>
      <c r="L1006" s="14">
        <f t="shared" si="93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6">
        <f t="shared" si="90"/>
        <v>0.82208000000000003</v>
      </c>
      <c r="R1006" s="9">
        <f t="shared" si="91"/>
        <v>216.33684210526314</v>
      </c>
      <c r="S1006" t="str">
        <f t="shared" si="94"/>
        <v>technology</v>
      </c>
      <c r="T1006" t="str">
        <f t="shared" si="95"/>
        <v>wearables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4">
        <f t="shared" si="92"/>
        <v>42307.624803240738</v>
      </c>
      <c r="K1007">
        <v>1443538783</v>
      </c>
      <c r="L1007" s="14">
        <f t="shared" si="93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6">
        <f t="shared" si="90"/>
        <v>0.75051000000000001</v>
      </c>
      <c r="R1007" s="9">
        <f t="shared" si="91"/>
        <v>932.31055900621118</v>
      </c>
      <c r="S1007" t="str">
        <f t="shared" si="94"/>
        <v>technology</v>
      </c>
      <c r="T1007" t="str">
        <f t="shared" si="95"/>
        <v>wearables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4">
        <f t="shared" si="92"/>
        <v>41985.299305555556</v>
      </c>
      <c r="K1008">
        <v>1417654672</v>
      </c>
      <c r="L1008" s="14">
        <f t="shared" si="93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6">
        <f t="shared" si="90"/>
        <v>5.8500000000000003E-2</v>
      </c>
      <c r="R1008" s="9">
        <f t="shared" si="91"/>
        <v>29.25</v>
      </c>
      <c r="S1008" t="str">
        <f t="shared" si="94"/>
        <v>technology</v>
      </c>
      <c r="T1008" t="str">
        <f t="shared" si="95"/>
        <v>wearables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4">
        <f t="shared" si="92"/>
        <v>42718.6252662037</v>
      </c>
      <c r="K1009">
        <v>1478095223</v>
      </c>
      <c r="L1009" s="14">
        <f t="shared" si="93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6">
        <f t="shared" si="90"/>
        <v>0.44319999999999998</v>
      </c>
      <c r="R1009" s="9">
        <f t="shared" si="91"/>
        <v>174.94736842105263</v>
      </c>
      <c r="S1009" t="str">
        <f t="shared" si="94"/>
        <v>technology</v>
      </c>
      <c r="T1009" t="str">
        <f t="shared" si="95"/>
        <v>wearables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4">
        <f t="shared" si="92"/>
        <v>42732.809201388889</v>
      </c>
      <c r="K1010">
        <v>1480361115</v>
      </c>
      <c r="L1010" s="14">
        <f t="shared" si="93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6">
        <f t="shared" si="90"/>
        <v>2.6737967914438501E-3</v>
      </c>
      <c r="R1010" s="9">
        <f t="shared" si="91"/>
        <v>250</v>
      </c>
      <c r="S1010" t="str">
        <f t="shared" si="94"/>
        <v>technology</v>
      </c>
      <c r="T1010" t="str">
        <f t="shared" si="95"/>
        <v>wearables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4">
        <f t="shared" si="92"/>
        <v>42540.604699074072</v>
      </c>
      <c r="K1011">
        <v>1463754646</v>
      </c>
      <c r="L1011" s="14">
        <f t="shared" si="93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6">
        <f t="shared" si="90"/>
        <v>0.1313</v>
      </c>
      <c r="R1011" s="9">
        <f t="shared" si="91"/>
        <v>65</v>
      </c>
      <c r="S1011" t="str">
        <f t="shared" si="94"/>
        <v>technology</v>
      </c>
      <c r="T1011" t="str">
        <f t="shared" si="95"/>
        <v>wearables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4">
        <f t="shared" si="92"/>
        <v>42618.124305555553</v>
      </c>
      <c r="K1012">
        <v>1468180462</v>
      </c>
      <c r="L1012" s="14">
        <f t="shared" si="93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6">
        <f t="shared" si="90"/>
        <v>1.9088937093275488E-3</v>
      </c>
      <c r="R1012" s="9">
        <f t="shared" si="91"/>
        <v>55</v>
      </c>
      <c r="S1012" t="str">
        <f t="shared" si="94"/>
        <v>technology</v>
      </c>
      <c r="T1012" t="str">
        <f t="shared" si="95"/>
        <v>wearables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4">
        <f t="shared" si="92"/>
        <v>41991.898090277777</v>
      </c>
      <c r="K1013">
        <v>1415050395</v>
      </c>
      <c r="L1013" s="14">
        <f t="shared" si="93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6">
        <f t="shared" si="90"/>
        <v>3.7499999999999999E-3</v>
      </c>
      <c r="R1013" s="9">
        <f t="shared" si="91"/>
        <v>75</v>
      </c>
      <c r="S1013" t="str">
        <f t="shared" si="94"/>
        <v>technology</v>
      </c>
      <c r="T1013" t="str">
        <f t="shared" si="95"/>
        <v>wearables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4">
        <f t="shared" si="92"/>
        <v>42759.440416666665</v>
      </c>
      <c r="K1014">
        <v>1481366052</v>
      </c>
      <c r="L1014" s="14">
        <f t="shared" si="93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6">
        <f t="shared" si="90"/>
        <v>215.35021</v>
      </c>
      <c r="R1014" s="9">
        <f t="shared" si="91"/>
        <v>1389.3561935483872</v>
      </c>
      <c r="S1014" t="str">
        <f t="shared" si="94"/>
        <v>technology</v>
      </c>
      <c r="T1014" t="str">
        <f t="shared" si="95"/>
        <v>wearables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4">
        <f t="shared" si="92"/>
        <v>42367.833333333328</v>
      </c>
      <c r="K1015">
        <v>1449000056</v>
      </c>
      <c r="L1015" s="14">
        <f t="shared" si="93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6">
        <f t="shared" si="90"/>
        <v>0.34527999999999998</v>
      </c>
      <c r="R1015" s="9">
        <f t="shared" si="91"/>
        <v>95.911111111111111</v>
      </c>
      <c r="S1015" t="str">
        <f t="shared" si="94"/>
        <v>technology</v>
      </c>
      <c r="T1015" t="str">
        <f t="shared" si="95"/>
        <v>wearables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4">
        <f t="shared" si="92"/>
        <v>42005.002488425926</v>
      </c>
      <c r="K1016">
        <v>1415750615</v>
      </c>
      <c r="L1016" s="14">
        <f t="shared" si="93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6">
        <f t="shared" si="90"/>
        <v>0.30599999999999999</v>
      </c>
      <c r="R1016" s="9">
        <f t="shared" si="91"/>
        <v>191.25</v>
      </c>
      <c r="S1016" t="str">
        <f t="shared" si="94"/>
        <v>technology</v>
      </c>
      <c r="T1016" t="str">
        <f t="shared" si="95"/>
        <v>wearables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4">
        <f t="shared" si="92"/>
        <v>42333.920081018514</v>
      </c>
      <c r="K1017">
        <v>1445893495</v>
      </c>
      <c r="L1017" s="14">
        <f t="shared" si="93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6">
        <f t="shared" si="90"/>
        <v>2.6666666666666668E-2</v>
      </c>
      <c r="R1017" s="9">
        <f t="shared" si="91"/>
        <v>40</v>
      </c>
      <c r="S1017" t="str">
        <f t="shared" si="94"/>
        <v>technology</v>
      </c>
      <c r="T1017" t="str">
        <f t="shared" si="95"/>
        <v>wearables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4">
        <f t="shared" si="92"/>
        <v>42467.065462962957</v>
      </c>
      <c r="K1018">
        <v>1456108456</v>
      </c>
      <c r="L1018" s="14">
        <f t="shared" si="93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6">
        <f t="shared" si="90"/>
        <v>2.8420000000000001E-2</v>
      </c>
      <c r="R1018" s="9">
        <f t="shared" si="91"/>
        <v>74.78947368421052</v>
      </c>
      <c r="S1018" t="str">
        <f t="shared" si="94"/>
        <v>technology</v>
      </c>
      <c r="T1018" t="str">
        <f t="shared" si="95"/>
        <v>wearables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4">
        <f t="shared" si="92"/>
        <v>42329.716840277775</v>
      </c>
      <c r="K1019">
        <v>1444666335</v>
      </c>
      <c r="L1019" s="14">
        <f t="shared" si="93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6">
        <f t="shared" si="90"/>
        <v>0.22878799999999999</v>
      </c>
      <c r="R1019" s="9">
        <f t="shared" si="91"/>
        <v>161.11830985915492</v>
      </c>
      <c r="S1019" t="str">
        <f t="shared" si="94"/>
        <v>technology</v>
      </c>
      <c r="T1019" t="str">
        <f t="shared" si="95"/>
        <v>wearables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4">
        <f t="shared" si="92"/>
        <v>42565.492280092592</v>
      </c>
      <c r="K1020">
        <v>1465904933</v>
      </c>
      <c r="L1020" s="14">
        <f t="shared" si="93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6">
        <f t="shared" si="90"/>
        <v>3.1050000000000001E-2</v>
      </c>
      <c r="R1020" s="9">
        <f t="shared" si="91"/>
        <v>88.714285714285708</v>
      </c>
      <c r="S1020" t="str">
        <f t="shared" si="94"/>
        <v>technology</v>
      </c>
      <c r="T1020" t="str">
        <f t="shared" si="95"/>
        <v>wearables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4">
        <f t="shared" si="92"/>
        <v>42039.973946759259</v>
      </c>
      <c r="K1021">
        <v>1420500149</v>
      </c>
      <c r="L1021" s="14">
        <f t="shared" si="93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6">
        <f t="shared" si="90"/>
        <v>0.47333333333333333</v>
      </c>
      <c r="R1021" s="9">
        <f t="shared" si="91"/>
        <v>53.25</v>
      </c>
      <c r="S1021" t="str">
        <f t="shared" si="94"/>
        <v>technology</v>
      </c>
      <c r="T1021" t="str">
        <f t="shared" si="95"/>
        <v>wearables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4">
        <f t="shared" si="92"/>
        <v>42157.032638888893</v>
      </c>
      <c r="K1022">
        <v>1430617209</v>
      </c>
      <c r="L1022" s="14">
        <f t="shared" si="93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6">
        <f t="shared" si="90"/>
        <v>2.0554838709677421</v>
      </c>
      <c r="R1022" s="9">
        <f t="shared" si="91"/>
        <v>106.2</v>
      </c>
      <c r="S1022" t="str">
        <f t="shared" si="94"/>
        <v>music</v>
      </c>
      <c r="T1022" t="str">
        <f t="shared" si="95"/>
        <v>electronic music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4">
        <f t="shared" si="92"/>
        <v>42294.166666666672</v>
      </c>
      <c r="K1023">
        <v>1443074571</v>
      </c>
      <c r="L1023" s="14">
        <f t="shared" si="93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6">
        <f t="shared" si="90"/>
        <v>3.5180366666666667</v>
      </c>
      <c r="R1023" s="9">
        <f t="shared" si="91"/>
        <v>22.079728033472804</v>
      </c>
      <c r="S1023" t="str">
        <f t="shared" si="94"/>
        <v>music</v>
      </c>
      <c r="T1023" t="str">
        <f t="shared" si="95"/>
        <v>electronic music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4">
        <f t="shared" si="92"/>
        <v>42141.646724537044</v>
      </c>
      <c r="K1024">
        <v>1429284677</v>
      </c>
      <c r="L1024" s="14">
        <f t="shared" si="93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6">
        <f t="shared" si="90"/>
        <v>1.149</v>
      </c>
      <c r="R1024" s="9">
        <f t="shared" si="91"/>
        <v>31.054054054054053</v>
      </c>
      <c r="S1024" t="str">
        <f t="shared" si="94"/>
        <v>music</v>
      </c>
      <c r="T1024" t="str">
        <f t="shared" si="95"/>
        <v>electronic music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4">
        <f t="shared" si="92"/>
        <v>42175.919687500005</v>
      </c>
      <c r="K1025">
        <v>1432245861</v>
      </c>
      <c r="L1025" s="14">
        <f t="shared" si="93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6">
        <f t="shared" si="90"/>
        <v>2.3715000000000002</v>
      </c>
      <c r="R1025" s="9">
        <f t="shared" si="91"/>
        <v>36.206106870229007</v>
      </c>
      <c r="S1025" t="str">
        <f t="shared" si="94"/>
        <v>music</v>
      </c>
      <c r="T1025" t="str">
        <f t="shared" si="95"/>
        <v>electronic music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4">
        <f t="shared" si="92"/>
        <v>42400.580590277779</v>
      </c>
      <c r="K1026">
        <v>1451656563</v>
      </c>
      <c r="L1026" s="14">
        <f t="shared" si="93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6">
        <f t="shared" ref="Q1026:Q1089" si="96">(E1026/D1026)</f>
        <v>1.1863774999999999</v>
      </c>
      <c r="R1026" s="9">
        <f t="shared" ref="R1026:R1089" si="97">IF(N1026&lt;&gt;0,E1026/N1026,0)</f>
        <v>388.9762295081967</v>
      </c>
      <c r="S1026" t="str">
        <f t="shared" si="94"/>
        <v>music</v>
      </c>
      <c r="T1026" t="str">
        <f t="shared" si="95"/>
        <v>electronic music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4">
        <f t="shared" ref="J1027:J1090" si="98">(((I1027/60)/60)/24)+DATE(1970,1,1)</f>
        <v>42079.792094907403</v>
      </c>
      <c r="K1027">
        <v>1423944037</v>
      </c>
      <c r="L1027" s="14">
        <f t="shared" ref="L1027:L1090" si="99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6">
        <f t="shared" si="96"/>
        <v>1.099283142857143</v>
      </c>
      <c r="R1027" s="9">
        <f t="shared" si="97"/>
        <v>71.848571428571432</v>
      </c>
      <c r="S1027" t="str">
        <f t="shared" ref="S1027:S1090" si="100">LEFT(P1027, SEARCH("/",P1027,1)-1)</f>
        <v>music</v>
      </c>
      <c r="T1027" t="str">
        <f t="shared" ref="T1027:T1090" si="101">RIGHT(P1027,LEN(P1027)-FIND("/",P1027))</f>
        <v>electronic music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4">
        <f t="shared" si="98"/>
        <v>42460.365925925929</v>
      </c>
      <c r="K1028">
        <v>1456480016</v>
      </c>
      <c r="L1028" s="14">
        <f t="shared" si="99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6">
        <f t="shared" si="96"/>
        <v>1.0000828571428571</v>
      </c>
      <c r="R1028" s="9">
        <f t="shared" si="97"/>
        <v>57.381803278688523</v>
      </c>
      <c r="S1028" t="str">
        <f t="shared" si="100"/>
        <v>music</v>
      </c>
      <c r="T1028" t="str">
        <f t="shared" si="101"/>
        <v>electronic music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4">
        <f t="shared" si="98"/>
        <v>41935.034108796295</v>
      </c>
      <c r="K1029">
        <v>1411433347</v>
      </c>
      <c r="L1029" s="14">
        <f t="shared" si="99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6">
        <f t="shared" si="96"/>
        <v>1.0309292094387414</v>
      </c>
      <c r="R1029" s="9">
        <f t="shared" si="97"/>
        <v>69.666666666666671</v>
      </c>
      <c r="S1029" t="str">
        <f t="shared" si="100"/>
        <v>music</v>
      </c>
      <c r="T1029" t="str">
        <f t="shared" si="101"/>
        <v>electronic music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4">
        <f t="shared" si="98"/>
        <v>42800.833333333328</v>
      </c>
      <c r="K1030">
        <v>1484924605</v>
      </c>
      <c r="L1030" s="14">
        <f t="shared" si="99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6">
        <f t="shared" si="96"/>
        <v>1.1727000000000001</v>
      </c>
      <c r="R1030" s="9">
        <f t="shared" si="97"/>
        <v>45.988235294117644</v>
      </c>
      <c r="S1030" t="str">
        <f t="shared" si="100"/>
        <v>music</v>
      </c>
      <c r="T1030" t="str">
        <f t="shared" si="101"/>
        <v>electronic music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4">
        <f t="shared" si="98"/>
        <v>42098.915972222225</v>
      </c>
      <c r="K1031">
        <v>1423501507</v>
      </c>
      <c r="L1031" s="14">
        <f t="shared" si="99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6">
        <f t="shared" si="96"/>
        <v>1.1175999999999999</v>
      </c>
      <c r="R1031" s="9">
        <f t="shared" si="97"/>
        <v>79.262411347517727</v>
      </c>
      <c r="S1031" t="str">
        <f t="shared" si="100"/>
        <v>music</v>
      </c>
      <c r="T1031" t="str">
        <f t="shared" si="101"/>
        <v>electronic music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4">
        <f t="shared" si="98"/>
        <v>42625.483206018514</v>
      </c>
      <c r="K1032">
        <v>1472470549</v>
      </c>
      <c r="L1032" s="14">
        <f t="shared" si="99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6">
        <f t="shared" si="96"/>
        <v>3.4209999999999998</v>
      </c>
      <c r="R1032" s="9">
        <f t="shared" si="97"/>
        <v>43.031446540880502</v>
      </c>
      <c r="S1032" t="str">
        <f t="shared" si="100"/>
        <v>music</v>
      </c>
      <c r="T1032" t="str">
        <f t="shared" si="101"/>
        <v>electronic music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4">
        <f t="shared" si="98"/>
        <v>42354.764004629629</v>
      </c>
      <c r="K1033">
        <v>1447698010</v>
      </c>
      <c r="L1033" s="14">
        <f t="shared" si="99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6">
        <f t="shared" si="96"/>
        <v>1.0740000000000001</v>
      </c>
      <c r="R1033" s="9">
        <f t="shared" si="97"/>
        <v>108.48484848484848</v>
      </c>
      <c r="S1033" t="str">
        <f t="shared" si="100"/>
        <v>music</v>
      </c>
      <c r="T1033" t="str">
        <f t="shared" si="101"/>
        <v>electronic music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4">
        <f t="shared" si="98"/>
        <v>42544.666956018518</v>
      </c>
      <c r="K1034">
        <v>1464105625</v>
      </c>
      <c r="L1034" s="14">
        <f t="shared" si="99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6">
        <f t="shared" si="96"/>
        <v>1.0849703703703704</v>
      </c>
      <c r="R1034" s="9">
        <f t="shared" si="97"/>
        <v>61.029583333333335</v>
      </c>
      <c r="S1034" t="str">
        <f t="shared" si="100"/>
        <v>music</v>
      </c>
      <c r="T1034" t="str">
        <f t="shared" si="101"/>
        <v>electronic music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4">
        <f t="shared" si="98"/>
        <v>42716.732407407413</v>
      </c>
      <c r="K1035">
        <v>1479144880</v>
      </c>
      <c r="L1035" s="14">
        <f t="shared" si="99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6">
        <f t="shared" si="96"/>
        <v>1.0286144578313252</v>
      </c>
      <c r="R1035" s="9">
        <f t="shared" si="97"/>
        <v>50.592592592592595</v>
      </c>
      <c r="S1035" t="str">
        <f t="shared" si="100"/>
        <v>music</v>
      </c>
      <c r="T1035" t="str">
        <f t="shared" si="101"/>
        <v>electronic music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4">
        <f t="shared" si="98"/>
        <v>42587.165972222225</v>
      </c>
      <c r="K1036">
        <v>1467604804</v>
      </c>
      <c r="L1036" s="14">
        <f t="shared" si="99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6">
        <f t="shared" si="96"/>
        <v>1.3000180000000001</v>
      </c>
      <c r="R1036" s="9">
        <f t="shared" si="97"/>
        <v>39.157168674698795</v>
      </c>
      <c r="S1036" t="str">
        <f t="shared" si="100"/>
        <v>music</v>
      </c>
      <c r="T1036" t="str">
        <f t="shared" si="101"/>
        <v>electronic music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4">
        <f t="shared" si="98"/>
        <v>42046.641435185185</v>
      </c>
      <c r="K1037">
        <v>1421076220</v>
      </c>
      <c r="L1037" s="14">
        <f t="shared" si="99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6">
        <f t="shared" si="96"/>
        <v>1.0765217391304347</v>
      </c>
      <c r="R1037" s="9">
        <f t="shared" si="97"/>
        <v>65.15789473684211</v>
      </c>
      <c r="S1037" t="str">
        <f t="shared" si="100"/>
        <v>music</v>
      </c>
      <c r="T1037" t="str">
        <f t="shared" si="101"/>
        <v>electronic music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4">
        <f t="shared" si="98"/>
        <v>41281.333333333336</v>
      </c>
      <c r="K1038">
        <v>1354790790</v>
      </c>
      <c r="L1038" s="14">
        <f t="shared" si="99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6">
        <f t="shared" si="96"/>
        <v>1.1236044444444444</v>
      </c>
      <c r="R1038" s="9">
        <f t="shared" si="97"/>
        <v>23.963127962085309</v>
      </c>
      <c r="S1038" t="str">
        <f t="shared" si="100"/>
        <v>music</v>
      </c>
      <c r="T1038" t="str">
        <f t="shared" si="101"/>
        <v>electronic music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4">
        <f t="shared" si="98"/>
        <v>42142.208333333328</v>
      </c>
      <c r="K1039">
        <v>1429991062</v>
      </c>
      <c r="L1039" s="14">
        <f t="shared" si="99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6">
        <f t="shared" si="96"/>
        <v>1.0209999999999999</v>
      </c>
      <c r="R1039" s="9">
        <f t="shared" si="97"/>
        <v>48.61904761904762</v>
      </c>
      <c r="S1039" t="str">
        <f t="shared" si="100"/>
        <v>music</v>
      </c>
      <c r="T1039" t="str">
        <f t="shared" si="101"/>
        <v>electronic music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4">
        <f t="shared" si="98"/>
        <v>42448.190081018518</v>
      </c>
      <c r="K1040">
        <v>1455773623</v>
      </c>
      <c r="L1040" s="14">
        <f t="shared" si="99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6">
        <f t="shared" si="96"/>
        <v>1.4533333333333334</v>
      </c>
      <c r="R1040" s="9">
        <f t="shared" si="97"/>
        <v>35.73770491803279</v>
      </c>
      <c r="S1040" t="str">
        <f t="shared" si="100"/>
        <v>music</v>
      </c>
      <c r="T1040" t="str">
        <f t="shared" si="101"/>
        <v>electronic music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4">
        <f t="shared" si="98"/>
        <v>42717.332638888889</v>
      </c>
      <c r="K1041">
        <v>1479436646</v>
      </c>
      <c r="L1041" s="14">
        <f t="shared" si="99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6">
        <f t="shared" si="96"/>
        <v>1.282</v>
      </c>
      <c r="R1041" s="9">
        <f t="shared" si="97"/>
        <v>21.366666666666667</v>
      </c>
      <c r="S1041" t="str">
        <f t="shared" si="100"/>
        <v>music</v>
      </c>
      <c r="T1041" t="str">
        <f t="shared" si="101"/>
        <v>electronic music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4">
        <f t="shared" si="98"/>
        <v>42609.708437499998</v>
      </c>
      <c r="K1042">
        <v>1469725209</v>
      </c>
      <c r="L1042" s="14">
        <f t="shared" si="99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6">
        <f t="shared" si="96"/>
        <v>2.9411764705882353E-3</v>
      </c>
      <c r="R1042" s="9">
        <f t="shared" si="97"/>
        <v>250</v>
      </c>
      <c r="S1042" t="str">
        <f t="shared" si="100"/>
        <v>journalism</v>
      </c>
      <c r="T1042" t="str">
        <f t="shared" si="101"/>
        <v>audio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4">
        <f t="shared" si="98"/>
        <v>41851.060092592597</v>
      </c>
      <c r="K1043">
        <v>1405041992</v>
      </c>
      <c r="L1043" s="14">
        <f t="shared" si="99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6">
        <f t="shared" si="96"/>
        <v>0</v>
      </c>
      <c r="R1043" s="9">
        <f t="shared" si="97"/>
        <v>0</v>
      </c>
      <c r="S1043" t="str">
        <f t="shared" si="100"/>
        <v>journalism</v>
      </c>
      <c r="T1043" t="str">
        <f t="shared" si="101"/>
        <v>audio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4">
        <f t="shared" si="98"/>
        <v>41894.416666666664</v>
      </c>
      <c r="K1044">
        <v>1406824948</v>
      </c>
      <c r="L1044" s="14">
        <f t="shared" si="99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6">
        <f t="shared" si="96"/>
        <v>1.5384615384615385E-2</v>
      </c>
      <c r="R1044" s="9">
        <f t="shared" si="97"/>
        <v>10</v>
      </c>
      <c r="S1044" t="str">
        <f t="shared" si="100"/>
        <v>journalism</v>
      </c>
      <c r="T1044" t="str">
        <f t="shared" si="101"/>
        <v>audio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4">
        <f t="shared" si="98"/>
        <v>42144.252951388888</v>
      </c>
      <c r="K1045">
        <v>1429509855</v>
      </c>
      <c r="L1045" s="14">
        <f t="shared" si="99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6">
        <f t="shared" si="96"/>
        <v>8.5370000000000001E-2</v>
      </c>
      <c r="R1045" s="9">
        <f t="shared" si="97"/>
        <v>29.236301369863014</v>
      </c>
      <c r="S1045" t="str">
        <f t="shared" si="100"/>
        <v>journalism</v>
      </c>
      <c r="T1045" t="str">
        <f t="shared" si="101"/>
        <v>audio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4">
        <f t="shared" si="98"/>
        <v>42068.852083333331</v>
      </c>
      <c r="K1046">
        <v>1420668801</v>
      </c>
      <c r="L1046" s="14">
        <f t="shared" si="99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6">
        <f t="shared" si="96"/>
        <v>8.571428571428571E-4</v>
      </c>
      <c r="R1046" s="9">
        <f t="shared" si="97"/>
        <v>3</v>
      </c>
      <c r="S1046" t="str">
        <f t="shared" si="100"/>
        <v>journalism</v>
      </c>
      <c r="T1046" t="str">
        <f t="shared" si="101"/>
        <v>audio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4">
        <f t="shared" si="98"/>
        <v>41874.874421296299</v>
      </c>
      <c r="K1047">
        <v>1406235550</v>
      </c>
      <c r="L1047" s="14">
        <f t="shared" si="99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6">
        <f t="shared" si="96"/>
        <v>2.6599999999999999E-2</v>
      </c>
      <c r="R1047" s="9">
        <f t="shared" si="97"/>
        <v>33.25</v>
      </c>
      <c r="S1047" t="str">
        <f t="shared" si="100"/>
        <v>journalism</v>
      </c>
      <c r="T1047" t="str">
        <f t="shared" si="101"/>
        <v>audio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4">
        <f t="shared" si="98"/>
        <v>42364.851388888885</v>
      </c>
      <c r="K1048">
        <v>1447273560</v>
      </c>
      <c r="L1048" s="14">
        <f t="shared" si="99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6">
        <f t="shared" si="96"/>
        <v>0</v>
      </c>
      <c r="R1048" s="9">
        <f t="shared" si="97"/>
        <v>0</v>
      </c>
      <c r="S1048" t="str">
        <f t="shared" si="100"/>
        <v>journalism</v>
      </c>
      <c r="T1048" t="str">
        <f t="shared" si="101"/>
        <v>audio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4">
        <f t="shared" si="98"/>
        <v>41948.860127314816</v>
      </c>
      <c r="K1049">
        <v>1412624315</v>
      </c>
      <c r="L1049" s="14">
        <f t="shared" si="99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6">
        <f t="shared" si="96"/>
        <v>5.0000000000000001E-4</v>
      </c>
      <c r="R1049" s="9">
        <f t="shared" si="97"/>
        <v>1</v>
      </c>
      <c r="S1049" t="str">
        <f t="shared" si="100"/>
        <v>journalism</v>
      </c>
      <c r="T1049" t="str">
        <f t="shared" si="101"/>
        <v>audio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4">
        <f t="shared" si="98"/>
        <v>42638.053113425922</v>
      </c>
      <c r="K1050">
        <v>1471310189</v>
      </c>
      <c r="L1050" s="14">
        <f t="shared" si="99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6">
        <f t="shared" si="96"/>
        <v>1.4133333333333333E-2</v>
      </c>
      <c r="R1050" s="9">
        <f t="shared" si="97"/>
        <v>53</v>
      </c>
      <c r="S1050" t="str">
        <f t="shared" si="100"/>
        <v>journalism</v>
      </c>
      <c r="T1050" t="str">
        <f t="shared" si="101"/>
        <v>audio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4">
        <f t="shared" si="98"/>
        <v>42412.431076388893</v>
      </c>
      <c r="K1051">
        <v>1452680445</v>
      </c>
      <c r="L1051" s="14">
        <f t="shared" si="99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6">
        <f t="shared" si="96"/>
        <v>0</v>
      </c>
      <c r="R1051" s="9">
        <f t="shared" si="97"/>
        <v>0</v>
      </c>
      <c r="S1051" t="str">
        <f t="shared" si="100"/>
        <v>journalism</v>
      </c>
      <c r="T1051" t="str">
        <f t="shared" si="101"/>
        <v>audio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4">
        <f t="shared" si="98"/>
        <v>42261.7971875</v>
      </c>
      <c r="K1052">
        <v>1439665677</v>
      </c>
      <c r="L1052" s="14">
        <f t="shared" si="99"/>
        <v>42231.7971875</v>
      </c>
      <c r="M1052" t="b">
        <v>0</v>
      </c>
      <c r="N1052">
        <v>0</v>
      </c>
      <c r="O1052" t="b">
        <v>0</v>
      </c>
      <c r="P1052" t="s">
        <v>8281</v>
      </c>
      <c r="Q1052" s="6">
        <f t="shared" si="96"/>
        <v>0</v>
      </c>
      <c r="R1052" s="9">
        <f t="shared" si="97"/>
        <v>0</v>
      </c>
      <c r="S1052" t="str">
        <f t="shared" si="100"/>
        <v>journalism</v>
      </c>
      <c r="T1052" t="str">
        <f t="shared" si="101"/>
        <v>audio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4">
        <f t="shared" si="98"/>
        <v>41878.014178240745</v>
      </c>
      <c r="K1053">
        <v>1406679625</v>
      </c>
      <c r="L1053" s="14">
        <f t="shared" si="99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6">
        <f t="shared" si="96"/>
        <v>0</v>
      </c>
      <c r="R1053" s="9">
        <f t="shared" si="97"/>
        <v>0</v>
      </c>
      <c r="S1053" t="str">
        <f t="shared" si="100"/>
        <v>journalism</v>
      </c>
      <c r="T1053" t="str">
        <f t="shared" si="101"/>
        <v>audio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4">
        <f t="shared" si="98"/>
        <v>42527.839583333334</v>
      </c>
      <c r="K1054">
        <v>1461438495</v>
      </c>
      <c r="L1054" s="14">
        <f t="shared" si="99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6">
        <f t="shared" si="96"/>
        <v>0</v>
      </c>
      <c r="R1054" s="9">
        <f t="shared" si="97"/>
        <v>0</v>
      </c>
      <c r="S1054" t="str">
        <f t="shared" si="100"/>
        <v>journalism</v>
      </c>
      <c r="T1054" t="str">
        <f t="shared" si="101"/>
        <v>audio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4">
        <f t="shared" si="98"/>
        <v>42800.172824074078</v>
      </c>
      <c r="K1055">
        <v>1486613332</v>
      </c>
      <c r="L1055" s="14">
        <f t="shared" si="99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6">
        <f t="shared" si="96"/>
        <v>0.01</v>
      </c>
      <c r="R1055" s="9">
        <f t="shared" si="97"/>
        <v>15</v>
      </c>
      <c r="S1055" t="str">
        <f t="shared" si="100"/>
        <v>journalism</v>
      </c>
      <c r="T1055" t="str">
        <f t="shared" si="101"/>
        <v>audio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4">
        <f t="shared" si="98"/>
        <v>41861.916666666664</v>
      </c>
      <c r="K1056">
        <v>1405110399</v>
      </c>
      <c r="L1056" s="14">
        <f t="shared" si="99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6">
        <f t="shared" si="96"/>
        <v>0</v>
      </c>
      <c r="R1056" s="9">
        <f t="shared" si="97"/>
        <v>0</v>
      </c>
      <c r="S1056" t="str">
        <f t="shared" si="100"/>
        <v>journalism</v>
      </c>
      <c r="T1056" t="str">
        <f t="shared" si="101"/>
        <v>audio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4">
        <f t="shared" si="98"/>
        <v>42436.992418981477</v>
      </c>
      <c r="K1057">
        <v>1454802545</v>
      </c>
      <c r="L1057" s="14">
        <f t="shared" si="99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6">
        <f t="shared" si="96"/>
        <v>0</v>
      </c>
      <c r="R1057" s="9">
        <f t="shared" si="97"/>
        <v>0</v>
      </c>
      <c r="S1057" t="str">
        <f t="shared" si="100"/>
        <v>journalism</v>
      </c>
      <c r="T1057" t="str">
        <f t="shared" si="101"/>
        <v>audio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4">
        <f t="shared" si="98"/>
        <v>42118.677974537044</v>
      </c>
      <c r="K1058">
        <v>1424711777</v>
      </c>
      <c r="L1058" s="14">
        <f t="shared" si="99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6">
        <f t="shared" si="96"/>
        <v>0</v>
      </c>
      <c r="R1058" s="9">
        <f t="shared" si="97"/>
        <v>0</v>
      </c>
      <c r="S1058" t="str">
        <f t="shared" si="100"/>
        <v>journalism</v>
      </c>
      <c r="T1058" t="str">
        <f t="shared" si="101"/>
        <v>audio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4">
        <f t="shared" si="98"/>
        <v>42708.912997685184</v>
      </c>
      <c r="K1059">
        <v>1478292883</v>
      </c>
      <c r="L1059" s="14">
        <f t="shared" si="99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6">
        <f t="shared" si="96"/>
        <v>0</v>
      </c>
      <c r="R1059" s="9">
        <f t="shared" si="97"/>
        <v>0</v>
      </c>
      <c r="S1059" t="str">
        <f t="shared" si="100"/>
        <v>journalism</v>
      </c>
      <c r="T1059" t="str">
        <f t="shared" si="101"/>
        <v>audio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4">
        <f t="shared" si="98"/>
        <v>42089</v>
      </c>
      <c r="K1060">
        <v>1423777043</v>
      </c>
      <c r="L1060" s="14">
        <f t="shared" si="99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6">
        <f t="shared" si="96"/>
        <v>0</v>
      </c>
      <c r="R1060" s="9">
        <f t="shared" si="97"/>
        <v>0</v>
      </c>
      <c r="S1060" t="str">
        <f t="shared" si="100"/>
        <v>journalism</v>
      </c>
      <c r="T1060" t="str">
        <f t="shared" si="101"/>
        <v>audio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4">
        <f t="shared" si="98"/>
        <v>42076.748333333337</v>
      </c>
      <c r="K1061">
        <v>1423681056</v>
      </c>
      <c r="L1061" s="14">
        <f t="shared" si="99"/>
        <v>42046.79</v>
      </c>
      <c r="M1061" t="b">
        <v>0</v>
      </c>
      <c r="N1061">
        <v>0</v>
      </c>
      <c r="O1061" t="b">
        <v>0</v>
      </c>
      <c r="P1061" t="s">
        <v>8281</v>
      </c>
      <c r="Q1061" s="6">
        <f t="shared" si="96"/>
        <v>0</v>
      </c>
      <c r="R1061" s="9">
        <f t="shared" si="97"/>
        <v>0</v>
      </c>
      <c r="S1061" t="str">
        <f t="shared" si="100"/>
        <v>journalism</v>
      </c>
      <c r="T1061" t="str">
        <f t="shared" si="101"/>
        <v>audio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4">
        <f t="shared" si="98"/>
        <v>42109.913113425922</v>
      </c>
      <c r="K1062">
        <v>1426542893</v>
      </c>
      <c r="L1062" s="14">
        <f t="shared" si="99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6">
        <f t="shared" si="96"/>
        <v>0.01</v>
      </c>
      <c r="R1062" s="9">
        <f t="shared" si="97"/>
        <v>50</v>
      </c>
      <c r="S1062" t="str">
        <f t="shared" si="100"/>
        <v>journalism</v>
      </c>
      <c r="T1062" t="str">
        <f t="shared" si="101"/>
        <v>audio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4">
        <f t="shared" si="98"/>
        <v>42492.041666666672</v>
      </c>
      <c r="K1063">
        <v>1456987108</v>
      </c>
      <c r="L1063" s="14">
        <f t="shared" si="99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6">
        <f t="shared" si="96"/>
        <v>0</v>
      </c>
      <c r="R1063" s="9">
        <f t="shared" si="97"/>
        <v>0</v>
      </c>
      <c r="S1063" t="str">
        <f t="shared" si="100"/>
        <v>journalism</v>
      </c>
      <c r="T1063" t="str">
        <f t="shared" si="101"/>
        <v>audio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4">
        <f t="shared" si="98"/>
        <v>42563.807187500002</v>
      </c>
      <c r="K1064">
        <v>1467746541</v>
      </c>
      <c r="L1064" s="14">
        <f t="shared" si="99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6">
        <f t="shared" si="96"/>
        <v>0.95477386934673369</v>
      </c>
      <c r="R1064" s="9">
        <f t="shared" si="97"/>
        <v>47.5</v>
      </c>
      <c r="S1064" t="str">
        <f t="shared" si="100"/>
        <v>journalism</v>
      </c>
      <c r="T1064" t="str">
        <f t="shared" si="101"/>
        <v>audio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4">
        <f t="shared" si="98"/>
        <v>42613.030810185184</v>
      </c>
      <c r="K1065">
        <v>1470012262</v>
      </c>
      <c r="L1065" s="14">
        <f t="shared" si="99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6">
        <f t="shared" si="96"/>
        <v>0</v>
      </c>
      <c r="R1065" s="9">
        <f t="shared" si="97"/>
        <v>0</v>
      </c>
      <c r="S1065" t="str">
        <f t="shared" si="100"/>
        <v>journalism</v>
      </c>
      <c r="T1065" t="str">
        <f t="shared" si="101"/>
        <v>audio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4">
        <f t="shared" si="98"/>
        <v>41462.228043981479</v>
      </c>
      <c r="K1066">
        <v>1369286903</v>
      </c>
      <c r="L1066" s="14">
        <f t="shared" si="99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6">
        <f t="shared" si="96"/>
        <v>8.9744444444444446E-2</v>
      </c>
      <c r="R1066" s="9">
        <f t="shared" si="97"/>
        <v>65.666666666666671</v>
      </c>
      <c r="S1066" t="str">
        <f t="shared" si="100"/>
        <v>games</v>
      </c>
      <c r="T1066" t="str">
        <f t="shared" si="101"/>
        <v>video games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4">
        <f t="shared" si="98"/>
        <v>41689.381041666667</v>
      </c>
      <c r="K1067">
        <v>1390381722</v>
      </c>
      <c r="L1067" s="14">
        <f t="shared" si="99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6">
        <f t="shared" si="96"/>
        <v>2.7E-2</v>
      </c>
      <c r="R1067" s="9">
        <f t="shared" si="97"/>
        <v>16.2</v>
      </c>
      <c r="S1067" t="str">
        <f t="shared" si="100"/>
        <v>games</v>
      </c>
      <c r="T1067" t="str">
        <f t="shared" si="101"/>
        <v>video games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4">
        <f t="shared" si="98"/>
        <v>41490.962754629632</v>
      </c>
      <c r="K1068">
        <v>1371769582</v>
      </c>
      <c r="L1068" s="14">
        <f t="shared" si="99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6">
        <f t="shared" si="96"/>
        <v>3.3673333333333333E-2</v>
      </c>
      <c r="R1068" s="9">
        <f t="shared" si="97"/>
        <v>34.128378378378379</v>
      </c>
      <c r="S1068" t="str">
        <f t="shared" si="100"/>
        <v>games</v>
      </c>
      <c r="T1068" t="str">
        <f t="shared" si="101"/>
        <v>video games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4">
        <f t="shared" si="98"/>
        <v>41629.855682870373</v>
      </c>
      <c r="K1069">
        <v>1385065931</v>
      </c>
      <c r="L1069" s="14">
        <f t="shared" si="99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6">
        <f t="shared" si="96"/>
        <v>0.26</v>
      </c>
      <c r="R1069" s="9">
        <f t="shared" si="97"/>
        <v>13</v>
      </c>
      <c r="S1069" t="str">
        <f t="shared" si="100"/>
        <v>games</v>
      </c>
      <c r="T1069" t="str">
        <f t="shared" si="101"/>
        <v>video games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4">
        <f t="shared" si="98"/>
        <v>42470.329444444447</v>
      </c>
      <c r="K1070">
        <v>1457686464</v>
      </c>
      <c r="L1070" s="14">
        <f t="shared" si="99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6">
        <f t="shared" si="96"/>
        <v>1.5E-3</v>
      </c>
      <c r="R1070" s="9">
        <f t="shared" si="97"/>
        <v>11.25</v>
      </c>
      <c r="S1070" t="str">
        <f t="shared" si="100"/>
        <v>games</v>
      </c>
      <c r="T1070" t="str">
        <f t="shared" si="101"/>
        <v>video games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4">
        <f t="shared" si="98"/>
        <v>41604.271516203706</v>
      </c>
      <c r="K1071">
        <v>1382679059</v>
      </c>
      <c r="L1071" s="14">
        <f t="shared" si="99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6">
        <f t="shared" si="96"/>
        <v>0.38636363636363635</v>
      </c>
      <c r="R1071" s="9">
        <f t="shared" si="97"/>
        <v>40.476190476190474</v>
      </c>
      <c r="S1071" t="str">
        <f t="shared" si="100"/>
        <v>games</v>
      </c>
      <c r="T1071" t="str">
        <f t="shared" si="101"/>
        <v>video games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4">
        <f t="shared" si="98"/>
        <v>41183.011828703704</v>
      </c>
      <c r="K1072">
        <v>1347322622</v>
      </c>
      <c r="L1072" s="14">
        <f t="shared" si="99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6">
        <f t="shared" si="96"/>
        <v>7.0000000000000001E-3</v>
      </c>
      <c r="R1072" s="9">
        <f t="shared" si="97"/>
        <v>35</v>
      </c>
      <c r="S1072" t="str">
        <f t="shared" si="100"/>
        <v>games</v>
      </c>
      <c r="T1072" t="str">
        <f t="shared" si="101"/>
        <v>video games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4">
        <f t="shared" si="98"/>
        <v>42325.795057870375</v>
      </c>
      <c r="K1073">
        <v>1445191493</v>
      </c>
      <c r="L1073" s="14">
        <f t="shared" si="99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6">
        <f t="shared" si="96"/>
        <v>0</v>
      </c>
      <c r="R1073" s="9">
        <f t="shared" si="97"/>
        <v>0</v>
      </c>
      <c r="S1073" t="str">
        <f t="shared" si="100"/>
        <v>games</v>
      </c>
      <c r="T1073" t="str">
        <f t="shared" si="101"/>
        <v>video games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4">
        <f t="shared" si="98"/>
        <v>41675.832141203704</v>
      </c>
      <c r="K1074">
        <v>1389038297</v>
      </c>
      <c r="L1074" s="14">
        <f t="shared" si="99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6">
        <f t="shared" si="96"/>
        <v>6.8000000000000005E-4</v>
      </c>
      <c r="R1074" s="9">
        <f t="shared" si="97"/>
        <v>12.75</v>
      </c>
      <c r="S1074" t="str">
        <f t="shared" si="100"/>
        <v>games</v>
      </c>
      <c r="T1074" t="str">
        <f t="shared" si="101"/>
        <v>video games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4">
        <f t="shared" si="98"/>
        <v>40832.964594907404</v>
      </c>
      <c r="K1075">
        <v>1316214541</v>
      </c>
      <c r="L1075" s="14">
        <f t="shared" si="99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6">
        <f t="shared" si="96"/>
        <v>1.3333333333333334E-2</v>
      </c>
      <c r="R1075" s="9">
        <f t="shared" si="97"/>
        <v>10</v>
      </c>
      <c r="S1075" t="str">
        <f t="shared" si="100"/>
        <v>games</v>
      </c>
      <c r="T1075" t="str">
        <f t="shared" si="101"/>
        <v>video games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4">
        <f t="shared" si="98"/>
        <v>41643.172974537039</v>
      </c>
      <c r="K1076">
        <v>1386216545</v>
      </c>
      <c r="L1076" s="14">
        <f t="shared" si="99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6">
        <f t="shared" si="96"/>
        <v>6.3092592592592589E-2</v>
      </c>
      <c r="R1076" s="9">
        <f t="shared" si="97"/>
        <v>113.56666666666666</v>
      </c>
      <c r="S1076" t="str">
        <f t="shared" si="100"/>
        <v>games</v>
      </c>
      <c r="T1076" t="str">
        <f t="shared" si="101"/>
        <v>video games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4">
        <f t="shared" si="98"/>
        <v>41035.904120370367</v>
      </c>
      <c r="K1077">
        <v>1333748516</v>
      </c>
      <c r="L1077" s="14">
        <f t="shared" si="99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6">
        <f t="shared" si="96"/>
        <v>4.4999999999999998E-2</v>
      </c>
      <c r="R1077" s="9">
        <f t="shared" si="97"/>
        <v>15</v>
      </c>
      <c r="S1077" t="str">
        <f t="shared" si="100"/>
        <v>games</v>
      </c>
      <c r="T1077" t="str">
        <f t="shared" si="101"/>
        <v>video games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4">
        <f t="shared" si="98"/>
        <v>41893.377893518518</v>
      </c>
      <c r="K1078">
        <v>1405674250</v>
      </c>
      <c r="L1078" s="14">
        <f t="shared" si="99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6">
        <f t="shared" si="96"/>
        <v>0.62765333333333329</v>
      </c>
      <c r="R1078" s="9">
        <f t="shared" si="97"/>
        <v>48.281025641025643</v>
      </c>
      <c r="S1078" t="str">
        <f t="shared" si="100"/>
        <v>games</v>
      </c>
      <c r="T1078" t="str">
        <f t="shared" si="101"/>
        <v>video games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4">
        <f t="shared" si="98"/>
        <v>42383.16679398148</v>
      </c>
      <c r="K1079">
        <v>1450152011</v>
      </c>
      <c r="L1079" s="14">
        <f t="shared" si="99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6">
        <f t="shared" si="96"/>
        <v>0.29376000000000002</v>
      </c>
      <c r="R1079" s="9">
        <f t="shared" si="97"/>
        <v>43.976047904191617</v>
      </c>
      <c r="S1079" t="str">
        <f t="shared" si="100"/>
        <v>games</v>
      </c>
      <c r="T1079" t="str">
        <f t="shared" si="101"/>
        <v>video games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4">
        <f t="shared" si="98"/>
        <v>40746.195844907408</v>
      </c>
      <c r="K1080">
        <v>1307421721</v>
      </c>
      <c r="L1080" s="14">
        <f t="shared" si="99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6">
        <f t="shared" si="96"/>
        <v>7.4999999999999997E-2</v>
      </c>
      <c r="R1080" s="9">
        <f t="shared" si="97"/>
        <v>9</v>
      </c>
      <c r="S1080" t="str">
        <f t="shared" si="100"/>
        <v>games</v>
      </c>
      <c r="T1080" t="str">
        <f t="shared" si="101"/>
        <v>video games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4">
        <f t="shared" si="98"/>
        <v>42504.566388888896</v>
      </c>
      <c r="K1081">
        <v>1461072936</v>
      </c>
      <c r="L1081" s="14">
        <f t="shared" si="99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6">
        <f t="shared" si="96"/>
        <v>2.6076923076923077E-2</v>
      </c>
      <c r="R1081" s="9">
        <f t="shared" si="97"/>
        <v>37.666666666666664</v>
      </c>
      <c r="S1081" t="str">
        <f t="shared" si="100"/>
        <v>games</v>
      </c>
      <c r="T1081" t="str">
        <f t="shared" si="101"/>
        <v>video games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4">
        <f t="shared" si="98"/>
        <v>41770.138113425928</v>
      </c>
      <c r="K1082">
        <v>1397186333</v>
      </c>
      <c r="L1082" s="14">
        <f t="shared" si="99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6">
        <f t="shared" si="96"/>
        <v>9.1050000000000006E-2</v>
      </c>
      <c r="R1082" s="9">
        <f t="shared" si="97"/>
        <v>18.581632653061224</v>
      </c>
      <c r="S1082" t="str">
        <f t="shared" si="100"/>
        <v>games</v>
      </c>
      <c r="T1082" t="str">
        <f t="shared" si="101"/>
        <v>video games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4">
        <f t="shared" si="98"/>
        <v>42032.926990740743</v>
      </c>
      <c r="K1083">
        <v>1419891292</v>
      </c>
      <c r="L1083" s="14">
        <f t="shared" si="99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6">
        <f t="shared" si="96"/>
        <v>1.7647058823529413E-4</v>
      </c>
      <c r="R1083" s="9">
        <f t="shared" si="97"/>
        <v>3</v>
      </c>
      <c r="S1083" t="str">
        <f t="shared" si="100"/>
        <v>games</v>
      </c>
      <c r="T1083" t="str">
        <f t="shared" si="101"/>
        <v>video games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4">
        <f t="shared" si="98"/>
        <v>41131.906111111115</v>
      </c>
      <c r="K1084">
        <v>1342043088</v>
      </c>
      <c r="L1084" s="14">
        <f t="shared" si="99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6">
        <f t="shared" si="96"/>
        <v>5.5999999999999999E-3</v>
      </c>
      <c r="R1084" s="9">
        <f t="shared" si="97"/>
        <v>18.666666666666668</v>
      </c>
      <c r="S1084" t="str">
        <f t="shared" si="100"/>
        <v>games</v>
      </c>
      <c r="T1084" t="str">
        <f t="shared" si="101"/>
        <v>video games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4">
        <f t="shared" si="98"/>
        <v>41853.659525462965</v>
      </c>
      <c r="K1085">
        <v>1401810583</v>
      </c>
      <c r="L1085" s="14">
        <f t="shared" si="99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6">
        <f t="shared" si="96"/>
        <v>8.2000000000000007E-3</v>
      </c>
      <c r="R1085" s="9">
        <f t="shared" si="97"/>
        <v>410</v>
      </c>
      <c r="S1085" t="str">
        <f t="shared" si="100"/>
        <v>games</v>
      </c>
      <c r="T1085" t="str">
        <f t="shared" si="101"/>
        <v>video games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4">
        <f t="shared" si="98"/>
        <v>41859.912083333329</v>
      </c>
      <c r="K1086">
        <v>1404942804</v>
      </c>
      <c r="L1086" s="14">
        <f t="shared" si="99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6">
        <f t="shared" si="96"/>
        <v>0</v>
      </c>
      <c r="R1086" s="9">
        <f t="shared" si="97"/>
        <v>0</v>
      </c>
      <c r="S1086" t="str">
        <f t="shared" si="100"/>
        <v>games</v>
      </c>
      <c r="T1086" t="str">
        <f t="shared" si="101"/>
        <v>video games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4">
        <f t="shared" si="98"/>
        <v>42443.629340277781</v>
      </c>
      <c r="K1087">
        <v>1455379575</v>
      </c>
      <c r="L1087" s="14">
        <f t="shared" si="99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6">
        <f t="shared" si="96"/>
        <v>3.4200000000000001E-2</v>
      </c>
      <c r="R1087" s="9">
        <f t="shared" si="97"/>
        <v>114</v>
      </c>
      <c r="S1087" t="str">
        <f t="shared" si="100"/>
        <v>games</v>
      </c>
      <c r="T1087" t="str">
        <f t="shared" si="101"/>
        <v>video games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4">
        <f t="shared" si="98"/>
        <v>41875.866793981484</v>
      </c>
      <c r="K1088">
        <v>1406321291</v>
      </c>
      <c r="L1088" s="14">
        <f t="shared" si="99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6">
        <f t="shared" si="96"/>
        <v>8.3333333333333339E-4</v>
      </c>
      <c r="R1088" s="9">
        <f t="shared" si="97"/>
        <v>7.5</v>
      </c>
      <c r="S1088" t="str">
        <f t="shared" si="100"/>
        <v>games</v>
      </c>
      <c r="T1088" t="str">
        <f t="shared" si="101"/>
        <v>video games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4">
        <f t="shared" si="98"/>
        <v>41805.713969907411</v>
      </c>
      <c r="K1089">
        <v>1400260087</v>
      </c>
      <c r="L1089" s="14">
        <f t="shared" si="99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6">
        <f t="shared" si="96"/>
        <v>0</v>
      </c>
      <c r="R1089" s="9">
        <f t="shared" si="97"/>
        <v>0</v>
      </c>
      <c r="S1089" t="str">
        <f t="shared" si="100"/>
        <v>games</v>
      </c>
      <c r="T1089" t="str">
        <f t="shared" si="101"/>
        <v>video games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4">
        <f t="shared" si="98"/>
        <v>41753.799386574072</v>
      </c>
      <c r="K1090">
        <v>1395774667</v>
      </c>
      <c r="L1090" s="14">
        <f t="shared" si="99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6">
        <f t="shared" ref="Q1090:Q1153" si="102">(E1090/D1090)</f>
        <v>0.14182977777777778</v>
      </c>
      <c r="R1090" s="9">
        <f t="shared" ref="R1090:R1153" si="103">IF(N1090&lt;&gt;0,E1090/N1090,0)</f>
        <v>43.41727891156463</v>
      </c>
      <c r="S1090" t="str">
        <f t="shared" si="100"/>
        <v>games</v>
      </c>
      <c r="T1090" t="str">
        <f t="shared" si="101"/>
        <v>video games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4">
        <f t="shared" ref="J1091:J1154" si="104">(((I1091/60)/60)/24)+DATE(1970,1,1)</f>
        <v>42181.189525462964</v>
      </c>
      <c r="K1091">
        <v>1432701175</v>
      </c>
      <c r="L1091" s="14">
        <f t="shared" ref="L1091:L1154" si="105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6">
        <f t="shared" si="102"/>
        <v>7.8266666666666665E-2</v>
      </c>
      <c r="R1091" s="9">
        <f t="shared" si="103"/>
        <v>23.959183673469386</v>
      </c>
      <c r="S1091" t="str">
        <f t="shared" ref="S1091:S1154" si="106">LEFT(P1091, SEARCH("/",P1091,1)-1)</f>
        <v>games</v>
      </c>
      <c r="T1091" t="str">
        <f t="shared" ref="T1091:T1154" si="107">RIGHT(P1091,LEN(P1091)-FIND("/",P1091))</f>
        <v>video games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4">
        <f t="shared" si="104"/>
        <v>42153.185798611114</v>
      </c>
      <c r="K1092">
        <v>1430281653</v>
      </c>
      <c r="L1092" s="14">
        <f t="shared" si="105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6">
        <f t="shared" si="102"/>
        <v>3.8464497269020693E-4</v>
      </c>
      <c r="R1092" s="9">
        <f t="shared" si="103"/>
        <v>5</v>
      </c>
      <c r="S1092" t="str">
        <f t="shared" si="106"/>
        <v>games</v>
      </c>
      <c r="T1092" t="str">
        <f t="shared" si="107"/>
        <v>video games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4">
        <f t="shared" si="104"/>
        <v>42470.778611111105</v>
      </c>
      <c r="K1093">
        <v>1457725272</v>
      </c>
      <c r="L1093" s="14">
        <f t="shared" si="105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6">
        <f t="shared" si="102"/>
        <v>0.125</v>
      </c>
      <c r="R1093" s="9">
        <f t="shared" si="103"/>
        <v>12.5</v>
      </c>
      <c r="S1093" t="str">
        <f t="shared" si="106"/>
        <v>games</v>
      </c>
      <c r="T1093" t="str">
        <f t="shared" si="107"/>
        <v>video games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4">
        <f t="shared" si="104"/>
        <v>41280.025902777779</v>
      </c>
      <c r="K1094">
        <v>1354840638</v>
      </c>
      <c r="L1094" s="14">
        <f t="shared" si="105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6">
        <f t="shared" si="102"/>
        <v>1.0500000000000001E-2</v>
      </c>
      <c r="R1094" s="9">
        <f t="shared" si="103"/>
        <v>3</v>
      </c>
      <c r="S1094" t="str">
        <f t="shared" si="106"/>
        <v>games</v>
      </c>
      <c r="T1094" t="str">
        <f t="shared" si="107"/>
        <v>video games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4">
        <f t="shared" si="104"/>
        <v>42411.973807870367</v>
      </c>
      <c r="K1095">
        <v>1453936937</v>
      </c>
      <c r="L1095" s="14">
        <f t="shared" si="105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6">
        <f t="shared" si="102"/>
        <v>0.14083333333333334</v>
      </c>
      <c r="R1095" s="9">
        <f t="shared" si="103"/>
        <v>10.5625</v>
      </c>
      <c r="S1095" t="str">
        <f t="shared" si="106"/>
        <v>games</v>
      </c>
      <c r="T1095" t="str">
        <f t="shared" si="107"/>
        <v>video games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4">
        <f t="shared" si="104"/>
        <v>40825.713344907403</v>
      </c>
      <c r="K1096">
        <v>1315588033</v>
      </c>
      <c r="L1096" s="14">
        <f t="shared" si="105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6">
        <f t="shared" si="102"/>
        <v>0.18300055555555556</v>
      </c>
      <c r="R1096" s="9">
        <f t="shared" si="103"/>
        <v>122.00037037037038</v>
      </c>
      <c r="S1096" t="str">
        <f t="shared" si="106"/>
        <v>games</v>
      </c>
      <c r="T1096" t="str">
        <f t="shared" si="107"/>
        <v>video games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4">
        <f t="shared" si="104"/>
        <v>41516.537268518521</v>
      </c>
      <c r="K1097">
        <v>1375275220</v>
      </c>
      <c r="L1097" s="14">
        <f t="shared" si="105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6">
        <f t="shared" si="102"/>
        <v>5.0347999999999997E-2</v>
      </c>
      <c r="R1097" s="9">
        <f t="shared" si="103"/>
        <v>267.80851063829789</v>
      </c>
      <c r="S1097" t="str">
        <f t="shared" si="106"/>
        <v>games</v>
      </c>
      <c r="T1097" t="str">
        <f t="shared" si="107"/>
        <v>video games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4">
        <f t="shared" si="104"/>
        <v>41916.145833333336</v>
      </c>
      <c r="K1098">
        <v>1409747154</v>
      </c>
      <c r="L1098" s="14">
        <f t="shared" si="105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6">
        <f t="shared" si="102"/>
        <v>0.17933333333333334</v>
      </c>
      <c r="R1098" s="9">
        <f t="shared" si="103"/>
        <v>74.206896551724142</v>
      </c>
      <c r="S1098" t="str">
        <f t="shared" si="106"/>
        <v>games</v>
      </c>
      <c r="T1098" t="str">
        <f t="shared" si="107"/>
        <v>video games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4">
        <f t="shared" si="104"/>
        <v>41700.792557870373</v>
      </c>
      <c r="K1099">
        <v>1390330877</v>
      </c>
      <c r="L1099" s="14">
        <f t="shared" si="105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6">
        <f t="shared" si="102"/>
        <v>4.6999999999999999E-4</v>
      </c>
      <c r="R1099" s="9">
        <f t="shared" si="103"/>
        <v>6.7142857142857144</v>
      </c>
      <c r="S1099" t="str">
        <f t="shared" si="106"/>
        <v>games</v>
      </c>
      <c r="T1099" t="str">
        <f t="shared" si="107"/>
        <v>video games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4">
        <f t="shared" si="104"/>
        <v>41742.762673611112</v>
      </c>
      <c r="K1100">
        <v>1394821095</v>
      </c>
      <c r="L1100" s="14">
        <f t="shared" si="105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6">
        <f t="shared" si="102"/>
        <v>7.2120000000000004E-2</v>
      </c>
      <c r="R1100" s="9">
        <f t="shared" si="103"/>
        <v>81.954545454545453</v>
      </c>
      <c r="S1100" t="str">
        <f t="shared" si="106"/>
        <v>games</v>
      </c>
      <c r="T1100" t="str">
        <f t="shared" si="107"/>
        <v>video games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4">
        <f t="shared" si="104"/>
        <v>42137.836435185185</v>
      </c>
      <c r="K1101">
        <v>1428955468</v>
      </c>
      <c r="L1101" s="14">
        <f t="shared" si="105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6">
        <f t="shared" si="102"/>
        <v>5.0000000000000001E-3</v>
      </c>
      <c r="R1101" s="9">
        <f t="shared" si="103"/>
        <v>25</v>
      </c>
      <c r="S1101" t="str">
        <f t="shared" si="106"/>
        <v>games</v>
      </c>
      <c r="T1101" t="str">
        <f t="shared" si="107"/>
        <v>video games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4">
        <f t="shared" si="104"/>
        <v>42414.110775462963</v>
      </c>
      <c r="K1102">
        <v>1452825571</v>
      </c>
      <c r="L1102" s="14">
        <f t="shared" si="105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6">
        <f t="shared" si="102"/>
        <v>2.5000000000000001E-2</v>
      </c>
      <c r="R1102" s="9">
        <f t="shared" si="103"/>
        <v>10</v>
      </c>
      <c r="S1102" t="str">
        <f t="shared" si="106"/>
        <v>games</v>
      </c>
      <c r="T1102" t="str">
        <f t="shared" si="107"/>
        <v>video games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4">
        <f t="shared" si="104"/>
        <v>42565.758333333331</v>
      </c>
      <c r="K1103">
        <v>1466188338</v>
      </c>
      <c r="L1103" s="14">
        <f t="shared" si="105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6">
        <f t="shared" si="102"/>
        <v>4.0999999999999999E-4</v>
      </c>
      <c r="R1103" s="9">
        <f t="shared" si="103"/>
        <v>6.833333333333333</v>
      </c>
      <c r="S1103" t="str">
        <f t="shared" si="106"/>
        <v>games</v>
      </c>
      <c r="T1103" t="str">
        <f t="shared" si="107"/>
        <v>video games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4">
        <f t="shared" si="104"/>
        <v>41617.249305555553</v>
      </c>
      <c r="K1104">
        <v>1383095125</v>
      </c>
      <c r="L1104" s="14">
        <f t="shared" si="105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6">
        <f t="shared" si="102"/>
        <v>5.3124999999999999E-2</v>
      </c>
      <c r="R1104" s="9">
        <f t="shared" si="103"/>
        <v>17.708333333333332</v>
      </c>
      <c r="S1104" t="str">
        <f t="shared" si="106"/>
        <v>games</v>
      </c>
      <c r="T1104" t="str">
        <f t="shared" si="107"/>
        <v>video games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4">
        <f t="shared" si="104"/>
        <v>42539.22210648148</v>
      </c>
      <c r="K1105">
        <v>1461043190</v>
      </c>
      <c r="L1105" s="14">
        <f t="shared" si="105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6">
        <f t="shared" si="102"/>
        <v>1.6199999999999999E-2</v>
      </c>
      <c r="R1105" s="9">
        <f t="shared" si="103"/>
        <v>16.2</v>
      </c>
      <c r="S1105" t="str">
        <f t="shared" si="106"/>
        <v>games</v>
      </c>
      <c r="T1105" t="str">
        <f t="shared" si="107"/>
        <v>video games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4">
        <f t="shared" si="104"/>
        <v>41801.40996527778</v>
      </c>
      <c r="K1106">
        <v>1399888221</v>
      </c>
      <c r="L1106" s="14">
        <f t="shared" si="105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6">
        <f t="shared" si="102"/>
        <v>4.9516666666666667E-2</v>
      </c>
      <c r="R1106" s="9">
        <f t="shared" si="103"/>
        <v>80.297297297297291</v>
      </c>
      <c r="S1106" t="str">
        <f t="shared" si="106"/>
        <v>games</v>
      </c>
      <c r="T1106" t="str">
        <f t="shared" si="107"/>
        <v>video games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4">
        <f t="shared" si="104"/>
        <v>41722.0940625</v>
      </c>
      <c r="K1107">
        <v>1393038927</v>
      </c>
      <c r="L1107" s="14">
        <f t="shared" si="105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6">
        <f t="shared" si="102"/>
        <v>1.5900000000000001E-3</v>
      </c>
      <c r="R1107" s="9">
        <f t="shared" si="103"/>
        <v>71.55</v>
      </c>
      <c r="S1107" t="str">
        <f t="shared" si="106"/>
        <v>games</v>
      </c>
      <c r="T1107" t="str">
        <f t="shared" si="107"/>
        <v>video games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4">
        <f t="shared" si="104"/>
        <v>41003.698784722219</v>
      </c>
      <c r="K1108">
        <v>1330969575</v>
      </c>
      <c r="L1108" s="14">
        <f t="shared" si="105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6">
        <f t="shared" si="102"/>
        <v>0.41249999999999998</v>
      </c>
      <c r="R1108" s="9">
        <f t="shared" si="103"/>
        <v>23.571428571428573</v>
      </c>
      <c r="S1108" t="str">
        <f t="shared" si="106"/>
        <v>games</v>
      </c>
      <c r="T1108" t="str">
        <f t="shared" si="107"/>
        <v>video games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4">
        <f t="shared" si="104"/>
        <v>41843.861388888887</v>
      </c>
      <c r="K1109">
        <v>1403556024</v>
      </c>
      <c r="L1109" s="14">
        <f t="shared" si="105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6">
        <f t="shared" si="102"/>
        <v>0</v>
      </c>
      <c r="R1109" s="9">
        <f t="shared" si="103"/>
        <v>0</v>
      </c>
      <c r="S1109" t="str">
        <f t="shared" si="106"/>
        <v>games</v>
      </c>
      <c r="T1109" t="str">
        <f t="shared" si="107"/>
        <v>video games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4">
        <f t="shared" si="104"/>
        <v>41012.595312500001</v>
      </c>
      <c r="K1110">
        <v>1329146235</v>
      </c>
      <c r="L1110" s="14">
        <f t="shared" si="105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6">
        <f t="shared" si="102"/>
        <v>2.93E-2</v>
      </c>
      <c r="R1110" s="9">
        <f t="shared" si="103"/>
        <v>34.88095238095238</v>
      </c>
      <c r="S1110" t="str">
        <f t="shared" si="106"/>
        <v>games</v>
      </c>
      <c r="T1110" t="str">
        <f t="shared" si="107"/>
        <v>video games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4">
        <f t="shared" si="104"/>
        <v>42692.793865740736</v>
      </c>
      <c r="K1111">
        <v>1476900190</v>
      </c>
      <c r="L1111" s="14">
        <f t="shared" si="105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6">
        <f t="shared" si="102"/>
        <v>4.4999999999999997E-3</v>
      </c>
      <c r="R1111" s="9">
        <f t="shared" si="103"/>
        <v>15</v>
      </c>
      <c r="S1111" t="str">
        <f t="shared" si="106"/>
        <v>games</v>
      </c>
      <c r="T1111" t="str">
        <f t="shared" si="107"/>
        <v>video games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4">
        <f t="shared" si="104"/>
        <v>41250.933124999996</v>
      </c>
      <c r="K1112">
        <v>1352327022</v>
      </c>
      <c r="L1112" s="14">
        <f t="shared" si="105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6">
        <f t="shared" si="102"/>
        <v>5.1000000000000004E-3</v>
      </c>
      <c r="R1112" s="9">
        <f t="shared" si="103"/>
        <v>23.181818181818183</v>
      </c>
      <c r="S1112" t="str">
        <f t="shared" si="106"/>
        <v>games</v>
      </c>
      <c r="T1112" t="str">
        <f t="shared" si="107"/>
        <v>video games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4">
        <f t="shared" si="104"/>
        <v>42377.203587962969</v>
      </c>
      <c r="K1113">
        <v>1449636790</v>
      </c>
      <c r="L1113" s="14">
        <f t="shared" si="105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6">
        <f t="shared" si="102"/>
        <v>4.0000000000000002E-4</v>
      </c>
      <c r="R1113" s="9">
        <f t="shared" si="103"/>
        <v>1</v>
      </c>
      <c r="S1113" t="str">
        <f t="shared" si="106"/>
        <v>games</v>
      </c>
      <c r="T1113" t="str">
        <f t="shared" si="107"/>
        <v>video games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4">
        <f t="shared" si="104"/>
        <v>42023.354166666672</v>
      </c>
      <c r="K1114">
        <v>1416507211</v>
      </c>
      <c r="L1114" s="14">
        <f t="shared" si="105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6">
        <f t="shared" si="102"/>
        <v>0.35537409090909089</v>
      </c>
      <c r="R1114" s="9">
        <f t="shared" si="103"/>
        <v>100.23371794871794</v>
      </c>
      <c r="S1114" t="str">
        <f t="shared" si="106"/>
        <v>games</v>
      </c>
      <c r="T1114" t="str">
        <f t="shared" si="107"/>
        <v>video games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4">
        <f t="shared" si="104"/>
        <v>41865.977083333331</v>
      </c>
      <c r="K1115">
        <v>1405466820</v>
      </c>
      <c r="L1115" s="14">
        <f t="shared" si="105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6">
        <f t="shared" si="102"/>
        <v>5.0000000000000001E-3</v>
      </c>
      <c r="R1115" s="9">
        <f t="shared" si="103"/>
        <v>5</v>
      </c>
      <c r="S1115" t="str">
        <f t="shared" si="106"/>
        <v>games</v>
      </c>
      <c r="T1115" t="str">
        <f t="shared" si="107"/>
        <v>video games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4">
        <f t="shared" si="104"/>
        <v>41556.345914351856</v>
      </c>
      <c r="K1116">
        <v>1378714687</v>
      </c>
      <c r="L1116" s="14">
        <f t="shared" si="105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6">
        <f t="shared" si="102"/>
        <v>1.6666666666666668E-3</v>
      </c>
      <c r="R1116" s="9">
        <f t="shared" si="103"/>
        <v>3.3333333333333335</v>
      </c>
      <c r="S1116" t="str">
        <f t="shared" si="106"/>
        <v>games</v>
      </c>
      <c r="T1116" t="str">
        <f t="shared" si="107"/>
        <v>video games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4">
        <f t="shared" si="104"/>
        <v>42459.653877314813</v>
      </c>
      <c r="K1117">
        <v>1456764095</v>
      </c>
      <c r="L1117" s="14">
        <f t="shared" si="105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6">
        <f t="shared" si="102"/>
        <v>1.325E-3</v>
      </c>
      <c r="R1117" s="9">
        <f t="shared" si="103"/>
        <v>13.25</v>
      </c>
      <c r="S1117" t="str">
        <f t="shared" si="106"/>
        <v>games</v>
      </c>
      <c r="T1117" t="str">
        <f t="shared" si="107"/>
        <v>video games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4">
        <f t="shared" si="104"/>
        <v>41069.847314814811</v>
      </c>
      <c r="K1118">
        <v>1334089208</v>
      </c>
      <c r="L1118" s="14">
        <f t="shared" si="105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6">
        <f t="shared" si="102"/>
        <v>3.5704000000000004E-4</v>
      </c>
      <c r="R1118" s="9">
        <f t="shared" si="103"/>
        <v>17.852</v>
      </c>
      <c r="S1118" t="str">
        <f t="shared" si="106"/>
        <v>games</v>
      </c>
      <c r="T1118" t="str">
        <f t="shared" si="107"/>
        <v>video games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4">
        <f t="shared" si="104"/>
        <v>42363.598530092597</v>
      </c>
      <c r="K1119">
        <v>1448461313</v>
      </c>
      <c r="L1119" s="14">
        <f t="shared" si="105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6">
        <f t="shared" si="102"/>
        <v>8.3000000000000004E-2</v>
      </c>
      <c r="R1119" s="9">
        <f t="shared" si="103"/>
        <v>10.375</v>
      </c>
      <c r="S1119" t="str">
        <f t="shared" si="106"/>
        <v>games</v>
      </c>
      <c r="T1119" t="str">
        <f t="shared" si="107"/>
        <v>video games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4">
        <f t="shared" si="104"/>
        <v>41734.124756944446</v>
      </c>
      <c r="K1120">
        <v>1394078379</v>
      </c>
      <c r="L1120" s="14">
        <f t="shared" si="105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6">
        <f t="shared" si="102"/>
        <v>2.4222222222222221E-2</v>
      </c>
      <c r="R1120" s="9">
        <f t="shared" si="103"/>
        <v>36.333333333333336</v>
      </c>
      <c r="S1120" t="str">
        <f t="shared" si="106"/>
        <v>games</v>
      </c>
      <c r="T1120" t="str">
        <f t="shared" si="107"/>
        <v>video games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4">
        <f t="shared" si="104"/>
        <v>41735.792407407411</v>
      </c>
      <c r="K1121">
        <v>1395687664</v>
      </c>
      <c r="L1121" s="14">
        <f t="shared" si="105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6">
        <f t="shared" si="102"/>
        <v>2.3809523809523812E-3</v>
      </c>
      <c r="R1121" s="9">
        <f t="shared" si="103"/>
        <v>5</v>
      </c>
      <c r="S1121" t="str">
        <f t="shared" si="106"/>
        <v>games</v>
      </c>
      <c r="T1121" t="str">
        <f t="shared" si="107"/>
        <v>video games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4">
        <f t="shared" si="104"/>
        <v>40844.872685185182</v>
      </c>
      <c r="K1122">
        <v>1315947400</v>
      </c>
      <c r="L1122" s="14">
        <f t="shared" si="105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6">
        <f t="shared" si="102"/>
        <v>0</v>
      </c>
      <c r="R1122" s="9">
        <f t="shared" si="103"/>
        <v>0</v>
      </c>
      <c r="S1122" t="str">
        <f t="shared" si="106"/>
        <v>games</v>
      </c>
      <c r="T1122" t="str">
        <f t="shared" si="107"/>
        <v>video games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4">
        <f t="shared" si="104"/>
        <v>42442.892546296294</v>
      </c>
      <c r="K1123">
        <v>1455315916</v>
      </c>
      <c r="L1123" s="14">
        <f t="shared" si="105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6">
        <f t="shared" si="102"/>
        <v>1.16E-4</v>
      </c>
      <c r="R1123" s="9">
        <f t="shared" si="103"/>
        <v>5.8</v>
      </c>
      <c r="S1123" t="str">
        <f t="shared" si="106"/>
        <v>games</v>
      </c>
      <c r="T1123" t="str">
        <f t="shared" si="107"/>
        <v>video games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4">
        <f t="shared" si="104"/>
        <v>41424.703993055555</v>
      </c>
      <c r="K1124">
        <v>1368723225</v>
      </c>
      <c r="L1124" s="14">
        <f t="shared" si="105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6">
        <f t="shared" si="102"/>
        <v>0</v>
      </c>
      <c r="R1124" s="9">
        <f t="shared" si="103"/>
        <v>0</v>
      </c>
      <c r="S1124" t="str">
        <f t="shared" si="106"/>
        <v>games</v>
      </c>
      <c r="T1124" t="str">
        <f t="shared" si="107"/>
        <v>video games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4">
        <f t="shared" si="104"/>
        <v>41748.5237037037</v>
      </c>
      <c r="K1125">
        <v>1395318848</v>
      </c>
      <c r="L1125" s="14">
        <f t="shared" si="105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6">
        <f t="shared" si="102"/>
        <v>2.2000000000000001E-3</v>
      </c>
      <c r="R1125" s="9">
        <f t="shared" si="103"/>
        <v>3.6666666666666665</v>
      </c>
      <c r="S1125" t="str">
        <f t="shared" si="106"/>
        <v>games</v>
      </c>
      <c r="T1125" t="str">
        <f t="shared" si="107"/>
        <v>video games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4">
        <f t="shared" si="104"/>
        <v>42124.667256944449</v>
      </c>
      <c r="K1126">
        <v>1427817651</v>
      </c>
      <c r="L1126" s="14">
        <f t="shared" si="105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6">
        <f t="shared" si="102"/>
        <v>4.7222222222222223E-3</v>
      </c>
      <c r="R1126" s="9">
        <f t="shared" si="103"/>
        <v>60.714285714285715</v>
      </c>
      <c r="S1126" t="str">
        <f t="shared" si="106"/>
        <v>games</v>
      </c>
      <c r="T1126" t="str">
        <f t="shared" si="107"/>
        <v>mobile games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4">
        <f t="shared" si="104"/>
        <v>42272.624189814815</v>
      </c>
      <c r="K1127">
        <v>1438009130</v>
      </c>
      <c r="L1127" s="14">
        <f t="shared" si="105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6">
        <f t="shared" si="102"/>
        <v>0</v>
      </c>
      <c r="R1127" s="9">
        <f t="shared" si="103"/>
        <v>0</v>
      </c>
      <c r="S1127" t="str">
        <f t="shared" si="106"/>
        <v>games</v>
      </c>
      <c r="T1127" t="str">
        <f t="shared" si="107"/>
        <v>mobile games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4">
        <f t="shared" si="104"/>
        <v>42565.327476851846</v>
      </c>
      <c r="K1128">
        <v>1465890694</v>
      </c>
      <c r="L1128" s="14">
        <f t="shared" si="105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6">
        <f t="shared" si="102"/>
        <v>5.0000000000000001E-3</v>
      </c>
      <c r="R1128" s="9">
        <f t="shared" si="103"/>
        <v>5</v>
      </c>
      <c r="S1128" t="str">
        <f t="shared" si="106"/>
        <v>games</v>
      </c>
      <c r="T1128" t="str">
        <f t="shared" si="107"/>
        <v>mobile games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4">
        <f t="shared" si="104"/>
        <v>41957.895833333328</v>
      </c>
      <c r="K1129">
        <v>1413318600</v>
      </c>
      <c r="L1129" s="14">
        <f t="shared" si="105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6">
        <f t="shared" si="102"/>
        <v>1.6714285714285713E-2</v>
      </c>
      <c r="R1129" s="9">
        <f t="shared" si="103"/>
        <v>25.434782608695652</v>
      </c>
      <c r="S1129" t="str">
        <f t="shared" si="106"/>
        <v>games</v>
      </c>
      <c r="T1129" t="str">
        <f t="shared" si="107"/>
        <v>mobile games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4">
        <f t="shared" si="104"/>
        <v>41858.649502314816</v>
      </c>
      <c r="K1130">
        <v>1404833717</v>
      </c>
      <c r="L1130" s="14">
        <f t="shared" si="105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6">
        <f t="shared" si="102"/>
        <v>1E-3</v>
      </c>
      <c r="R1130" s="9">
        <f t="shared" si="103"/>
        <v>1</v>
      </c>
      <c r="S1130" t="str">
        <f t="shared" si="106"/>
        <v>games</v>
      </c>
      <c r="T1130" t="str">
        <f t="shared" si="107"/>
        <v>mobile games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4">
        <f t="shared" si="104"/>
        <v>42526.264965277776</v>
      </c>
      <c r="K1131">
        <v>1462515693</v>
      </c>
      <c r="L1131" s="14">
        <f t="shared" si="105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6">
        <f t="shared" si="102"/>
        <v>1.0499999999999999E-3</v>
      </c>
      <c r="R1131" s="9">
        <f t="shared" si="103"/>
        <v>10.5</v>
      </c>
      <c r="S1131" t="str">
        <f t="shared" si="106"/>
        <v>games</v>
      </c>
      <c r="T1131" t="str">
        <f t="shared" si="107"/>
        <v>mobile games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4">
        <f t="shared" si="104"/>
        <v>41969.038194444445</v>
      </c>
      <c r="K1132">
        <v>1411775700</v>
      </c>
      <c r="L1132" s="14">
        <f t="shared" si="105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6">
        <f t="shared" si="102"/>
        <v>2.2000000000000001E-3</v>
      </c>
      <c r="R1132" s="9">
        <f t="shared" si="103"/>
        <v>3.6666666666666665</v>
      </c>
      <c r="S1132" t="str">
        <f t="shared" si="106"/>
        <v>games</v>
      </c>
      <c r="T1132" t="str">
        <f t="shared" si="107"/>
        <v>mobile games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4">
        <f t="shared" si="104"/>
        <v>42362.908194444448</v>
      </c>
      <c r="K1133">
        <v>1448401668</v>
      </c>
      <c r="L1133" s="14">
        <f t="shared" si="105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6">
        <f t="shared" si="102"/>
        <v>0</v>
      </c>
      <c r="R1133" s="9">
        <f t="shared" si="103"/>
        <v>0</v>
      </c>
      <c r="S1133" t="str">
        <f t="shared" si="106"/>
        <v>games</v>
      </c>
      <c r="T1133" t="str">
        <f t="shared" si="107"/>
        <v>mobile games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4">
        <f t="shared" si="104"/>
        <v>42736.115405092598</v>
      </c>
      <c r="K1134">
        <v>1480646771</v>
      </c>
      <c r="L1134" s="14">
        <f t="shared" si="105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6">
        <f t="shared" si="102"/>
        <v>0.14380000000000001</v>
      </c>
      <c r="R1134" s="9">
        <f t="shared" si="103"/>
        <v>110.61538461538461</v>
      </c>
      <c r="S1134" t="str">
        <f t="shared" si="106"/>
        <v>games</v>
      </c>
      <c r="T1134" t="str">
        <f t="shared" si="107"/>
        <v>mobile games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4">
        <f t="shared" si="104"/>
        <v>41851.407187500001</v>
      </c>
      <c r="K1135">
        <v>1404207981</v>
      </c>
      <c r="L1135" s="14">
        <f t="shared" si="105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6">
        <f t="shared" si="102"/>
        <v>6.6666666666666671E-3</v>
      </c>
      <c r="R1135" s="9">
        <f t="shared" si="103"/>
        <v>20</v>
      </c>
      <c r="S1135" t="str">
        <f t="shared" si="106"/>
        <v>games</v>
      </c>
      <c r="T1135" t="str">
        <f t="shared" si="107"/>
        <v>mobile games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4">
        <f t="shared" si="104"/>
        <v>41972.189583333333</v>
      </c>
      <c r="K1136">
        <v>1416034228</v>
      </c>
      <c r="L1136" s="14">
        <f t="shared" si="105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6">
        <f t="shared" si="102"/>
        <v>4.0000000000000003E-5</v>
      </c>
      <c r="R1136" s="9">
        <f t="shared" si="103"/>
        <v>1</v>
      </c>
      <c r="S1136" t="str">
        <f t="shared" si="106"/>
        <v>games</v>
      </c>
      <c r="T1136" t="str">
        <f t="shared" si="107"/>
        <v>mobile games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4">
        <f t="shared" si="104"/>
        <v>42588.989513888882</v>
      </c>
      <c r="K1137">
        <v>1467935094</v>
      </c>
      <c r="L1137" s="14">
        <f t="shared" si="105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6">
        <f t="shared" si="102"/>
        <v>0.05</v>
      </c>
      <c r="R1137" s="9">
        <f t="shared" si="103"/>
        <v>50</v>
      </c>
      <c r="S1137" t="str">
        <f t="shared" si="106"/>
        <v>games</v>
      </c>
      <c r="T1137" t="str">
        <f t="shared" si="107"/>
        <v>mobile games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4">
        <f t="shared" si="104"/>
        <v>42357.671631944439</v>
      </c>
      <c r="K1138">
        <v>1447949229</v>
      </c>
      <c r="L1138" s="14">
        <f t="shared" si="105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6">
        <f t="shared" si="102"/>
        <v>6.4439140811455853E-2</v>
      </c>
      <c r="R1138" s="9">
        <f t="shared" si="103"/>
        <v>45</v>
      </c>
      <c r="S1138" t="str">
        <f t="shared" si="106"/>
        <v>games</v>
      </c>
      <c r="T1138" t="str">
        <f t="shared" si="107"/>
        <v>mobile games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4">
        <f t="shared" si="104"/>
        <v>42483.819687499999</v>
      </c>
      <c r="K1139">
        <v>1458848421</v>
      </c>
      <c r="L1139" s="14">
        <f t="shared" si="105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6">
        <f t="shared" si="102"/>
        <v>0.39500000000000002</v>
      </c>
      <c r="R1139" s="9">
        <f t="shared" si="103"/>
        <v>253.2051282051282</v>
      </c>
      <c r="S1139" t="str">
        <f t="shared" si="106"/>
        <v>games</v>
      </c>
      <c r="T1139" t="str">
        <f t="shared" si="107"/>
        <v>mobile games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4">
        <f t="shared" si="104"/>
        <v>42756.9066087963</v>
      </c>
      <c r="K1140">
        <v>1483307131</v>
      </c>
      <c r="L1140" s="14">
        <f t="shared" si="105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6">
        <f t="shared" si="102"/>
        <v>3.5714285714285713E-3</v>
      </c>
      <c r="R1140" s="9">
        <f t="shared" si="103"/>
        <v>31.25</v>
      </c>
      <c r="S1140" t="str">
        <f t="shared" si="106"/>
        <v>games</v>
      </c>
      <c r="T1140" t="str">
        <f t="shared" si="107"/>
        <v>mobile games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4">
        <f t="shared" si="104"/>
        <v>42005.347523148142</v>
      </c>
      <c r="K1141">
        <v>1417508426</v>
      </c>
      <c r="L1141" s="14">
        <f t="shared" si="105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6">
        <f t="shared" si="102"/>
        <v>6.2500000000000001E-4</v>
      </c>
      <c r="R1141" s="9">
        <f t="shared" si="103"/>
        <v>5</v>
      </c>
      <c r="S1141" t="str">
        <f t="shared" si="106"/>
        <v>games</v>
      </c>
      <c r="T1141" t="str">
        <f t="shared" si="107"/>
        <v>mobile games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4">
        <f t="shared" si="104"/>
        <v>42222.462048611109</v>
      </c>
      <c r="K1142">
        <v>1436267121</v>
      </c>
      <c r="L1142" s="14">
        <f t="shared" si="105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6">
        <f t="shared" si="102"/>
        <v>0</v>
      </c>
      <c r="R1142" s="9">
        <f t="shared" si="103"/>
        <v>0</v>
      </c>
      <c r="S1142" t="str">
        <f t="shared" si="106"/>
        <v>games</v>
      </c>
      <c r="T1142" t="str">
        <f t="shared" si="107"/>
        <v>mobile games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4">
        <f t="shared" si="104"/>
        <v>42194.699652777781</v>
      </c>
      <c r="K1143">
        <v>1433868450</v>
      </c>
      <c r="L1143" s="14">
        <f t="shared" si="105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6">
        <f t="shared" si="102"/>
        <v>0</v>
      </c>
      <c r="R1143" s="9">
        <f t="shared" si="103"/>
        <v>0</v>
      </c>
      <c r="S1143" t="str">
        <f t="shared" si="106"/>
        <v>games</v>
      </c>
      <c r="T1143" t="str">
        <f t="shared" si="107"/>
        <v>mobile games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4">
        <f t="shared" si="104"/>
        <v>42052.006099537044</v>
      </c>
      <c r="K1144">
        <v>1421539727</v>
      </c>
      <c r="L1144" s="14">
        <f t="shared" si="105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6">
        <f t="shared" si="102"/>
        <v>0</v>
      </c>
      <c r="R1144" s="9">
        <f t="shared" si="103"/>
        <v>0</v>
      </c>
      <c r="S1144" t="str">
        <f t="shared" si="106"/>
        <v>games</v>
      </c>
      <c r="T1144" t="str">
        <f t="shared" si="107"/>
        <v>mobile games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4">
        <f t="shared" si="104"/>
        <v>42355.19358796296</v>
      </c>
      <c r="K1145">
        <v>1447735126</v>
      </c>
      <c r="L1145" s="14">
        <f t="shared" si="105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6">
        <f t="shared" si="102"/>
        <v>4.1333333333333335E-3</v>
      </c>
      <c r="R1145" s="9">
        <f t="shared" si="103"/>
        <v>23.25</v>
      </c>
      <c r="S1145" t="str">
        <f t="shared" si="106"/>
        <v>games</v>
      </c>
      <c r="T1145" t="str">
        <f t="shared" si="107"/>
        <v>mobile games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4">
        <f t="shared" si="104"/>
        <v>42123.181944444441</v>
      </c>
      <c r="K1146">
        <v>1427689320</v>
      </c>
      <c r="L1146" s="14">
        <f t="shared" si="105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6">
        <f t="shared" si="102"/>
        <v>0</v>
      </c>
      <c r="R1146" s="9">
        <f t="shared" si="103"/>
        <v>0</v>
      </c>
      <c r="S1146" t="str">
        <f t="shared" si="106"/>
        <v>food</v>
      </c>
      <c r="T1146" t="str">
        <f t="shared" si="107"/>
        <v>food trucks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4">
        <f t="shared" si="104"/>
        <v>41914.747592592597</v>
      </c>
      <c r="K1147">
        <v>1407088592</v>
      </c>
      <c r="L1147" s="14">
        <f t="shared" si="105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6">
        <f t="shared" si="102"/>
        <v>1.25E-3</v>
      </c>
      <c r="R1147" s="9">
        <f t="shared" si="103"/>
        <v>100</v>
      </c>
      <c r="S1147" t="str">
        <f t="shared" si="106"/>
        <v>food</v>
      </c>
      <c r="T1147" t="str">
        <f t="shared" si="107"/>
        <v>food trucks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4">
        <f t="shared" si="104"/>
        <v>41761.9533912037</v>
      </c>
      <c r="K1148">
        <v>1395787973</v>
      </c>
      <c r="L1148" s="14">
        <f t="shared" si="105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6">
        <f t="shared" si="102"/>
        <v>8.8333333333333333E-2</v>
      </c>
      <c r="R1148" s="9">
        <f t="shared" si="103"/>
        <v>44.166666666666664</v>
      </c>
      <c r="S1148" t="str">
        <f t="shared" si="106"/>
        <v>food</v>
      </c>
      <c r="T1148" t="str">
        <f t="shared" si="107"/>
        <v>food trucks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4">
        <f t="shared" si="104"/>
        <v>41931.972025462965</v>
      </c>
      <c r="K1149">
        <v>1408576783</v>
      </c>
      <c r="L1149" s="14">
        <f t="shared" si="105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6">
        <f t="shared" si="102"/>
        <v>0</v>
      </c>
      <c r="R1149" s="9">
        <f t="shared" si="103"/>
        <v>0</v>
      </c>
      <c r="S1149" t="str">
        <f t="shared" si="106"/>
        <v>food</v>
      </c>
      <c r="T1149" t="str">
        <f t="shared" si="107"/>
        <v>food trucks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4">
        <f t="shared" si="104"/>
        <v>42705.212743055556</v>
      </c>
      <c r="K1150">
        <v>1477973181</v>
      </c>
      <c r="L1150" s="14">
        <f t="shared" si="105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6">
        <f t="shared" si="102"/>
        <v>4.8666666666666667E-3</v>
      </c>
      <c r="R1150" s="9">
        <f t="shared" si="103"/>
        <v>24.333333333333332</v>
      </c>
      <c r="S1150" t="str">
        <f t="shared" si="106"/>
        <v>food</v>
      </c>
      <c r="T1150" t="str">
        <f t="shared" si="107"/>
        <v>food trucks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4">
        <f t="shared" si="104"/>
        <v>42537.71025462963</v>
      </c>
      <c r="K1151">
        <v>1463504566</v>
      </c>
      <c r="L1151" s="14">
        <f t="shared" si="105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6">
        <f t="shared" si="102"/>
        <v>1.5E-3</v>
      </c>
      <c r="R1151" s="9">
        <f t="shared" si="103"/>
        <v>37.5</v>
      </c>
      <c r="S1151" t="str">
        <f t="shared" si="106"/>
        <v>food</v>
      </c>
      <c r="T1151" t="str">
        <f t="shared" si="107"/>
        <v>food trucks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4">
        <f t="shared" si="104"/>
        <v>42377.954571759255</v>
      </c>
      <c r="K1152">
        <v>1447109675</v>
      </c>
      <c r="L1152" s="14">
        <f t="shared" si="105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6">
        <f t="shared" si="102"/>
        <v>0.1008</v>
      </c>
      <c r="R1152" s="9">
        <f t="shared" si="103"/>
        <v>42</v>
      </c>
      <c r="S1152" t="str">
        <f t="shared" si="106"/>
        <v>food</v>
      </c>
      <c r="T1152" t="str">
        <f t="shared" si="107"/>
        <v>food trucks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4">
        <f t="shared" si="104"/>
        <v>42254.102581018517</v>
      </c>
      <c r="K1153">
        <v>1439000863</v>
      </c>
      <c r="L1153" s="14">
        <f t="shared" si="105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6">
        <f t="shared" si="102"/>
        <v>0</v>
      </c>
      <c r="R1153" s="9">
        <f t="shared" si="103"/>
        <v>0</v>
      </c>
      <c r="S1153" t="str">
        <f t="shared" si="106"/>
        <v>food</v>
      </c>
      <c r="T1153" t="str">
        <f t="shared" si="107"/>
        <v>food trucks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4">
        <f t="shared" si="104"/>
        <v>42139.709629629629</v>
      </c>
      <c r="K1154">
        <v>1429117312</v>
      </c>
      <c r="L1154" s="14">
        <f t="shared" si="105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6">
        <f t="shared" ref="Q1154:Q1217" si="108">(E1154/D1154)</f>
        <v>5.6937500000000002E-2</v>
      </c>
      <c r="R1154" s="9">
        <f t="shared" ref="R1154:R1217" si="109">IF(N1154&lt;&gt;0,E1154/N1154,0)</f>
        <v>60.733333333333334</v>
      </c>
      <c r="S1154" t="str">
        <f t="shared" si="106"/>
        <v>food</v>
      </c>
      <c r="T1154" t="str">
        <f t="shared" si="107"/>
        <v>food trucks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4">
        <f t="shared" ref="J1155:J1218" si="110">(((I1155/60)/60)/24)+DATE(1970,1,1)</f>
        <v>42173.714178240742</v>
      </c>
      <c r="K1155">
        <v>1432055305</v>
      </c>
      <c r="L1155" s="14">
        <f t="shared" ref="L1155:L1218" si="111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6">
        <f t="shared" si="108"/>
        <v>6.2500000000000003E-3</v>
      </c>
      <c r="R1155" s="9">
        <f t="shared" si="109"/>
        <v>50</v>
      </c>
      <c r="S1155" t="str">
        <f t="shared" ref="S1155:S1218" si="112">LEFT(P1155, SEARCH("/",P1155,1)-1)</f>
        <v>food</v>
      </c>
      <c r="T1155" t="str">
        <f t="shared" ref="T1155:T1218" si="113">RIGHT(P1155,LEN(P1155)-FIND("/",P1155))</f>
        <v>food trucks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4">
        <f t="shared" si="110"/>
        <v>42253.108865740738</v>
      </c>
      <c r="K1156">
        <v>1438915006</v>
      </c>
      <c r="L1156" s="14">
        <f t="shared" si="111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6">
        <f t="shared" si="108"/>
        <v>6.5000000000000002E-2</v>
      </c>
      <c r="R1156" s="9">
        <f t="shared" si="109"/>
        <v>108.33333333333333</v>
      </c>
      <c r="S1156" t="str">
        <f t="shared" si="112"/>
        <v>food</v>
      </c>
      <c r="T1156" t="str">
        <f t="shared" si="113"/>
        <v>food trucks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4">
        <f t="shared" si="110"/>
        <v>41865.763981481483</v>
      </c>
      <c r="K1157">
        <v>1405448408</v>
      </c>
      <c r="L1157" s="14">
        <f t="shared" si="111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6">
        <f t="shared" si="108"/>
        <v>7.5199999999999998E-3</v>
      </c>
      <c r="R1157" s="9">
        <f t="shared" si="109"/>
        <v>23.5</v>
      </c>
      <c r="S1157" t="str">
        <f t="shared" si="112"/>
        <v>food</v>
      </c>
      <c r="T1157" t="str">
        <f t="shared" si="113"/>
        <v>food trucks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4">
        <f t="shared" si="110"/>
        <v>42059.07131944444</v>
      </c>
      <c r="K1158">
        <v>1422150162</v>
      </c>
      <c r="L1158" s="14">
        <f t="shared" si="111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6">
        <f t="shared" si="108"/>
        <v>0</v>
      </c>
      <c r="R1158" s="9">
        <f t="shared" si="109"/>
        <v>0</v>
      </c>
      <c r="S1158" t="str">
        <f t="shared" si="112"/>
        <v>food</v>
      </c>
      <c r="T1158" t="str">
        <f t="shared" si="113"/>
        <v>food trucks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4">
        <f t="shared" si="110"/>
        <v>41978.669907407413</v>
      </c>
      <c r="K1159">
        <v>1412607880</v>
      </c>
      <c r="L1159" s="14">
        <f t="shared" si="111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6">
        <f t="shared" si="108"/>
        <v>1.5100000000000001E-2</v>
      </c>
      <c r="R1159" s="9">
        <f t="shared" si="109"/>
        <v>50.333333333333336</v>
      </c>
      <c r="S1159" t="str">
        <f t="shared" si="112"/>
        <v>food</v>
      </c>
      <c r="T1159" t="str">
        <f t="shared" si="113"/>
        <v>food trucks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4">
        <f t="shared" si="110"/>
        <v>41982.09175925926</v>
      </c>
      <c r="K1160">
        <v>1415499128</v>
      </c>
      <c r="L1160" s="14">
        <f t="shared" si="111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6">
        <f t="shared" si="108"/>
        <v>4.6666666666666671E-3</v>
      </c>
      <c r="R1160" s="9">
        <f t="shared" si="109"/>
        <v>11.666666666666666</v>
      </c>
      <c r="S1160" t="str">
        <f t="shared" si="112"/>
        <v>food</v>
      </c>
      <c r="T1160" t="str">
        <f t="shared" si="113"/>
        <v>food trucks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4">
        <f t="shared" si="110"/>
        <v>42185.65625</v>
      </c>
      <c r="K1161">
        <v>1433006765</v>
      </c>
      <c r="L1161" s="14">
        <f t="shared" si="111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6">
        <f t="shared" si="108"/>
        <v>0</v>
      </c>
      <c r="R1161" s="9">
        <f t="shared" si="109"/>
        <v>0</v>
      </c>
      <c r="S1161" t="str">
        <f t="shared" si="112"/>
        <v>food</v>
      </c>
      <c r="T1161" t="str">
        <f t="shared" si="113"/>
        <v>food trucks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4">
        <f t="shared" si="110"/>
        <v>42091.113263888896</v>
      </c>
      <c r="K1162">
        <v>1424922186</v>
      </c>
      <c r="L1162" s="14">
        <f t="shared" si="111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6">
        <f t="shared" si="108"/>
        <v>3.85E-2</v>
      </c>
      <c r="R1162" s="9">
        <f t="shared" si="109"/>
        <v>60.789473684210527</v>
      </c>
      <c r="S1162" t="str">
        <f t="shared" si="112"/>
        <v>food</v>
      </c>
      <c r="T1162" t="str">
        <f t="shared" si="113"/>
        <v>food trucks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4">
        <f t="shared" si="110"/>
        <v>42143.629502314812</v>
      </c>
      <c r="K1163">
        <v>1430233589</v>
      </c>
      <c r="L1163" s="14">
        <f t="shared" si="111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6">
        <f t="shared" si="108"/>
        <v>0</v>
      </c>
      <c r="R1163" s="9">
        <f t="shared" si="109"/>
        <v>0</v>
      </c>
      <c r="S1163" t="str">
        <f t="shared" si="112"/>
        <v>food</v>
      </c>
      <c r="T1163" t="str">
        <f t="shared" si="113"/>
        <v>food trucks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4">
        <f t="shared" si="110"/>
        <v>41907.683611111112</v>
      </c>
      <c r="K1164">
        <v>1408983864</v>
      </c>
      <c r="L1164" s="14">
        <f t="shared" si="111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6">
        <f t="shared" si="108"/>
        <v>5.8333333333333338E-4</v>
      </c>
      <c r="R1164" s="9">
        <f t="shared" si="109"/>
        <v>17.5</v>
      </c>
      <c r="S1164" t="str">
        <f t="shared" si="112"/>
        <v>food</v>
      </c>
      <c r="T1164" t="str">
        <f t="shared" si="113"/>
        <v>food trucks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4">
        <f t="shared" si="110"/>
        <v>41860.723611111112</v>
      </c>
      <c r="K1165">
        <v>1405012920</v>
      </c>
      <c r="L1165" s="14">
        <f t="shared" si="111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6">
        <f t="shared" si="108"/>
        <v>0</v>
      </c>
      <c r="R1165" s="9">
        <f t="shared" si="109"/>
        <v>0</v>
      </c>
      <c r="S1165" t="str">
        <f t="shared" si="112"/>
        <v>food</v>
      </c>
      <c r="T1165" t="str">
        <f t="shared" si="113"/>
        <v>food trucks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4">
        <f t="shared" si="110"/>
        <v>42539.724328703705</v>
      </c>
      <c r="K1166">
        <v>1463678582</v>
      </c>
      <c r="L1166" s="14">
        <f t="shared" si="111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6">
        <f t="shared" si="108"/>
        <v>0</v>
      </c>
      <c r="R1166" s="9">
        <f t="shared" si="109"/>
        <v>0</v>
      </c>
      <c r="S1166" t="str">
        <f t="shared" si="112"/>
        <v>food</v>
      </c>
      <c r="T1166" t="str">
        <f t="shared" si="113"/>
        <v>food trucks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4">
        <f t="shared" si="110"/>
        <v>41826.214467592588</v>
      </c>
      <c r="K1167">
        <v>1401685730</v>
      </c>
      <c r="L1167" s="14">
        <f t="shared" si="111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6">
        <f t="shared" si="108"/>
        <v>0.20705000000000001</v>
      </c>
      <c r="R1167" s="9">
        <f t="shared" si="109"/>
        <v>82.82</v>
      </c>
      <c r="S1167" t="str">
        <f t="shared" si="112"/>
        <v>food</v>
      </c>
      <c r="T1167" t="str">
        <f t="shared" si="113"/>
        <v>food trucks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4">
        <f t="shared" si="110"/>
        <v>42181.166666666672</v>
      </c>
      <c r="K1168">
        <v>1432640342</v>
      </c>
      <c r="L1168" s="14">
        <f t="shared" si="111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6">
        <f t="shared" si="108"/>
        <v>0.19139999999999999</v>
      </c>
      <c r="R1168" s="9">
        <f t="shared" si="109"/>
        <v>358.875</v>
      </c>
      <c r="S1168" t="str">
        <f t="shared" si="112"/>
        <v>food</v>
      </c>
      <c r="T1168" t="str">
        <f t="shared" si="113"/>
        <v>food trucks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4">
        <f t="shared" si="110"/>
        <v>41894.734895833331</v>
      </c>
      <c r="K1169">
        <v>1407865095</v>
      </c>
      <c r="L1169" s="14">
        <f t="shared" si="111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6">
        <f t="shared" si="108"/>
        <v>1.6316666666666667E-2</v>
      </c>
      <c r="R1169" s="9">
        <f t="shared" si="109"/>
        <v>61.1875</v>
      </c>
      <c r="S1169" t="str">
        <f t="shared" si="112"/>
        <v>food</v>
      </c>
      <c r="T1169" t="str">
        <f t="shared" si="113"/>
        <v>food trucks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4">
        <f t="shared" si="110"/>
        <v>42635.053993055553</v>
      </c>
      <c r="K1170">
        <v>1471915065</v>
      </c>
      <c r="L1170" s="14">
        <f t="shared" si="111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6">
        <f t="shared" si="108"/>
        <v>5.6666666666666664E-2</v>
      </c>
      <c r="R1170" s="9">
        <f t="shared" si="109"/>
        <v>340</v>
      </c>
      <c r="S1170" t="str">
        <f t="shared" si="112"/>
        <v>food</v>
      </c>
      <c r="T1170" t="str">
        <f t="shared" si="113"/>
        <v>food trucks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4">
        <f t="shared" si="110"/>
        <v>42057.353738425925</v>
      </c>
      <c r="K1171">
        <v>1422001763</v>
      </c>
      <c r="L1171" s="14">
        <f t="shared" si="111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6">
        <f t="shared" si="108"/>
        <v>1.6999999999999999E-3</v>
      </c>
      <c r="R1171" s="9">
        <f t="shared" si="109"/>
        <v>5.666666666666667</v>
      </c>
      <c r="S1171" t="str">
        <f t="shared" si="112"/>
        <v>food</v>
      </c>
      <c r="T1171" t="str">
        <f t="shared" si="113"/>
        <v>food trucks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4">
        <f t="shared" si="110"/>
        <v>42154.893182870372</v>
      </c>
      <c r="K1172">
        <v>1430429171</v>
      </c>
      <c r="L1172" s="14">
        <f t="shared" si="111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6">
        <f t="shared" si="108"/>
        <v>4.0000000000000001E-3</v>
      </c>
      <c r="R1172" s="9">
        <f t="shared" si="109"/>
        <v>50</v>
      </c>
      <c r="S1172" t="str">
        <f t="shared" si="112"/>
        <v>food</v>
      </c>
      <c r="T1172" t="str">
        <f t="shared" si="113"/>
        <v>food trucks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4">
        <f t="shared" si="110"/>
        <v>41956.846377314811</v>
      </c>
      <c r="K1173">
        <v>1414351127</v>
      </c>
      <c r="L1173" s="14">
        <f t="shared" si="111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6">
        <f t="shared" si="108"/>
        <v>1E-3</v>
      </c>
      <c r="R1173" s="9">
        <f t="shared" si="109"/>
        <v>25</v>
      </c>
      <c r="S1173" t="str">
        <f t="shared" si="112"/>
        <v>food</v>
      </c>
      <c r="T1173" t="str">
        <f t="shared" si="113"/>
        <v>food trucks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4">
        <f t="shared" si="110"/>
        <v>41871.682314814818</v>
      </c>
      <c r="K1174">
        <v>1405959752</v>
      </c>
      <c r="L1174" s="14">
        <f t="shared" si="111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6">
        <f t="shared" si="108"/>
        <v>0</v>
      </c>
      <c r="R1174" s="9">
        <f t="shared" si="109"/>
        <v>0</v>
      </c>
      <c r="S1174" t="str">
        <f t="shared" si="112"/>
        <v>food</v>
      </c>
      <c r="T1174" t="str">
        <f t="shared" si="113"/>
        <v>food trucks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4">
        <f t="shared" si="110"/>
        <v>42219.185844907406</v>
      </c>
      <c r="K1175">
        <v>1435552057</v>
      </c>
      <c r="L1175" s="14">
        <f t="shared" si="111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6">
        <f t="shared" si="108"/>
        <v>2.4000000000000001E-4</v>
      </c>
      <c r="R1175" s="9">
        <f t="shared" si="109"/>
        <v>30</v>
      </c>
      <c r="S1175" t="str">
        <f t="shared" si="112"/>
        <v>food</v>
      </c>
      <c r="T1175" t="str">
        <f t="shared" si="113"/>
        <v>food trucks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4">
        <f t="shared" si="110"/>
        <v>42498.84174768519</v>
      </c>
      <c r="K1176">
        <v>1460146327</v>
      </c>
      <c r="L1176" s="14">
        <f t="shared" si="111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6">
        <f t="shared" si="108"/>
        <v>5.906666666666667E-2</v>
      </c>
      <c r="R1176" s="9">
        <f t="shared" si="109"/>
        <v>46.631578947368418</v>
      </c>
      <c r="S1176" t="str">
        <f t="shared" si="112"/>
        <v>food</v>
      </c>
      <c r="T1176" t="str">
        <f t="shared" si="113"/>
        <v>food trucks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4">
        <f t="shared" si="110"/>
        <v>42200.728460648148</v>
      </c>
      <c r="K1177">
        <v>1434389339</v>
      </c>
      <c r="L1177" s="14">
        <f t="shared" si="111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6">
        <f t="shared" si="108"/>
        <v>2.9250000000000002E-2</v>
      </c>
      <c r="R1177" s="9">
        <f t="shared" si="109"/>
        <v>65</v>
      </c>
      <c r="S1177" t="str">
        <f t="shared" si="112"/>
        <v>food</v>
      </c>
      <c r="T1177" t="str">
        <f t="shared" si="113"/>
        <v>food trucks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4">
        <f t="shared" si="110"/>
        <v>42800.541666666672</v>
      </c>
      <c r="K1178">
        <v>1484094498</v>
      </c>
      <c r="L1178" s="14">
        <f t="shared" si="111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6">
        <f t="shared" si="108"/>
        <v>5.7142857142857142E-5</v>
      </c>
      <c r="R1178" s="9">
        <f t="shared" si="109"/>
        <v>10</v>
      </c>
      <c r="S1178" t="str">
        <f t="shared" si="112"/>
        <v>food</v>
      </c>
      <c r="T1178" t="str">
        <f t="shared" si="113"/>
        <v>food trucks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4">
        <f t="shared" si="110"/>
        <v>41927.660833333335</v>
      </c>
      <c r="K1179">
        <v>1410796296</v>
      </c>
      <c r="L1179" s="14">
        <f t="shared" si="111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6">
        <f t="shared" si="108"/>
        <v>0</v>
      </c>
      <c r="R1179" s="9">
        <f t="shared" si="109"/>
        <v>0</v>
      </c>
      <c r="S1179" t="str">
        <f t="shared" si="112"/>
        <v>food</v>
      </c>
      <c r="T1179" t="str">
        <f t="shared" si="113"/>
        <v>food trucks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4">
        <f t="shared" si="110"/>
        <v>41867.905694444446</v>
      </c>
      <c r="K1180">
        <v>1405633452</v>
      </c>
      <c r="L1180" s="14">
        <f t="shared" si="111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6">
        <f t="shared" si="108"/>
        <v>6.666666666666667E-5</v>
      </c>
      <c r="R1180" s="9">
        <f t="shared" si="109"/>
        <v>5</v>
      </c>
      <c r="S1180" t="str">
        <f t="shared" si="112"/>
        <v>food</v>
      </c>
      <c r="T1180" t="str">
        <f t="shared" si="113"/>
        <v>food trucks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4">
        <f t="shared" si="110"/>
        <v>42305.720219907409</v>
      </c>
      <c r="K1181">
        <v>1443460627</v>
      </c>
      <c r="L1181" s="14">
        <f t="shared" si="111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6">
        <f t="shared" si="108"/>
        <v>5.3333333333333337E-2</v>
      </c>
      <c r="R1181" s="9">
        <f t="shared" si="109"/>
        <v>640</v>
      </c>
      <c r="S1181" t="str">
        <f t="shared" si="112"/>
        <v>food</v>
      </c>
      <c r="T1181" t="str">
        <f t="shared" si="113"/>
        <v>food trucks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4">
        <f t="shared" si="110"/>
        <v>41818.806875000002</v>
      </c>
      <c r="K1182">
        <v>1400786514</v>
      </c>
      <c r="L1182" s="14">
        <f t="shared" si="111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6">
        <f t="shared" si="108"/>
        <v>0.11749999999999999</v>
      </c>
      <c r="R1182" s="9">
        <f t="shared" si="109"/>
        <v>69.117647058823536</v>
      </c>
      <c r="S1182" t="str">
        <f t="shared" si="112"/>
        <v>food</v>
      </c>
      <c r="T1182" t="str">
        <f t="shared" si="113"/>
        <v>food trucks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4">
        <f t="shared" si="110"/>
        <v>42064.339363425926</v>
      </c>
      <c r="K1183">
        <v>1422605321</v>
      </c>
      <c r="L1183" s="14">
        <f t="shared" si="111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6">
        <f t="shared" si="108"/>
        <v>8.0000000000000007E-5</v>
      </c>
      <c r="R1183" s="9">
        <f t="shared" si="109"/>
        <v>1.3333333333333333</v>
      </c>
      <c r="S1183" t="str">
        <f t="shared" si="112"/>
        <v>food</v>
      </c>
      <c r="T1183" t="str">
        <f t="shared" si="113"/>
        <v>food trucks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4">
        <f t="shared" si="110"/>
        <v>42747.695833333331</v>
      </c>
      <c r="K1184">
        <v>1482609088</v>
      </c>
      <c r="L1184" s="14">
        <f t="shared" si="111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6">
        <f t="shared" si="108"/>
        <v>4.2000000000000003E-2</v>
      </c>
      <c r="R1184" s="9">
        <f t="shared" si="109"/>
        <v>10.5</v>
      </c>
      <c r="S1184" t="str">
        <f t="shared" si="112"/>
        <v>food</v>
      </c>
      <c r="T1184" t="str">
        <f t="shared" si="113"/>
        <v>food trucks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4">
        <f t="shared" si="110"/>
        <v>42676.165972222225</v>
      </c>
      <c r="K1185">
        <v>1476391223</v>
      </c>
      <c r="L1185" s="14">
        <f t="shared" si="111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6">
        <f t="shared" si="108"/>
        <v>0.04</v>
      </c>
      <c r="R1185" s="9">
        <f t="shared" si="109"/>
        <v>33.333333333333336</v>
      </c>
      <c r="S1185" t="str">
        <f t="shared" si="112"/>
        <v>food</v>
      </c>
      <c r="T1185" t="str">
        <f t="shared" si="113"/>
        <v>food trucks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4">
        <f t="shared" si="110"/>
        <v>42772.599664351852</v>
      </c>
      <c r="K1186">
        <v>1483712611</v>
      </c>
      <c r="L1186" s="14">
        <f t="shared" si="111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6">
        <f t="shared" si="108"/>
        <v>1.0493636363636363</v>
      </c>
      <c r="R1186" s="9">
        <f t="shared" si="109"/>
        <v>61.562666666666665</v>
      </c>
      <c r="S1186" t="str">
        <f t="shared" si="112"/>
        <v>photography</v>
      </c>
      <c r="T1186" t="str">
        <f t="shared" si="113"/>
        <v>photobooks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4">
        <f t="shared" si="110"/>
        <v>42163.166666666672</v>
      </c>
      <c r="K1187">
        <v>1430945149</v>
      </c>
      <c r="L1187" s="14">
        <f t="shared" si="111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6">
        <f t="shared" si="108"/>
        <v>1.0544</v>
      </c>
      <c r="R1187" s="9">
        <f t="shared" si="109"/>
        <v>118.73873873873873</v>
      </c>
      <c r="S1187" t="str">
        <f t="shared" si="112"/>
        <v>photography</v>
      </c>
      <c r="T1187" t="str">
        <f t="shared" si="113"/>
        <v>photobooks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4">
        <f t="shared" si="110"/>
        <v>42156.945833333331</v>
      </c>
      <c r="K1188">
        <v>1430340195</v>
      </c>
      <c r="L1188" s="14">
        <f t="shared" si="111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6">
        <f t="shared" si="108"/>
        <v>1.0673333333333332</v>
      </c>
      <c r="R1188" s="9">
        <f t="shared" si="109"/>
        <v>65.081300813008127</v>
      </c>
      <c r="S1188" t="str">
        <f t="shared" si="112"/>
        <v>photography</v>
      </c>
      <c r="T1188" t="str">
        <f t="shared" si="113"/>
        <v>photobooks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4">
        <f t="shared" si="110"/>
        <v>42141.75</v>
      </c>
      <c r="K1189">
        <v>1429133323</v>
      </c>
      <c r="L1189" s="14">
        <f t="shared" si="111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6">
        <f t="shared" si="108"/>
        <v>1.0412571428571429</v>
      </c>
      <c r="R1189" s="9">
        <f t="shared" si="109"/>
        <v>130.15714285714284</v>
      </c>
      <c r="S1189" t="str">
        <f t="shared" si="112"/>
        <v>photography</v>
      </c>
      <c r="T1189" t="str">
        <f t="shared" si="113"/>
        <v>photobooks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4">
        <f t="shared" si="110"/>
        <v>42732.700694444444</v>
      </c>
      <c r="K1190">
        <v>1481129340</v>
      </c>
      <c r="L1190" s="14">
        <f t="shared" si="111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6">
        <f t="shared" si="108"/>
        <v>1.6054999999999999</v>
      </c>
      <c r="R1190" s="9">
        <f t="shared" si="109"/>
        <v>37.776470588235291</v>
      </c>
      <c r="S1190" t="str">
        <f t="shared" si="112"/>
        <v>photography</v>
      </c>
      <c r="T1190" t="str">
        <f t="shared" si="113"/>
        <v>photobooks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4">
        <f t="shared" si="110"/>
        <v>42550.979108796295</v>
      </c>
      <c r="K1191">
        <v>1465428595</v>
      </c>
      <c r="L1191" s="14">
        <f t="shared" si="111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6">
        <f t="shared" si="108"/>
        <v>1.0777777777777777</v>
      </c>
      <c r="R1191" s="9">
        <f t="shared" si="109"/>
        <v>112.79069767441861</v>
      </c>
      <c r="S1191" t="str">
        <f t="shared" si="112"/>
        <v>photography</v>
      </c>
      <c r="T1191" t="str">
        <f t="shared" si="113"/>
        <v>photobooks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4">
        <f t="shared" si="110"/>
        <v>41882.665798611109</v>
      </c>
      <c r="K1192">
        <v>1406908725</v>
      </c>
      <c r="L1192" s="14">
        <f t="shared" si="111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6">
        <f t="shared" si="108"/>
        <v>1.35</v>
      </c>
      <c r="R1192" s="9">
        <f t="shared" si="109"/>
        <v>51.92307692307692</v>
      </c>
      <c r="S1192" t="str">
        <f t="shared" si="112"/>
        <v>photography</v>
      </c>
      <c r="T1192" t="str">
        <f t="shared" si="113"/>
        <v>photobooks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4">
        <f t="shared" si="110"/>
        <v>42449.562037037031</v>
      </c>
      <c r="K1193">
        <v>1455892160</v>
      </c>
      <c r="L1193" s="14">
        <f t="shared" si="111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6">
        <f t="shared" si="108"/>
        <v>1.0907407407407408</v>
      </c>
      <c r="R1193" s="9">
        <f t="shared" si="109"/>
        <v>89.242424242424249</v>
      </c>
      <c r="S1193" t="str">
        <f t="shared" si="112"/>
        <v>photography</v>
      </c>
      <c r="T1193" t="str">
        <f t="shared" si="113"/>
        <v>photobooks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4">
        <f t="shared" si="110"/>
        <v>42777.506689814814</v>
      </c>
      <c r="K1194">
        <v>1484222978</v>
      </c>
      <c r="L1194" s="14">
        <f t="shared" si="111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6">
        <f t="shared" si="108"/>
        <v>2.9</v>
      </c>
      <c r="R1194" s="9">
        <f t="shared" si="109"/>
        <v>19.333333333333332</v>
      </c>
      <c r="S1194" t="str">
        <f t="shared" si="112"/>
        <v>photography</v>
      </c>
      <c r="T1194" t="str">
        <f t="shared" si="113"/>
        <v>photobooks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4">
        <f t="shared" si="110"/>
        <v>42469.734409722223</v>
      </c>
      <c r="K1195">
        <v>1455043053</v>
      </c>
      <c r="L1195" s="14">
        <f t="shared" si="111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6">
        <f t="shared" si="108"/>
        <v>1.0395714285714286</v>
      </c>
      <c r="R1195" s="9">
        <f t="shared" si="109"/>
        <v>79.967032967032964</v>
      </c>
      <c r="S1195" t="str">
        <f t="shared" si="112"/>
        <v>photography</v>
      </c>
      <c r="T1195" t="str">
        <f t="shared" si="113"/>
        <v>photobooks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4">
        <f t="shared" si="110"/>
        <v>42102.488182870366</v>
      </c>
      <c r="K1196">
        <v>1425901379</v>
      </c>
      <c r="L1196" s="14">
        <f t="shared" si="111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6">
        <f t="shared" si="108"/>
        <v>3.2223999999999999</v>
      </c>
      <c r="R1196" s="9">
        <f t="shared" si="109"/>
        <v>56.414565826330531</v>
      </c>
      <c r="S1196" t="str">
        <f t="shared" si="112"/>
        <v>photography</v>
      </c>
      <c r="T1196" t="str">
        <f t="shared" si="113"/>
        <v>photobooks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4">
        <f t="shared" si="110"/>
        <v>42358.375</v>
      </c>
      <c r="K1197">
        <v>1445415653</v>
      </c>
      <c r="L1197" s="14">
        <f t="shared" si="111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6">
        <f t="shared" si="108"/>
        <v>1.35</v>
      </c>
      <c r="R1197" s="9">
        <f t="shared" si="109"/>
        <v>79.411764705882348</v>
      </c>
      <c r="S1197" t="str">
        <f t="shared" si="112"/>
        <v>photography</v>
      </c>
      <c r="T1197" t="str">
        <f t="shared" si="113"/>
        <v>photobooks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4">
        <f t="shared" si="110"/>
        <v>42356.818738425922</v>
      </c>
      <c r="K1198">
        <v>1447875539</v>
      </c>
      <c r="L1198" s="14">
        <f t="shared" si="111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6">
        <f t="shared" si="108"/>
        <v>2.6991034482758622</v>
      </c>
      <c r="R1198" s="9">
        <f t="shared" si="109"/>
        <v>76.439453125</v>
      </c>
      <c r="S1198" t="str">
        <f t="shared" si="112"/>
        <v>photography</v>
      </c>
      <c r="T1198" t="str">
        <f t="shared" si="113"/>
        <v>photobooks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4">
        <f t="shared" si="110"/>
        <v>42534.249305555553</v>
      </c>
      <c r="K1199">
        <v>1463155034</v>
      </c>
      <c r="L1199" s="14">
        <f t="shared" si="111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6">
        <f t="shared" si="108"/>
        <v>2.5329333333333333</v>
      </c>
      <c r="R1199" s="9">
        <f t="shared" si="109"/>
        <v>121</v>
      </c>
      <c r="S1199" t="str">
        <f t="shared" si="112"/>
        <v>photography</v>
      </c>
      <c r="T1199" t="str">
        <f t="shared" si="113"/>
        <v>photobooks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4">
        <f t="shared" si="110"/>
        <v>42369.125</v>
      </c>
      <c r="K1200">
        <v>1448463086</v>
      </c>
      <c r="L1200" s="14">
        <f t="shared" si="111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6">
        <f t="shared" si="108"/>
        <v>2.6059999999999999</v>
      </c>
      <c r="R1200" s="9">
        <f t="shared" si="109"/>
        <v>54.616766467065865</v>
      </c>
      <c r="S1200" t="str">
        <f t="shared" si="112"/>
        <v>photography</v>
      </c>
      <c r="T1200" t="str">
        <f t="shared" si="113"/>
        <v>photobooks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4">
        <f t="shared" si="110"/>
        <v>42193.770833333328</v>
      </c>
      <c r="K1201">
        <v>1433615400</v>
      </c>
      <c r="L1201" s="14">
        <f t="shared" si="111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6">
        <f t="shared" si="108"/>
        <v>1.0131677953348381</v>
      </c>
      <c r="R1201" s="9">
        <f t="shared" si="109"/>
        <v>299.22222222222223</v>
      </c>
      <c r="S1201" t="str">
        <f t="shared" si="112"/>
        <v>photography</v>
      </c>
      <c r="T1201" t="str">
        <f t="shared" si="113"/>
        <v>photobooks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4">
        <f t="shared" si="110"/>
        <v>42110.477500000001</v>
      </c>
      <c r="K1202">
        <v>1427369256</v>
      </c>
      <c r="L1202" s="14">
        <f t="shared" si="111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6">
        <f t="shared" si="108"/>
        <v>1.2560416666666667</v>
      </c>
      <c r="R1202" s="9">
        <f t="shared" si="109"/>
        <v>58.533980582524272</v>
      </c>
      <c r="S1202" t="str">
        <f t="shared" si="112"/>
        <v>photography</v>
      </c>
      <c r="T1202" t="str">
        <f t="shared" si="113"/>
        <v>photobooks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4">
        <f t="shared" si="110"/>
        <v>42566.60701388889</v>
      </c>
      <c r="K1203">
        <v>1466001246</v>
      </c>
      <c r="L1203" s="14">
        <f t="shared" si="111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6">
        <f t="shared" si="108"/>
        <v>1.0243783333333334</v>
      </c>
      <c r="R1203" s="9">
        <f t="shared" si="109"/>
        <v>55.371801801801809</v>
      </c>
      <c r="S1203" t="str">
        <f t="shared" si="112"/>
        <v>photography</v>
      </c>
      <c r="T1203" t="str">
        <f t="shared" si="113"/>
        <v>photobooks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4">
        <f t="shared" si="110"/>
        <v>42182.288819444439</v>
      </c>
      <c r="K1204">
        <v>1432796154</v>
      </c>
      <c r="L1204" s="14">
        <f t="shared" si="111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6">
        <f t="shared" si="108"/>
        <v>1.99244</v>
      </c>
      <c r="R1204" s="9">
        <f t="shared" si="109"/>
        <v>183.80442804428046</v>
      </c>
      <c r="S1204" t="str">
        <f t="shared" si="112"/>
        <v>photography</v>
      </c>
      <c r="T1204" t="str">
        <f t="shared" si="113"/>
        <v>photobooks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4">
        <f t="shared" si="110"/>
        <v>42155.614895833336</v>
      </c>
      <c r="K1205">
        <v>1430491527</v>
      </c>
      <c r="L1205" s="14">
        <f t="shared" si="111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6">
        <f t="shared" si="108"/>
        <v>1.0245398773006136</v>
      </c>
      <c r="R1205" s="9">
        <f t="shared" si="109"/>
        <v>165.34653465346534</v>
      </c>
      <c r="S1205" t="str">
        <f t="shared" si="112"/>
        <v>photography</v>
      </c>
      <c r="T1205" t="str">
        <f t="shared" si="113"/>
        <v>photobooks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4">
        <f t="shared" si="110"/>
        <v>42342.208333333328</v>
      </c>
      <c r="K1206">
        <v>1445363833</v>
      </c>
      <c r="L1206" s="14">
        <f t="shared" si="111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6">
        <f t="shared" si="108"/>
        <v>1.0294615384615384</v>
      </c>
      <c r="R1206" s="9">
        <f t="shared" si="109"/>
        <v>234.78947368421052</v>
      </c>
      <c r="S1206" t="str">
        <f t="shared" si="112"/>
        <v>photography</v>
      </c>
      <c r="T1206" t="str">
        <f t="shared" si="113"/>
        <v>photobooks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4">
        <f t="shared" si="110"/>
        <v>42168.506377314814</v>
      </c>
      <c r="K1207">
        <v>1431605351</v>
      </c>
      <c r="L1207" s="14">
        <f t="shared" si="111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6">
        <f t="shared" si="108"/>
        <v>1.0086153846153847</v>
      </c>
      <c r="R1207" s="9">
        <f t="shared" si="109"/>
        <v>211.48387096774192</v>
      </c>
      <c r="S1207" t="str">
        <f t="shared" si="112"/>
        <v>photography</v>
      </c>
      <c r="T1207" t="str">
        <f t="shared" si="113"/>
        <v>photobooks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4">
        <f t="shared" si="110"/>
        <v>42805.561805555553</v>
      </c>
      <c r="K1208">
        <v>1486406253</v>
      </c>
      <c r="L1208" s="14">
        <f t="shared" si="111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6">
        <f t="shared" si="108"/>
        <v>1.1499999999999999</v>
      </c>
      <c r="R1208" s="9">
        <f t="shared" si="109"/>
        <v>32.34375</v>
      </c>
      <c r="S1208" t="str">
        <f t="shared" si="112"/>
        <v>photography</v>
      </c>
      <c r="T1208" t="str">
        <f t="shared" si="113"/>
        <v>photobooks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4">
        <f t="shared" si="110"/>
        <v>42460.416666666672</v>
      </c>
      <c r="K1209">
        <v>1456827573</v>
      </c>
      <c r="L1209" s="14">
        <f t="shared" si="111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6">
        <f t="shared" si="108"/>
        <v>1.0416766467065868</v>
      </c>
      <c r="R1209" s="9">
        <f t="shared" si="109"/>
        <v>123.37588652482269</v>
      </c>
      <c r="S1209" t="str">
        <f t="shared" si="112"/>
        <v>photography</v>
      </c>
      <c r="T1209" t="str">
        <f t="shared" si="113"/>
        <v>photobooks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4">
        <f t="shared" si="110"/>
        <v>42453.667407407411</v>
      </c>
      <c r="K1210">
        <v>1456246864</v>
      </c>
      <c r="L1210" s="14">
        <f t="shared" si="111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6">
        <f t="shared" si="108"/>
        <v>1.5529999999999999</v>
      </c>
      <c r="R1210" s="9">
        <f t="shared" si="109"/>
        <v>207.06666666666666</v>
      </c>
      <c r="S1210" t="str">
        <f t="shared" si="112"/>
        <v>photography</v>
      </c>
      <c r="T1210" t="str">
        <f t="shared" si="113"/>
        <v>photobooks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4">
        <f t="shared" si="110"/>
        <v>42791.846122685187</v>
      </c>
      <c r="K1211">
        <v>1485461905</v>
      </c>
      <c r="L1211" s="14">
        <f t="shared" si="111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6">
        <f t="shared" si="108"/>
        <v>1.06</v>
      </c>
      <c r="R1211" s="9">
        <f t="shared" si="109"/>
        <v>138.2608695652174</v>
      </c>
      <c r="S1211" t="str">
        <f t="shared" si="112"/>
        <v>photography</v>
      </c>
      <c r="T1211" t="str">
        <f t="shared" si="113"/>
        <v>photobooks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4">
        <f t="shared" si="110"/>
        <v>42155.875</v>
      </c>
      <c r="K1212">
        <v>1431124572</v>
      </c>
      <c r="L1212" s="14">
        <f t="shared" si="111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6">
        <f t="shared" si="108"/>
        <v>2.5431499999999998</v>
      </c>
      <c r="R1212" s="9">
        <f t="shared" si="109"/>
        <v>493.81553398058253</v>
      </c>
      <c r="S1212" t="str">
        <f t="shared" si="112"/>
        <v>photography</v>
      </c>
      <c r="T1212" t="str">
        <f t="shared" si="113"/>
        <v>photobooks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4">
        <f t="shared" si="110"/>
        <v>42530.866446759261</v>
      </c>
      <c r="K1213">
        <v>1464209261</v>
      </c>
      <c r="L1213" s="14">
        <f t="shared" si="111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6">
        <f t="shared" si="108"/>
        <v>1.0109999999999999</v>
      </c>
      <c r="R1213" s="9">
        <f t="shared" si="109"/>
        <v>168.5</v>
      </c>
      <c r="S1213" t="str">
        <f t="shared" si="112"/>
        <v>photography</v>
      </c>
      <c r="T1213" t="str">
        <f t="shared" si="113"/>
        <v>photobooks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4">
        <f t="shared" si="110"/>
        <v>42335.041666666672</v>
      </c>
      <c r="K1214">
        <v>1447195695</v>
      </c>
      <c r="L1214" s="14">
        <f t="shared" si="111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6">
        <f t="shared" si="108"/>
        <v>1.2904</v>
      </c>
      <c r="R1214" s="9">
        <f t="shared" si="109"/>
        <v>38.867469879518069</v>
      </c>
      <c r="S1214" t="str">
        <f t="shared" si="112"/>
        <v>photography</v>
      </c>
      <c r="T1214" t="str">
        <f t="shared" si="113"/>
        <v>photobooks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4">
        <f t="shared" si="110"/>
        <v>42766.755787037036</v>
      </c>
      <c r="K1215">
        <v>1482862100</v>
      </c>
      <c r="L1215" s="14">
        <f t="shared" si="111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6">
        <f t="shared" si="108"/>
        <v>1.0223076923076924</v>
      </c>
      <c r="R1215" s="9">
        <f t="shared" si="109"/>
        <v>61.527777777777779</v>
      </c>
      <c r="S1215" t="str">
        <f t="shared" si="112"/>
        <v>photography</v>
      </c>
      <c r="T1215" t="str">
        <f t="shared" si="113"/>
        <v>photobooks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4">
        <f t="shared" si="110"/>
        <v>42164.840335648143</v>
      </c>
      <c r="K1216">
        <v>1428696605</v>
      </c>
      <c r="L1216" s="14">
        <f t="shared" si="111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6">
        <f t="shared" si="108"/>
        <v>1.3180000000000001</v>
      </c>
      <c r="R1216" s="9">
        <f t="shared" si="109"/>
        <v>105.44</v>
      </c>
      <c r="S1216" t="str">
        <f t="shared" si="112"/>
        <v>photography</v>
      </c>
      <c r="T1216" t="str">
        <f t="shared" si="113"/>
        <v>photobooks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4">
        <f t="shared" si="110"/>
        <v>41789.923101851848</v>
      </c>
      <c r="K1217">
        <v>1398895756</v>
      </c>
      <c r="L1217" s="14">
        <f t="shared" si="111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6">
        <f t="shared" si="108"/>
        <v>7.8608020000000005</v>
      </c>
      <c r="R1217" s="9">
        <f t="shared" si="109"/>
        <v>71.592003642987251</v>
      </c>
      <c r="S1217" t="str">
        <f t="shared" si="112"/>
        <v>photography</v>
      </c>
      <c r="T1217" t="str">
        <f t="shared" si="113"/>
        <v>photobooks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4">
        <f t="shared" si="110"/>
        <v>42279.960416666669</v>
      </c>
      <c r="K1218">
        <v>1441032457</v>
      </c>
      <c r="L1218" s="14">
        <f t="shared" si="111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6">
        <f t="shared" ref="Q1218:Q1281" si="114">(E1218/D1218)</f>
        <v>1.4570000000000001</v>
      </c>
      <c r="R1218" s="9">
        <f t="shared" ref="R1218:R1281" si="115">IF(N1218&lt;&gt;0,E1218/N1218,0)</f>
        <v>91.882882882882882</v>
      </c>
      <c r="S1218" t="str">
        <f t="shared" si="112"/>
        <v>photography</v>
      </c>
      <c r="T1218" t="str">
        <f t="shared" si="113"/>
        <v>photobooks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4">
        <f t="shared" ref="J1219:J1282" si="116">(((I1219/60)/60)/24)+DATE(1970,1,1)</f>
        <v>42565.809490740736</v>
      </c>
      <c r="K1219">
        <v>1465932340</v>
      </c>
      <c r="L1219" s="14">
        <f t="shared" ref="L1219:L1282" si="117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6">
        <f t="shared" si="114"/>
        <v>1.026</v>
      </c>
      <c r="R1219" s="9">
        <f t="shared" si="115"/>
        <v>148.57377049180329</v>
      </c>
      <c r="S1219" t="str">
        <f t="shared" ref="S1219:S1282" si="118">LEFT(P1219, SEARCH("/",P1219,1)-1)</f>
        <v>photography</v>
      </c>
      <c r="T1219" t="str">
        <f t="shared" ref="T1219:T1282" si="119">RIGHT(P1219,LEN(P1219)-FIND("/",P1219))</f>
        <v>photobooks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4">
        <f t="shared" si="116"/>
        <v>42309.125</v>
      </c>
      <c r="K1220">
        <v>1443714800</v>
      </c>
      <c r="L1220" s="14">
        <f t="shared" si="117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6">
        <f t="shared" si="114"/>
        <v>1.7227777777777777</v>
      </c>
      <c r="R1220" s="9">
        <f t="shared" si="115"/>
        <v>174.2134831460674</v>
      </c>
      <c r="S1220" t="str">
        <f t="shared" si="118"/>
        <v>photography</v>
      </c>
      <c r="T1220" t="str">
        <f t="shared" si="119"/>
        <v>photobooks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4">
        <f t="shared" si="116"/>
        <v>42663.461956018517</v>
      </c>
      <c r="K1221">
        <v>1474369513</v>
      </c>
      <c r="L1221" s="14">
        <f t="shared" si="117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6">
        <f t="shared" si="114"/>
        <v>1.5916819571865444</v>
      </c>
      <c r="R1221" s="9">
        <f t="shared" si="115"/>
        <v>102.86166007905139</v>
      </c>
      <c r="S1221" t="str">
        <f t="shared" si="118"/>
        <v>photography</v>
      </c>
      <c r="T1221" t="str">
        <f t="shared" si="119"/>
        <v>photobooks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4">
        <f t="shared" si="116"/>
        <v>42241.628611111111</v>
      </c>
      <c r="K1222">
        <v>1437923112</v>
      </c>
      <c r="L1222" s="14">
        <f t="shared" si="117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6">
        <f t="shared" si="114"/>
        <v>1.0376666666666667</v>
      </c>
      <c r="R1222" s="9">
        <f t="shared" si="115"/>
        <v>111.17857142857143</v>
      </c>
      <c r="S1222" t="str">
        <f t="shared" si="118"/>
        <v>photography</v>
      </c>
      <c r="T1222" t="str">
        <f t="shared" si="119"/>
        <v>photobooks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4">
        <f t="shared" si="116"/>
        <v>42708</v>
      </c>
      <c r="K1223">
        <v>1478431488</v>
      </c>
      <c r="L1223" s="14">
        <f t="shared" si="117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6">
        <f t="shared" si="114"/>
        <v>1.1140954545454547</v>
      </c>
      <c r="R1223" s="9">
        <f t="shared" si="115"/>
        <v>23.796213592233013</v>
      </c>
      <c r="S1223" t="str">
        <f t="shared" si="118"/>
        <v>photography</v>
      </c>
      <c r="T1223" t="str">
        <f t="shared" si="119"/>
        <v>photobooks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4">
        <f t="shared" si="116"/>
        <v>42461.166666666672</v>
      </c>
      <c r="K1224">
        <v>1456852647</v>
      </c>
      <c r="L1224" s="14">
        <f t="shared" si="117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6">
        <f t="shared" si="114"/>
        <v>2.80375</v>
      </c>
      <c r="R1224" s="9">
        <f t="shared" si="115"/>
        <v>81.268115942028984</v>
      </c>
      <c r="S1224" t="str">
        <f t="shared" si="118"/>
        <v>photography</v>
      </c>
      <c r="T1224" t="str">
        <f t="shared" si="119"/>
        <v>photobooks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4">
        <f t="shared" si="116"/>
        <v>42684.218854166669</v>
      </c>
      <c r="K1225">
        <v>1476159309</v>
      </c>
      <c r="L1225" s="14">
        <f t="shared" si="117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6">
        <f t="shared" si="114"/>
        <v>1.1210606060606061</v>
      </c>
      <c r="R1225" s="9">
        <f t="shared" si="115"/>
        <v>116.21465968586388</v>
      </c>
      <c r="S1225" t="str">
        <f t="shared" si="118"/>
        <v>photography</v>
      </c>
      <c r="T1225" t="str">
        <f t="shared" si="119"/>
        <v>photobooks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4">
        <f t="shared" si="116"/>
        <v>41796.549791666665</v>
      </c>
      <c r="K1226">
        <v>1396876302</v>
      </c>
      <c r="L1226" s="14">
        <f t="shared" si="117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6">
        <f t="shared" si="114"/>
        <v>7.0666666666666669E-2</v>
      </c>
      <c r="R1226" s="9">
        <f t="shared" si="115"/>
        <v>58.888888888888886</v>
      </c>
      <c r="S1226" t="str">
        <f t="shared" si="118"/>
        <v>music</v>
      </c>
      <c r="T1226" t="str">
        <f t="shared" si="119"/>
        <v>world music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4">
        <f t="shared" si="116"/>
        <v>41569.905995370369</v>
      </c>
      <c r="K1227">
        <v>1377294278</v>
      </c>
      <c r="L1227" s="14">
        <f t="shared" si="117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6">
        <f t="shared" si="114"/>
        <v>4.3999999999999997E-2</v>
      </c>
      <c r="R1227" s="9">
        <f t="shared" si="115"/>
        <v>44</v>
      </c>
      <c r="S1227" t="str">
        <f t="shared" si="118"/>
        <v>music</v>
      </c>
      <c r="T1227" t="str">
        <f t="shared" si="119"/>
        <v>world music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4">
        <f t="shared" si="116"/>
        <v>41750.041666666664</v>
      </c>
      <c r="K1228">
        <v>1395089981</v>
      </c>
      <c r="L1228" s="14">
        <f t="shared" si="117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6">
        <f t="shared" si="114"/>
        <v>3.8739999999999997E-2</v>
      </c>
      <c r="R1228" s="9">
        <f t="shared" si="115"/>
        <v>48.424999999999997</v>
      </c>
      <c r="S1228" t="str">
        <f t="shared" si="118"/>
        <v>music</v>
      </c>
      <c r="T1228" t="str">
        <f t="shared" si="119"/>
        <v>world music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4">
        <f t="shared" si="116"/>
        <v>41858.291666666664</v>
      </c>
      <c r="K1229">
        <v>1404770616</v>
      </c>
      <c r="L1229" s="14">
        <f t="shared" si="117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6">
        <f t="shared" si="114"/>
        <v>0</v>
      </c>
      <c r="R1229" s="9">
        <f t="shared" si="115"/>
        <v>0</v>
      </c>
      <c r="S1229" t="str">
        <f t="shared" si="118"/>
        <v>music</v>
      </c>
      <c r="T1229" t="str">
        <f t="shared" si="119"/>
        <v>world music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4">
        <f t="shared" si="116"/>
        <v>40814.729259259257</v>
      </c>
      <c r="K1230">
        <v>1312047008</v>
      </c>
      <c r="L1230" s="14">
        <f t="shared" si="117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6">
        <f t="shared" si="114"/>
        <v>0.29299999999999998</v>
      </c>
      <c r="R1230" s="9">
        <f t="shared" si="115"/>
        <v>61.041666666666664</v>
      </c>
      <c r="S1230" t="str">
        <f t="shared" si="118"/>
        <v>music</v>
      </c>
      <c r="T1230" t="str">
        <f t="shared" si="119"/>
        <v>world music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4">
        <f t="shared" si="116"/>
        <v>41015.666666666664</v>
      </c>
      <c r="K1231">
        <v>1331982127</v>
      </c>
      <c r="L1231" s="14">
        <f t="shared" si="117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6">
        <f t="shared" si="114"/>
        <v>9.0909090909090905E-3</v>
      </c>
      <c r="R1231" s="9">
        <f t="shared" si="115"/>
        <v>25</v>
      </c>
      <c r="S1231" t="str">
        <f t="shared" si="118"/>
        <v>music</v>
      </c>
      <c r="T1231" t="str">
        <f t="shared" si="119"/>
        <v>world music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4">
        <f t="shared" si="116"/>
        <v>40598.972569444442</v>
      </c>
      <c r="K1232">
        <v>1295997630</v>
      </c>
      <c r="L1232" s="14">
        <f t="shared" si="117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6">
        <f t="shared" si="114"/>
        <v>0</v>
      </c>
      <c r="R1232" s="9">
        <f t="shared" si="115"/>
        <v>0</v>
      </c>
      <c r="S1232" t="str">
        <f t="shared" si="118"/>
        <v>music</v>
      </c>
      <c r="T1232" t="str">
        <f t="shared" si="119"/>
        <v>world music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4">
        <f t="shared" si="116"/>
        <v>42244.041666666672</v>
      </c>
      <c r="K1233">
        <v>1436394968</v>
      </c>
      <c r="L1233" s="14">
        <f t="shared" si="117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6">
        <f t="shared" si="114"/>
        <v>0</v>
      </c>
      <c r="R1233" s="9">
        <f t="shared" si="115"/>
        <v>0</v>
      </c>
      <c r="S1233" t="str">
        <f t="shared" si="118"/>
        <v>music</v>
      </c>
      <c r="T1233" t="str">
        <f t="shared" si="119"/>
        <v>world music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4">
        <f t="shared" si="116"/>
        <v>41553.848032407412</v>
      </c>
      <c r="K1234">
        <v>1377030070</v>
      </c>
      <c r="L1234" s="14">
        <f t="shared" si="117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6">
        <f t="shared" si="114"/>
        <v>8.0000000000000002E-3</v>
      </c>
      <c r="R1234" s="9">
        <f t="shared" si="115"/>
        <v>40</v>
      </c>
      <c r="S1234" t="str">
        <f t="shared" si="118"/>
        <v>music</v>
      </c>
      <c r="T1234" t="str">
        <f t="shared" si="119"/>
        <v>world music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4">
        <f t="shared" si="116"/>
        <v>40960.948773148149</v>
      </c>
      <c r="K1235">
        <v>1328049974</v>
      </c>
      <c r="L1235" s="14">
        <f t="shared" si="117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6">
        <f t="shared" si="114"/>
        <v>0.11600000000000001</v>
      </c>
      <c r="R1235" s="9">
        <f t="shared" si="115"/>
        <v>19.333333333333332</v>
      </c>
      <c r="S1235" t="str">
        <f t="shared" si="118"/>
        <v>music</v>
      </c>
      <c r="T1235" t="str">
        <f t="shared" si="119"/>
        <v>world music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4">
        <f t="shared" si="116"/>
        <v>42037.788680555561</v>
      </c>
      <c r="K1236">
        <v>1420311342</v>
      </c>
      <c r="L1236" s="14">
        <f t="shared" si="117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6">
        <f t="shared" si="114"/>
        <v>0</v>
      </c>
      <c r="R1236" s="9">
        <f t="shared" si="115"/>
        <v>0</v>
      </c>
      <c r="S1236" t="str">
        <f t="shared" si="118"/>
        <v>music</v>
      </c>
      <c r="T1236" t="str">
        <f t="shared" si="119"/>
        <v>world music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4">
        <f t="shared" si="116"/>
        <v>41623.135405092595</v>
      </c>
      <c r="K1237">
        <v>1383621299</v>
      </c>
      <c r="L1237" s="14">
        <f t="shared" si="117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6">
        <f t="shared" si="114"/>
        <v>2.787363950092912E-2</v>
      </c>
      <c r="R1237" s="9">
        <f t="shared" si="115"/>
        <v>35</v>
      </c>
      <c r="S1237" t="str">
        <f t="shared" si="118"/>
        <v>music</v>
      </c>
      <c r="T1237" t="str">
        <f t="shared" si="119"/>
        <v>world music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4">
        <f t="shared" si="116"/>
        <v>41118.666666666664</v>
      </c>
      <c r="K1238">
        <v>1342801164</v>
      </c>
      <c r="L1238" s="14">
        <f t="shared" si="117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6">
        <f t="shared" si="114"/>
        <v>0</v>
      </c>
      <c r="R1238" s="9">
        <f t="shared" si="115"/>
        <v>0</v>
      </c>
      <c r="S1238" t="str">
        <f t="shared" si="118"/>
        <v>music</v>
      </c>
      <c r="T1238" t="str">
        <f t="shared" si="119"/>
        <v>world music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4">
        <f t="shared" si="116"/>
        <v>41145.283159722225</v>
      </c>
      <c r="K1239">
        <v>1344062865</v>
      </c>
      <c r="L1239" s="14">
        <f t="shared" si="117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6">
        <f t="shared" si="114"/>
        <v>0</v>
      </c>
      <c r="R1239" s="9">
        <f t="shared" si="115"/>
        <v>0</v>
      </c>
      <c r="S1239" t="str">
        <f t="shared" si="118"/>
        <v>music</v>
      </c>
      <c r="T1239" t="str">
        <f t="shared" si="119"/>
        <v>world music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4">
        <f t="shared" si="116"/>
        <v>40761.61037037037</v>
      </c>
      <c r="K1240">
        <v>1310049536</v>
      </c>
      <c r="L1240" s="14">
        <f t="shared" si="117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6">
        <f t="shared" si="114"/>
        <v>0.17799999999999999</v>
      </c>
      <c r="R1240" s="9">
        <f t="shared" si="115"/>
        <v>59.333333333333336</v>
      </c>
      <c r="S1240" t="str">
        <f t="shared" si="118"/>
        <v>music</v>
      </c>
      <c r="T1240" t="str">
        <f t="shared" si="119"/>
        <v>world music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4">
        <f t="shared" si="116"/>
        <v>40913.962581018517</v>
      </c>
      <c r="K1241">
        <v>1323212767</v>
      </c>
      <c r="L1241" s="14">
        <f t="shared" si="117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6">
        <f t="shared" si="114"/>
        <v>0</v>
      </c>
      <c r="R1241" s="9">
        <f t="shared" si="115"/>
        <v>0</v>
      </c>
      <c r="S1241" t="str">
        <f t="shared" si="118"/>
        <v>music</v>
      </c>
      <c r="T1241" t="str">
        <f t="shared" si="119"/>
        <v>world music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4">
        <f t="shared" si="116"/>
        <v>41467.910416666666</v>
      </c>
      <c r="K1242">
        <v>1368579457</v>
      </c>
      <c r="L1242" s="14">
        <f t="shared" si="117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6">
        <f t="shared" si="114"/>
        <v>3.0124999999999999E-2</v>
      </c>
      <c r="R1242" s="9">
        <f t="shared" si="115"/>
        <v>30.125</v>
      </c>
      <c r="S1242" t="str">
        <f t="shared" si="118"/>
        <v>music</v>
      </c>
      <c r="T1242" t="str">
        <f t="shared" si="119"/>
        <v>world music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4">
        <f t="shared" si="116"/>
        <v>41946.249305555553</v>
      </c>
      <c r="K1243">
        <v>1413057980</v>
      </c>
      <c r="L1243" s="14">
        <f t="shared" si="117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6">
        <f t="shared" si="114"/>
        <v>0.50739999999999996</v>
      </c>
      <c r="R1243" s="9">
        <f t="shared" si="115"/>
        <v>74.617647058823536</v>
      </c>
      <c r="S1243" t="str">
        <f t="shared" si="118"/>
        <v>music</v>
      </c>
      <c r="T1243" t="str">
        <f t="shared" si="119"/>
        <v>world music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4">
        <f t="shared" si="116"/>
        <v>40797.554166666669</v>
      </c>
      <c r="K1244">
        <v>1314417502</v>
      </c>
      <c r="L1244" s="14">
        <f t="shared" si="117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6">
        <f t="shared" si="114"/>
        <v>5.4884742041712408E-3</v>
      </c>
      <c r="R1244" s="9">
        <f t="shared" si="115"/>
        <v>5</v>
      </c>
      <c r="S1244" t="str">
        <f t="shared" si="118"/>
        <v>music</v>
      </c>
      <c r="T1244" t="str">
        <f t="shared" si="119"/>
        <v>world music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4">
        <f t="shared" si="116"/>
        <v>40732.875</v>
      </c>
      <c r="K1245">
        <v>1304888771</v>
      </c>
      <c r="L1245" s="14">
        <f t="shared" si="117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6">
        <f t="shared" si="114"/>
        <v>0.14091666666666666</v>
      </c>
      <c r="R1245" s="9">
        <f t="shared" si="115"/>
        <v>44.5</v>
      </c>
      <c r="S1245" t="str">
        <f t="shared" si="118"/>
        <v>music</v>
      </c>
      <c r="T1245" t="str">
        <f t="shared" si="119"/>
        <v>world music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4">
        <f t="shared" si="116"/>
        <v>41386.875</v>
      </c>
      <c r="K1246">
        <v>1363981723</v>
      </c>
      <c r="L1246" s="14">
        <f t="shared" si="117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6">
        <f t="shared" si="114"/>
        <v>1.038</v>
      </c>
      <c r="R1246" s="9">
        <f t="shared" si="115"/>
        <v>46.133333333333333</v>
      </c>
      <c r="S1246" t="str">
        <f t="shared" si="118"/>
        <v>music</v>
      </c>
      <c r="T1246" t="str">
        <f t="shared" si="119"/>
        <v>rock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4">
        <f t="shared" si="116"/>
        <v>41804.599930555552</v>
      </c>
      <c r="K1247">
        <v>1400163834</v>
      </c>
      <c r="L1247" s="14">
        <f t="shared" si="117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6">
        <f t="shared" si="114"/>
        <v>1.2024999999999999</v>
      </c>
      <c r="R1247" s="9">
        <f t="shared" si="115"/>
        <v>141.47058823529412</v>
      </c>
      <c r="S1247" t="str">
        <f t="shared" si="118"/>
        <v>music</v>
      </c>
      <c r="T1247" t="str">
        <f t="shared" si="119"/>
        <v>rock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4">
        <f t="shared" si="116"/>
        <v>40883.085057870368</v>
      </c>
      <c r="K1248">
        <v>1319245349</v>
      </c>
      <c r="L1248" s="14">
        <f t="shared" si="117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6">
        <f t="shared" si="114"/>
        <v>1.17</v>
      </c>
      <c r="R1248" s="9">
        <f t="shared" si="115"/>
        <v>75.483870967741936</v>
      </c>
      <c r="S1248" t="str">
        <f t="shared" si="118"/>
        <v>music</v>
      </c>
      <c r="T1248" t="str">
        <f t="shared" si="119"/>
        <v>rock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4">
        <f t="shared" si="116"/>
        <v>41400.292303240742</v>
      </c>
      <c r="K1249">
        <v>1365231655</v>
      </c>
      <c r="L1249" s="14">
        <f t="shared" si="117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6">
        <f t="shared" si="114"/>
        <v>1.2214285714285715</v>
      </c>
      <c r="R1249" s="9">
        <f t="shared" si="115"/>
        <v>85.5</v>
      </c>
      <c r="S1249" t="str">
        <f t="shared" si="118"/>
        <v>music</v>
      </c>
      <c r="T1249" t="str">
        <f t="shared" si="119"/>
        <v>rock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4">
        <f t="shared" si="116"/>
        <v>41803.290972222225</v>
      </c>
      <c r="K1250">
        <v>1399563953</v>
      </c>
      <c r="L1250" s="14">
        <f t="shared" si="117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6">
        <f t="shared" si="114"/>
        <v>1.5164</v>
      </c>
      <c r="R1250" s="9">
        <f t="shared" si="115"/>
        <v>64.254237288135599</v>
      </c>
      <c r="S1250" t="str">
        <f t="shared" si="118"/>
        <v>music</v>
      </c>
      <c r="T1250" t="str">
        <f t="shared" si="119"/>
        <v>rock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4">
        <f t="shared" si="116"/>
        <v>41097.74086805556</v>
      </c>
      <c r="K1251">
        <v>1339091211</v>
      </c>
      <c r="L1251" s="14">
        <f t="shared" si="117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6">
        <f t="shared" si="114"/>
        <v>1.0444</v>
      </c>
      <c r="R1251" s="9">
        <f t="shared" si="115"/>
        <v>64.46913580246914</v>
      </c>
      <c r="S1251" t="str">
        <f t="shared" si="118"/>
        <v>music</v>
      </c>
      <c r="T1251" t="str">
        <f t="shared" si="119"/>
        <v>rock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4">
        <f t="shared" si="116"/>
        <v>41888.64271990741</v>
      </c>
      <c r="K1252">
        <v>1406129131</v>
      </c>
      <c r="L1252" s="14">
        <f t="shared" si="117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6">
        <f t="shared" si="114"/>
        <v>2.0015333333333332</v>
      </c>
      <c r="R1252" s="9">
        <f t="shared" si="115"/>
        <v>118.2007874015748</v>
      </c>
      <c r="S1252" t="str">
        <f t="shared" si="118"/>
        <v>music</v>
      </c>
      <c r="T1252" t="str">
        <f t="shared" si="119"/>
        <v>rock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4">
        <f t="shared" si="116"/>
        <v>40811.814432870371</v>
      </c>
      <c r="K1253">
        <v>1311795167</v>
      </c>
      <c r="L1253" s="14">
        <f t="shared" si="117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6">
        <f t="shared" si="114"/>
        <v>1.018</v>
      </c>
      <c r="R1253" s="9">
        <f t="shared" si="115"/>
        <v>82.540540540540547</v>
      </c>
      <c r="S1253" t="str">
        <f t="shared" si="118"/>
        <v>music</v>
      </c>
      <c r="T1253" t="str">
        <f t="shared" si="119"/>
        <v>rock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4">
        <f t="shared" si="116"/>
        <v>41571.988067129627</v>
      </c>
      <c r="K1254">
        <v>1380238969</v>
      </c>
      <c r="L1254" s="14">
        <f t="shared" si="117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6">
        <f t="shared" si="114"/>
        <v>1.3765714285714286</v>
      </c>
      <c r="R1254" s="9">
        <f t="shared" si="115"/>
        <v>34.170212765957444</v>
      </c>
      <c r="S1254" t="str">
        <f t="shared" si="118"/>
        <v>music</v>
      </c>
      <c r="T1254" t="str">
        <f t="shared" si="119"/>
        <v>rock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4">
        <f t="shared" si="116"/>
        <v>41885.783645833333</v>
      </c>
      <c r="K1255">
        <v>1407178107</v>
      </c>
      <c r="L1255" s="14">
        <f t="shared" si="117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6">
        <f t="shared" si="114"/>
        <v>3038.3319999999999</v>
      </c>
      <c r="R1255" s="9">
        <f t="shared" si="115"/>
        <v>42.73322081575246</v>
      </c>
      <c r="S1255" t="str">
        <f t="shared" si="118"/>
        <v>music</v>
      </c>
      <c r="T1255" t="str">
        <f t="shared" si="119"/>
        <v>rock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4">
        <f t="shared" si="116"/>
        <v>40544.207638888889</v>
      </c>
      <c r="K1256">
        <v>1288968886</v>
      </c>
      <c r="L1256" s="14">
        <f t="shared" si="117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6">
        <f t="shared" si="114"/>
        <v>1.9885074626865671</v>
      </c>
      <c r="R1256" s="9">
        <f t="shared" si="115"/>
        <v>94.489361702127653</v>
      </c>
      <c r="S1256" t="str">
        <f t="shared" si="118"/>
        <v>music</v>
      </c>
      <c r="T1256" t="str">
        <f t="shared" si="119"/>
        <v>rock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4">
        <f t="shared" si="116"/>
        <v>41609.887175925927</v>
      </c>
      <c r="K1257">
        <v>1383337052</v>
      </c>
      <c r="L1257" s="14">
        <f t="shared" si="117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6">
        <f t="shared" si="114"/>
        <v>2.0236666666666667</v>
      </c>
      <c r="R1257" s="9">
        <f t="shared" si="115"/>
        <v>55.697247706422019</v>
      </c>
      <c r="S1257" t="str">
        <f t="shared" si="118"/>
        <v>music</v>
      </c>
      <c r="T1257" t="str">
        <f t="shared" si="119"/>
        <v>rock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4">
        <f t="shared" si="116"/>
        <v>40951.919340277782</v>
      </c>
      <c r="K1258">
        <v>1326492231</v>
      </c>
      <c r="L1258" s="14">
        <f t="shared" si="117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6">
        <f t="shared" si="114"/>
        <v>1.1796376666666666</v>
      </c>
      <c r="R1258" s="9">
        <f t="shared" si="115"/>
        <v>98.030831024930734</v>
      </c>
      <c r="S1258" t="str">
        <f t="shared" si="118"/>
        <v>music</v>
      </c>
      <c r="T1258" t="str">
        <f t="shared" si="119"/>
        <v>rock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4">
        <f t="shared" si="116"/>
        <v>40636.043865740743</v>
      </c>
      <c r="K1259">
        <v>1297562590</v>
      </c>
      <c r="L1259" s="14">
        <f t="shared" si="117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6">
        <f t="shared" si="114"/>
        <v>2.9472727272727273</v>
      </c>
      <c r="R1259" s="9">
        <f t="shared" si="115"/>
        <v>92.102272727272734</v>
      </c>
      <c r="S1259" t="str">
        <f t="shared" si="118"/>
        <v>music</v>
      </c>
      <c r="T1259" t="str">
        <f t="shared" si="119"/>
        <v>rock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4">
        <f t="shared" si="116"/>
        <v>41517.611250000002</v>
      </c>
      <c r="K1260">
        <v>1375368012</v>
      </c>
      <c r="L1260" s="14">
        <f t="shared" si="117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6">
        <f t="shared" si="114"/>
        <v>2.1314633333333335</v>
      </c>
      <c r="R1260" s="9">
        <f t="shared" si="115"/>
        <v>38.175462686567165</v>
      </c>
      <c r="S1260" t="str">
        <f t="shared" si="118"/>
        <v>music</v>
      </c>
      <c r="T1260" t="str">
        <f t="shared" si="119"/>
        <v>rock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4">
        <f t="shared" si="116"/>
        <v>41799.165972222225</v>
      </c>
      <c r="K1261">
        <v>1399504664</v>
      </c>
      <c r="L1261" s="14">
        <f t="shared" si="117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6">
        <f t="shared" si="114"/>
        <v>1.0424</v>
      </c>
      <c r="R1261" s="9">
        <f t="shared" si="115"/>
        <v>27.145833333333332</v>
      </c>
      <c r="S1261" t="str">
        <f t="shared" si="118"/>
        <v>music</v>
      </c>
      <c r="T1261" t="str">
        <f t="shared" si="119"/>
        <v>rock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4">
        <f t="shared" si="116"/>
        <v>41696.842824074076</v>
      </c>
      <c r="K1262">
        <v>1390853620</v>
      </c>
      <c r="L1262" s="14">
        <f t="shared" si="117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6">
        <f t="shared" si="114"/>
        <v>1.1366666666666667</v>
      </c>
      <c r="R1262" s="9">
        <f t="shared" si="115"/>
        <v>50.689189189189186</v>
      </c>
      <c r="S1262" t="str">
        <f t="shared" si="118"/>
        <v>music</v>
      </c>
      <c r="T1262" t="str">
        <f t="shared" si="119"/>
        <v>rock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4">
        <f t="shared" si="116"/>
        <v>41668.342905092592</v>
      </c>
      <c r="K1263">
        <v>1388391227</v>
      </c>
      <c r="L1263" s="14">
        <f t="shared" si="117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6">
        <f t="shared" si="114"/>
        <v>1.0125</v>
      </c>
      <c r="R1263" s="9">
        <f t="shared" si="115"/>
        <v>38.942307692307693</v>
      </c>
      <c r="S1263" t="str">
        <f t="shared" si="118"/>
        <v>music</v>
      </c>
      <c r="T1263" t="str">
        <f t="shared" si="119"/>
        <v>rock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4">
        <f t="shared" si="116"/>
        <v>41686.762638888889</v>
      </c>
      <c r="K1264">
        <v>1389982692</v>
      </c>
      <c r="L1264" s="14">
        <f t="shared" si="117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6">
        <f t="shared" si="114"/>
        <v>1.2541538461538462</v>
      </c>
      <c r="R1264" s="9">
        <f t="shared" si="115"/>
        <v>77.638095238095232</v>
      </c>
      <c r="S1264" t="str">
        <f t="shared" si="118"/>
        <v>music</v>
      </c>
      <c r="T1264" t="str">
        <f t="shared" si="119"/>
        <v>rock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4">
        <f t="shared" si="116"/>
        <v>41727.041666666664</v>
      </c>
      <c r="K1265">
        <v>1393034470</v>
      </c>
      <c r="L1265" s="14">
        <f t="shared" si="117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6">
        <f t="shared" si="114"/>
        <v>1.19</v>
      </c>
      <c r="R1265" s="9">
        <f t="shared" si="115"/>
        <v>43.536585365853661</v>
      </c>
      <c r="S1265" t="str">
        <f t="shared" si="118"/>
        <v>music</v>
      </c>
      <c r="T1265" t="str">
        <f t="shared" si="119"/>
        <v>rock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4">
        <f t="shared" si="116"/>
        <v>41576.662997685184</v>
      </c>
      <c r="K1266">
        <v>1380556483</v>
      </c>
      <c r="L1266" s="14">
        <f t="shared" si="117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6">
        <f t="shared" si="114"/>
        <v>1.6646153846153846</v>
      </c>
      <c r="R1266" s="9">
        <f t="shared" si="115"/>
        <v>31.823529411764707</v>
      </c>
      <c r="S1266" t="str">
        <f t="shared" si="118"/>
        <v>music</v>
      </c>
      <c r="T1266" t="str">
        <f t="shared" si="119"/>
        <v>rock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4">
        <f t="shared" si="116"/>
        <v>40512.655266203699</v>
      </c>
      <c r="K1267">
        <v>1287071015</v>
      </c>
      <c r="L1267" s="14">
        <f t="shared" si="117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6">
        <f t="shared" si="114"/>
        <v>1.1914771428571429</v>
      </c>
      <c r="R1267" s="9">
        <f t="shared" si="115"/>
        <v>63.184393939393942</v>
      </c>
      <c r="S1267" t="str">
        <f t="shared" si="118"/>
        <v>music</v>
      </c>
      <c r="T1267" t="str">
        <f t="shared" si="119"/>
        <v>rock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4">
        <f t="shared" si="116"/>
        <v>41650.87667824074</v>
      </c>
      <c r="K1268">
        <v>1386882145</v>
      </c>
      <c r="L1268" s="14">
        <f t="shared" si="117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6">
        <f t="shared" si="114"/>
        <v>1.0047368421052632</v>
      </c>
      <c r="R1268" s="9">
        <f t="shared" si="115"/>
        <v>190.9</v>
      </c>
      <c r="S1268" t="str">
        <f t="shared" si="118"/>
        <v>music</v>
      </c>
      <c r="T1268" t="str">
        <f t="shared" si="119"/>
        <v>rock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4">
        <f t="shared" si="116"/>
        <v>41479.585162037038</v>
      </c>
      <c r="K1269">
        <v>1372082558</v>
      </c>
      <c r="L1269" s="14">
        <f t="shared" si="117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6">
        <f t="shared" si="114"/>
        <v>1.018</v>
      </c>
      <c r="R1269" s="9">
        <f t="shared" si="115"/>
        <v>140.85534591194968</v>
      </c>
      <c r="S1269" t="str">
        <f t="shared" si="118"/>
        <v>music</v>
      </c>
      <c r="T1269" t="str">
        <f t="shared" si="119"/>
        <v>rock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4">
        <f t="shared" si="116"/>
        <v>41537.845451388886</v>
      </c>
      <c r="K1270">
        <v>1377116247</v>
      </c>
      <c r="L1270" s="14">
        <f t="shared" si="117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6">
        <f t="shared" si="114"/>
        <v>1.1666666666666667</v>
      </c>
      <c r="R1270" s="9">
        <f t="shared" si="115"/>
        <v>76.92307692307692</v>
      </c>
      <c r="S1270" t="str">
        <f t="shared" si="118"/>
        <v>music</v>
      </c>
      <c r="T1270" t="str">
        <f t="shared" si="119"/>
        <v>rock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4">
        <f t="shared" si="116"/>
        <v>42476</v>
      </c>
      <c r="K1271">
        <v>1458157512</v>
      </c>
      <c r="L1271" s="14">
        <f t="shared" si="117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6">
        <f t="shared" si="114"/>
        <v>1.0864893617021276</v>
      </c>
      <c r="R1271" s="9">
        <f t="shared" si="115"/>
        <v>99.15533980582525</v>
      </c>
      <c r="S1271" t="str">
        <f t="shared" si="118"/>
        <v>music</v>
      </c>
      <c r="T1271" t="str">
        <f t="shared" si="119"/>
        <v>rock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4">
        <f t="shared" si="116"/>
        <v>40993.815300925926</v>
      </c>
      <c r="K1272">
        <v>1327523642</v>
      </c>
      <c r="L1272" s="14">
        <f t="shared" si="117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6">
        <f t="shared" si="114"/>
        <v>1.1472</v>
      </c>
      <c r="R1272" s="9">
        <f t="shared" si="115"/>
        <v>67.881656804733723</v>
      </c>
      <c r="S1272" t="str">
        <f t="shared" si="118"/>
        <v>music</v>
      </c>
      <c r="T1272" t="str">
        <f t="shared" si="119"/>
        <v>rock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4">
        <f t="shared" si="116"/>
        <v>41591.725219907406</v>
      </c>
      <c r="K1273">
        <v>1381767859</v>
      </c>
      <c r="L1273" s="14">
        <f t="shared" si="117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6">
        <f t="shared" si="114"/>
        <v>1.018</v>
      </c>
      <c r="R1273" s="9">
        <f t="shared" si="115"/>
        <v>246.29032258064515</v>
      </c>
      <c r="S1273" t="str">
        <f t="shared" si="118"/>
        <v>music</v>
      </c>
      <c r="T1273" t="str">
        <f t="shared" si="119"/>
        <v>rock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4">
        <f t="shared" si="116"/>
        <v>40344.166666666664</v>
      </c>
      <c r="K1274">
        <v>1270576379</v>
      </c>
      <c r="L1274" s="14">
        <f t="shared" si="117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6">
        <f t="shared" si="114"/>
        <v>1.06</v>
      </c>
      <c r="R1274" s="9">
        <f t="shared" si="115"/>
        <v>189.28571428571428</v>
      </c>
      <c r="S1274" t="str">
        <f t="shared" si="118"/>
        <v>music</v>
      </c>
      <c r="T1274" t="str">
        <f t="shared" si="119"/>
        <v>rock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4">
        <f t="shared" si="116"/>
        <v>41882.730219907404</v>
      </c>
      <c r="K1275">
        <v>1406914291</v>
      </c>
      <c r="L1275" s="14">
        <f t="shared" si="117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6">
        <f t="shared" si="114"/>
        <v>1.0349999999999999</v>
      </c>
      <c r="R1275" s="9">
        <f t="shared" si="115"/>
        <v>76.666666666666671</v>
      </c>
      <c r="S1275" t="str">
        <f t="shared" si="118"/>
        <v>music</v>
      </c>
      <c r="T1275" t="str">
        <f t="shared" si="119"/>
        <v>rock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4">
        <f t="shared" si="116"/>
        <v>41151.690104166664</v>
      </c>
      <c r="K1276">
        <v>1343320425</v>
      </c>
      <c r="L1276" s="14">
        <f t="shared" si="117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6">
        <f t="shared" si="114"/>
        <v>1.5497535999999998</v>
      </c>
      <c r="R1276" s="9">
        <f t="shared" si="115"/>
        <v>82.963254817987149</v>
      </c>
      <c r="S1276" t="str">
        <f t="shared" si="118"/>
        <v>music</v>
      </c>
      <c r="T1276" t="str">
        <f t="shared" si="119"/>
        <v>rock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4">
        <f t="shared" si="116"/>
        <v>41493.867905092593</v>
      </c>
      <c r="K1277">
        <v>1372884587</v>
      </c>
      <c r="L1277" s="14">
        <f t="shared" si="117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6">
        <f t="shared" si="114"/>
        <v>1.6214066666666667</v>
      </c>
      <c r="R1277" s="9">
        <f t="shared" si="115"/>
        <v>62.522107969151669</v>
      </c>
      <c r="S1277" t="str">
        <f t="shared" si="118"/>
        <v>music</v>
      </c>
      <c r="T1277" t="str">
        <f t="shared" si="119"/>
        <v>rock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4">
        <f t="shared" si="116"/>
        <v>40057.166666666664</v>
      </c>
      <c r="K1278">
        <v>1247504047</v>
      </c>
      <c r="L1278" s="14">
        <f t="shared" si="117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6">
        <f t="shared" si="114"/>
        <v>1.0442100000000001</v>
      </c>
      <c r="R1278" s="9">
        <f t="shared" si="115"/>
        <v>46.06808823529412</v>
      </c>
      <c r="S1278" t="str">
        <f t="shared" si="118"/>
        <v>music</v>
      </c>
      <c r="T1278" t="str">
        <f t="shared" si="119"/>
        <v>rock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4">
        <f t="shared" si="116"/>
        <v>41156.561886574076</v>
      </c>
      <c r="K1279">
        <v>1343741347</v>
      </c>
      <c r="L1279" s="14">
        <f t="shared" si="117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6">
        <f t="shared" si="114"/>
        <v>1.0612433333333333</v>
      </c>
      <c r="R1279" s="9">
        <f t="shared" si="115"/>
        <v>38.543946731234868</v>
      </c>
      <c r="S1279" t="str">
        <f t="shared" si="118"/>
        <v>music</v>
      </c>
      <c r="T1279" t="str">
        <f t="shared" si="119"/>
        <v>rock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4">
        <f t="shared" si="116"/>
        <v>41815.083333333336</v>
      </c>
      <c r="K1280">
        <v>1401196766</v>
      </c>
      <c r="L1280" s="14">
        <f t="shared" si="117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6">
        <f t="shared" si="114"/>
        <v>1.5493846153846154</v>
      </c>
      <c r="R1280" s="9">
        <f t="shared" si="115"/>
        <v>53.005263157894738</v>
      </c>
      <c r="S1280" t="str">
        <f t="shared" si="118"/>
        <v>music</v>
      </c>
      <c r="T1280" t="str">
        <f t="shared" si="119"/>
        <v>rock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4">
        <f t="shared" si="116"/>
        <v>41722.057523148149</v>
      </c>
      <c r="K1281">
        <v>1392171770</v>
      </c>
      <c r="L1281" s="14">
        <f t="shared" si="117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6">
        <f t="shared" si="114"/>
        <v>1.1077157238734421</v>
      </c>
      <c r="R1281" s="9">
        <f t="shared" si="115"/>
        <v>73.355396825396824</v>
      </c>
      <c r="S1281" t="str">
        <f t="shared" si="118"/>
        <v>music</v>
      </c>
      <c r="T1281" t="str">
        <f t="shared" si="119"/>
        <v>rock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4">
        <f t="shared" si="116"/>
        <v>40603.757569444446</v>
      </c>
      <c r="K1282">
        <v>1291227054</v>
      </c>
      <c r="L1282" s="14">
        <f t="shared" si="117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6">
        <f t="shared" ref="Q1282:Q1345" si="120">(E1282/D1282)</f>
        <v>1.1091186666666666</v>
      </c>
      <c r="R1282" s="9">
        <f t="shared" ref="R1282:R1345" si="121">IF(N1282&lt;&gt;0,E1282/N1282,0)</f>
        <v>127.97523076923076</v>
      </c>
      <c r="S1282" t="str">
        <f t="shared" si="118"/>
        <v>music</v>
      </c>
      <c r="T1282" t="str">
        <f t="shared" si="119"/>
        <v>rock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4">
        <f t="shared" ref="J1283:J1346" si="122">(((I1283/60)/60)/24)+DATE(1970,1,1)</f>
        <v>41483.743472222224</v>
      </c>
      <c r="K1283">
        <v>1373305836</v>
      </c>
      <c r="L1283" s="14">
        <f t="shared" ref="L1283:L1346" si="123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6">
        <f t="shared" si="120"/>
        <v>1.1071428571428572</v>
      </c>
      <c r="R1283" s="9">
        <f t="shared" si="121"/>
        <v>104.72972972972973</v>
      </c>
      <c r="S1283" t="str">
        <f t="shared" ref="S1283:S1346" si="124">LEFT(P1283, SEARCH("/",P1283,1)-1)</f>
        <v>music</v>
      </c>
      <c r="T1283" t="str">
        <f t="shared" ref="T1283:T1346" si="125">RIGHT(P1283,LEN(P1283)-FIND("/",P1283))</f>
        <v>rock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4">
        <f t="shared" si="122"/>
        <v>41617.207638888889</v>
      </c>
      <c r="K1284">
        <v>1383909855</v>
      </c>
      <c r="L1284" s="14">
        <f t="shared" si="123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6">
        <f t="shared" si="120"/>
        <v>1.2361333333333333</v>
      </c>
      <c r="R1284" s="9">
        <f t="shared" si="121"/>
        <v>67.671532846715323</v>
      </c>
      <c r="S1284" t="str">
        <f t="shared" si="124"/>
        <v>music</v>
      </c>
      <c r="T1284" t="str">
        <f t="shared" si="125"/>
        <v>rock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4">
        <f t="shared" si="122"/>
        <v>41344.166666666664</v>
      </c>
      <c r="K1285">
        <v>1360948389</v>
      </c>
      <c r="L1285" s="14">
        <f t="shared" si="123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6">
        <f t="shared" si="120"/>
        <v>2.1105</v>
      </c>
      <c r="R1285" s="9">
        <f t="shared" si="121"/>
        <v>95.931818181818187</v>
      </c>
      <c r="S1285" t="str">
        <f t="shared" si="124"/>
        <v>music</v>
      </c>
      <c r="T1285" t="str">
        <f t="shared" si="125"/>
        <v>rock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4">
        <f t="shared" si="122"/>
        <v>42735.707638888889</v>
      </c>
      <c r="K1286">
        <v>1481175482</v>
      </c>
      <c r="L1286" s="14">
        <f t="shared" si="123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6">
        <f t="shared" si="120"/>
        <v>1.01</v>
      </c>
      <c r="R1286" s="9">
        <f t="shared" si="121"/>
        <v>65.161290322580641</v>
      </c>
      <c r="S1286" t="str">
        <f t="shared" si="124"/>
        <v>theater</v>
      </c>
      <c r="T1286" t="str">
        <f t="shared" si="125"/>
        <v>plays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4">
        <f t="shared" si="122"/>
        <v>42175.583043981482</v>
      </c>
      <c r="K1287">
        <v>1433512775</v>
      </c>
      <c r="L1287" s="14">
        <f t="shared" si="123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6">
        <f t="shared" si="120"/>
        <v>1.0165</v>
      </c>
      <c r="R1287" s="9">
        <f t="shared" si="121"/>
        <v>32.269841269841272</v>
      </c>
      <c r="S1287" t="str">
        <f t="shared" si="124"/>
        <v>theater</v>
      </c>
      <c r="T1287" t="str">
        <f t="shared" si="125"/>
        <v>plays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4">
        <f t="shared" si="122"/>
        <v>42052.583333333328</v>
      </c>
      <c r="K1288">
        <v>1423041227</v>
      </c>
      <c r="L1288" s="14">
        <f t="shared" si="123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6">
        <f t="shared" si="120"/>
        <v>1.0833333333333333</v>
      </c>
      <c r="R1288" s="9">
        <f t="shared" si="121"/>
        <v>81.25</v>
      </c>
      <c r="S1288" t="str">
        <f t="shared" si="124"/>
        <v>theater</v>
      </c>
      <c r="T1288" t="str">
        <f t="shared" si="125"/>
        <v>plays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4">
        <f t="shared" si="122"/>
        <v>42167.621018518519</v>
      </c>
      <c r="K1289">
        <v>1428936856</v>
      </c>
      <c r="L1289" s="14">
        <f t="shared" si="123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6">
        <f t="shared" si="120"/>
        <v>2.42</v>
      </c>
      <c r="R1289" s="9">
        <f t="shared" si="121"/>
        <v>24.2</v>
      </c>
      <c r="S1289" t="str">
        <f t="shared" si="124"/>
        <v>theater</v>
      </c>
      <c r="T1289" t="str">
        <f t="shared" si="125"/>
        <v>plays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4">
        <f t="shared" si="122"/>
        <v>42592.166666666672</v>
      </c>
      <c r="K1290">
        <v>1468122163</v>
      </c>
      <c r="L1290" s="14">
        <f t="shared" si="123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6">
        <f t="shared" si="120"/>
        <v>1.0044999999999999</v>
      </c>
      <c r="R1290" s="9">
        <f t="shared" si="121"/>
        <v>65.868852459016395</v>
      </c>
      <c r="S1290" t="str">
        <f t="shared" si="124"/>
        <v>theater</v>
      </c>
      <c r="T1290" t="str">
        <f t="shared" si="125"/>
        <v>plays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4">
        <f t="shared" si="122"/>
        <v>42739.134780092587</v>
      </c>
      <c r="K1291">
        <v>1480907645</v>
      </c>
      <c r="L1291" s="14">
        <f t="shared" si="123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6">
        <f t="shared" si="120"/>
        <v>1.2506666666666666</v>
      </c>
      <c r="R1291" s="9">
        <f t="shared" si="121"/>
        <v>36.07692307692308</v>
      </c>
      <c r="S1291" t="str">
        <f t="shared" si="124"/>
        <v>theater</v>
      </c>
      <c r="T1291" t="str">
        <f t="shared" si="125"/>
        <v>plays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4">
        <f t="shared" si="122"/>
        <v>42117.290972222225</v>
      </c>
      <c r="K1292">
        <v>1427121931</v>
      </c>
      <c r="L1292" s="14">
        <f t="shared" si="123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6">
        <f t="shared" si="120"/>
        <v>1.0857142857142856</v>
      </c>
      <c r="R1292" s="9">
        <f t="shared" si="121"/>
        <v>44.186046511627907</v>
      </c>
      <c r="S1292" t="str">
        <f t="shared" si="124"/>
        <v>theater</v>
      </c>
      <c r="T1292" t="str">
        <f t="shared" si="125"/>
        <v>plays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4">
        <f t="shared" si="122"/>
        <v>42101.291666666672</v>
      </c>
      <c r="K1293">
        <v>1425224391</v>
      </c>
      <c r="L1293" s="14">
        <f t="shared" si="123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6">
        <f t="shared" si="120"/>
        <v>1.4570000000000001</v>
      </c>
      <c r="R1293" s="9">
        <f t="shared" si="121"/>
        <v>104.07142857142857</v>
      </c>
      <c r="S1293" t="str">
        <f t="shared" si="124"/>
        <v>theater</v>
      </c>
      <c r="T1293" t="str">
        <f t="shared" si="125"/>
        <v>plays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4">
        <f t="shared" si="122"/>
        <v>42283.957638888889</v>
      </c>
      <c r="K1294">
        <v>1441822828</v>
      </c>
      <c r="L1294" s="14">
        <f t="shared" si="123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6">
        <f t="shared" si="120"/>
        <v>1.1000000000000001</v>
      </c>
      <c r="R1294" s="9">
        <f t="shared" si="121"/>
        <v>35.96153846153846</v>
      </c>
      <c r="S1294" t="str">
        <f t="shared" si="124"/>
        <v>theater</v>
      </c>
      <c r="T1294" t="str">
        <f t="shared" si="125"/>
        <v>plays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4">
        <f t="shared" si="122"/>
        <v>42322.742719907401</v>
      </c>
      <c r="K1295">
        <v>1444927771</v>
      </c>
      <c r="L1295" s="14">
        <f t="shared" si="123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6">
        <f t="shared" si="120"/>
        <v>1.0223333333333333</v>
      </c>
      <c r="R1295" s="9">
        <f t="shared" si="121"/>
        <v>127.79166666666667</v>
      </c>
      <c r="S1295" t="str">
        <f t="shared" si="124"/>
        <v>theater</v>
      </c>
      <c r="T1295" t="str">
        <f t="shared" si="125"/>
        <v>plays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4">
        <f t="shared" si="122"/>
        <v>42296.458333333328</v>
      </c>
      <c r="K1296">
        <v>1443696797</v>
      </c>
      <c r="L1296" s="14">
        <f t="shared" si="123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6">
        <f t="shared" si="120"/>
        <v>1.22</v>
      </c>
      <c r="R1296" s="9">
        <f t="shared" si="121"/>
        <v>27.727272727272727</v>
      </c>
      <c r="S1296" t="str">
        <f t="shared" si="124"/>
        <v>theater</v>
      </c>
      <c r="T1296" t="str">
        <f t="shared" si="125"/>
        <v>plays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4">
        <f t="shared" si="122"/>
        <v>42214.708333333328</v>
      </c>
      <c r="K1297">
        <v>1435585497</v>
      </c>
      <c r="L1297" s="14">
        <f t="shared" si="123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6">
        <f t="shared" si="120"/>
        <v>1.0196000000000001</v>
      </c>
      <c r="R1297" s="9">
        <f t="shared" si="121"/>
        <v>39.828125</v>
      </c>
      <c r="S1297" t="str">
        <f t="shared" si="124"/>
        <v>theater</v>
      </c>
      <c r="T1297" t="str">
        <f t="shared" si="125"/>
        <v>plays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4">
        <f t="shared" si="122"/>
        <v>42443.008946759262</v>
      </c>
      <c r="K1298">
        <v>1456189973</v>
      </c>
      <c r="L1298" s="14">
        <f t="shared" si="123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6">
        <f t="shared" si="120"/>
        <v>1.411764705882353</v>
      </c>
      <c r="R1298" s="9">
        <f t="shared" si="121"/>
        <v>52.173913043478258</v>
      </c>
      <c r="S1298" t="str">
        <f t="shared" si="124"/>
        <v>theater</v>
      </c>
      <c r="T1298" t="str">
        <f t="shared" si="125"/>
        <v>plays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4">
        <f t="shared" si="122"/>
        <v>42491.747199074074</v>
      </c>
      <c r="K1299">
        <v>1459533358</v>
      </c>
      <c r="L1299" s="14">
        <f t="shared" si="123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6">
        <f t="shared" si="120"/>
        <v>1.0952500000000001</v>
      </c>
      <c r="R1299" s="9">
        <f t="shared" si="121"/>
        <v>92.037815126050418</v>
      </c>
      <c r="S1299" t="str">
        <f t="shared" si="124"/>
        <v>theater</v>
      </c>
      <c r="T1299" t="str">
        <f t="shared" si="125"/>
        <v>plays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4">
        <f t="shared" si="122"/>
        <v>42488.680925925932</v>
      </c>
      <c r="K1300">
        <v>1459268432</v>
      </c>
      <c r="L1300" s="14">
        <f t="shared" si="123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6">
        <f t="shared" si="120"/>
        <v>1.0465</v>
      </c>
      <c r="R1300" s="9">
        <f t="shared" si="121"/>
        <v>63.424242424242422</v>
      </c>
      <c r="S1300" t="str">
        <f t="shared" si="124"/>
        <v>theater</v>
      </c>
      <c r="T1300" t="str">
        <f t="shared" si="125"/>
        <v>plays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4">
        <f t="shared" si="122"/>
        <v>42199.814340277779</v>
      </c>
      <c r="K1301">
        <v>1434310359</v>
      </c>
      <c r="L1301" s="14">
        <f t="shared" si="123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6">
        <f t="shared" si="120"/>
        <v>1.24</v>
      </c>
      <c r="R1301" s="9">
        <f t="shared" si="121"/>
        <v>135.625</v>
      </c>
      <c r="S1301" t="str">
        <f t="shared" si="124"/>
        <v>theater</v>
      </c>
      <c r="T1301" t="str">
        <f t="shared" si="125"/>
        <v>plays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4">
        <f t="shared" si="122"/>
        <v>42522.789583333331</v>
      </c>
      <c r="K1302">
        <v>1461427938</v>
      </c>
      <c r="L1302" s="14">
        <f t="shared" si="123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6">
        <f t="shared" si="120"/>
        <v>1.35</v>
      </c>
      <c r="R1302" s="9">
        <f t="shared" si="121"/>
        <v>168.75</v>
      </c>
      <c r="S1302" t="str">
        <f t="shared" si="124"/>
        <v>theater</v>
      </c>
      <c r="T1302" t="str">
        <f t="shared" si="125"/>
        <v>plays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4">
        <f t="shared" si="122"/>
        <v>42206.125</v>
      </c>
      <c r="K1303">
        <v>1436551178</v>
      </c>
      <c r="L1303" s="14">
        <f t="shared" si="123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6">
        <f t="shared" si="120"/>
        <v>1.0275000000000001</v>
      </c>
      <c r="R1303" s="9">
        <f t="shared" si="121"/>
        <v>70.862068965517238</v>
      </c>
      <c r="S1303" t="str">
        <f t="shared" si="124"/>
        <v>theater</v>
      </c>
      <c r="T1303" t="str">
        <f t="shared" si="125"/>
        <v>plays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4">
        <f t="shared" si="122"/>
        <v>42705.099664351852</v>
      </c>
      <c r="K1304">
        <v>1477963411</v>
      </c>
      <c r="L1304" s="14">
        <f t="shared" si="123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6">
        <f t="shared" si="120"/>
        <v>1</v>
      </c>
      <c r="R1304" s="9">
        <f t="shared" si="121"/>
        <v>50</v>
      </c>
      <c r="S1304" t="str">
        <f t="shared" si="124"/>
        <v>theater</v>
      </c>
      <c r="T1304" t="str">
        <f t="shared" si="125"/>
        <v>plays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4">
        <f t="shared" si="122"/>
        <v>42582.458333333328</v>
      </c>
      <c r="K1305">
        <v>1468578920</v>
      </c>
      <c r="L1305" s="14">
        <f t="shared" si="123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6">
        <f t="shared" si="120"/>
        <v>1.3026085714285716</v>
      </c>
      <c r="R1305" s="9">
        <f t="shared" si="121"/>
        <v>42.214166666666671</v>
      </c>
      <c r="S1305" t="str">
        <f t="shared" si="124"/>
        <v>theater</v>
      </c>
      <c r="T1305" t="str">
        <f t="shared" si="125"/>
        <v>plays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4">
        <f t="shared" si="122"/>
        <v>42807.152835648143</v>
      </c>
      <c r="K1306">
        <v>1484196005</v>
      </c>
      <c r="L1306" s="14">
        <f t="shared" si="123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6">
        <f t="shared" si="120"/>
        <v>0.39627499999999999</v>
      </c>
      <c r="R1306" s="9">
        <f t="shared" si="121"/>
        <v>152.41346153846155</v>
      </c>
      <c r="S1306" t="str">
        <f t="shared" si="124"/>
        <v>technology</v>
      </c>
      <c r="T1306" t="str">
        <f t="shared" si="125"/>
        <v>wearables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4">
        <f t="shared" si="122"/>
        <v>42572.729166666672</v>
      </c>
      <c r="K1307">
        <v>1466611108</v>
      </c>
      <c r="L1307" s="14">
        <f t="shared" si="123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6">
        <f t="shared" si="120"/>
        <v>0.25976666666666665</v>
      </c>
      <c r="R1307" s="9">
        <f t="shared" si="121"/>
        <v>90.616279069767444</v>
      </c>
      <c r="S1307" t="str">
        <f t="shared" si="124"/>
        <v>technology</v>
      </c>
      <c r="T1307" t="str">
        <f t="shared" si="125"/>
        <v>wearables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4">
        <f t="shared" si="122"/>
        <v>41977.457569444443</v>
      </c>
      <c r="K1308">
        <v>1415098734</v>
      </c>
      <c r="L1308" s="14">
        <f t="shared" si="123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6">
        <f t="shared" si="120"/>
        <v>0.65246363636363636</v>
      </c>
      <c r="R1308" s="9">
        <f t="shared" si="121"/>
        <v>201.60393258426967</v>
      </c>
      <c r="S1308" t="str">
        <f t="shared" si="124"/>
        <v>technology</v>
      </c>
      <c r="T1308" t="str">
        <f t="shared" si="125"/>
        <v>wearables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4">
        <f t="shared" si="122"/>
        <v>42417.503229166665</v>
      </c>
      <c r="K1309">
        <v>1453118679</v>
      </c>
      <c r="L1309" s="14">
        <f t="shared" si="123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6">
        <f t="shared" si="120"/>
        <v>0.11514000000000001</v>
      </c>
      <c r="R1309" s="9">
        <f t="shared" si="121"/>
        <v>127.93333333333334</v>
      </c>
      <c r="S1309" t="str">
        <f t="shared" si="124"/>
        <v>technology</v>
      </c>
      <c r="T1309" t="str">
        <f t="shared" si="125"/>
        <v>wearables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4">
        <f t="shared" si="122"/>
        <v>42651.613564814819</v>
      </c>
      <c r="K1310">
        <v>1472481812</v>
      </c>
      <c r="L1310" s="14">
        <f t="shared" si="123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6">
        <f t="shared" si="120"/>
        <v>0.11360000000000001</v>
      </c>
      <c r="R1310" s="9">
        <f t="shared" si="121"/>
        <v>29.894736842105264</v>
      </c>
      <c r="S1310" t="str">
        <f t="shared" si="124"/>
        <v>technology</v>
      </c>
      <c r="T1310" t="str">
        <f t="shared" si="125"/>
        <v>wearables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4">
        <f t="shared" si="122"/>
        <v>42292.882731481484</v>
      </c>
      <c r="K1311">
        <v>1441919468</v>
      </c>
      <c r="L1311" s="14">
        <f t="shared" si="123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6">
        <f t="shared" si="120"/>
        <v>1.1199130434782609</v>
      </c>
      <c r="R1311" s="9">
        <f t="shared" si="121"/>
        <v>367.97142857142859</v>
      </c>
      <c r="S1311" t="str">
        <f t="shared" si="124"/>
        <v>technology</v>
      </c>
      <c r="T1311" t="str">
        <f t="shared" si="125"/>
        <v>wearables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4">
        <f t="shared" si="122"/>
        <v>42601.667245370365</v>
      </c>
      <c r="K1312">
        <v>1467734450</v>
      </c>
      <c r="L1312" s="14">
        <f t="shared" si="123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6">
        <f t="shared" si="120"/>
        <v>0.155</v>
      </c>
      <c r="R1312" s="9">
        <f t="shared" si="121"/>
        <v>129.16666666666666</v>
      </c>
      <c r="S1312" t="str">
        <f t="shared" si="124"/>
        <v>technology</v>
      </c>
      <c r="T1312" t="str">
        <f t="shared" si="125"/>
        <v>wearables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4">
        <f t="shared" si="122"/>
        <v>42704.843969907408</v>
      </c>
      <c r="K1313">
        <v>1477509319</v>
      </c>
      <c r="L1313" s="14">
        <f t="shared" si="123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6">
        <f t="shared" si="120"/>
        <v>0.32028000000000001</v>
      </c>
      <c r="R1313" s="9">
        <f t="shared" si="121"/>
        <v>800.7</v>
      </c>
      <c r="S1313" t="str">
        <f t="shared" si="124"/>
        <v>technology</v>
      </c>
      <c r="T1313" t="str">
        <f t="shared" si="125"/>
        <v>wearables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4">
        <f t="shared" si="122"/>
        <v>42112.702800925923</v>
      </c>
      <c r="K1314">
        <v>1426783922</v>
      </c>
      <c r="L1314" s="14">
        <f t="shared" si="123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6">
        <f t="shared" si="120"/>
        <v>6.0869565217391303E-3</v>
      </c>
      <c r="R1314" s="9">
        <f t="shared" si="121"/>
        <v>28</v>
      </c>
      <c r="S1314" t="str">
        <f t="shared" si="124"/>
        <v>technology</v>
      </c>
      <c r="T1314" t="str">
        <f t="shared" si="125"/>
        <v>wearables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4">
        <f t="shared" si="122"/>
        <v>42432.709652777776</v>
      </c>
      <c r="K1315">
        <v>1454432514</v>
      </c>
      <c r="L1315" s="14">
        <f t="shared" si="123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6">
        <f t="shared" si="120"/>
        <v>0.31114999999999998</v>
      </c>
      <c r="R1315" s="9">
        <f t="shared" si="121"/>
        <v>102.01639344262296</v>
      </c>
      <c r="S1315" t="str">
        <f t="shared" si="124"/>
        <v>technology</v>
      </c>
      <c r="T1315" t="str">
        <f t="shared" si="125"/>
        <v>wearables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4">
        <f t="shared" si="122"/>
        <v>42664.669675925921</v>
      </c>
      <c r="K1316">
        <v>1471881860</v>
      </c>
      <c r="L1316" s="14">
        <f t="shared" si="123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6">
        <f t="shared" si="120"/>
        <v>1.1266666666666666E-2</v>
      </c>
      <c r="R1316" s="9">
        <f t="shared" si="121"/>
        <v>184.36363636363637</v>
      </c>
      <c r="S1316" t="str">
        <f t="shared" si="124"/>
        <v>technology</v>
      </c>
      <c r="T1316" t="str">
        <f t="shared" si="125"/>
        <v>wearables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4">
        <f t="shared" si="122"/>
        <v>42314.041666666672</v>
      </c>
      <c r="K1317">
        <v>1443700648</v>
      </c>
      <c r="L1317" s="14">
        <f t="shared" si="123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6">
        <f t="shared" si="120"/>
        <v>0.40404000000000001</v>
      </c>
      <c r="R1317" s="9">
        <f t="shared" si="121"/>
        <v>162.91935483870967</v>
      </c>
      <c r="S1317" t="str">
        <f t="shared" si="124"/>
        <v>technology</v>
      </c>
      <c r="T1317" t="str">
        <f t="shared" si="125"/>
        <v>wearables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4">
        <f t="shared" si="122"/>
        <v>42428.961909722217</v>
      </c>
      <c r="K1318">
        <v>1453676709</v>
      </c>
      <c r="L1318" s="14">
        <f t="shared" si="123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6">
        <f t="shared" si="120"/>
        <v>1.3333333333333333E-5</v>
      </c>
      <c r="R1318" s="9">
        <f t="shared" si="121"/>
        <v>1</v>
      </c>
      <c r="S1318" t="str">
        <f t="shared" si="124"/>
        <v>technology</v>
      </c>
      <c r="T1318" t="str">
        <f t="shared" si="125"/>
        <v>wearables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4">
        <f t="shared" si="122"/>
        <v>42572.583333333328</v>
      </c>
      <c r="K1319">
        <v>1464586746</v>
      </c>
      <c r="L1319" s="14">
        <f t="shared" si="123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6">
        <f t="shared" si="120"/>
        <v>5.7334999999999997E-2</v>
      </c>
      <c r="R1319" s="9">
        <f t="shared" si="121"/>
        <v>603.52631578947364</v>
      </c>
      <c r="S1319" t="str">
        <f t="shared" si="124"/>
        <v>technology</v>
      </c>
      <c r="T1319" t="str">
        <f t="shared" si="125"/>
        <v>wearables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4">
        <f t="shared" si="122"/>
        <v>42015.043657407412</v>
      </c>
      <c r="K1320">
        <v>1418346172</v>
      </c>
      <c r="L1320" s="14">
        <f t="shared" si="123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6">
        <f t="shared" si="120"/>
        <v>0.15325</v>
      </c>
      <c r="R1320" s="9">
        <f t="shared" si="121"/>
        <v>45.407407407407405</v>
      </c>
      <c r="S1320" t="str">
        <f t="shared" si="124"/>
        <v>technology</v>
      </c>
      <c r="T1320" t="str">
        <f t="shared" si="125"/>
        <v>wearables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4">
        <f t="shared" si="122"/>
        <v>41831.666666666664</v>
      </c>
      <c r="K1321">
        <v>1403810965</v>
      </c>
      <c r="L1321" s="14">
        <f t="shared" si="123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6">
        <f t="shared" si="120"/>
        <v>0.15103448275862069</v>
      </c>
      <c r="R1321" s="9">
        <f t="shared" si="121"/>
        <v>97.333333333333329</v>
      </c>
      <c r="S1321" t="str">
        <f t="shared" si="124"/>
        <v>technology</v>
      </c>
      <c r="T1321" t="str">
        <f t="shared" si="125"/>
        <v>wearables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4">
        <f t="shared" si="122"/>
        <v>42734.958333333328</v>
      </c>
      <c r="K1322">
        <v>1480610046</v>
      </c>
      <c r="L1322" s="14">
        <f t="shared" si="123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6">
        <f t="shared" si="120"/>
        <v>5.0299999999999997E-3</v>
      </c>
      <c r="R1322" s="9">
        <f t="shared" si="121"/>
        <v>167.66666666666666</v>
      </c>
      <c r="S1322" t="str">
        <f t="shared" si="124"/>
        <v>technology</v>
      </c>
      <c r="T1322" t="str">
        <f t="shared" si="125"/>
        <v>wearables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4">
        <f t="shared" si="122"/>
        <v>42727.74927083333</v>
      </c>
      <c r="K1323">
        <v>1479923937</v>
      </c>
      <c r="L1323" s="14">
        <f t="shared" si="123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6">
        <f t="shared" si="120"/>
        <v>1.3028138528138528E-2</v>
      </c>
      <c r="R1323" s="9">
        <f t="shared" si="121"/>
        <v>859.85714285714289</v>
      </c>
      <c r="S1323" t="str">
        <f t="shared" si="124"/>
        <v>technology</v>
      </c>
      <c r="T1323" t="str">
        <f t="shared" si="125"/>
        <v>wearables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4">
        <f t="shared" si="122"/>
        <v>42145.656539351854</v>
      </c>
      <c r="K1324">
        <v>1429631125</v>
      </c>
      <c r="L1324" s="14">
        <f t="shared" si="123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6">
        <f t="shared" si="120"/>
        <v>3.0285714285714286E-3</v>
      </c>
      <c r="R1324" s="9">
        <f t="shared" si="121"/>
        <v>26.5</v>
      </c>
      <c r="S1324" t="str">
        <f t="shared" si="124"/>
        <v>technology</v>
      </c>
      <c r="T1324" t="str">
        <f t="shared" si="125"/>
        <v>wearables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4">
        <f t="shared" si="122"/>
        <v>42486.288194444445</v>
      </c>
      <c r="K1325">
        <v>1458665146</v>
      </c>
      <c r="L1325" s="14">
        <f t="shared" si="123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6">
        <f t="shared" si="120"/>
        <v>8.8800000000000004E-2</v>
      </c>
      <c r="R1325" s="9">
        <f t="shared" si="121"/>
        <v>30.272727272727273</v>
      </c>
      <c r="S1325" t="str">
        <f t="shared" si="124"/>
        <v>technology</v>
      </c>
      <c r="T1325" t="str">
        <f t="shared" si="125"/>
        <v>wearables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4">
        <f t="shared" si="122"/>
        <v>42656.633703703701</v>
      </c>
      <c r="K1326">
        <v>1473779552</v>
      </c>
      <c r="L1326" s="14">
        <f t="shared" si="123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6">
        <f t="shared" si="120"/>
        <v>9.8400000000000001E-2</v>
      </c>
      <c r="R1326" s="9">
        <f t="shared" si="121"/>
        <v>54.666666666666664</v>
      </c>
      <c r="S1326" t="str">
        <f t="shared" si="124"/>
        <v>technology</v>
      </c>
      <c r="T1326" t="str">
        <f t="shared" si="125"/>
        <v>wearables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4">
        <f t="shared" si="122"/>
        <v>42734.086053240739</v>
      </c>
      <c r="K1327">
        <v>1480471435</v>
      </c>
      <c r="L1327" s="14">
        <f t="shared" si="123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6">
        <f t="shared" si="120"/>
        <v>2.4299999999999999E-2</v>
      </c>
      <c r="R1327" s="9">
        <f t="shared" si="121"/>
        <v>60.75</v>
      </c>
      <c r="S1327" t="str">
        <f t="shared" si="124"/>
        <v>technology</v>
      </c>
      <c r="T1327" t="str">
        <f t="shared" si="125"/>
        <v>wearables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4">
        <f t="shared" si="122"/>
        <v>42019.791990740734</v>
      </c>
      <c r="K1328">
        <v>1417460428</v>
      </c>
      <c r="L1328" s="14">
        <f t="shared" si="123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6">
        <f t="shared" si="120"/>
        <v>1.1299999999999999E-2</v>
      </c>
      <c r="R1328" s="9">
        <f t="shared" si="121"/>
        <v>102.72727272727273</v>
      </c>
      <c r="S1328" t="str">
        <f t="shared" si="124"/>
        <v>technology</v>
      </c>
      <c r="T1328" t="str">
        <f t="shared" si="125"/>
        <v>wearables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4">
        <f t="shared" si="122"/>
        <v>42153.678645833337</v>
      </c>
      <c r="K1329">
        <v>1430324235</v>
      </c>
      <c r="L1329" s="14">
        <f t="shared" si="123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6">
        <f t="shared" si="120"/>
        <v>3.5520833333333335E-2</v>
      </c>
      <c r="R1329" s="9">
        <f t="shared" si="121"/>
        <v>41.585365853658537</v>
      </c>
      <c r="S1329" t="str">
        <f t="shared" si="124"/>
        <v>technology</v>
      </c>
      <c r="T1329" t="str">
        <f t="shared" si="125"/>
        <v>wearables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4">
        <f t="shared" si="122"/>
        <v>42657.642754629633</v>
      </c>
      <c r="K1330">
        <v>1472570734</v>
      </c>
      <c r="L1330" s="14">
        <f t="shared" si="123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6">
        <f t="shared" si="120"/>
        <v>2.3306666666666667E-2</v>
      </c>
      <c r="R1330" s="9">
        <f t="shared" si="121"/>
        <v>116.53333333333333</v>
      </c>
      <c r="S1330" t="str">
        <f t="shared" si="124"/>
        <v>technology</v>
      </c>
      <c r="T1330" t="str">
        <f t="shared" si="125"/>
        <v>wearables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4">
        <f t="shared" si="122"/>
        <v>41975.263252314813</v>
      </c>
      <c r="K1331">
        <v>1414041545</v>
      </c>
      <c r="L1331" s="14">
        <f t="shared" si="123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6">
        <f t="shared" si="120"/>
        <v>8.1600000000000006E-3</v>
      </c>
      <c r="R1331" s="9">
        <f t="shared" si="121"/>
        <v>45.333333333333336</v>
      </c>
      <c r="S1331" t="str">
        <f t="shared" si="124"/>
        <v>technology</v>
      </c>
      <c r="T1331" t="str">
        <f t="shared" si="125"/>
        <v>wearables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4">
        <f t="shared" si="122"/>
        <v>42553.166666666672</v>
      </c>
      <c r="K1332">
        <v>1464763109</v>
      </c>
      <c r="L1332" s="14">
        <f t="shared" si="123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6">
        <f t="shared" si="120"/>
        <v>0.22494285714285714</v>
      </c>
      <c r="R1332" s="9">
        <f t="shared" si="121"/>
        <v>157.46</v>
      </c>
      <c r="S1332" t="str">
        <f t="shared" si="124"/>
        <v>technology</v>
      </c>
      <c r="T1332" t="str">
        <f t="shared" si="125"/>
        <v>wearables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4">
        <f t="shared" si="122"/>
        <v>42599.50409722222</v>
      </c>
      <c r="K1333">
        <v>1468843554</v>
      </c>
      <c r="L1333" s="14">
        <f t="shared" si="123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6">
        <f t="shared" si="120"/>
        <v>1.3668E-2</v>
      </c>
      <c r="R1333" s="9">
        <f t="shared" si="121"/>
        <v>100.5</v>
      </c>
      <c r="S1333" t="str">
        <f t="shared" si="124"/>
        <v>technology</v>
      </c>
      <c r="T1333" t="str">
        <f t="shared" si="125"/>
        <v>wearables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4">
        <f t="shared" si="122"/>
        <v>42762.060277777782</v>
      </c>
      <c r="K1334">
        <v>1482888408</v>
      </c>
      <c r="L1334" s="14">
        <f t="shared" si="123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6">
        <f t="shared" si="120"/>
        <v>0</v>
      </c>
      <c r="R1334" s="9">
        <f t="shared" si="121"/>
        <v>0</v>
      </c>
      <c r="S1334" t="str">
        <f t="shared" si="124"/>
        <v>technology</v>
      </c>
      <c r="T1334" t="str">
        <f t="shared" si="125"/>
        <v>wearables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4">
        <f t="shared" si="122"/>
        <v>41836.106770833336</v>
      </c>
      <c r="K1335">
        <v>1402886025</v>
      </c>
      <c r="L1335" s="14">
        <f t="shared" si="123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6">
        <f t="shared" si="120"/>
        <v>0</v>
      </c>
      <c r="R1335" s="9">
        <f t="shared" si="121"/>
        <v>0</v>
      </c>
      <c r="S1335" t="str">
        <f t="shared" si="124"/>
        <v>technology</v>
      </c>
      <c r="T1335" t="str">
        <f t="shared" si="125"/>
        <v>wearables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4">
        <f t="shared" si="122"/>
        <v>42440.774155092593</v>
      </c>
      <c r="K1336">
        <v>1455129287</v>
      </c>
      <c r="L1336" s="14">
        <f t="shared" si="123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6">
        <f t="shared" si="120"/>
        <v>0.10754135338345865</v>
      </c>
      <c r="R1336" s="9">
        <f t="shared" si="121"/>
        <v>51.822463768115945</v>
      </c>
      <c r="S1336" t="str">
        <f t="shared" si="124"/>
        <v>technology</v>
      </c>
      <c r="T1336" t="str">
        <f t="shared" si="125"/>
        <v>wearables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4">
        <f t="shared" si="122"/>
        <v>42343.936365740738</v>
      </c>
      <c r="K1337">
        <v>1446762502</v>
      </c>
      <c r="L1337" s="14">
        <f t="shared" si="123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6">
        <f t="shared" si="120"/>
        <v>0.1976</v>
      </c>
      <c r="R1337" s="9">
        <f t="shared" si="121"/>
        <v>308.75</v>
      </c>
      <c r="S1337" t="str">
        <f t="shared" si="124"/>
        <v>technology</v>
      </c>
      <c r="T1337" t="str">
        <f t="shared" si="125"/>
        <v>wearables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4">
        <f t="shared" si="122"/>
        <v>41990.863750000004</v>
      </c>
      <c r="K1338">
        <v>1415825028</v>
      </c>
      <c r="L1338" s="14">
        <f t="shared" si="123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6">
        <f t="shared" si="120"/>
        <v>0.84946999999999995</v>
      </c>
      <c r="R1338" s="9">
        <f t="shared" si="121"/>
        <v>379.22767857142856</v>
      </c>
      <c r="S1338" t="str">
        <f t="shared" si="124"/>
        <v>technology</v>
      </c>
      <c r="T1338" t="str">
        <f t="shared" si="125"/>
        <v>wearables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4">
        <f t="shared" si="122"/>
        <v>42797.577303240745</v>
      </c>
      <c r="K1339">
        <v>1485957079</v>
      </c>
      <c r="L1339" s="14">
        <f t="shared" si="123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6">
        <f t="shared" si="120"/>
        <v>0.49381999999999998</v>
      </c>
      <c r="R1339" s="9">
        <f t="shared" si="121"/>
        <v>176.36428571428573</v>
      </c>
      <c r="S1339" t="str">
        <f t="shared" si="124"/>
        <v>technology</v>
      </c>
      <c r="T1339" t="str">
        <f t="shared" si="125"/>
        <v>wearables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4">
        <f t="shared" si="122"/>
        <v>42218.803622685184</v>
      </c>
      <c r="K1340">
        <v>1435951033</v>
      </c>
      <c r="L1340" s="14">
        <f t="shared" si="123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6">
        <f t="shared" si="120"/>
        <v>3.3033333333333331E-2</v>
      </c>
      <c r="R1340" s="9">
        <f t="shared" si="121"/>
        <v>66.066666666666663</v>
      </c>
      <c r="S1340" t="str">
        <f t="shared" si="124"/>
        <v>technology</v>
      </c>
      <c r="T1340" t="str">
        <f t="shared" si="125"/>
        <v>wearables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4">
        <f t="shared" si="122"/>
        <v>41981.688831018517</v>
      </c>
      <c r="K1341">
        <v>1414164715</v>
      </c>
      <c r="L1341" s="14">
        <f t="shared" si="123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6">
        <f t="shared" si="120"/>
        <v>6.6339999999999996E-2</v>
      </c>
      <c r="R1341" s="9">
        <f t="shared" si="121"/>
        <v>89.648648648648646</v>
      </c>
      <c r="S1341" t="str">
        <f t="shared" si="124"/>
        <v>technology</v>
      </c>
      <c r="T1341" t="str">
        <f t="shared" si="125"/>
        <v>wearables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4">
        <f t="shared" si="122"/>
        <v>41866.595520833333</v>
      </c>
      <c r="K1342">
        <v>1405520253</v>
      </c>
      <c r="L1342" s="14">
        <f t="shared" si="123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6">
        <f t="shared" si="120"/>
        <v>0</v>
      </c>
      <c r="R1342" s="9">
        <f t="shared" si="121"/>
        <v>0</v>
      </c>
      <c r="S1342" t="str">
        <f t="shared" si="124"/>
        <v>technology</v>
      </c>
      <c r="T1342" t="str">
        <f t="shared" si="125"/>
        <v>wearables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4">
        <f t="shared" si="122"/>
        <v>42644.624039351853</v>
      </c>
      <c r="K1343">
        <v>1472569117</v>
      </c>
      <c r="L1343" s="14">
        <f t="shared" si="123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6">
        <f t="shared" si="120"/>
        <v>0.7036</v>
      </c>
      <c r="R1343" s="9">
        <f t="shared" si="121"/>
        <v>382.39130434782606</v>
      </c>
      <c r="S1343" t="str">
        <f t="shared" si="124"/>
        <v>technology</v>
      </c>
      <c r="T1343" t="str">
        <f t="shared" si="125"/>
        <v>wearables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4">
        <f t="shared" si="122"/>
        <v>42202.816423611104</v>
      </c>
      <c r="K1344">
        <v>1434569739</v>
      </c>
      <c r="L1344" s="14">
        <f t="shared" si="123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6">
        <f t="shared" si="120"/>
        <v>2E-3</v>
      </c>
      <c r="R1344" s="9">
        <f t="shared" si="121"/>
        <v>100</v>
      </c>
      <c r="S1344" t="str">
        <f t="shared" si="124"/>
        <v>technology</v>
      </c>
      <c r="T1344" t="str">
        <f t="shared" si="125"/>
        <v>wearables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4">
        <f t="shared" si="122"/>
        <v>42601.165972222225</v>
      </c>
      <c r="K1345">
        <v>1466512683</v>
      </c>
      <c r="L1345" s="14">
        <f t="shared" si="123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6">
        <f t="shared" si="120"/>
        <v>1.02298</v>
      </c>
      <c r="R1345" s="9">
        <f t="shared" si="121"/>
        <v>158.35603715170279</v>
      </c>
      <c r="S1345" t="str">
        <f t="shared" si="124"/>
        <v>technology</v>
      </c>
      <c r="T1345" t="str">
        <f t="shared" si="125"/>
        <v>wearables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4">
        <f t="shared" si="122"/>
        <v>42551.789803240739</v>
      </c>
      <c r="K1346">
        <v>1464807439</v>
      </c>
      <c r="L1346" s="14">
        <f t="shared" si="123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6">
        <f t="shared" ref="Q1346:Q1409" si="126">(E1346/D1346)</f>
        <v>3.7773333333333334</v>
      </c>
      <c r="R1346" s="9">
        <f t="shared" ref="R1346:R1409" si="127">IF(N1346&lt;&gt;0,E1346/N1346,0)</f>
        <v>40.762589928057551</v>
      </c>
      <c r="S1346" t="str">
        <f t="shared" si="124"/>
        <v>publishing</v>
      </c>
      <c r="T1346" t="str">
        <f t="shared" si="125"/>
        <v>nonfiction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4">
        <f t="shared" ref="J1347:J1410" si="128">(((I1347/60)/60)/24)+DATE(1970,1,1)</f>
        <v>41834.814340277779</v>
      </c>
      <c r="K1347">
        <v>1402342359</v>
      </c>
      <c r="L1347" s="14">
        <f t="shared" ref="L1347:L1410" si="129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6">
        <f t="shared" si="126"/>
        <v>1.25</v>
      </c>
      <c r="R1347" s="9">
        <f t="shared" si="127"/>
        <v>53.571428571428569</v>
      </c>
      <c r="S1347" t="str">
        <f t="shared" ref="S1347:S1410" si="130">LEFT(P1347, SEARCH("/",P1347,1)-1)</f>
        <v>publishing</v>
      </c>
      <c r="T1347" t="str">
        <f t="shared" ref="T1347:T1410" si="131">RIGHT(P1347,LEN(P1347)-FIND("/",P1347))</f>
        <v>nonfiction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4">
        <f t="shared" si="128"/>
        <v>41452.075821759259</v>
      </c>
      <c r="K1348">
        <v>1369705751</v>
      </c>
      <c r="L1348" s="14">
        <f t="shared" si="129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6">
        <f t="shared" si="126"/>
        <v>1.473265306122449</v>
      </c>
      <c r="R1348" s="9">
        <f t="shared" si="127"/>
        <v>48.449664429530202</v>
      </c>
      <c r="S1348" t="str">
        <f t="shared" si="130"/>
        <v>publishing</v>
      </c>
      <c r="T1348" t="str">
        <f t="shared" si="131"/>
        <v>nonfiction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4">
        <f t="shared" si="128"/>
        <v>42070.638020833328</v>
      </c>
      <c r="K1349">
        <v>1423149525</v>
      </c>
      <c r="L1349" s="14">
        <f t="shared" si="129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6">
        <f t="shared" si="126"/>
        <v>1.022</v>
      </c>
      <c r="R1349" s="9">
        <f t="shared" si="127"/>
        <v>82.41935483870968</v>
      </c>
      <c r="S1349" t="str">
        <f t="shared" si="130"/>
        <v>publishing</v>
      </c>
      <c r="T1349" t="str">
        <f t="shared" si="131"/>
        <v>nonfiction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4">
        <f t="shared" si="128"/>
        <v>41991.506168981476</v>
      </c>
      <c r="K1350">
        <v>1416485333</v>
      </c>
      <c r="L1350" s="14">
        <f t="shared" si="129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6">
        <f t="shared" si="126"/>
        <v>1.018723404255319</v>
      </c>
      <c r="R1350" s="9">
        <f t="shared" si="127"/>
        <v>230.19230769230768</v>
      </c>
      <c r="S1350" t="str">
        <f t="shared" si="130"/>
        <v>publishing</v>
      </c>
      <c r="T1350" t="str">
        <f t="shared" si="131"/>
        <v>nonfiction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4">
        <f t="shared" si="128"/>
        <v>42354.290972222225</v>
      </c>
      <c r="K1351">
        <v>1447055935</v>
      </c>
      <c r="L1351" s="14">
        <f t="shared" si="129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6">
        <f t="shared" si="126"/>
        <v>2.0419999999999998</v>
      </c>
      <c r="R1351" s="9">
        <f t="shared" si="127"/>
        <v>59.360465116279073</v>
      </c>
      <c r="S1351" t="str">
        <f t="shared" si="130"/>
        <v>publishing</v>
      </c>
      <c r="T1351" t="str">
        <f t="shared" si="131"/>
        <v>nonfiction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4">
        <f t="shared" si="128"/>
        <v>42364.013124999998</v>
      </c>
      <c r="K1352">
        <v>1448497134</v>
      </c>
      <c r="L1352" s="14">
        <f t="shared" si="129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6">
        <f t="shared" si="126"/>
        <v>1.0405</v>
      </c>
      <c r="R1352" s="9">
        <f t="shared" si="127"/>
        <v>66.698717948717942</v>
      </c>
      <c r="S1352" t="str">
        <f t="shared" si="130"/>
        <v>publishing</v>
      </c>
      <c r="T1352" t="str">
        <f t="shared" si="131"/>
        <v>nonfiction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4">
        <f t="shared" si="128"/>
        <v>42412.74009259259</v>
      </c>
      <c r="K1353">
        <v>1452707144</v>
      </c>
      <c r="L1353" s="14">
        <f t="shared" si="129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6">
        <f t="shared" si="126"/>
        <v>1.0126500000000001</v>
      </c>
      <c r="R1353" s="9">
        <f t="shared" si="127"/>
        <v>168.77500000000001</v>
      </c>
      <c r="S1353" t="str">
        <f t="shared" si="130"/>
        <v>publishing</v>
      </c>
      <c r="T1353" t="str">
        <f t="shared" si="131"/>
        <v>nonfiction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4">
        <f t="shared" si="128"/>
        <v>42252.165972222225</v>
      </c>
      <c r="K1354">
        <v>1436968366</v>
      </c>
      <c r="L1354" s="14">
        <f t="shared" si="129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6">
        <f t="shared" si="126"/>
        <v>1.3613999999999999</v>
      </c>
      <c r="R1354" s="9">
        <f t="shared" si="127"/>
        <v>59.973568281938327</v>
      </c>
      <c r="S1354" t="str">
        <f t="shared" si="130"/>
        <v>publishing</v>
      </c>
      <c r="T1354" t="str">
        <f t="shared" si="131"/>
        <v>nonfiction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4">
        <f t="shared" si="128"/>
        <v>41344</v>
      </c>
      <c r="K1355">
        <v>1359946188</v>
      </c>
      <c r="L1355" s="14">
        <f t="shared" si="129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6">
        <f t="shared" si="126"/>
        <v>1.3360000000000001</v>
      </c>
      <c r="R1355" s="9">
        <f t="shared" si="127"/>
        <v>31.80952380952381</v>
      </c>
      <c r="S1355" t="str">
        <f t="shared" si="130"/>
        <v>publishing</v>
      </c>
      <c r="T1355" t="str">
        <f t="shared" si="131"/>
        <v>nonfiction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4">
        <f t="shared" si="128"/>
        <v>42532.807627314818</v>
      </c>
      <c r="K1356">
        <v>1463080979</v>
      </c>
      <c r="L1356" s="14">
        <f t="shared" si="129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6">
        <f t="shared" si="126"/>
        <v>1.3025</v>
      </c>
      <c r="R1356" s="9">
        <f t="shared" si="127"/>
        <v>24.421875</v>
      </c>
      <c r="S1356" t="str">
        <f t="shared" si="130"/>
        <v>publishing</v>
      </c>
      <c r="T1356" t="str">
        <f t="shared" si="131"/>
        <v>nonfiction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4">
        <f t="shared" si="128"/>
        <v>41243.416666666664</v>
      </c>
      <c r="K1357">
        <v>1351663605</v>
      </c>
      <c r="L1357" s="14">
        <f t="shared" si="129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6">
        <f t="shared" si="126"/>
        <v>1.2267999999999999</v>
      </c>
      <c r="R1357" s="9">
        <f t="shared" si="127"/>
        <v>25.347107438016529</v>
      </c>
      <c r="S1357" t="str">
        <f t="shared" si="130"/>
        <v>publishing</v>
      </c>
      <c r="T1357" t="str">
        <f t="shared" si="131"/>
        <v>nonfiction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4">
        <f t="shared" si="128"/>
        <v>41460.038888888892</v>
      </c>
      <c r="K1358">
        <v>1370393760</v>
      </c>
      <c r="L1358" s="14">
        <f t="shared" si="129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6">
        <f t="shared" si="126"/>
        <v>1.8281058823529412</v>
      </c>
      <c r="R1358" s="9">
        <f t="shared" si="127"/>
        <v>71.443218390804603</v>
      </c>
      <c r="S1358" t="str">
        <f t="shared" si="130"/>
        <v>publishing</v>
      </c>
      <c r="T1358" t="str">
        <f t="shared" si="131"/>
        <v>nonfiction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4">
        <f t="shared" si="128"/>
        <v>41334.249305555553</v>
      </c>
      <c r="K1359">
        <v>1359587137</v>
      </c>
      <c r="L1359" s="14">
        <f t="shared" si="129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6">
        <f t="shared" si="126"/>
        <v>1.2529999999999999</v>
      </c>
      <c r="R1359" s="9">
        <f t="shared" si="127"/>
        <v>38.553846153846152</v>
      </c>
      <c r="S1359" t="str">
        <f t="shared" si="130"/>
        <v>publishing</v>
      </c>
      <c r="T1359" t="str">
        <f t="shared" si="131"/>
        <v>nonfiction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4">
        <f t="shared" si="128"/>
        <v>40719.570868055554</v>
      </c>
      <c r="K1360">
        <v>1306417323</v>
      </c>
      <c r="L1360" s="14">
        <f t="shared" si="129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6">
        <f t="shared" si="126"/>
        <v>1.1166666666666667</v>
      </c>
      <c r="R1360" s="9">
        <f t="shared" si="127"/>
        <v>68.367346938775512</v>
      </c>
      <c r="S1360" t="str">
        <f t="shared" si="130"/>
        <v>publishing</v>
      </c>
      <c r="T1360" t="str">
        <f t="shared" si="131"/>
        <v>nonfiction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4">
        <f t="shared" si="128"/>
        <v>40730.814699074072</v>
      </c>
      <c r="K1361">
        <v>1304623990</v>
      </c>
      <c r="L1361" s="14">
        <f t="shared" si="129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6">
        <f t="shared" si="126"/>
        <v>1.1575757575757575</v>
      </c>
      <c r="R1361" s="9">
        <f t="shared" si="127"/>
        <v>40.210526315789473</v>
      </c>
      <c r="S1361" t="str">
        <f t="shared" si="130"/>
        <v>publishing</v>
      </c>
      <c r="T1361" t="str">
        <f t="shared" si="131"/>
        <v>nonfiction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4">
        <f t="shared" si="128"/>
        <v>41123.900694444441</v>
      </c>
      <c r="K1362">
        <v>1341524220</v>
      </c>
      <c r="L1362" s="14">
        <f t="shared" si="129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6">
        <f t="shared" si="126"/>
        <v>1.732</v>
      </c>
      <c r="R1362" s="9">
        <f t="shared" si="127"/>
        <v>32.074074074074076</v>
      </c>
      <c r="S1362" t="str">
        <f t="shared" si="130"/>
        <v>publishing</v>
      </c>
      <c r="T1362" t="str">
        <f t="shared" si="131"/>
        <v>nonfiction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4">
        <f t="shared" si="128"/>
        <v>41811.717268518521</v>
      </c>
      <c r="K1363">
        <v>1400778772</v>
      </c>
      <c r="L1363" s="14">
        <f t="shared" si="129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6">
        <f t="shared" si="126"/>
        <v>1.2598333333333334</v>
      </c>
      <c r="R1363" s="9">
        <f t="shared" si="127"/>
        <v>28.632575757575758</v>
      </c>
      <c r="S1363" t="str">
        <f t="shared" si="130"/>
        <v>publishing</v>
      </c>
      <c r="T1363" t="str">
        <f t="shared" si="131"/>
        <v>nonfiction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4">
        <f t="shared" si="128"/>
        <v>41524.934386574074</v>
      </c>
      <c r="K1364">
        <v>1373408731</v>
      </c>
      <c r="L1364" s="14">
        <f t="shared" si="129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6">
        <f t="shared" si="126"/>
        <v>1.091</v>
      </c>
      <c r="R1364" s="9">
        <f t="shared" si="127"/>
        <v>43.64</v>
      </c>
      <c r="S1364" t="str">
        <f t="shared" si="130"/>
        <v>publishing</v>
      </c>
      <c r="T1364" t="str">
        <f t="shared" si="131"/>
        <v>nonfiction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4">
        <f t="shared" si="128"/>
        <v>42415.332638888889</v>
      </c>
      <c r="K1365">
        <v>1453925727</v>
      </c>
      <c r="L1365" s="14">
        <f t="shared" si="129"/>
        <v>42396.8440625</v>
      </c>
      <c r="M1365" t="b">
        <v>0</v>
      </c>
      <c r="N1365">
        <v>5</v>
      </c>
      <c r="O1365" t="b">
        <v>1</v>
      </c>
      <c r="P1365" t="s">
        <v>8274</v>
      </c>
      <c r="Q1365" s="6">
        <f t="shared" si="126"/>
        <v>1</v>
      </c>
      <c r="R1365" s="9">
        <f t="shared" si="127"/>
        <v>40</v>
      </c>
      <c r="S1365" t="str">
        <f t="shared" si="130"/>
        <v>publishing</v>
      </c>
      <c r="T1365" t="str">
        <f t="shared" si="131"/>
        <v>nonfiction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4">
        <f t="shared" si="128"/>
        <v>42011.6956712963</v>
      </c>
      <c r="K1366">
        <v>1415464906</v>
      </c>
      <c r="L1366" s="14">
        <f t="shared" si="129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6">
        <f t="shared" si="126"/>
        <v>1.1864285714285714</v>
      </c>
      <c r="R1366" s="9">
        <f t="shared" si="127"/>
        <v>346.04166666666669</v>
      </c>
      <c r="S1366" t="str">
        <f t="shared" si="130"/>
        <v>music</v>
      </c>
      <c r="T1366" t="str">
        <f t="shared" si="131"/>
        <v>rock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4">
        <f t="shared" si="128"/>
        <v>42079.691574074073</v>
      </c>
      <c r="K1367">
        <v>1423935352</v>
      </c>
      <c r="L1367" s="14">
        <f t="shared" si="129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6">
        <f t="shared" si="126"/>
        <v>1.0026666666666666</v>
      </c>
      <c r="R1367" s="9">
        <f t="shared" si="127"/>
        <v>81.739130434782609</v>
      </c>
      <c r="S1367" t="str">
        <f t="shared" si="130"/>
        <v>music</v>
      </c>
      <c r="T1367" t="str">
        <f t="shared" si="131"/>
        <v>rock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4">
        <f t="shared" si="128"/>
        <v>41970.037766203706</v>
      </c>
      <c r="K1368">
        <v>1413158063</v>
      </c>
      <c r="L1368" s="14">
        <f t="shared" si="129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6">
        <f t="shared" si="126"/>
        <v>1.2648920000000001</v>
      </c>
      <c r="R1368" s="9">
        <f t="shared" si="127"/>
        <v>64.535306122448986</v>
      </c>
      <c r="S1368" t="str">
        <f t="shared" si="130"/>
        <v>music</v>
      </c>
      <c r="T1368" t="str">
        <f t="shared" si="131"/>
        <v>rock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4">
        <f t="shared" si="128"/>
        <v>42322.044560185182</v>
      </c>
      <c r="K1369">
        <v>1444867450</v>
      </c>
      <c r="L1369" s="14">
        <f t="shared" si="129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6">
        <f t="shared" si="126"/>
        <v>1.1426000000000001</v>
      </c>
      <c r="R1369" s="9">
        <f t="shared" si="127"/>
        <v>63.477777777777774</v>
      </c>
      <c r="S1369" t="str">
        <f t="shared" si="130"/>
        <v>music</v>
      </c>
      <c r="T1369" t="str">
        <f t="shared" si="131"/>
        <v>rock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4">
        <f t="shared" si="128"/>
        <v>42170.190902777773</v>
      </c>
      <c r="K1370">
        <v>1432269294</v>
      </c>
      <c r="L1370" s="14">
        <f t="shared" si="129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6">
        <f t="shared" si="126"/>
        <v>1.107</v>
      </c>
      <c r="R1370" s="9">
        <f t="shared" si="127"/>
        <v>63.620689655172413</v>
      </c>
      <c r="S1370" t="str">
        <f t="shared" si="130"/>
        <v>music</v>
      </c>
      <c r="T1370" t="str">
        <f t="shared" si="131"/>
        <v>rock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4">
        <f t="shared" si="128"/>
        <v>41740.594282407408</v>
      </c>
      <c r="K1371">
        <v>1394633746</v>
      </c>
      <c r="L1371" s="14">
        <f t="shared" si="129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6">
        <f t="shared" si="126"/>
        <v>1.0534805315203954</v>
      </c>
      <c r="R1371" s="9">
        <f t="shared" si="127"/>
        <v>83.967068965517228</v>
      </c>
      <c r="S1371" t="str">
        <f t="shared" si="130"/>
        <v>music</v>
      </c>
      <c r="T1371" t="str">
        <f t="shared" si="131"/>
        <v>rock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4">
        <f t="shared" si="128"/>
        <v>41563.00335648148</v>
      </c>
      <c r="K1372">
        <v>1380585890</v>
      </c>
      <c r="L1372" s="14">
        <f t="shared" si="129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6">
        <f t="shared" si="126"/>
        <v>1.0366666666666666</v>
      </c>
      <c r="R1372" s="9">
        <f t="shared" si="127"/>
        <v>77.75</v>
      </c>
      <c r="S1372" t="str">
        <f t="shared" si="130"/>
        <v>music</v>
      </c>
      <c r="T1372" t="str">
        <f t="shared" si="131"/>
        <v>rock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4">
        <f t="shared" si="128"/>
        <v>42131.758587962962</v>
      </c>
      <c r="K1373">
        <v>1428430342</v>
      </c>
      <c r="L1373" s="14">
        <f t="shared" si="129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6">
        <f t="shared" si="126"/>
        <v>1.0708672667523933</v>
      </c>
      <c r="R1373" s="9">
        <f t="shared" si="127"/>
        <v>107.07142857142857</v>
      </c>
      <c r="S1373" t="str">
        <f t="shared" si="130"/>
        <v>music</v>
      </c>
      <c r="T1373" t="str">
        <f t="shared" si="131"/>
        <v>rock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4">
        <f t="shared" si="128"/>
        <v>41102.739953703705</v>
      </c>
      <c r="K1374">
        <v>1339523132</v>
      </c>
      <c r="L1374" s="14">
        <f t="shared" si="129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6">
        <f t="shared" si="126"/>
        <v>1.24</v>
      </c>
      <c r="R1374" s="9">
        <f t="shared" si="127"/>
        <v>38.75</v>
      </c>
      <c r="S1374" t="str">
        <f t="shared" si="130"/>
        <v>music</v>
      </c>
      <c r="T1374" t="str">
        <f t="shared" si="131"/>
        <v>rock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4">
        <f t="shared" si="128"/>
        <v>42734.95177083333</v>
      </c>
      <c r="K1375">
        <v>1480546233</v>
      </c>
      <c r="L1375" s="14">
        <f t="shared" si="129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6">
        <f t="shared" si="126"/>
        <v>1.0501</v>
      </c>
      <c r="R1375" s="9">
        <f t="shared" si="127"/>
        <v>201.94230769230768</v>
      </c>
      <c r="S1375" t="str">
        <f t="shared" si="130"/>
        <v>music</v>
      </c>
      <c r="T1375" t="str">
        <f t="shared" si="131"/>
        <v>rock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4">
        <f t="shared" si="128"/>
        <v>42454.12023148148</v>
      </c>
      <c r="K1376">
        <v>1456285988</v>
      </c>
      <c r="L1376" s="14">
        <f t="shared" si="129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6">
        <f t="shared" si="126"/>
        <v>1.8946666666666667</v>
      </c>
      <c r="R1376" s="9">
        <f t="shared" si="127"/>
        <v>43.060606060606062</v>
      </c>
      <c r="S1376" t="str">
        <f t="shared" si="130"/>
        <v>music</v>
      </c>
      <c r="T1376" t="str">
        <f t="shared" si="131"/>
        <v>rock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4">
        <f t="shared" si="128"/>
        <v>42750.066192129627</v>
      </c>
      <c r="K1377">
        <v>1481852119</v>
      </c>
      <c r="L1377" s="14">
        <f t="shared" si="129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6">
        <f t="shared" si="126"/>
        <v>1.7132499999999999</v>
      </c>
      <c r="R1377" s="9">
        <f t="shared" si="127"/>
        <v>62.871559633027523</v>
      </c>
      <c r="S1377" t="str">
        <f t="shared" si="130"/>
        <v>music</v>
      </c>
      <c r="T1377" t="str">
        <f t="shared" si="131"/>
        <v>rock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4">
        <f t="shared" si="128"/>
        <v>42707.710717592592</v>
      </c>
      <c r="K1378">
        <v>1478189006</v>
      </c>
      <c r="L1378" s="14">
        <f t="shared" si="129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6">
        <f t="shared" si="126"/>
        <v>2.5248648648648651</v>
      </c>
      <c r="R1378" s="9">
        <f t="shared" si="127"/>
        <v>55.607142857142854</v>
      </c>
      <c r="S1378" t="str">
        <f t="shared" si="130"/>
        <v>music</v>
      </c>
      <c r="T1378" t="str">
        <f t="shared" si="131"/>
        <v>rock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4">
        <f t="shared" si="128"/>
        <v>42769.174305555556</v>
      </c>
      <c r="K1379">
        <v>1484198170</v>
      </c>
      <c r="L1379" s="14">
        <f t="shared" si="129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6">
        <f t="shared" si="126"/>
        <v>1.1615384615384616</v>
      </c>
      <c r="R1379" s="9">
        <f t="shared" si="127"/>
        <v>48.70967741935484</v>
      </c>
      <c r="S1379" t="str">
        <f t="shared" si="130"/>
        <v>music</v>
      </c>
      <c r="T1379" t="str">
        <f t="shared" si="131"/>
        <v>rock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4">
        <f t="shared" si="128"/>
        <v>42583.759374999994</v>
      </c>
      <c r="K1380">
        <v>1468779210</v>
      </c>
      <c r="L1380" s="14">
        <f t="shared" si="129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6">
        <f t="shared" si="126"/>
        <v>2.0335000000000001</v>
      </c>
      <c r="R1380" s="9">
        <f t="shared" si="127"/>
        <v>30.578947368421051</v>
      </c>
      <c r="S1380" t="str">
        <f t="shared" si="130"/>
        <v>music</v>
      </c>
      <c r="T1380" t="str">
        <f t="shared" si="131"/>
        <v>rock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4">
        <f t="shared" si="128"/>
        <v>42160.491620370376</v>
      </c>
      <c r="K1381">
        <v>1430912876</v>
      </c>
      <c r="L1381" s="14">
        <f t="shared" si="129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6">
        <f t="shared" si="126"/>
        <v>1.1160000000000001</v>
      </c>
      <c r="R1381" s="9">
        <f t="shared" si="127"/>
        <v>73.907284768211923</v>
      </c>
      <c r="S1381" t="str">
        <f t="shared" si="130"/>
        <v>music</v>
      </c>
      <c r="T1381" t="str">
        <f t="shared" si="131"/>
        <v>rock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4">
        <f t="shared" si="128"/>
        <v>42164.083333333328</v>
      </c>
      <c r="K1382">
        <v>1431886706</v>
      </c>
      <c r="L1382" s="14">
        <f t="shared" si="129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6">
        <f t="shared" si="126"/>
        <v>4.24</v>
      </c>
      <c r="R1382" s="9">
        <f t="shared" si="127"/>
        <v>21.2</v>
      </c>
      <c r="S1382" t="str">
        <f t="shared" si="130"/>
        <v>music</v>
      </c>
      <c r="T1382" t="str">
        <f t="shared" si="131"/>
        <v>rock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4">
        <f t="shared" si="128"/>
        <v>42733.214409722219</v>
      </c>
      <c r="K1383">
        <v>1480396125</v>
      </c>
      <c r="L1383" s="14">
        <f t="shared" si="129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6">
        <f t="shared" si="126"/>
        <v>1.071</v>
      </c>
      <c r="R1383" s="9">
        <f t="shared" si="127"/>
        <v>73.356164383561648</v>
      </c>
      <c r="S1383" t="str">
        <f t="shared" si="130"/>
        <v>music</v>
      </c>
      <c r="T1383" t="str">
        <f t="shared" si="131"/>
        <v>rock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4">
        <f t="shared" si="128"/>
        <v>41400.800185185188</v>
      </c>
      <c r="K1384">
        <v>1365275536</v>
      </c>
      <c r="L1384" s="14">
        <f t="shared" si="129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6">
        <f t="shared" si="126"/>
        <v>1.043625</v>
      </c>
      <c r="R1384" s="9">
        <f t="shared" si="127"/>
        <v>56.412162162162161</v>
      </c>
      <c r="S1384" t="str">
        <f t="shared" si="130"/>
        <v>music</v>
      </c>
      <c r="T1384" t="str">
        <f t="shared" si="131"/>
        <v>rock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4">
        <f t="shared" si="128"/>
        <v>42727.074976851851</v>
      </c>
      <c r="K1385">
        <v>1480729678</v>
      </c>
      <c r="L1385" s="14">
        <f t="shared" si="129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6">
        <f t="shared" si="126"/>
        <v>2.124090909090909</v>
      </c>
      <c r="R1385" s="9">
        <f t="shared" si="127"/>
        <v>50.247311827956992</v>
      </c>
      <c r="S1385" t="str">
        <f t="shared" si="130"/>
        <v>music</v>
      </c>
      <c r="T1385" t="str">
        <f t="shared" si="131"/>
        <v>rock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4">
        <f t="shared" si="128"/>
        <v>42190.735208333332</v>
      </c>
      <c r="K1386">
        <v>1433525922</v>
      </c>
      <c r="L1386" s="14">
        <f t="shared" si="129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6">
        <f t="shared" si="126"/>
        <v>1.2408571428571429</v>
      </c>
      <c r="R1386" s="9">
        <f t="shared" si="127"/>
        <v>68.936507936507937</v>
      </c>
      <c r="S1386" t="str">
        <f t="shared" si="130"/>
        <v>music</v>
      </c>
      <c r="T1386" t="str">
        <f t="shared" si="131"/>
        <v>rock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4">
        <f t="shared" si="128"/>
        <v>42489.507638888885</v>
      </c>
      <c r="K1387">
        <v>1457109121</v>
      </c>
      <c r="L1387" s="14">
        <f t="shared" si="129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6">
        <f t="shared" si="126"/>
        <v>1.10406125</v>
      </c>
      <c r="R1387" s="9">
        <f t="shared" si="127"/>
        <v>65.914104477611943</v>
      </c>
      <c r="S1387" t="str">
        <f t="shared" si="130"/>
        <v>music</v>
      </c>
      <c r="T1387" t="str">
        <f t="shared" si="131"/>
        <v>rock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4">
        <f t="shared" si="128"/>
        <v>42214.646863425922</v>
      </c>
      <c r="K1388">
        <v>1435591889</v>
      </c>
      <c r="L1388" s="14">
        <f t="shared" si="129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6">
        <f t="shared" si="126"/>
        <v>2.1875</v>
      </c>
      <c r="R1388" s="9">
        <f t="shared" si="127"/>
        <v>62.5</v>
      </c>
      <c r="S1388" t="str">
        <f t="shared" si="130"/>
        <v>music</v>
      </c>
      <c r="T1388" t="str">
        <f t="shared" si="131"/>
        <v>rock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4">
        <f t="shared" si="128"/>
        <v>42158.1875</v>
      </c>
      <c r="K1389">
        <v>1430604395</v>
      </c>
      <c r="L1389" s="14">
        <f t="shared" si="129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6">
        <f t="shared" si="126"/>
        <v>1.36625</v>
      </c>
      <c r="R1389" s="9">
        <f t="shared" si="127"/>
        <v>70.064102564102569</v>
      </c>
      <c r="S1389" t="str">
        <f t="shared" si="130"/>
        <v>music</v>
      </c>
      <c r="T1389" t="str">
        <f t="shared" si="131"/>
        <v>rock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4">
        <f t="shared" si="128"/>
        <v>42660.676388888889</v>
      </c>
      <c r="K1390">
        <v>1474469117</v>
      </c>
      <c r="L1390" s="14">
        <f t="shared" si="129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6">
        <f t="shared" si="126"/>
        <v>1.348074</v>
      </c>
      <c r="R1390" s="9">
        <f t="shared" si="127"/>
        <v>60.181874999999998</v>
      </c>
      <c r="S1390" t="str">
        <f t="shared" si="130"/>
        <v>music</v>
      </c>
      <c r="T1390" t="str">
        <f t="shared" si="131"/>
        <v>rock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4">
        <f t="shared" si="128"/>
        <v>42595.480983796297</v>
      </c>
      <c r="K1391">
        <v>1468495957</v>
      </c>
      <c r="L1391" s="14">
        <f t="shared" si="129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6">
        <f t="shared" si="126"/>
        <v>1.454</v>
      </c>
      <c r="R1391" s="9">
        <f t="shared" si="127"/>
        <v>21.382352941176471</v>
      </c>
      <c r="S1391" t="str">
        <f t="shared" si="130"/>
        <v>music</v>
      </c>
      <c r="T1391" t="str">
        <f t="shared" si="131"/>
        <v>rock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4">
        <f t="shared" si="128"/>
        <v>42121.716666666667</v>
      </c>
      <c r="K1392">
        <v>1427224606</v>
      </c>
      <c r="L1392" s="14">
        <f t="shared" si="129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6">
        <f t="shared" si="126"/>
        <v>1.0910714285714285</v>
      </c>
      <c r="R1392" s="9">
        <f t="shared" si="127"/>
        <v>160.78947368421052</v>
      </c>
      <c r="S1392" t="str">
        <f t="shared" si="130"/>
        <v>music</v>
      </c>
      <c r="T1392" t="str">
        <f t="shared" si="131"/>
        <v>rock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4">
        <f t="shared" si="128"/>
        <v>42238.207638888889</v>
      </c>
      <c r="K1393">
        <v>1436369818</v>
      </c>
      <c r="L1393" s="14">
        <f t="shared" si="129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6">
        <f t="shared" si="126"/>
        <v>1.1020000000000001</v>
      </c>
      <c r="R1393" s="9">
        <f t="shared" si="127"/>
        <v>42.384615384615387</v>
      </c>
      <c r="S1393" t="str">
        <f t="shared" si="130"/>
        <v>music</v>
      </c>
      <c r="T1393" t="str">
        <f t="shared" si="131"/>
        <v>rock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4">
        <f t="shared" si="128"/>
        <v>42432.154930555553</v>
      </c>
      <c r="K1394">
        <v>1454298186</v>
      </c>
      <c r="L1394" s="14">
        <f t="shared" si="129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6">
        <f t="shared" si="126"/>
        <v>1.1364000000000001</v>
      </c>
      <c r="R1394" s="9">
        <f t="shared" si="127"/>
        <v>27.317307692307693</v>
      </c>
      <c r="S1394" t="str">
        <f t="shared" si="130"/>
        <v>music</v>
      </c>
      <c r="T1394" t="str">
        <f t="shared" si="131"/>
        <v>rock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4">
        <f t="shared" si="128"/>
        <v>42583.681979166664</v>
      </c>
      <c r="K1395">
        <v>1467476523</v>
      </c>
      <c r="L1395" s="14">
        <f t="shared" si="129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6">
        <f t="shared" si="126"/>
        <v>1.0235000000000001</v>
      </c>
      <c r="R1395" s="9">
        <f t="shared" si="127"/>
        <v>196.82692307692307</v>
      </c>
      <c r="S1395" t="str">
        <f t="shared" si="130"/>
        <v>music</v>
      </c>
      <c r="T1395" t="str">
        <f t="shared" si="131"/>
        <v>rock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4">
        <f t="shared" si="128"/>
        <v>42795.125</v>
      </c>
      <c r="K1396">
        <v>1484623726</v>
      </c>
      <c r="L1396" s="14">
        <f t="shared" si="129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6">
        <f t="shared" si="126"/>
        <v>1.2213333333333334</v>
      </c>
      <c r="R1396" s="9">
        <f t="shared" si="127"/>
        <v>53.882352941176471</v>
      </c>
      <c r="S1396" t="str">
        <f t="shared" si="130"/>
        <v>music</v>
      </c>
      <c r="T1396" t="str">
        <f t="shared" si="131"/>
        <v>rock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4">
        <f t="shared" si="128"/>
        <v>42749.90834490741</v>
      </c>
      <c r="K1397">
        <v>1481838481</v>
      </c>
      <c r="L1397" s="14">
        <f t="shared" si="129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6">
        <f t="shared" si="126"/>
        <v>1.1188571428571428</v>
      </c>
      <c r="R1397" s="9">
        <f t="shared" si="127"/>
        <v>47.756097560975611</v>
      </c>
      <c r="S1397" t="str">
        <f t="shared" si="130"/>
        <v>music</v>
      </c>
      <c r="T1397" t="str">
        <f t="shared" si="131"/>
        <v>rock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4">
        <f t="shared" si="128"/>
        <v>42048.99863425926</v>
      </c>
      <c r="K1398">
        <v>1421279882</v>
      </c>
      <c r="L1398" s="14">
        <f t="shared" si="129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6">
        <f t="shared" si="126"/>
        <v>1.073</v>
      </c>
      <c r="R1398" s="9">
        <f t="shared" si="127"/>
        <v>88.191780821917803</v>
      </c>
      <c r="S1398" t="str">
        <f t="shared" si="130"/>
        <v>music</v>
      </c>
      <c r="T1398" t="str">
        <f t="shared" si="131"/>
        <v>rock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4">
        <f t="shared" si="128"/>
        <v>42670.888194444444</v>
      </c>
      <c r="K1399">
        <v>1475013710</v>
      </c>
      <c r="L1399" s="14">
        <f t="shared" si="129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6">
        <f t="shared" si="126"/>
        <v>1.1385000000000001</v>
      </c>
      <c r="R1399" s="9">
        <f t="shared" si="127"/>
        <v>72.056962025316452</v>
      </c>
      <c r="S1399" t="str">
        <f t="shared" si="130"/>
        <v>music</v>
      </c>
      <c r="T1399" t="str">
        <f t="shared" si="131"/>
        <v>rock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4">
        <f t="shared" si="128"/>
        <v>42556.874236111107</v>
      </c>
      <c r="K1400">
        <v>1465160334</v>
      </c>
      <c r="L1400" s="14">
        <f t="shared" si="129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6">
        <f t="shared" si="126"/>
        <v>1.0968181818181819</v>
      </c>
      <c r="R1400" s="9">
        <f t="shared" si="127"/>
        <v>74.246153846153845</v>
      </c>
      <c r="S1400" t="str">
        <f t="shared" si="130"/>
        <v>music</v>
      </c>
      <c r="T1400" t="str">
        <f t="shared" si="131"/>
        <v>rock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4">
        <f t="shared" si="128"/>
        <v>41919.004317129627</v>
      </c>
      <c r="K1401">
        <v>1410048373</v>
      </c>
      <c r="L1401" s="14">
        <f t="shared" si="129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6">
        <f t="shared" si="126"/>
        <v>1.2614444444444444</v>
      </c>
      <c r="R1401" s="9">
        <f t="shared" si="127"/>
        <v>61.701086956521742</v>
      </c>
      <c r="S1401" t="str">
        <f t="shared" si="130"/>
        <v>music</v>
      </c>
      <c r="T1401" t="str">
        <f t="shared" si="131"/>
        <v>rock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4">
        <f t="shared" si="128"/>
        <v>42533.229166666672</v>
      </c>
      <c r="K1402">
        <v>1462695073</v>
      </c>
      <c r="L1402" s="14">
        <f t="shared" si="129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6">
        <f t="shared" si="126"/>
        <v>1.6742857142857144</v>
      </c>
      <c r="R1402" s="9">
        <f t="shared" si="127"/>
        <v>17.235294117647058</v>
      </c>
      <c r="S1402" t="str">
        <f t="shared" si="130"/>
        <v>music</v>
      </c>
      <c r="T1402" t="str">
        <f t="shared" si="131"/>
        <v>rock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4">
        <f t="shared" si="128"/>
        <v>41420.99622685185</v>
      </c>
      <c r="K1403">
        <v>1367798074</v>
      </c>
      <c r="L1403" s="14">
        <f t="shared" si="129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6">
        <f t="shared" si="126"/>
        <v>4.9652000000000003</v>
      </c>
      <c r="R1403" s="9">
        <f t="shared" si="127"/>
        <v>51.720833333333331</v>
      </c>
      <c r="S1403" t="str">
        <f t="shared" si="130"/>
        <v>music</v>
      </c>
      <c r="T1403" t="str">
        <f t="shared" si="131"/>
        <v>rock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4">
        <f t="shared" si="128"/>
        <v>42125.011701388896</v>
      </c>
      <c r="K1404">
        <v>1425259011</v>
      </c>
      <c r="L1404" s="14">
        <f t="shared" si="129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6">
        <f t="shared" si="126"/>
        <v>1.0915999999999999</v>
      </c>
      <c r="R1404" s="9">
        <f t="shared" si="127"/>
        <v>24.150442477876105</v>
      </c>
      <c r="S1404" t="str">
        <f t="shared" si="130"/>
        <v>music</v>
      </c>
      <c r="T1404" t="str">
        <f t="shared" si="131"/>
        <v>rock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4">
        <f t="shared" si="128"/>
        <v>41481.062905092593</v>
      </c>
      <c r="K1405">
        <v>1372210235</v>
      </c>
      <c r="L1405" s="14">
        <f t="shared" si="129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6">
        <f t="shared" si="126"/>
        <v>1.0257499999999999</v>
      </c>
      <c r="R1405" s="9">
        <f t="shared" si="127"/>
        <v>62.166666666666664</v>
      </c>
      <c r="S1405" t="str">
        <f t="shared" si="130"/>
        <v>music</v>
      </c>
      <c r="T1405" t="str">
        <f t="shared" si="131"/>
        <v>rock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4">
        <f t="shared" si="128"/>
        <v>42057.510243055556</v>
      </c>
      <c r="K1406">
        <v>1422447285</v>
      </c>
      <c r="L1406" s="14">
        <f t="shared" si="129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6">
        <f t="shared" si="126"/>
        <v>1.6620689655172414E-2</v>
      </c>
      <c r="R1406" s="9">
        <f t="shared" si="127"/>
        <v>48.2</v>
      </c>
      <c r="S1406" t="str">
        <f t="shared" si="130"/>
        <v>publishing</v>
      </c>
      <c r="T1406" t="str">
        <f t="shared" si="131"/>
        <v>translations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4">
        <f t="shared" si="128"/>
        <v>41971.722233796296</v>
      </c>
      <c r="K1407">
        <v>1414599601</v>
      </c>
      <c r="L1407" s="14">
        <f t="shared" si="129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6">
        <f t="shared" si="126"/>
        <v>4.1999999999999997E-3</v>
      </c>
      <c r="R1407" s="9">
        <f t="shared" si="127"/>
        <v>6.1764705882352944</v>
      </c>
      <c r="S1407" t="str">
        <f t="shared" si="130"/>
        <v>publishing</v>
      </c>
      <c r="T1407" t="str">
        <f t="shared" si="131"/>
        <v>translations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4">
        <f t="shared" si="128"/>
        <v>42350.416666666672</v>
      </c>
      <c r="K1408">
        <v>1445336607</v>
      </c>
      <c r="L1408" s="14">
        <f t="shared" si="129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6">
        <f t="shared" si="126"/>
        <v>1.25E-3</v>
      </c>
      <c r="R1408" s="9">
        <f t="shared" si="127"/>
        <v>5</v>
      </c>
      <c r="S1408" t="str">
        <f t="shared" si="130"/>
        <v>publishing</v>
      </c>
      <c r="T1408" t="str">
        <f t="shared" si="131"/>
        <v>translations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4">
        <f t="shared" si="128"/>
        <v>41863.536782407406</v>
      </c>
      <c r="K1409">
        <v>1405687978</v>
      </c>
      <c r="L1409" s="14">
        <f t="shared" si="129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6">
        <f t="shared" si="126"/>
        <v>5.0000000000000001E-3</v>
      </c>
      <c r="R1409" s="9">
        <f t="shared" si="127"/>
        <v>7.5</v>
      </c>
      <c r="S1409" t="str">
        <f t="shared" si="130"/>
        <v>publishing</v>
      </c>
      <c r="T1409" t="str">
        <f t="shared" si="131"/>
        <v>translations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4">
        <f t="shared" si="128"/>
        <v>42321.913842592592</v>
      </c>
      <c r="K1410">
        <v>1444856156</v>
      </c>
      <c r="L1410" s="14">
        <f t="shared" si="129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6">
        <f t="shared" ref="Q1410:Q1473" si="132">(E1410/D1410)</f>
        <v>7.1999999999999995E-2</v>
      </c>
      <c r="R1410" s="9">
        <f t="shared" ref="R1410:R1473" si="133">IF(N1410&lt;&gt;0,E1410/N1410,0)</f>
        <v>12</v>
      </c>
      <c r="S1410" t="str">
        <f t="shared" si="130"/>
        <v>publishing</v>
      </c>
      <c r="T1410" t="str">
        <f t="shared" si="131"/>
        <v>translations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4">
        <f t="shared" ref="J1411:J1474" si="134">(((I1411/60)/60)/24)+DATE(1970,1,1)</f>
        <v>42005.175173611111</v>
      </c>
      <c r="K1411">
        <v>1414897935</v>
      </c>
      <c r="L1411" s="14">
        <f t="shared" ref="L1411:L1474" si="135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6">
        <f t="shared" si="132"/>
        <v>0</v>
      </c>
      <c r="R1411" s="9">
        <f t="shared" si="133"/>
        <v>0</v>
      </c>
      <c r="S1411" t="str">
        <f t="shared" ref="S1411:S1474" si="136">LEFT(P1411, SEARCH("/",P1411,1)-1)</f>
        <v>publishing</v>
      </c>
      <c r="T1411" t="str">
        <f t="shared" ref="T1411:T1474" si="137">RIGHT(P1411,LEN(P1411)-FIND("/",P1411))</f>
        <v>translations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4">
        <f t="shared" si="134"/>
        <v>42524.318518518514</v>
      </c>
      <c r="K1412">
        <v>1461051520</v>
      </c>
      <c r="L1412" s="14">
        <f t="shared" si="135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6">
        <f t="shared" si="132"/>
        <v>1.6666666666666666E-4</v>
      </c>
      <c r="R1412" s="9">
        <f t="shared" si="133"/>
        <v>1</v>
      </c>
      <c r="S1412" t="str">
        <f t="shared" si="136"/>
        <v>publishing</v>
      </c>
      <c r="T1412" t="str">
        <f t="shared" si="137"/>
        <v>translations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4">
        <f t="shared" si="134"/>
        <v>42041.059027777781</v>
      </c>
      <c r="K1413">
        <v>1420766700</v>
      </c>
      <c r="L1413" s="14">
        <f t="shared" si="135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6">
        <f t="shared" si="132"/>
        <v>2.3333333333333335E-3</v>
      </c>
      <c r="R1413" s="9">
        <f t="shared" si="133"/>
        <v>2.3333333333333335</v>
      </c>
      <c r="S1413" t="str">
        <f t="shared" si="136"/>
        <v>publishing</v>
      </c>
      <c r="T1413" t="str">
        <f t="shared" si="137"/>
        <v>translations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4">
        <f t="shared" si="134"/>
        <v>41977.063645833332</v>
      </c>
      <c r="K1414">
        <v>1415064699</v>
      </c>
      <c r="L1414" s="14">
        <f t="shared" si="135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6">
        <f t="shared" si="132"/>
        <v>4.5714285714285714E-2</v>
      </c>
      <c r="R1414" s="9">
        <f t="shared" si="133"/>
        <v>24.615384615384617</v>
      </c>
      <c r="S1414" t="str">
        <f t="shared" si="136"/>
        <v>publishing</v>
      </c>
      <c r="T1414" t="str">
        <f t="shared" si="137"/>
        <v>translations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4">
        <f t="shared" si="134"/>
        <v>42420.437152777777</v>
      </c>
      <c r="K1415">
        <v>1450780170</v>
      </c>
      <c r="L1415" s="14">
        <f t="shared" si="135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6">
        <f t="shared" si="132"/>
        <v>0.05</v>
      </c>
      <c r="R1415" s="9">
        <f t="shared" si="133"/>
        <v>100</v>
      </c>
      <c r="S1415" t="str">
        <f t="shared" si="136"/>
        <v>publishing</v>
      </c>
      <c r="T1415" t="str">
        <f t="shared" si="137"/>
        <v>translations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4">
        <f t="shared" si="134"/>
        <v>42738.25309027778</v>
      </c>
      <c r="K1416">
        <v>1480831467</v>
      </c>
      <c r="L1416" s="14">
        <f t="shared" si="135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6">
        <f t="shared" si="132"/>
        <v>2E-3</v>
      </c>
      <c r="R1416" s="9">
        <f t="shared" si="133"/>
        <v>1</v>
      </c>
      <c r="S1416" t="str">
        <f t="shared" si="136"/>
        <v>publishing</v>
      </c>
      <c r="T1416" t="str">
        <f t="shared" si="137"/>
        <v>translations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4">
        <f t="shared" si="134"/>
        <v>42232.675821759258</v>
      </c>
      <c r="K1417">
        <v>1436285591</v>
      </c>
      <c r="L1417" s="14">
        <f t="shared" si="135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6">
        <f t="shared" si="132"/>
        <v>0.18181818181818182</v>
      </c>
      <c r="R1417" s="9">
        <f t="shared" si="133"/>
        <v>88.888888888888886</v>
      </c>
      <c r="S1417" t="str">
        <f t="shared" si="136"/>
        <v>publishing</v>
      </c>
      <c r="T1417" t="str">
        <f t="shared" si="137"/>
        <v>translations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4">
        <f t="shared" si="134"/>
        <v>42329.967812499999</v>
      </c>
      <c r="K1418">
        <v>1445552019</v>
      </c>
      <c r="L1418" s="14">
        <f t="shared" si="135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6">
        <f t="shared" si="132"/>
        <v>0</v>
      </c>
      <c r="R1418" s="9">
        <f t="shared" si="133"/>
        <v>0</v>
      </c>
      <c r="S1418" t="str">
        <f t="shared" si="136"/>
        <v>publishing</v>
      </c>
      <c r="T1418" t="str">
        <f t="shared" si="137"/>
        <v>translations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4">
        <f t="shared" si="134"/>
        <v>42262.465972222228</v>
      </c>
      <c r="K1419">
        <v>1439696174</v>
      </c>
      <c r="L1419" s="14">
        <f t="shared" si="135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6">
        <f t="shared" si="132"/>
        <v>1.2222222222222223E-2</v>
      </c>
      <c r="R1419" s="9">
        <f t="shared" si="133"/>
        <v>27.5</v>
      </c>
      <c r="S1419" t="str">
        <f t="shared" si="136"/>
        <v>publishing</v>
      </c>
      <c r="T1419" t="str">
        <f t="shared" si="137"/>
        <v>translations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4">
        <f t="shared" si="134"/>
        <v>42425.456412037034</v>
      </c>
      <c r="K1420">
        <v>1453805834</v>
      </c>
      <c r="L1420" s="14">
        <f t="shared" si="135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6">
        <f t="shared" si="132"/>
        <v>2E-3</v>
      </c>
      <c r="R1420" s="9">
        <f t="shared" si="133"/>
        <v>6</v>
      </c>
      <c r="S1420" t="str">
        <f t="shared" si="136"/>
        <v>publishing</v>
      </c>
      <c r="T1420" t="str">
        <f t="shared" si="137"/>
        <v>translations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4">
        <f t="shared" si="134"/>
        <v>42652.456238425926</v>
      </c>
      <c r="K1421">
        <v>1473418619</v>
      </c>
      <c r="L1421" s="14">
        <f t="shared" si="135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6">
        <f t="shared" si="132"/>
        <v>7.0634920634920634E-2</v>
      </c>
      <c r="R1421" s="9">
        <f t="shared" si="133"/>
        <v>44.5</v>
      </c>
      <c r="S1421" t="str">
        <f t="shared" si="136"/>
        <v>publishing</v>
      </c>
      <c r="T1421" t="str">
        <f t="shared" si="137"/>
        <v>translations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4">
        <f t="shared" si="134"/>
        <v>42549.667662037042</v>
      </c>
      <c r="K1422">
        <v>1464969686</v>
      </c>
      <c r="L1422" s="14">
        <f t="shared" si="135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6">
        <f t="shared" si="132"/>
        <v>2.7272727272727271E-2</v>
      </c>
      <c r="R1422" s="9">
        <f t="shared" si="133"/>
        <v>1</v>
      </c>
      <c r="S1422" t="str">
        <f t="shared" si="136"/>
        <v>publishing</v>
      </c>
      <c r="T1422" t="str">
        <f t="shared" si="137"/>
        <v>translations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4">
        <f t="shared" si="134"/>
        <v>42043.915613425925</v>
      </c>
      <c r="K1423">
        <v>1420840709</v>
      </c>
      <c r="L1423" s="14">
        <f t="shared" si="135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6">
        <f t="shared" si="132"/>
        <v>1E-3</v>
      </c>
      <c r="R1423" s="9">
        <f t="shared" si="133"/>
        <v>100</v>
      </c>
      <c r="S1423" t="str">
        <f t="shared" si="136"/>
        <v>publishing</v>
      </c>
      <c r="T1423" t="str">
        <f t="shared" si="137"/>
        <v>translations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4">
        <f t="shared" si="134"/>
        <v>42634.239629629628</v>
      </c>
      <c r="K1424">
        <v>1471844704</v>
      </c>
      <c r="L1424" s="14">
        <f t="shared" si="135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6">
        <f t="shared" si="132"/>
        <v>1.0399999999999999E-3</v>
      </c>
      <c r="R1424" s="9">
        <f t="shared" si="133"/>
        <v>13</v>
      </c>
      <c r="S1424" t="str">
        <f t="shared" si="136"/>
        <v>publishing</v>
      </c>
      <c r="T1424" t="str">
        <f t="shared" si="137"/>
        <v>translations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4">
        <f t="shared" si="134"/>
        <v>42370.360312500001</v>
      </c>
      <c r="K1425">
        <v>1449045531</v>
      </c>
      <c r="L1425" s="14">
        <f t="shared" si="135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6">
        <f t="shared" si="132"/>
        <v>3.3333333333333335E-3</v>
      </c>
      <c r="R1425" s="9">
        <f t="shared" si="133"/>
        <v>100</v>
      </c>
      <c r="S1425" t="str">
        <f t="shared" si="136"/>
        <v>publishing</v>
      </c>
      <c r="T1425" t="str">
        <f t="shared" si="137"/>
        <v>translations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4">
        <f t="shared" si="134"/>
        <v>42689.759282407409</v>
      </c>
      <c r="K1426">
        <v>1478106802</v>
      </c>
      <c r="L1426" s="14">
        <f t="shared" si="135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6">
        <f t="shared" si="132"/>
        <v>0.2036</v>
      </c>
      <c r="R1426" s="9">
        <f t="shared" si="133"/>
        <v>109.07142857142857</v>
      </c>
      <c r="S1426" t="str">
        <f t="shared" si="136"/>
        <v>publishing</v>
      </c>
      <c r="T1426" t="str">
        <f t="shared" si="137"/>
        <v>translations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4">
        <f t="shared" si="134"/>
        <v>42123.131469907406</v>
      </c>
      <c r="K1427">
        <v>1427684959</v>
      </c>
      <c r="L1427" s="14">
        <f t="shared" si="135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6">
        <f t="shared" si="132"/>
        <v>0</v>
      </c>
      <c r="R1427" s="9">
        <f t="shared" si="133"/>
        <v>0</v>
      </c>
      <c r="S1427" t="str">
        <f t="shared" si="136"/>
        <v>publishing</v>
      </c>
      <c r="T1427" t="str">
        <f t="shared" si="137"/>
        <v>translations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4">
        <f t="shared" si="134"/>
        <v>42240.390277777777</v>
      </c>
      <c r="K1428">
        <v>1435224120</v>
      </c>
      <c r="L1428" s="14">
        <f t="shared" si="135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6">
        <f t="shared" si="132"/>
        <v>0</v>
      </c>
      <c r="R1428" s="9">
        <f t="shared" si="133"/>
        <v>0</v>
      </c>
      <c r="S1428" t="str">
        <f t="shared" si="136"/>
        <v>publishing</v>
      </c>
      <c r="T1428" t="str">
        <f t="shared" si="137"/>
        <v>translations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4">
        <f t="shared" si="134"/>
        <v>42631.851678240739</v>
      </c>
      <c r="K1429">
        <v>1471638385</v>
      </c>
      <c r="L1429" s="14">
        <f t="shared" si="135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6">
        <f t="shared" si="132"/>
        <v>8.3799999999999999E-2</v>
      </c>
      <c r="R1429" s="9">
        <f t="shared" si="133"/>
        <v>104.75</v>
      </c>
      <c r="S1429" t="str">
        <f t="shared" si="136"/>
        <v>publishing</v>
      </c>
      <c r="T1429" t="str">
        <f t="shared" si="137"/>
        <v>translations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4">
        <f t="shared" si="134"/>
        <v>42462.338159722218</v>
      </c>
      <c r="K1430">
        <v>1456996017</v>
      </c>
      <c r="L1430" s="14">
        <f t="shared" si="135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6">
        <f t="shared" si="132"/>
        <v>4.4999999999999998E-2</v>
      </c>
      <c r="R1430" s="9">
        <f t="shared" si="133"/>
        <v>15</v>
      </c>
      <c r="S1430" t="str">
        <f t="shared" si="136"/>
        <v>publishing</v>
      </c>
      <c r="T1430" t="str">
        <f t="shared" si="137"/>
        <v>translations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4">
        <f t="shared" si="134"/>
        <v>42104.060671296291</v>
      </c>
      <c r="K1431">
        <v>1426037242</v>
      </c>
      <c r="L1431" s="14">
        <f t="shared" si="135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6">
        <f t="shared" si="132"/>
        <v>0</v>
      </c>
      <c r="R1431" s="9">
        <f t="shared" si="133"/>
        <v>0</v>
      </c>
      <c r="S1431" t="str">
        <f t="shared" si="136"/>
        <v>publishing</v>
      </c>
      <c r="T1431" t="str">
        <f t="shared" si="137"/>
        <v>translations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4">
        <f t="shared" si="134"/>
        <v>41992.813518518517</v>
      </c>
      <c r="K1432">
        <v>1416339088</v>
      </c>
      <c r="L1432" s="14">
        <f t="shared" si="135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6">
        <f t="shared" si="132"/>
        <v>8.0600000000000005E-2</v>
      </c>
      <c r="R1432" s="9">
        <f t="shared" si="133"/>
        <v>80.599999999999994</v>
      </c>
      <c r="S1432" t="str">
        <f t="shared" si="136"/>
        <v>publishing</v>
      </c>
      <c r="T1432" t="str">
        <f t="shared" si="137"/>
        <v>translations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4">
        <f t="shared" si="134"/>
        <v>42334.252500000002</v>
      </c>
      <c r="K1433">
        <v>1445922216</v>
      </c>
      <c r="L1433" s="14">
        <f t="shared" si="135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6">
        <f t="shared" si="132"/>
        <v>0.31947058823529412</v>
      </c>
      <c r="R1433" s="9">
        <f t="shared" si="133"/>
        <v>115.55319148936171</v>
      </c>
      <c r="S1433" t="str">
        <f t="shared" si="136"/>
        <v>publishing</v>
      </c>
      <c r="T1433" t="str">
        <f t="shared" si="137"/>
        <v>translations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4">
        <f t="shared" si="134"/>
        <v>42205.780416666668</v>
      </c>
      <c r="K1434">
        <v>1434825828</v>
      </c>
      <c r="L1434" s="14">
        <f t="shared" si="135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6">
        <f t="shared" si="132"/>
        <v>0</v>
      </c>
      <c r="R1434" s="9">
        <f t="shared" si="133"/>
        <v>0</v>
      </c>
      <c r="S1434" t="str">
        <f t="shared" si="136"/>
        <v>publishing</v>
      </c>
      <c r="T1434" t="str">
        <f t="shared" si="137"/>
        <v>translations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4">
        <f t="shared" si="134"/>
        <v>42714.458333333328</v>
      </c>
      <c r="K1435">
        <v>1477839675</v>
      </c>
      <c r="L1435" s="14">
        <f t="shared" si="135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6">
        <f t="shared" si="132"/>
        <v>6.7083333333333328E-2</v>
      </c>
      <c r="R1435" s="9">
        <f t="shared" si="133"/>
        <v>80.5</v>
      </c>
      <c r="S1435" t="str">
        <f t="shared" si="136"/>
        <v>publishing</v>
      </c>
      <c r="T1435" t="str">
        <f t="shared" si="137"/>
        <v>translations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4">
        <f t="shared" si="134"/>
        <v>42163.625</v>
      </c>
      <c r="K1436">
        <v>1431973478</v>
      </c>
      <c r="L1436" s="14">
        <f t="shared" si="135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6">
        <f t="shared" si="132"/>
        <v>9.987804878048781E-2</v>
      </c>
      <c r="R1436" s="9">
        <f t="shared" si="133"/>
        <v>744.5454545454545</v>
      </c>
      <c r="S1436" t="str">
        <f t="shared" si="136"/>
        <v>publishing</v>
      </c>
      <c r="T1436" t="str">
        <f t="shared" si="137"/>
        <v>translations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4">
        <f t="shared" si="134"/>
        <v>42288.780324074076</v>
      </c>
      <c r="K1437">
        <v>1441997020</v>
      </c>
      <c r="L1437" s="14">
        <f t="shared" si="135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6">
        <f t="shared" si="132"/>
        <v>1E-3</v>
      </c>
      <c r="R1437" s="9">
        <f t="shared" si="133"/>
        <v>7.5</v>
      </c>
      <c r="S1437" t="str">
        <f t="shared" si="136"/>
        <v>publishing</v>
      </c>
      <c r="T1437" t="str">
        <f t="shared" si="137"/>
        <v>translations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4">
        <f t="shared" si="134"/>
        <v>42421.35019675926</v>
      </c>
      <c r="K1438">
        <v>1453451057</v>
      </c>
      <c r="L1438" s="14">
        <f t="shared" si="135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6">
        <f t="shared" si="132"/>
        <v>7.7000000000000002E-3</v>
      </c>
      <c r="R1438" s="9">
        <f t="shared" si="133"/>
        <v>38.5</v>
      </c>
      <c r="S1438" t="str">
        <f t="shared" si="136"/>
        <v>publishing</v>
      </c>
      <c r="T1438" t="str">
        <f t="shared" si="137"/>
        <v>translations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4">
        <f t="shared" si="134"/>
        <v>41833.207638888889</v>
      </c>
      <c r="K1439">
        <v>1402058739</v>
      </c>
      <c r="L1439" s="14">
        <f t="shared" si="135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6">
        <f t="shared" si="132"/>
        <v>0.26900000000000002</v>
      </c>
      <c r="R1439" s="9">
        <f t="shared" si="133"/>
        <v>36.68181818181818</v>
      </c>
      <c r="S1439" t="str">
        <f t="shared" si="136"/>
        <v>publishing</v>
      </c>
      <c r="T1439" t="str">
        <f t="shared" si="137"/>
        <v>translations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4">
        <f t="shared" si="134"/>
        <v>42487.579861111109</v>
      </c>
      <c r="K1440">
        <v>1459198499</v>
      </c>
      <c r="L1440" s="14">
        <f t="shared" si="135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6">
        <f t="shared" si="132"/>
        <v>0.03</v>
      </c>
      <c r="R1440" s="9">
        <f t="shared" si="133"/>
        <v>75</v>
      </c>
      <c r="S1440" t="str">
        <f t="shared" si="136"/>
        <v>publishing</v>
      </c>
      <c r="T1440" t="str">
        <f t="shared" si="137"/>
        <v>translations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4">
        <f t="shared" si="134"/>
        <v>42070.829872685179</v>
      </c>
      <c r="K1441">
        <v>1423166101</v>
      </c>
      <c r="L1441" s="14">
        <f t="shared" si="135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6">
        <f t="shared" si="132"/>
        <v>6.6055045871559637E-2</v>
      </c>
      <c r="R1441" s="9">
        <f t="shared" si="133"/>
        <v>30</v>
      </c>
      <c r="S1441" t="str">
        <f t="shared" si="136"/>
        <v>publishing</v>
      </c>
      <c r="T1441" t="str">
        <f t="shared" si="137"/>
        <v>translations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4">
        <f t="shared" si="134"/>
        <v>42516.748414351852</v>
      </c>
      <c r="K1442">
        <v>1461693463</v>
      </c>
      <c r="L1442" s="14">
        <f t="shared" si="135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6">
        <f t="shared" si="132"/>
        <v>7.6923076923076926E-5</v>
      </c>
      <c r="R1442" s="9">
        <f t="shared" si="133"/>
        <v>1</v>
      </c>
      <c r="S1442" t="str">
        <f t="shared" si="136"/>
        <v>publishing</v>
      </c>
      <c r="T1442" t="str">
        <f t="shared" si="137"/>
        <v>translations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4">
        <f t="shared" si="134"/>
        <v>42258.765844907408</v>
      </c>
      <c r="K1443">
        <v>1436811769</v>
      </c>
      <c r="L1443" s="14">
        <f t="shared" si="135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6">
        <f t="shared" si="132"/>
        <v>1.1222222222222222E-2</v>
      </c>
      <c r="R1443" s="9">
        <f t="shared" si="133"/>
        <v>673.33333333333337</v>
      </c>
      <c r="S1443" t="str">
        <f t="shared" si="136"/>
        <v>publishing</v>
      </c>
      <c r="T1443" t="str">
        <f t="shared" si="137"/>
        <v>translations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4">
        <f t="shared" si="134"/>
        <v>42515.64534722222</v>
      </c>
      <c r="K1444">
        <v>1461598158</v>
      </c>
      <c r="L1444" s="14">
        <f t="shared" si="135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6">
        <f t="shared" si="132"/>
        <v>0</v>
      </c>
      <c r="R1444" s="9">
        <f t="shared" si="133"/>
        <v>0</v>
      </c>
      <c r="S1444" t="str">
        <f t="shared" si="136"/>
        <v>publishing</v>
      </c>
      <c r="T1444" t="str">
        <f t="shared" si="137"/>
        <v>translations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4">
        <f t="shared" si="134"/>
        <v>42737.926030092596</v>
      </c>
      <c r="K1445">
        <v>1480803209</v>
      </c>
      <c r="L1445" s="14">
        <f t="shared" si="135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6">
        <f t="shared" si="132"/>
        <v>0</v>
      </c>
      <c r="R1445" s="9">
        <f t="shared" si="133"/>
        <v>0</v>
      </c>
      <c r="S1445" t="str">
        <f t="shared" si="136"/>
        <v>publishing</v>
      </c>
      <c r="T1445" t="str">
        <f t="shared" si="137"/>
        <v>translations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4">
        <f t="shared" si="134"/>
        <v>42259.873402777783</v>
      </c>
      <c r="K1446">
        <v>1436907462</v>
      </c>
      <c r="L1446" s="14">
        <f t="shared" si="135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6">
        <f t="shared" si="132"/>
        <v>0</v>
      </c>
      <c r="R1446" s="9">
        <f t="shared" si="133"/>
        <v>0</v>
      </c>
      <c r="S1446" t="str">
        <f t="shared" si="136"/>
        <v>publishing</v>
      </c>
      <c r="T1446" t="str">
        <f t="shared" si="137"/>
        <v>translations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4">
        <f t="shared" si="134"/>
        <v>42169.542303240742</v>
      </c>
      <c r="K1447">
        <v>1431694855</v>
      </c>
      <c r="L1447" s="14">
        <f t="shared" si="135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6">
        <f t="shared" si="132"/>
        <v>0</v>
      </c>
      <c r="R1447" s="9">
        <f t="shared" si="133"/>
        <v>0</v>
      </c>
      <c r="S1447" t="str">
        <f t="shared" si="136"/>
        <v>publishing</v>
      </c>
      <c r="T1447" t="str">
        <f t="shared" si="137"/>
        <v>translations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4">
        <f t="shared" si="134"/>
        <v>42481.447662037041</v>
      </c>
      <c r="K1448">
        <v>1459507478</v>
      </c>
      <c r="L1448" s="14">
        <f t="shared" si="135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6">
        <f t="shared" si="132"/>
        <v>0</v>
      </c>
      <c r="R1448" s="9">
        <f t="shared" si="133"/>
        <v>0</v>
      </c>
      <c r="S1448" t="str">
        <f t="shared" si="136"/>
        <v>publishing</v>
      </c>
      <c r="T1448" t="str">
        <f t="shared" si="137"/>
        <v>translations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4">
        <f t="shared" si="134"/>
        <v>42559.730717592596</v>
      </c>
      <c r="K1449">
        <v>1465407134</v>
      </c>
      <c r="L1449" s="14">
        <f t="shared" si="135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6">
        <f t="shared" si="132"/>
        <v>1.4999999999999999E-4</v>
      </c>
      <c r="R1449" s="9">
        <f t="shared" si="133"/>
        <v>25</v>
      </c>
      <c r="S1449" t="str">
        <f t="shared" si="136"/>
        <v>publishing</v>
      </c>
      <c r="T1449" t="str">
        <f t="shared" si="137"/>
        <v>translations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4">
        <f t="shared" si="134"/>
        <v>42146.225694444445</v>
      </c>
      <c r="K1450">
        <v>1429655318</v>
      </c>
      <c r="L1450" s="14">
        <f t="shared" si="135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6">
        <f t="shared" si="132"/>
        <v>0</v>
      </c>
      <c r="R1450" s="9">
        <f t="shared" si="133"/>
        <v>0</v>
      </c>
      <c r="S1450" t="str">
        <f t="shared" si="136"/>
        <v>publishing</v>
      </c>
      <c r="T1450" t="str">
        <f t="shared" si="137"/>
        <v>translations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4">
        <f t="shared" si="134"/>
        <v>42134.811400462961</v>
      </c>
      <c r="K1451">
        <v>1427138905</v>
      </c>
      <c r="L1451" s="14">
        <f t="shared" si="135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6">
        <f t="shared" si="132"/>
        <v>0</v>
      </c>
      <c r="R1451" s="9">
        <f t="shared" si="133"/>
        <v>0</v>
      </c>
      <c r="S1451" t="str">
        <f t="shared" si="136"/>
        <v>publishing</v>
      </c>
      <c r="T1451" t="str">
        <f t="shared" si="137"/>
        <v>translations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4">
        <f t="shared" si="134"/>
        <v>42420.171261574069</v>
      </c>
      <c r="K1452">
        <v>1453349197</v>
      </c>
      <c r="L1452" s="14">
        <f t="shared" si="135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6">
        <f t="shared" si="132"/>
        <v>1.0000000000000001E-5</v>
      </c>
      <c r="R1452" s="9">
        <f t="shared" si="133"/>
        <v>1</v>
      </c>
      <c r="S1452" t="str">
        <f t="shared" si="136"/>
        <v>publishing</v>
      </c>
      <c r="T1452" t="str">
        <f t="shared" si="137"/>
        <v>translations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4">
        <f t="shared" si="134"/>
        <v>41962.00068287037</v>
      </c>
      <c r="K1453">
        <v>1413759659</v>
      </c>
      <c r="L1453" s="14">
        <f t="shared" si="135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6">
        <f t="shared" si="132"/>
        <v>1.0554089709762533E-4</v>
      </c>
      <c r="R1453" s="9">
        <f t="shared" si="133"/>
        <v>1</v>
      </c>
      <c r="S1453" t="str">
        <f t="shared" si="136"/>
        <v>publishing</v>
      </c>
      <c r="T1453" t="str">
        <f t="shared" si="137"/>
        <v>translations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4">
        <f t="shared" si="134"/>
        <v>41848.703275462962</v>
      </c>
      <c r="K1454">
        <v>1403974363</v>
      </c>
      <c r="L1454" s="14">
        <f t="shared" si="135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6">
        <f t="shared" si="132"/>
        <v>0</v>
      </c>
      <c r="R1454" s="9">
        <f t="shared" si="133"/>
        <v>0</v>
      </c>
      <c r="S1454" t="str">
        <f t="shared" si="136"/>
        <v>publishing</v>
      </c>
      <c r="T1454" t="str">
        <f t="shared" si="137"/>
        <v>translations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4">
        <f t="shared" si="134"/>
        <v>42840.654479166667</v>
      </c>
      <c r="K1455">
        <v>1488386547</v>
      </c>
      <c r="L1455" s="14">
        <f t="shared" si="135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6">
        <f t="shared" si="132"/>
        <v>0</v>
      </c>
      <c r="R1455" s="9">
        <f t="shared" si="133"/>
        <v>0</v>
      </c>
      <c r="S1455" t="str">
        <f t="shared" si="136"/>
        <v>publishing</v>
      </c>
      <c r="T1455" t="str">
        <f t="shared" si="137"/>
        <v>translations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4">
        <f t="shared" si="134"/>
        <v>42484.915972222225</v>
      </c>
      <c r="K1456">
        <v>1459716480</v>
      </c>
      <c r="L1456" s="14">
        <f t="shared" si="135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6">
        <f t="shared" si="132"/>
        <v>8.5714285714285719E-3</v>
      </c>
      <c r="R1456" s="9">
        <f t="shared" si="133"/>
        <v>15</v>
      </c>
      <c r="S1456" t="str">
        <f t="shared" si="136"/>
        <v>publishing</v>
      </c>
      <c r="T1456" t="str">
        <f t="shared" si="137"/>
        <v>translations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4">
        <f t="shared" si="134"/>
        <v>41887.568749999999</v>
      </c>
      <c r="K1457">
        <v>1405181320</v>
      </c>
      <c r="L1457" s="14">
        <f t="shared" si="135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6">
        <f t="shared" si="132"/>
        <v>0.105</v>
      </c>
      <c r="R1457" s="9">
        <f t="shared" si="133"/>
        <v>225</v>
      </c>
      <c r="S1457" t="str">
        <f t="shared" si="136"/>
        <v>publishing</v>
      </c>
      <c r="T1457" t="str">
        <f t="shared" si="137"/>
        <v>translations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4">
        <f t="shared" si="134"/>
        <v>42738.668576388889</v>
      </c>
      <c r="K1458">
        <v>1480867365</v>
      </c>
      <c r="L1458" s="14">
        <f t="shared" si="135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6">
        <f t="shared" si="132"/>
        <v>2.9000000000000001E-2</v>
      </c>
      <c r="R1458" s="9">
        <f t="shared" si="133"/>
        <v>48.333333333333336</v>
      </c>
      <c r="S1458" t="str">
        <f t="shared" si="136"/>
        <v>publishing</v>
      </c>
      <c r="T1458" t="str">
        <f t="shared" si="137"/>
        <v>translations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4">
        <f t="shared" si="134"/>
        <v>42319.938009259262</v>
      </c>
      <c r="K1459">
        <v>1444685444</v>
      </c>
      <c r="L1459" s="14">
        <f t="shared" si="135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6">
        <f t="shared" si="132"/>
        <v>0</v>
      </c>
      <c r="R1459" s="9">
        <f t="shared" si="133"/>
        <v>0</v>
      </c>
      <c r="S1459" t="str">
        <f t="shared" si="136"/>
        <v>publishing</v>
      </c>
      <c r="T1459" t="str">
        <f t="shared" si="137"/>
        <v>translations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4">
        <f t="shared" si="134"/>
        <v>41862.166666666664</v>
      </c>
      <c r="K1460">
        <v>1405097760</v>
      </c>
      <c r="L1460" s="14">
        <f t="shared" si="135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6">
        <f t="shared" si="132"/>
        <v>0</v>
      </c>
      <c r="R1460" s="9">
        <f t="shared" si="133"/>
        <v>0</v>
      </c>
      <c r="S1460" t="str">
        <f t="shared" si="136"/>
        <v>publishing</v>
      </c>
      <c r="T1460" t="str">
        <f t="shared" si="137"/>
        <v>translations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4">
        <f t="shared" si="134"/>
        <v>42340.725694444445</v>
      </c>
      <c r="K1461">
        <v>1446612896</v>
      </c>
      <c r="L1461" s="14">
        <f t="shared" si="135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6">
        <f t="shared" si="132"/>
        <v>0</v>
      </c>
      <c r="R1461" s="9">
        <f t="shared" si="133"/>
        <v>0</v>
      </c>
      <c r="S1461" t="str">
        <f t="shared" si="136"/>
        <v>publishing</v>
      </c>
      <c r="T1461" t="str">
        <f t="shared" si="137"/>
        <v>translations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4">
        <f t="shared" si="134"/>
        <v>41973.989583333328</v>
      </c>
      <c r="K1462">
        <v>1412371898</v>
      </c>
      <c r="L1462" s="14">
        <f t="shared" si="135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6">
        <f t="shared" si="132"/>
        <v>0</v>
      </c>
      <c r="R1462" s="9">
        <f t="shared" si="133"/>
        <v>0</v>
      </c>
      <c r="S1462" t="str">
        <f t="shared" si="136"/>
        <v>publishing</v>
      </c>
      <c r="T1462" t="str">
        <f t="shared" si="137"/>
        <v>translations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4">
        <f t="shared" si="134"/>
        <v>41933</v>
      </c>
      <c r="K1463">
        <v>1410967754</v>
      </c>
      <c r="L1463" s="14">
        <f t="shared" si="135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6">
        <f t="shared" si="132"/>
        <v>1.012446</v>
      </c>
      <c r="R1463" s="9">
        <f t="shared" si="133"/>
        <v>44.66673529411765</v>
      </c>
      <c r="S1463" t="str">
        <f t="shared" si="136"/>
        <v>publishing</v>
      </c>
      <c r="T1463" t="str">
        <f t="shared" si="137"/>
        <v>radio &amp; podcasts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4">
        <f t="shared" si="134"/>
        <v>41374.662858796299</v>
      </c>
      <c r="K1464">
        <v>1363017271</v>
      </c>
      <c r="L1464" s="14">
        <f t="shared" si="135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6">
        <f t="shared" si="132"/>
        <v>1.085175</v>
      </c>
      <c r="R1464" s="9">
        <f t="shared" si="133"/>
        <v>28.937999999999999</v>
      </c>
      <c r="S1464" t="str">
        <f t="shared" si="136"/>
        <v>publishing</v>
      </c>
      <c r="T1464" t="str">
        <f t="shared" si="137"/>
        <v>radio &amp; podcasts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4">
        <f t="shared" si="134"/>
        <v>41371.869652777779</v>
      </c>
      <c r="K1465">
        <v>1361483538</v>
      </c>
      <c r="L1465" s="14">
        <f t="shared" si="135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6">
        <f t="shared" si="132"/>
        <v>1.4766666666666666</v>
      </c>
      <c r="R1465" s="9">
        <f t="shared" si="133"/>
        <v>35.44</v>
      </c>
      <c r="S1465" t="str">
        <f t="shared" si="136"/>
        <v>publishing</v>
      </c>
      <c r="T1465" t="str">
        <f t="shared" si="137"/>
        <v>radio &amp; podcasts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4">
        <f t="shared" si="134"/>
        <v>41321.661550925928</v>
      </c>
      <c r="K1466">
        <v>1358437958</v>
      </c>
      <c r="L1466" s="14">
        <f t="shared" si="135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6">
        <f t="shared" si="132"/>
        <v>1.6319999999999999</v>
      </c>
      <c r="R1466" s="9">
        <f t="shared" si="133"/>
        <v>34.871794871794869</v>
      </c>
      <c r="S1466" t="str">
        <f t="shared" si="136"/>
        <v>publishing</v>
      </c>
      <c r="T1466" t="str">
        <f t="shared" si="137"/>
        <v>radio &amp; podcasts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4">
        <f t="shared" si="134"/>
        <v>40990.125</v>
      </c>
      <c r="K1467">
        <v>1329759452</v>
      </c>
      <c r="L1467" s="14">
        <f t="shared" si="135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6">
        <f t="shared" si="132"/>
        <v>4.5641449999999999</v>
      </c>
      <c r="R1467" s="9">
        <f t="shared" si="133"/>
        <v>52.622732513451197</v>
      </c>
      <c r="S1467" t="str">
        <f t="shared" si="136"/>
        <v>publishing</v>
      </c>
      <c r="T1467" t="str">
        <f t="shared" si="137"/>
        <v>radio &amp; podcasts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4">
        <f t="shared" si="134"/>
        <v>42381.208333333328</v>
      </c>
      <c r="K1468">
        <v>1449029266</v>
      </c>
      <c r="L1468" s="14">
        <f t="shared" si="135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6">
        <f t="shared" si="132"/>
        <v>1.0787731249999999</v>
      </c>
      <c r="R1468" s="9">
        <f t="shared" si="133"/>
        <v>69.598266129032254</v>
      </c>
      <c r="S1468" t="str">
        <f t="shared" si="136"/>
        <v>publishing</v>
      </c>
      <c r="T1468" t="str">
        <f t="shared" si="137"/>
        <v>radio &amp; podcasts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4">
        <f t="shared" si="134"/>
        <v>40993.760243055556</v>
      </c>
      <c r="K1469">
        <v>1327518885</v>
      </c>
      <c r="L1469" s="14">
        <f t="shared" si="135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6">
        <f t="shared" si="132"/>
        <v>1.1508</v>
      </c>
      <c r="R1469" s="9">
        <f t="shared" si="133"/>
        <v>76.72</v>
      </c>
      <c r="S1469" t="str">
        <f t="shared" si="136"/>
        <v>publishing</v>
      </c>
      <c r="T1469" t="str">
        <f t="shared" si="137"/>
        <v>radio &amp; podcasts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4">
        <f t="shared" si="134"/>
        <v>40706.014456018522</v>
      </c>
      <c r="K1470">
        <v>1302654049</v>
      </c>
      <c r="L1470" s="14">
        <f t="shared" si="135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6">
        <f t="shared" si="132"/>
        <v>1.0236842105263158</v>
      </c>
      <c r="R1470" s="9">
        <f t="shared" si="133"/>
        <v>33.191126279863482</v>
      </c>
      <c r="S1470" t="str">
        <f t="shared" si="136"/>
        <v>publishing</v>
      </c>
      <c r="T1470" t="str">
        <f t="shared" si="137"/>
        <v>radio &amp; podcasts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4">
        <f t="shared" si="134"/>
        <v>41320.598483796297</v>
      </c>
      <c r="K1471">
        <v>1358346109</v>
      </c>
      <c r="L1471" s="14">
        <f t="shared" si="135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6">
        <f t="shared" si="132"/>
        <v>1.0842485875706214</v>
      </c>
      <c r="R1471" s="9">
        <f t="shared" si="133"/>
        <v>149.46417445482865</v>
      </c>
      <c r="S1471" t="str">
        <f t="shared" si="136"/>
        <v>publishing</v>
      </c>
      <c r="T1471" t="str">
        <f t="shared" si="137"/>
        <v>radio &amp; podcasts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4">
        <f t="shared" si="134"/>
        <v>41271.827118055553</v>
      </c>
      <c r="K1472">
        <v>1354909863</v>
      </c>
      <c r="L1472" s="14">
        <f t="shared" si="135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6">
        <f t="shared" si="132"/>
        <v>1.2513333333333334</v>
      </c>
      <c r="R1472" s="9">
        <f t="shared" si="133"/>
        <v>23.172839506172838</v>
      </c>
      <c r="S1472" t="str">
        <f t="shared" si="136"/>
        <v>publishing</v>
      </c>
      <c r="T1472" t="str">
        <f t="shared" si="137"/>
        <v>radio &amp; podcasts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4">
        <f t="shared" si="134"/>
        <v>42103.957569444443</v>
      </c>
      <c r="K1473">
        <v>1426028334</v>
      </c>
      <c r="L1473" s="14">
        <f t="shared" si="135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6">
        <f t="shared" si="132"/>
        <v>1.03840625</v>
      </c>
      <c r="R1473" s="9">
        <f t="shared" si="133"/>
        <v>96.877551020408163</v>
      </c>
      <c r="S1473" t="str">
        <f t="shared" si="136"/>
        <v>publishing</v>
      </c>
      <c r="T1473" t="str">
        <f t="shared" si="137"/>
        <v>radio &amp; podcasts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4">
        <f t="shared" si="134"/>
        <v>41563.542858796296</v>
      </c>
      <c r="K1474">
        <v>1379336503</v>
      </c>
      <c r="L1474" s="14">
        <f t="shared" si="135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6">
        <f t="shared" ref="Q1474:Q1537" si="138">(E1474/D1474)</f>
        <v>1.3870400000000001</v>
      </c>
      <c r="R1474" s="9">
        <f t="shared" ref="R1474:R1537" si="139">IF(N1474&lt;&gt;0,E1474/N1474,0)</f>
        <v>103.20238095238095</v>
      </c>
      <c r="S1474" t="str">
        <f t="shared" si="136"/>
        <v>publishing</v>
      </c>
      <c r="T1474" t="str">
        <f t="shared" si="137"/>
        <v>radio &amp; podcasts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4">
        <f t="shared" ref="J1475:J1538" si="140">(((I1475/60)/60)/24)+DATE(1970,1,1)</f>
        <v>40969.979618055557</v>
      </c>
      <c r="K1475">
        <v>1328052639</v>
      </c>
      <c r="L1475" s="14">
        <f t="shared" ref="L1475:L1538" si="141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6">
        <f t="shared" si="138"/>
        <v>1.20516</v>
      </c>
      <c r="R1475" s="9">
        <f t="shared" si="139"/>
        <v>38.462553191489363</v>
      </c>
      <c r="S1475" t="str">
        <f t="shared" ref="S1475:S1538" si="142">LEFT(P1475, SEARCH("/",P1475,1)-1)</f>
        <v>publishing</v>
      </c>
      <c r="T1475" t="str">
        <f t="shared" ref="T1475:T1538" si="143">RIGHT(P1475,LEN(P1475)-FIND("/",P1475))</f>
        <v>radio &amp; podcasts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4">
        <f t="shared" si="140"/>
        <v>41530.727916666663</v>
      </c>
      <c r="K1476">
        <v>1376501292</v>
      </c>
      <c r="L1476" s="14">
        <f t="shared" si="141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6">
        <f t="shared" si="138"/>
        <v>1.1226666666666667</v>
      </c>
      <c r="R1476" s="9">
        <f t="shared" si="139"/>
        <v>44.315789473684212</v>
      </c>
      <c r="S1476" t="str">
        <f t="shared" si="142"/>
        <v>publishing</v>
      </c>
      <c r="T1476" t="str">
        <f t="shared" si="143"/>
        <v>radio &amp; podcasts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4">
        <f t="shared" si="140"/>
        <v>41993.207638888889</v>
      </c>
      <c r="K1477">
        <v>1416244863</v>
      </c>
      <c r="L1477" s="14">
        <f t="shared" si="141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6">
        <f t="shared" si="138"/>
        <v>1.8866966666666667</v>
      </c>
      <c r="R1477" s="9">
        <f t="shared" si="139"/>
        <v>64.173356009070289</v>
      </c>
      <c r="S1477" t="str">
        <f t="shared" si="142"/>
        <v>publishing</v>
      </c>
      <c r="T1477" t="str">
        <f t="shared" si="143"/>
        <v>radio &amp; podcasts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4">
        <f t="shared" si="140"/>
        <v>40796.041921296295</v>
      </c>
      <c r="K1478">
        <v>1313024422</v>
      </c>
      <c r="L1478" s="14">
        <f t="shared" si="141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6">
        <f t="shared" si="138"/>
        <v>6.6155466666666669</v>
      </c>
      <c r="R1478" s="9">
        <f t="shared" si="139"/>
        <v>43.333275109170302</v>
      </c>
      <c r="S1478" t="str">
        <f t="shared" si="142"/>
        <v>publishing</v>
      </c>
      <c r="T1478" t="str">
        <f t="shared" si="143"/>
        <v>radio &amp; podcasts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4">
        <f t="shared" si="140"/>
        <v>40900.125</v>
      </c>
      <c r="K1479">
        <v>1319467604</v>
      </c>
      <c r="L1479" s="14">
        <f t="shared" si="141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6">
        <f t="shared" si="138"/>
        <v>1.1131</v>
      </c>
      <c r="R1479" s="9">
        <f t="shared" si="139"/>
        <v>90.495934959349597</v>
      </c>
      <c r="S1479" t="str">
        <f t="shared" si="142"/>
        <v>publishing</v>
      </c>
      <c r="T1479" t="str">
        <f t="shared" si="143"/>
        <v>radio &amp; podcasts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4">
        <f t="shared" si="140"/>
        <v>41408.871678240743</v>
      </c>
      <c r="K1480">
        <v>1367355313</v>
      </c>
      <c r="L1480" s="14">
        <f t="shared" si="141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6">
        <f t="shared" si="138"/>
        <v>11.8161422</v>
      </c>
      <c r="R1480" s="9">
        <f t="shared" si="139"/>
        <v>29.187190495010373</v>
      </c>
      <c r="S1480" t="str">
        <f t="shared" si="142"/>
        <v>publishing</v>
      </c>
      <c r="T1480" t="str">
        <f t="shared" si="143"/>
        <v>radio &amp; podcasts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4">
        <f t="shared" si="140"/>
        <v>41769.165972222225</v>
      </c>
      <c r="K1481">
        <v>1398448389</v>
      </c>
      <c r="L1481" s="14">
        <f t="shared" si="141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6">
        <f t="shared" si="138"/>
        <v>1.37375</v>
      </c>
      <c r="R1481" s="9">
        <f t="shared" si="139"/>
        <v>30.95774647887324</v>
      </c>
      <c r="S1481" t="str">
        <f t="shared" si="142"/>
        <v>publishing</v>
      </c>
      <c r="T1481" t="str">
        <f t="shared" si="143"/>
        <v>radio &amp; podcasts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4">
        <f t="shared" si="140"/>
        <v>41481.708333333336</v>
      </c>
      <c r="K1482">
        <v>1373408699</v>
      </c>
      <c r="L1482" s="14">
        <f t="shared" si="141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6">
        <f t="shared" si="138"/>
        <v>1.170404</v>
      </c>
      <c r="R1482" s="9">
        <f t="shared" si="139"/>
        <v>92.157795275590544</v>
      </c>
      <c r="S1482" t="str">
        <f t="shared" si="142"/>
        <v>publishing</v>
      </c>
      <c r="T1482" t="str">
        <f t="shared" si="143"/>
        <v>radio &amp; podcasts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4">
        <f t="shared" si="140"/>
        <v>41580.922974537039</v>
      </c>
      <c r="K1483">
        <v>1380838145</v>
      </c>
      <c r="L1483" s="14">
        <f t="shared" si="141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6">
        <f t="shared" si="138"/>
        <v>2.1000000000000001E-2</v>
      </c>
      <c r="R1483" s="9">
        <f t="shared" si="139"/>
        <v>17.5</v>
      </c>
      <c r="S1483" t="str">
        <f t="shared" si="142"/>
        <v>publishing</v>
      </c>
      <c r="T1483" t="str">
        <f t="shared" si="143"/>
        <v>fiction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4">
        <f t="shared" si="140"/>
        <v>41159.32708333333</v>
      </c>
      <c r="K1484">
        <v>1345062936</v>
      </c>
      <c r="L1484" s="14">
        <f t="shared" si="141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6">
        <f t="shared" si="138"/>
        <v>1E-3</v>
      </c>
      <c r="R1484" s="9">
        <f t="shared" si="139"/>
        <v>5</v>
      </c>
      <c r="S1484" t="str">
        <f t="shared" si="142"/>
        <v>publishing</v>
      </c>
      <c r="T1484" t="str">
        <f t="shared" si="143"/>
        <v>fiction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4">
        <f t="shared" si="140"/>
        <v>42573.192997685182</v>
      </c>
      <c r="K1485">
        <v>1467002275</v>
      </c>
      <c r="L1485" s="14">
        <f t="shared" si="141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6">
        <f t="shared" si="138"/>
        <v>7.1428571428571426E-3</v>
      </c>
      <c r="R1485" s="9">
        <f t="shared" si="139"/>
        <v>25</v>
      </c>
      <c r="S1485" t="str">
        <f t="shared" si="142"/>
        <v>publishing</v>
      </c>
      <c r="T1485" t="str">
        <f t="shared" si="143"/>
        <v>fiction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4">
        <f t="shared" si="140"/>
        <v>41111.618750000001</v>
      </c>
      <c r="K1486">
        <v>1337834963</v>
      </c>
      <c r="L1486" s="14">
        <f t="shared" si="141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6">
        <f t="shared" si="138"/>
        <v>0</v>
      </c>
      <c r="R1486" s="9">
        <f t="shared" si="139"/>
        <v>0</v>
      </c>
      <c r="S1486" t="str">
        <f t="shared" si="142"/>
        <v>publishing</v>
      </c>
      <c r="T1486" t="str">
        <f t="shared" si="143"/>
        <v>fiction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4">
        <f t="shared" si="140"/>
        <v>42175.795983796299</v>
      </c>
      <c r="K1487">
        <v>1430939173</v>
      </c>
      <c r="L1487" s="14">
        <f t="shared" si="141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6">
        <f t="shared" si="138"/>
        <v>2.2388059701492536E-2</v>
      </c>
      <c r="R1487" s="9">
        <f t="shared" si="139"/>
        <v>50</v>
      </c>
      <c r="S1487" t="str">
        <f t="shared" si="142"/>
        <v>publishing</v>
      </c>
      <c r="T1487" t="str">
        <f t="shared" si="143"/>
        <v>fiction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4">
        <f t="shared" si="140"/>
        <v>42062.168530092589</v>
      </c>
      <c r="K1488">
        <v>1422417761</v>
      </c>
      <c r="L1488" s="14">
        <f t="shared" si="141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6">
        <f t="shared" si="138"/>
        <v>2.3999999999999998E-3</v>
      </c>
      <c r="R1488" s="9">
        <f t="shared" si="139"/>
        <v>16</v>
      </c>
      <c r="S1488" t="str">
        <f t="shared" si="142"/>
        <v>publishing</v>
      </c>
      <c r="T1488" t="str">
        <f t="shared" si="143"/>
        <v>fiction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4">
        <f t="shared" si="140"/>
        <v>42584.917488425926</v>
      </c>
      <c r="K1489">
        <v>1467583271</v>
      </c>
      <c r="L1489" s="14">
        <f t="shared" si="141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6">
        <f t="shared" si="138"/>
        <v>0</v>
      </c>
      <c r="R1489" s="9">
        <f t="shared" si="139"/>
        <v>0</v>
      </c>
      <c r="S1489" t="str">
        <f t="shared" si="142"/>
        <v>publishing</v>
      </c>
      <c r="T1489" t="str">
        <f t="shared" si="143"/>
        <v>fiction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4">
        <f t="shared" si="140"/>
        <v>41644.563194444447</v>
      </c>
      <c r="K1490">
        <v>1386336660</v>
      </c>
      <c r="L1490" s="14">
        <f t="shared" si="141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6">
        <f t="shared" si="138"/>
        <v>2.4E-2</v>
      </c>
      <c r="R1490" s="9">
        <f t="shared" si="139"/>
        <v>60</v>
      </c>
      <c r="S1490" t="str">
        <f t="shared" si="142"/>
        <v>publishing</v>
      </c>
      <c r="T1490" t="str">
        <f t="shared" si="143"/>
        <v>fiction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4">
        <f t="shared" si="140"/>
        <v>41228.653379629628</v>
      </c>
      <c r="K1491">
        <v>1350398452</v>
      </c>
      <c r="L1491" s="14">
        <f t="shared" si="141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6">
        <f t="shared" si="138"/>
        <v>0</v>
      </c>
      <c r="R1491" s="9">
        <f t="shared" si="139"/>
        <v>0</v>
      </c>
      <c r="S1491" t="str">
        <f t="shared" si="142"/>
        <v>publishing</v>
      </c>
      <c r="T1491" t="str">
        <f t="shared" si="143"/>
        <v>fiction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4">
        <f t="shared" si="140"/>
        <v>41549.561041666668</v>
      </c>
      <c r="K1492">
        <v>1378214874</v>
      </c>
      <c r="L1492" s="14">
        <f t="shared" si="141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6">
        <f t="shared" si="138"/>
        <v>0.30862068965517242</v>
      </c>
      <c r="R1492" s="9">
        <f t="shared" si="139"/>
        <v>47.10526315789474</v>
      </c>
      <c r="S1492" t="str">
        <f t="shared" si="142"/>
        <v>publishing</v>
      </c>
      <c r="T1492" t="str">
        <f t="shared" si="143"/>
        <v>fiction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4">
        <f t="shared" si="140"/>
        <v>42050.651388888888</v>
      </c>
      <c r="K1493">
        <v>1418922443</v>
      </c>
      <c r="L1493" s="14">
        <f t="shared" si="141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6">
        <f t="shared" si="138"/>
        <v>8.3333333333333329E-2</v>
      </c>
      <c r="R1493" s="9">
        <f t="shared" si="139"/>
        <v>100</v>
      </c>
      <c r="S1493" t="str">
        <f t="shared" si="142"/>
        <v>publishing</v>
      </c>
      <c r="T1493" t="str">
        <f t="shared" si="143"/>
        <v>fiction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4">
        <f t="shared" si="140"/>
        <v>40712.884791666671</v>
      </c>
      <c r="K1494">
        <v>1305839646</v>
      </c>
      <c r="L1494" s="14">
        <f t="shared" si="141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6">
        <f t="shared" si="138"/>
        <v>7.4999999999999997E-3</v>
      </c>
      <c r="R1494" s="9">
        <f t="shared" si="139"/>
        <v>15</v>
      </c>
      <c r="S1494" t="str">
        <f t="shared" si="142"/>
        <v>publishing</v>
      </c>
      <c r="T1494" t="str">
        <f t="shared" si="143"/>
        <v>fiction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4">
        <f t="shared" si="140"/>
        <v>41441.866608796299</v>
      </c>
      <c r="K1495">
        <v>1368823675</v>
      </c>
      <c r="L1495" s="14">
        <f t="shared" si="141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6">
        <f t="shared" si="138"/>
        <v>0</v>
      </c>
      <c r="R1495" s="9">
        <f t="shared" si="139"/>
        <v>0</v>
      </c>
      <c r="S1495" t="str">
        <f t="shared" si="142"/>
        <v>publishing</v>
      </c>
      <c r="T1495" t="str">
        <f t="shared" si="143"/>
        <v>fiction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4">
        <f t="shared" si="140"/>
        <v>42097.651388888888</v>
      </c>
      <c r="K1496">
        <v>1425489613</v>
      </c>
      <c r="L1496" s="14">
        <f t="shared" si="141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6">
        <f t="shared" si="138"/>
        <v>8.8999999999999996E-2</v>
      </c>
      <c r="R1496" s="9">
        <f t="shared" si="139"/>
        <v>40.454545454545453</v>
      </c>
      <c r="S1496" t="str">
        <f t="shared" si="142"/>
        <v>publishing</v>
      </c>
      <c r="T1496" t="str">
        <f t="shared" si="143"/>
        <v>fiction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4">
        <f t="shared" si="140"/>
        <v>40782.789710648147</v>
      </c>
      <c r="K1497">
        <v>1311879431</v>
      </c>
      <c r="L1497" s="14">
        <f t="shared" si="141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6">
        <f t="shared" si="138"/>
        <v>0</v>
      </c>
      <c r="R1497" s="9">
        <f t="shared" si="139"/>
        <v>0</v>
      </c>
      <c r="S1497" t="str">
        <f t="shared" si="142"/>
        <v>publishing</v>
      </c>
      <c r="T1497" t="str">
        <f t="shared" si="143"/>
        <v>fiction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4">
        <f t="shared" si="140"/>
        <v>41898.475219907406</v>
      </c>
      <c r="K1498">
        <v>1405682659</v>
      </c>
      <c r="L1498" s="14">
        <f t="shared" si="141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6">
        <f t="shared" si="138"/>
        <v>0</v>
      </c>
      <c r="R1498" s="9">
        <f t="shared" si="139"/>
        <v>0</v>
      </c>
      <c r="S1498" t="str">
        <f t="shared" si="142"/>
        <v>publishing</v>
      </c>
      <c r="T1498" t="str">
        <f t="shared" si="143"/>
        <v>fiction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4">
        <f t="shared" si="140"/>
        <v>41486.821527777778</v>
      </c>
      <c r="K1499">
        <v>1371655522</v>
      </c>
      <c r="L1499" s="14">
        <f t="shared" si="141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6">
        <f t="shared" si="138"/>
        <v>6.666666666666667E-5</v>
      </c>
      <c r="R1499" s="9">
        <f t="shared" si="139"/>
        <v>1</v>
      </c>
      <c r="S1499" t="str">
        <f t="shared" si="142"/>
        <v>publishing</v>
      </c>
      <c r="T1499" t="str">
        <f t="shared" si="143"/>
        <v>fiction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4">
        <f t="shared" si="140"/>
        <v>41885.983541666668</v>
      </c>
      <c r="K1500">
        <v>1405899378</v>
      </c>
      <c r="L1500" s="14">
        <f t="shared" si="141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6">
        <f t="shared" si="138"/>
        <v>1.9E-2</v>
      </c>
      <c r="R1500" s="9">
        <f t="shared" si="139"/>
        <v>19</v>
      </c>
      <c r="S1500" t="str">
        <f t="shared" si="142"/>
        <v>publishing</v>
      </c>
      <c r="T1500" t="str">
        <f t="shared" si="143"/>
        <v>fiction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4">
        <f t="shared" si="140"/>
        <v>42587.007326388892</v>
      </c>
      <c r="K1501">
        <v>1465171833</v>
      </c>
      <c r="L1501" s="14">
        <f t="shared" si="141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6">
        <f t="shared" si="138"/>
        <v>2.5000000000000001E-3</v>
      </c>
      <c r="R1501" s="9">
        <f t="shared" si="139"/>
        <v>5</v>
      </c>
      <c r="S1501" t="str">
        <f t="shared" si="142"/>
        <v>publishing</v>
      </c>
      <c r="T1501" t="str">
        <f t="shared" si="143"/>
        <v>fiction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4">
        <f t="shared" si="140"/>
        <v>41395.904594907406</v>
      </c>
      <c r="K1502">
        <v>1364852557</v>
      </c>
      <c r="L1502" s="14">
        <f t="shared" si="141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6">
        <f t="shared" si="138"/>
        <v>0.25035714285714283</v>
      </c>
      <c r="R1502" s="9">
        <f t="shared" si="139"/>
        <v>46.733333333333334</v>
      </c>
      <c r="S1502" t="str">
        <f t="shared" si="142"/>
        <v>publishing</v>
      </c>
      <c r="T1502" t="str">
        <f t="shared" si="143"/>
        <v>fiction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4">
        <f t="shared" si="140"/>
        <v>42193.583599537036</v>
      </c>
      <c r="K1503">
        <v>1433772023</v>
      </c>
      <c r="L1503" s="14">
        <f t="shared" si="141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6">
        <f t="shared" si="138"/>
        <v>1.6633076923076924</v>
      </c>
      <c r="R1503" s="9">
        <f t="shared" si="139"/>
        <v>97.731073446327684</v>
      </c>
      <c r="S1503" t="str">
        <f t="shared" si="142"/>
        <v>photography</v>
      </c>
      <c r="T1503" t="str">
        <f t="shared" si="143"/>
        <v>photobooks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4">
        <f t="shared" si="140"/>
        <v>42454.916666666672</v>
      </c>
      <c r="K1504">
        <v>1456491680</v>
      </c>
      <c r="L1504" s="14">
        <f t="shared" si="141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6">
        <f t="shared" si="138"/>
        <v>1.0144545454545455</v>
      </c>
      <c r="R1504" s="9">
        <f t="shared" si="139"/>
        <v>67.835866261398181</v>
      </c>
      <c r="S1504" t="str">
        <f t="shared" si="142"/>
        <v>photography</v>
      </c>
      <c r="T1504" t="str">
        <f t="shared" si="143"/>
        <v>photobooks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4">
        <f t="shared" si="140"/>
        <v>42666.347233796296</v>
      </c>
      <c r="K1505">
        <v>1472026801</v>
      </c>
      <c r="L1505" s="14">
        <f t="shared" si="141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6">
        <f t="shared" si="138"/>
        <v>1.0789146666666667</v>
      </c>
      <c r="R1505" s="9">
        <f t="shared" si="139"/>
        <v>56.98492957746479</v>
      </c>
      <c r="S1505" t="str">
        <f t="shared" si="142"/>
        <v>photography</v>
      </c>
      <c r="T1505" t="str">
        <f t="shared" si="143"/>
        <v>photobooks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4">
        <f t="shared" si="140"/>
        <v>41800.356249999997</v>
      </c>
      <c r="K1506">
        <v>1399996024</v>
      </c>
      <c r="L1506" s="14">
        <f t="shared" si="141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6">
        <f t="shared" si="138"/>
        <v>2.7793846153846156</v>
      </c>
      <c r="R1506" s="9">
        <f t="shared" si="139"/>
        <v>67.159851301115239</v>
      </c>
      <c r="S1506" t="str">
        <f t="shared" si="142"/>
        <v>photography</v>
      </c>
      <c r="T1506" t="str">
        <f t="shared" si="143"/>
        <v>photobooks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4">
        <f t="shared" si="140"/>
        <v>42451.834027777775</v>
      </c>
      <c r="K1507">
        <v>1455446303</v>
      </c>
      <c r="L1507" s="14">
        <f t="shared" si="141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6">
        <f t="shared" si="138"/>
        <v>1.0358125</v>
      </c>
      <c r="R1507" s="9">
        <f t="shared" si="139"/>
        <v>48.037681159420288</v>
      </c>
      <c r="S1507" t="str">
        <f t="shared" si="142"/>
        <v>photography</v>
      </c>
      <c r="T1507" t="str">
        <f t="shared" si="143"/>
        <v>photobooks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4">
        <f t="shared" si="140"/>
        <v>41844.785925925928</v>
      </c>
      <c r="K1508">
        <v>1403635904</v>
      </c>
      <c r="L1508" s="14">
        <f t="shared" si="141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6">
        <f t="shared" si="138"/>
        <v>1.1140000000000001</v>
      </c>
      <c r="R1508" s="9">
        <f t="shared" si="139"/>
        <v>38.860465116279073</v>
      </c>
      <c r="S1508" t="str">
        <f t="shared" si="142"/>
        <v>photography</v>
      </c>
      <c r="T1508" t="str">
        <f t="shared" si="143"/>
        <v>photobooks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4">
        <f t="shared" si="140"/>
        <v>40313.340277777781</v>
      </c>
      <c r="K1509">
        <v>1268822909</v>
      </c>
      <c r="L1509" s="14">
        <f t="shared" si="141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6">
        <f t="shared" si="138"/>
        <v>2.15</v>
      </c>
      <c r="R1509" s="9">
        <f t="shared" si="139"/>
        <v>78.181818181818187</v>
      </c>
      <c r="S1509" t="str">
        <f t="shared" si="142"/>
        <v>photography</v>
      </c>
      <c r="T1509" t="str">
        <f t="shared" si="143"/>
        <v>photobooks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4">
        <f t="shared" si="140"/>
        <v>41817.614363425928</v>
      </c>
      <c r="K1510">
        <v>1401201881</v>
      </c>
      <c r="L1510" s="14">
        <f t="shared" si="141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6">
        <f t="shared" si="138"/>
        <v>1.1076216216216217</v>
      </c>
      <c r="R1510" s="9">
        <f t="shared" si="139"/>
        <v>97.113744075829388</v>
      </c>
      <c r="S1510" t="str">
        <f t="shared" si="142"/>
        <v>photography</v>
      </c>
      <c r="T1510" t="str">
        <f t="shared" si="143"/>
        <v>photobooks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4">
        <f t="shared" si="140"/>
        <v>42780.957638888889</v>
      </c>
      <c r="K1511">
        <v>1484570885</v>
      </c>
      <c r="L1511" s="14">
        <f t="shared" si="141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6">
        <f t="shared" si="138"/>
        <v>1.2364125714285714</v>
      </c>
      <c r="R1511" s="9">
        <f t="shared" si="139"/>
        <v>110.39397959183674</v>
      </c>
      <c r="S1511" t="str">
        <f t="shared" si="142"/>
        <v>photography</v>
      </c>
      <c r="T1511" t="str">
        <f t="shared" si="143"/>
        <v>photobooks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4">
        <f t="shared" si="140"/>
        <v>41839.385162037033</v>
      </c>
      <c r="K1512">
        <v>1403169278</v>
      </c>
      <c r="L1512" s="14">
        <f t="shared" si="141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6">
        <f t="shared" si="138"/>
        <v>1.0103500000000001</v>
      </c>
      <c r="R1512" s="9">
        <f t="shared" si="139"/>
        <v>39.91506172839506</v>
      </c>
      <c r="S1512" t="str">
        <f t="shared" si="142"/>
        <v>photography</v>
      </c>
      <c r="T1512" t="str">
        <f t="shared" si="143"/>
        <v>photobooks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4">
        <f t="shared" si="140"/>
        <v>42326.625046296293</v>
      </c>
      <c r="K1513">
        <v>1445263204</v>
      </c>
      <c r="L1513" s="14">
        <f t="shared" si="141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6">
        <f t="shared" si="138"/>
        <v>1.1179285714285714</v>
      </c>
      <c r="R1513" s="9">
        <f t="shared" si="139"/>
        <v>75.975728155339809</v>
      </c>
      <c r="S1513" t="str">
        <f t="shared" si="142"/>
        <v>photography</v>
      </c>
      <c r="T1513" t="str">
        <f t="shared" si="143"/>
        <v>photobooks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4">
        <f t="shared" si="140"/>
        <v>42771.684479166666</v>
      </c>
      <c r="K1514">
        <v>1483719939</v>
      </c>
      <c r="L1514" s="14">
        <f t="shared" si="141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6">
        <f t="shared" si="138"/>
        <v>5.5877142857142861</v>
      </c>
      <c r="R1514" s="9">
        <f t="shared" si="139"/>
        <v>58.379104477611939</v>
      </c>
      <c r="S1514" t="str">
        <f t="shared" si="142"/>
        <v>photography</v>
      </c>
      <c r="T1514" t="str">
        <f t="shared" si="143"/>
        <v>photobooks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4">
        <f t="shared" si="140"/>
        <v>41836.637337962966</v>
      </c>
      <c r="K1515">
        <v>1402931866</v>
      </c>
      <c r="L1515" s="14">
        <f t="shared" si="141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6">
        <f t="shared" si="138"/>
        <v>1.5001875</v>
      </c>
      <c r="R1515" s="9">
        <f t="shared" si="139"/>
        <v>55.82093023255814</v>
      </c>
      <c r="S1515" t="str">
        <f t="shared" si="142"/>
        <v>photography</v>
      </c>
      <c r="T1515" t="str">
        <f t="shared" si="143"/>
        <v>photobooks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4">
        <f t="shared" si="140"/>
        <v>42274.597685185188</v>
      </c>
      <c r="K1516">
        <v>1439907640</v>
      </c>
      <c r="L1516" s="14">
        <f t="shared" si="141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6">
        <f t="shared" si="138"/>
        <v>1.0647599999999999</v>
      </c>
      <c r="R1516" s="9">
        <f t="shared" si="139"/>
        <v>151.24431818181819</v>
      </c>
      <c r="S1516" t="str">
        <f t="shared" si="142"/>
        <v>photography</v>
      </c>
      <c r="T1516" t="str">
        <f t="shared" si="143"/>
        <v>photobooks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4">
        <f t="shared" si="140"/>
        <v>42445.211770833332</v>
      </c>
      <c r="K1517">
        <v>1455516297</v>
      </c>
      <c r="L1517" s="14">
        <f t="shared" si="141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6">
        <f t="shared" si="138"/>
        <v>1.57189</v>
      </c>
      <c r="R1517" s="9">
        <f t="shared" si="139"/>
        <v>849.67027027027029</v>
      </c>
      <c r="S1517" t="str">
        <f t="shared" si="142"/>
        <v>photography</v>
      </c>
      <c r="T1517" t="str">
        <f t="shared" si="143"/>
        <v>photobooks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4">
        <f t="shared" si="140"/>
        <v>42649.583333333328</v>
      </c>
      <c r="K1518">
        <v>1473160292</v>
      </c>
      <c r="L1518" s="14">
        <f t="shared" si="141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6">
        <f t="shared" si="138"/>
        <v>1.0865882352941176</v>
      </c>
      <c r="R1518" s="9">
        <f t="shared" si="139"/>
        <v>159.24137931034483</v>
      </c>
      <c r="S1518" t="str">
        <f t="shared" si="142"/>
        <v>photography</v>
      </c>
      <c r="T1518" t="str">
        <f t="shared" si="143"/>
        <v>photobooks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4">
        <f t="shared" si="140"/>
        <v>41979.25</v>
      </c>
      <c r="K1519">
        <v>1415194553</v>
      </c>
      <c r="L1519" s="14">
        <f t="shared" si="141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6">
        <f t="shared" si="138"/>
        <v>1.6197999999999999</v>
      </c>
      <c r="R1519" s="9">
        <f t="shared" si="139"/>
        <v>39.507317073170732</v>
      </c>
      <c r="S1519" t="str">
        <f t="shared" si="142"/>
        <v>photography</v>
      </c>
      <c r="T1519" t="str">
        <f t="shared" si="143"/>
        <v>photobooks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4">
        <f t="shared" si="140"/>
        <v>41790.8200462963</v>
      </c>
      <c r="K1520">
        <v>1398973252</v>
      </c>
      <c r="L1520" s="14">
        <f t="shared" si="141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6">
        <f t="shared" si="138"/>
        <v>2.0536666666666665</v>
      </c>
      <c r="R1520" s="9">
        <f t="shared" si="139"/>
        <v>130.52966101694915</v>
      </c>
      <c r="S1520" t="str">
        <f t="shared" si="142"/>
        <v>photography</v>
      </c>
      <c r="T1520" t="str">
        <f t="shared" si="143"/>
        <v>photobooks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4">
        <f t="shared" si="140"/>
        <v>41810.915972222225</v>
      </c>
      <c r="K1521">
        <v>1400867283</v>
      </c>
      <c r="L1521" s="14">
        <f t="shared" si="141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6">
        <f t="shared" si="138"/>
        <v>1.033638888888889</v>
      </c>
      <c r="R1521" s="9">
        <f t="shared" si="139"/>
        <v>64.156896551724131</v>
      </c>
      <c r="S1521" t="str">
        <f t="shared" si="142"/>
        <v>photography</v>
      </c>
      <c r="T1521" t="str">
        <f t="shared" si="143"/>
        <v>photobooks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4">
        <f t="shared" si="140"/>
        <v>41992.166666666672</v>
      </c>
      <c r="K1522">
        <v>1415824513</v>
      </c>
      <c r="L1522" s="14">
        <f t="shared" si="141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6">
        <f t="shared" si="138"/>
        <v>1.0347222222222223</v>
      </c>
      <c r="R1522" s="9">
        <f t="shared" si="139"/>
        <v>111.52694610778443</v>
      </c>
      <c r="S1522" t="str">
        <f t="shared" si="142"/>
        <v>photography</v>
      </c>
      <c r="T1522" t="str">
        <f t="shared" si="143"/>
        <v>photobooks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4">
        <f t="shared" si="140"/>
        <v>42528.167719907404</v>
      </c>
      <c r="K1523">
        <v>1462248091</v>
      </c>
      <c r="L1523" s="14">
        <f t="shared" si="141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6">
        <f t="shared" si="138"/>
        <v>1.0681333333333334</v>
      </c>
      <c r="R1523" s="9">
        <f t="shared" si="139"/>
        <v>170.44680851063831</v>
      </c>
      <c r="S1523" t="str">
        <f t="shared" si="142"/>
        <v>photography</v>
      </c>
      <c r="T1523" t="str">
        <f t="shared" si="143"/>
        <v>photobooks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4">
        <f t="shared" si="140"/>
        <v>41929.830312500002</v>
      </c>
      <c r="K1524">
        <v>1410983739</v>
      </c>
      <c r="L1524" s="14">
        <f t="shared" si="141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6">
        <f t="shared" si="138"/>
        <v>1.3896574712643677</v>
      </c>
      <c r="R1524" s="9">
        <f t="shared" si="139"/>
        <v>133.7391592920354</v>
      </c>
      <c r="S1524" t="str">
        <f t="shared" si="142"/>
        <v>photography</v>
      </c>
      <c r="T1524" t="str">
        <f t="shared" si="143"/>
        <v>photobooks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4">
        <f t="shared" si="140"/>
        <v>41996</v>
      </c>
      <c r="K1525">
        <v>1416592916</v>
      </c>
      <c r="L1525" s="14">
        <f t="shared" si="141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6">
        <f t="shared" si="138"/>
        <v>1.2484324324324325</v>
      </c>
      <c r="R1525" s="9">
        <f t="shared" si="139"/>
        <v>95.834024896265561</v>
      </c>
      <c r="S1525" t="str">
        <f t="shared" si="142"/>
        <v>photography</v>
      </c>
      <c r="T1525" t="str">
        <f t="shared" si="143"/>
        <v>photobooks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4">
        <f t="shared" si="140"/>
        <v>42786.501041666663</v>
      </c>
      <c r="K1526">
        <v>1485000090</v>
      </c>
      <c r="L1526" s="14">
        <f t="shared" si="141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6">
        <f t="shared" si="138"/>
        <v>2.0699999999999998</v>
      </c>
      <c r="R1526" s="9">
        <f t="shared" si="139"/>
        <v>221.78571428571428</v>
      </c>
      <c r="S1526" t="str">
        <f t="shared" si="142"/>
        <v>photography</v>
      </c>
      <c r="T1526" t="str">
        <f t="shared" si="143"/>
        <v>photobooks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4">
        <f t="shared" si="140"/>
        <v>42600.702986111108</v>
      </c>
      <c r="K1527">
        <v>1468947138</v>
      </c>
      <c r="L1527" s="14">
        <f t="shared" si="141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6">
        <f t="shared" si="138"/>
        <v>1.7400576923076922</v>
      </c>
      <c r="R1527" s="9">
        <f t="shared" si="139"/>
        <v>32.315357142857138</v>
      </c>
      <c r="S1527" t="str">
        <f t="shared" si="142"/>
        <v>photography</v>
      </c>
      <c r="T1527" t="str">
        <f t="shared" si="143"/>
        <v>photobooks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4">
        <f t="shared" si="140"/>
        <v>42388.276006944448</v>
      </c>
      <c r="K1528">
        <v>1448951847</v>
      </c>
      <c r="L1528" s="14">
        <f t="shared" si="141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6">
        <f t="shared" si="138"/>
        <v>1.2032608695652174</v>
      </c>
      <c r="R1528" s="9">
        <f t="shared" si="139"/>
        <v>98.839285714285708</v>
      </c>
      <c r="S1528" t="str">
        <f t="shared" si="142"/>
        <v>photography</v>
      </c>
      <c r="T1528" t="str">
        <f t="shared" si="143"/>
        <v>photobooks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4">
        <f t="shared" si="140"/>
        <v>42808.558865740735</v>
      </c>
      <c r="K1529">
        <v>1487082286</v>
      </c>
      <c r="L1529" s="14">
        <f t="shared" si="141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6">
        <f t="shared" si="138"/>
        <v>1.1044428571428573</v>
      </c>
      <c r="R1529" s="9">
        <f t="shared" si="139"/>
        <v>55.222142857142863</v>
      </c>
      <c r="S1529" t="str">
        <f t="shared" si="142"/>
        <v>photography</v>
      </c>
      <c r="T1529" t="str">
        <f t="shared" si="143"/>
        <v>photobooks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4">
        <f t="shared" si="140"/>
        <v>42767</v>
      </c>
      <c r="K1530">
        <v>1483292122</v>
      </c>
      <c r="L1530" s="14">
        <f t="shared" si="141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6">
        <f t="shared" si="138"/>
        <v>2.8156666666666665</v>
      </c>
      <c r="R1530" s="9">
        <f t="shared" si="139"/>
        <v>52.793750000000003</v>
      </c>
      <c r="S1530" t="str">
        <f t="shared" si="142"/>
        <v>photography</v>
      </c>
      <c r="T1530" t="str">
        <f t="shared" si="143"/>
        <v>photobooks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4">
        <f t="shared" si="140"/>
        <v>42082.587037037039</v>
      </c>
      <c r="K1531">
        <v>1424185520</v>
      </c>
      <c r="L1531" s="14">
        <f t="shared" si="141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6">
        <f t="shared" si="138"/>
        <v>1.0067894736842105</v>
      </c>
      <c r="R1531" s="9">
        <f t="shared" si="139"/>
        <v>135.66666666666666</v>
      </c>
      <c r="S1531" t="str">
        <f t="shared" si="142"/>
        <v>photography</v>
      </c>
      <c r="T1531" t="str">
        <f t="shared" si="143"/>
        <v>photobooks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4">
        <f t="shared" si="140"/>
        <v>42300.767303240747</v>
      </c>
      <c r="K1532">
        <v>1443464695</v>
      </c>
      <c r="L1532" s="14">
        <f t="shared" si="141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6">
        <f t="shared" si="138"/>
        <v>1.3482571428571428</v>
      </c>
      <c r="R1532" s="9">
        <f t="shared" si="139"/>
        <v>53.991990846681922</v>
      </c>
      <c r="S1532" t="str">
        <f t="shared" si="142"/>
        <v>photography</v>
      </c>
      <c r="T1532" t="str">
        <f t="shared" si="143"/>
        <v>photobooks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4">
        <f t="shared" si="140"/>
        <v>41974.125</v>
      </c>
      <c r="K1533">
        <v>1414610126</v>
      </c>
      <c r="L1533" s="14">
        <f t="shared" si="141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6">
        <f t="shared" si="138"/>
        <v>1.7595744680851064</v>
      </c>
      <c r="R1533" s="9">
        <f t="shared" si="139"/>
        <v>56.643835616438359</v>
      </c>
      <c r="S1533" t="str">
        <f t="shared" si="142"/>
        <v>photography</v>
      </c>
      <c r="T1533" t="str">
        <f t="shared" si="143"/>
        <v>photobooks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4">
        <f t="shared" si="140"/>
        <v>42415.625</v>
      </c>
      <c r="K1534">
        <v>1453461865</v>
      </c>
      <c r="L1534" s="14">
        <f t="shared" si="141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6">
        <f t="shared" si="138"/>
        <v>4.8402000000000003</v>
      </c>
      <c r="R1534" s="9">
        <f t="shared" si="139"/>
        <v>82.316326530612244</v>
      </c>
      <c r="S1534" t="str">
        <f t="shared" si="142"/>
        <v>photography</v>
      </c>
      <c r="T1534" t="str">
        <f t="shared" si="143"/>
        <v>photobooks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4">
        <f t="shared" si="140"/>
        <v>42492.165972222225</v>
      </c>
      <c r="K1535">
        <v>1457913777</v>
      </c>
      <c r="L1535" s="14">
        <f t="shared" si="141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6">
        <f t="shared" si="138"/>
        <v>1.4514</v>
      </c>
      <c r="R1535" s="9">
        <f t="shared" si="139"/>
        <v>88.26081081081081</v>
      </c>
      <c r="S1535" t="str">
        <f t="shared" si="142"/>
        <v>photography</v>
      </c>
      <c r="T1535" t="str">
        <f t="shared" si="143"/>
        <v>photobooks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4">
        <f t="shared" si="140"/>
        <v>42251.67432870371</v>
      </c>
      <c r="K1536">
        <v>1438791062</v>
      </c>
      <c r="L1536" s="14">
        <f t="shared" si="141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6">
        <f t="shared" si="138"/>
        <v>4.1773333333333333</v>
      </c>
      <c r="R1536" s="9">
        <f t="shared" si="139"/>
        <v>84.905149051490511</v>
      </c>
      <c r="S1536" t="str">
        <f t="shared" si="142"/>
        <v>photography</v>
      </c>
      <c r="T1536" t="str">
        <f t="shared" si="143"/>
        <v>photobooks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4">
        <f t="shared" si="140"/>
        <v>42513.916666666672</v>
      </c>
      <c r="K1537">
        <v>1461527631</v>
      </c>
      <c r="L1537" s="14">
        <f t="shared" si="141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6">
        <f t="shared" si="138"/>
        <v>1.3242499999999999</v>
      </c>
      <c r="R1537" s="9">
        <f t="shared" si="139"/>
        <v>48.154545454545456</v>
      </c>
      <c r="S1537" t="str">
        <f t="shared" si="142"/>
        <v>photography</v>
      </c>
      <c r="T1537" t="str">
        <f t="shared" si="143"/>
        <v>photobooks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4">
        <f t="shared" si="140"/>
        <v>42243.802199074074</v>
      </c>
      <c r="K1538">
        <v>1438110910</v>
      </c>
      <c r="L1538" s="14">
        <f t="shared" si="141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6">
        <f t="shared" ref="Q1538:Q1601" si="144">(E1538/D1538)</f>
        <v>2.5030841666666666</v>
      </c>
      <c r="R1538" s="9">
        <f t="shared" ref="R1538:R1601" si="145">IF(N1538&lt;&gt;0,E1538/N1538,0)</f>
        <v>66.015406593406595</v>
      </c>
      <c r="S1538" t="str">
        <f t="shared" si="142"/>
        <v>photography</v>
      </c>
      <c r="T1538" t="str">
        <f t="shared" si="143"/>
        <v>photobooks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4">
        <f t="shared" ref="J1539:J1602" si="146">(((I1539/60)/60)/24)+DATE(1970,1,1)</f>
        <v>42588.75</v>
      </c>
      <c r="K1539">
        <v>1467358427</v>
      </c>
      <c r="L1539" s="14">
        <f t="shared" ref="L1539:L1602" si="147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6">
        <f t="shared" si="144"/>
        <v>1.7989999999999999</v>
      </c>
      <c r="R1539" s="9">
        <f t="shared" si="145"/>
        <v>96.375</v>
      </c>
      <c r="S1539" t="str">
        <f t="shared" ref="S1539:S1602" si="148">LEFT(P1539, SEARCH("/",P1539,1)-1)</f>
        <v>photography</v>
      </c>
      <c r="T1539" t="str">
        <f t="shared" ref="T1539:T1602" si="149">RIGHT(P1539,LEN(P1539)-FIND("/",P1539))</f>
        <v>photobooks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4">
        <f t="shared" si="146"/>
        <v>42026.782060185185</v>
      </c>
      <c r="K1540">
        <v>1418064370</v>
      </c>
      <c r="L1540" s="14">
        <f t="shared" si="147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6">
        <f t="shared" si="144"/>
        <v>1.0262857142857142</v>
      </c>
      <c r="R1540" s="9">
        <f t="shared" si="145"/>
        <v>156.17391304347825</v>
      </c>
      <c r="S1540" t="str">
        <f t="shared" si="148"/>
        <v>photography</v>
      </c>
      <c r="T1540" t="str">
        <f t="shared" si="149"/>
        <v>photobooks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4">
        <f t="shared" si="146"/>
        <v>42738.919201388882</v>
      </c>
      <c r="K1541">
        <v>1480629819</v>
      </c>
      <c r="L1541" s="14">
        <f t="shared" si="147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6">
        <f t="shared" si="144"/>
        <v>1.359861</v>
      </c>
      <c r="R1541" s="9">
        <f t="shared" si="145"/>
        <v>95.764859154929582</v>
      </c>
      <c r="S1541" t="str">
        <f t="shared" si="148"/>
        <v>photography</v>
      </c>
      <c r="T1541" t="str">
        <f t="shared" si="149"/>
        <v>photobooks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4">
        <f t="shared" si="146"/>
        <v>41969.052083333328</v>
      </c>
      <c r="K1542">
        <v>1414368616</v>
      </c>
      <c r="L1542" s="14">
        <f t="shared" si="147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6">
        <f t="shared" si="144"/>
        <v>1.1786666666666668</v>
      </c>
      <c r="R1542" s="9">
        <f t="shared" si="145"/>
        <v>180.40816326530611</v>
      </c>
      <c r="S1542" t="str">
        <f t="shared" si="148"/>
        <v>photography</v>
      </c>
      <c r="T1542" t="str">
        <f t="shared" si="149"/>
        <v>photobooks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4">
        <f t="shared" si="146"/>
        <v>42004.712245370371</v>
      </c>
      <c r="K1543">
        <v>1417453538</v>
      </c>
      <c r="L1543" s="14">
        <f t="shared" si="147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6">
        <f t="shared" si="144"/>
        <v>3.3333333333333332E-4</v>
      </c>
      <c r="R1543" s="9">
        <f t="shared" si="145"/>
        <v>3</v>
      </c>
      <c r="S1543" t="str">
        <f t="shared" si="148"/>
        <v>photography</v>
      </c>
      <c r="T1543" t="str">
        <f t="shared" si="149"/>
        <v>nature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4">
        <f t="shared" si="146"/>
        <v>42185.996527777781</v>
      </c>
      <c r="K1544">
        <v>1434412500</v>
      </c>
      <c r="L1544" s="14">
        <f t="shared" si="147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6">
        <f t="shared" si="144"/>
        <v>0.04</v>
      </c>
      <c r="R1544" s="9">
        <f t="shared" si="145"/>
        <v>20</v>
      </c>
      <c r="S1544" t="str">
        <f t="shared" si="148"/>
        <v>photography</v>
      </c>
      <c r="T1544" t="str">
        <f t="shared" si="149"/>
        <v>nature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4">
        <f t="shared" si="146"/>
        <v>41965.551319444443</v>
      </c>
      <c r="K1545">
        <v>1414066434</v>
      </c>
      <c r="L1545" s="14">
        <f t="shared" si="147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6">
        <f t="shared" si="144"/>
        <v>4.4444444444444444E-3</v>
      </c>
      <c r="R1545" s="9">
        <f t="shared" si="145"/>
        <v>10</v>
      </c>
      <c r="S1545" t="str">
        <f t="shared" si="148"/>
        <v>photography</v>
      </c>
      <c r="T1545" t="str">
        <f t="shared" si="149"/>
        <v>nature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4">
        <f t="shared" si="146"/>
        <v>42095.012499999997</v>
      </c>
      <c r="K1546">
        <v>1424222024</v>
      </c>
      <c r="L1546" s="14">
        <f t="shared" si="147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6">
        <f t="shared" si="144"/>
        <v>0</v>
      </c>
      <c r="R1546" s="9">
        <f t="shared" si="145"/>
        <v>0</v>
      </c>
      <c r="S1546" t="str">
        <f t="shared" si="148"/>
        <v>photography</v>
      </c>
      <c r="T1546" t="str">
        <f t="shared" si="149"/>
        <v>nature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4">
        <f t="shared" si="146"/>
        <v>42065.886111111111</v>
      </c>
      <c r="K1547">
        <v>1422393234</v>
      </c>
      <c r="L1547" s="14">
        <f t="shared" si="147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6">
        <f t="shared" si="144"/>
        <v>3.3333333333333332E-4</v>
      </c>
      <c r="R1547" s="9">
        <f t="shared" si="145"/>
        <v>1</v>
      </c>
      <c r="S1547" t="str">
        <f t="shared" si="148"/>
        <v>photography</v>
      </c>
      <c r="T1547" t="str">
        <f t="shared" si="149"/>
        <v>nature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4">
        <f t="shared" si="146"/>
        <v>41899.212951388887</v>
      </c>
      <c r="K1548">
        <v>1405746399</v>
      </c>
      <c r="L1548" s="14">
        <f t="shared" si="147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6">
        <f t="shared" si="144"/>
        <v>0.28899999999999998</v>
      </c>
      <c r="R1548" s="9">
        <f t="shared" si="145"/>
        <v>26.272727272727273</v>
      </c>
      <c r="S1548" t="str">
        <f t="shared" si="148"/>
        <v>photography</v>
      </c>
      <c r="T1548" t="str">
        <f t="shared" si="149"/>
        <v>nature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4">
        <f t="shared" si="146"/>
        <v>42789.426875000005</v>
      </c>
      <c r="K1549">
        <v>1487240082</v>
      </c>
      <c r="L1549" s="14">
        <f t="shared" si="147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6">
        <f t="shared" si="144"/>
        <v>0</v>
      </c>
      <c r="R1549" s="9">
        <f t="shared" si="145"/>
        <v>0</v>
      </c>
      <c r="S1549" t="str">
        <f t="shared" si="148"/>
        <v>photography</v>
      </c>
      <c r="T1549" t="str">
        <f t="shared" si="149"/>
        <v>nature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4">
        <f t="shared" si="146"/>
        <v>42316.923842592587</v>
      </c>
      <c r="K1550">
        <v>1444425020</v>
      </c>
      <c r="L1550" s="14">
        <f t="shared" si="147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6">
        <f t="shared" si="144"/>
        <v>8.5714285714285715E-2</v>
      </c>
      <c r="R1550" s="9">
        <f t="shared" si="145"/>
        <v>60</v>
      </c>
      <c r="S1550" t="str">
        <f t="shared" si="148"/>
        <v>photography</v>
      </c>
      <c r="T1550" t="str">
        <f t="shared" si="149"/>
        <v>nature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4">
        <f t="shared" si="146"/>
        <v>42311.177766203706</v>
      </c>
      <c r="K1551">
        <v>1443928559</v>
      </c>
      <c r="L1551" s="14">
        <f t="shared" si="147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6">
        <f t="shared" si="144"/>
        <v>0.34</v>
      </c>
      <c r="R1551" s="9">
        <f t="shared" si="145"/>
        <v>28.333333333333332</v>
      </c>
      <c r="S1551" t="str">
        <f t="shared" si="148"/>
        <v>photography</v>
      </c>
      <c r="T1551" t="str">
        <f t="shared" si="149"/>
        <v>nature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4">
        <f t="shared" si="146"/>
        <v>42502.449467592596</v>
      </c>
      <c r="K1552">
        <v>1460458034</v>
      </c>
      <c r="L1552" s="14">
        <f t="shared" si="147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6">
        <f t="shared" si="144"/>
        <v>0.13466666666666666</v>
      </c>
      <c r="R1552" s="9">
        <f t="shared" si="145"/>
        <v>14.428571428571429</v>
      </c>
      <c r="S1552" t="str">
        <f t="shared" si="148"/>
        <v>photography</v>
      </c>
      <c r="T1552" t="str">
        <f t="shared" si="149"/>
        <v>nature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4">
        <f t="shared" si="146"/>
        <v>42151.824525462958</v>
      </c>
      <c r="K1553">
        <v>1430164039</v>
      </c>
      <c r="L1553" s="14">
        <f t="shared" si="147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6">
        <f t="shared" si="144"/>
        <v>0</v>
      </c>
      <c r="R1553" s="9">
        <f t="shared" si="145"/>
        <v>0</v>
      </c>
      <c r="S1553" t="str">
        <f t="shared" si="148"/>
        <v>photography</v>
      </c>
      <c r="T1553" t="str">
        <f t="shared" si="149"/>
        <v>nature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4">
        <f t="shared" si="146"/>
        <v>41913.165972222225</v>
      </c>
      <c r="K1554">
        <v>1410366708</v>
      </c>
      <c r="L1554" s="14">
        <f t="shared" si="147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6">
        <f t="shared" si="144"/>
        <v>0.49186046511627907</v>
      </c>
      <c r="R1554" s="9">
        <f t="shared" si="145"/>
        <v>132.1875</v>
      </c>
      <c r="S1554" t="str">
        <f t="shared" si="148"/>
        <v>photography</v>
      </c>
      <c r="T1554" t="str">
        <f t="shared" si="149"/>
        <v>nature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4">
        <f t="shared" si="146"/>
        <v>42249.282951388886</v>
      </c>
      <c r="K1555">
        <v>1438584447</v>
      </c>
      <c r="L1555" s="14">
        <f t="shared" si="147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6">
        <f t="shared" si="144"/>
        <v>0</v>
      </c>
      <c r="R1555" s="9">
        <f t="shared" si="145"/>
        <v>0</v>
      </c>
      <c r="S1555" t="str">
        <f t="shared" si="148"/>
        <v>photography</v>
      </c>
      <c r="T1555" t="str">
        <f t="shared" si="149"/>
        <v>nature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4">
        <f t="shared" si="146"/>
        <v>42218.252199074079</v>
      </c>
      <c r="K1556">
        <v>1435903390</v>
      </c>
      <c r="L1556" s="14">
        <f t="shared" si="147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6">
        <f t="shared" si="144"/>
        <v>0</v>
      </c>
      <c r="R1556" s="9">
        <f t="shared" si="145"/>
        <v>0</v>
      </c>
      <c r="S1556" t="str">
        <f t="shared" si="148"/>
        <v>photography</v>
      </c>
      <c r="T1556" t="str">
        <f t="shared" si="149"/>
        <v>nature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4">
        <f t="shared" si="146"/>
        <v>42264.708333333328</v>
      </c>
      <c r="K1557">
        <v>1440513832</v>
      </c>
      <c r="L1557" s="14">
        <f t="shared" si="147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6">
        <f t="shared" si="144"/>
        <v>0</v>
      </c>
      <c r="R1557" s="9">
        <f t="shared" si="145"/>
        <v>0</v>
      </c>
      <c r="S1557" t="str">
        <f t="shared" si="148"/>
        <v>photography</v>
      </c>
      <c r="T1557" t="str">
        <f t="shared" si="149"/>
        <v>nature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4">
        <f t="shared" si="146"/>
        <v>42555.153055555551</v>
      </c>
      <c r="K1558">
        <v>1465011624</v>
      </c>
      <c r="L1558" s="14">
        <f t="shared" si="147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6">
        <f t="shared" si="144"/>
        <v>0.45133333333333331</v>
      </c>
      <c r="R1558" s="9">
        <f t="shared" si="145"/>
        <v>56.416666666666664</v>
      </c>
      <c r="S1558" t="str">
        <f t="shared" si="148"/>
        <v>photography</v>
      </c>
      <c r="T1558" t="str">
        <f t="shared" si="149"/>
        <v>nature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4">
        <f t="shared" si="146"/>
        <v>41902.65315972222</v>
      </c>
      <c r="K1559">
        <v>1408549233</v>
      </c>
      <c r="L1559" s="14">
        <f t="shared" si="147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6">
        <f t="shared" si="144"/>
        <v>0.04</v>
      </c>
      <c r="R1559" s="9">
        <f t="shared" si="145"/>
        <v>100</v>
      </c>
      <c r="S1559" t="str">
        <f t="shared" si="148"/>
        <v>photography</v>
      </c>
      <c r="T1559" t="str">
        <f t="shared" si="149"/>
        <v>nature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4">
        <f t="shared" si="146"/>
        <v>42244.508333333331</v>
      </c>
      <c r="K1560">
        <v>1435656759</v>
      </c>
      <c r="L1560" s="14">
        <f t="shared" si="147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6">
        <f t="shared" si="144"/>
        <v>4.6666666666666669E-2</v>
      </c>
      <c r="R1560" s="9">
        <f t="shared" si="145"/>
        <v>11.666666666666666</v>
      </c>
      <c r="S1560" t="str">
        <f t="shared" si="148"/>
        <v>photography</v>
      </c>
      <c r="T1560" t="str">
        <f t="shared" si="149"/>
        <v>nature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4">
        <f t="shared" si="146"/>
        <v>42123.05322916666</v>
      </c>
      <c r="K1561">
        <v>1428974199</v>
      </c>
      <c r="L1561" s="14">
        <f t="shared" si="147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6">
        <f t="shared" si="144"/>
        <v>3.3333333333333335E-3</v>
      </c>
      <c r="R1561" s="9">
        <f t="shared" si="145"/>
        <v>50</v>
      </c>
      <c r="S1561" t="str">
        <f t="shared" si="148"/>
        <v>photography</v>
      </c>
      <c r="T1561" t="str">
        <f t="shared" si="149"/>
        <v>nature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4">
        <f t="shared" si="146"/>
        <v>41956.062418981484</v>
      </c>
      <c r="K1562">
        <v>1414110593</v>
      </c>
      <c r="L1562" s="14">
        <f t="shared" si="147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6">
        <f t="shared" si="144"/>
        <v>3.7600000000000001E-2</v>
      </c>
      <c r="R1562" s="9">
        <f t="shared" si="145"/>
        <v>23.5</v>
      </c>
      <c r="S1562" t="str">
        <f t="shared" si="148"/>
        <v>photography</v>
      </c>
      <c r="T1562" t="str">
        <f t="shared" si="149"/>
        <v>nature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4">
        <f t="shared" si="146"/>
        <v>41585.083368055559</v>
      </c>
      <c r="K1563">
        <v>1381194003</v>
      </c>
      <c r="L1563" s="14">
        <f t="shared" si="147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6">
        <f t="shared" si="144"/>
        <v>6.7000000000000002E-3</v>
      </c>
      <c r="R1563" s="9">
        <f t="shared" si="145"/>
        <v>67</v>
      </c>
      <c r="S1563" t="str">
        <f t="shared" si="148"/>
        <v>publishing</v>
      </c>
      <c r="T1563" t="str">
        <f t="shared" si="149"/>
        <v>art books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4">
        <f t="shared" si="146"/>
        <v>40149.034722222219</v>
      </c>
      <c r="K1564">
        <v>1253712916</v>
      </c>
      <c r="L1564" s="14">
        <f t="shared" si="147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6">
        <f t="shared" si="144"/>
        <v>0</v>
      </c>
      <c r="R1564" s="9">
        <f t="shared" si="145"/>
        <v>0</v>
      </c>
      <c r="S1564" t="str">
        <f t="shared" si="148"/>
        <v>publishing</v>
      </c>
      <c r="T1564" t="str">
        <f t="shared" si="149"/>
        <v>art books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4">
        <f t="shared" si="146"/>
        <v>41712.700821759259</v>
      </c>
      <c r="K1565">
        <v>1389635351</v>
      </c>
      <c r="L1565" s="14">
        <f t="shared" si="147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6">
        <f t="shared" si="144"/>
        <v>1.4166666666666666E-2</v>
      </c>
      <c r="R1565" s="9">
        <f t="shared" si="145"/>
        <v>42.5</v>
      </c>
      <c r="S1565" t="str">
        <f t="shared" si="148"/>
        <v>publishing</v>
      </c>
      <c r="T1565" t="str">
        <f t="shared" si="149"/>
        <v>art books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4">
        <f t="shared" si="146"/>
        <v>42152.836805555555</v>
      </c>
      <c r="K1566">
        <v>1430124509</v>
      </c>
      <c r="L1566" s="14">
        <f t="shared" si="147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6">
        <f t="shared" si="144"/>
        <v>1E-3</v>
      </c>
      <c r="R1566" s="9">
        <f t="shared" si="145"/>
        <v>10</v>
      </c>
      <c r="S1566" t="str">
        <f t="shared" si="148"/>
        <v>publishing</v>
      </c>
      <c r="T1566" t="str">
        <f t="shared" si="149"/>
        <v>art books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4">
        <f t="shared" si="146"/>
        <v>40702.729872685188</v>
      </c>
      <c r="K1567">
        <v>1304962261</v>
      </c>
      <c r="L1567" s="14">
        <f t="shared" si="147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6">
        <f t="shared" si="144"/>
        <v>2.5000000000000001E-2</v>
      </c>
      <c r="R1567" s="9">
        <f t="shared" si="145"/>
        <v>100</v>
      </c>
      <c r="S1567" t="str">
        <f t="shared" si="148"/>
        <v>publishing</v>
      </c>
      <c r="T1567" t="str">
        <f t="shared" si="149"/>
        <v>art books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4">
        <f t="shared" si="146"/>
        <v>42578.916666666672</v>
      </c>
      <c r="K1568">
        <v>1467151204</v>
      </c>
      <c r="L1568" s="14">
        <f t="shared" si="147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6">
        <f t="shared" si="144"/>
        <v>0.21249999999999999</v>
      </c>
      <c r="R1568" s="9">
        <f t="shared" si="145"/>
        <v>108.05084745762711</v>
      </c>
      <c r="S1568" t="str">
        <f t="shared" si="148"/>
        <v>publishing</v>
      </c>
      <c r="T1568" t="str">
        <f t="shared" si="149"/>
        <v>art books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4">
        <f t="shared" si="146"/>
        <v>41687</v>
      </c>
      <c r="K1569">
        <v>1391293745</v>
      </c>
      <c r="L1569" s="14">
        <f t="shared" si="147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6">
        <f t="shared" si="144"/>
        <v>4.1176470588235294E-2</v>
      </c>
      <c r="R1569" s="9">
        <f t="shared" si="145"/>
        <v>26.923076923076923</v>
      </c>
      <c r="S1569" t="str">
        <f t="shared" si="148"/>
        <v>publishing</v>
      </c>
      <c r="T1569" t="str">
        <f t="shared" si="149"/>
        <v>art books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4">
        <f t="shared" si="146"/>
        <v>41997.062326388885</v>
      </c>
      <c r="K1570">
        <v>1416360585</v>
      </c>
      <c r="L1570" s="14">
        <f t="shared" si="147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6">
        <f t="shared" si="144"/>
        <v>0.13639999999999999</v>
      </c>
      <c r="R1570" s="9">
        <f t="shared" si="145"/>
        <v>155</v>
      </c>
      <c r="S1570" t="str">
        <f t="shared" si="148"/>
        <v>publishing</v>
      </c>
      <c r="T1570" t="str">
        <f t="shared" si="149"/>
        <v>art books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4">
        <f t="shared" si="146"/>
        <v>41419.679560185185</v>
      </c>
      <c r="K1571">
        <v>1366906714</v>
      </c>
      <c r="L1571" s="14">
        <f t="shared" si="147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6">
        <f t="shared" si="144"/>
        <v>0</v>
      </c>
      <c r="R1571" s="9">
        <f t="shared" si="145"/>
        <v>0</v>
      </c>
      <c r="S1571" t="str">
        <f t="shared" si="148"/>
        <v>publishing</v>
      </c>
      <c r="T1571" t="str">
        <f t="shared" si="149"/>
        <v>art books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4">
        <f t="shared" si="146"/>
        <v>42468.771782407406</v>
      </c>
      <c r="K1572">
        <v>1457551882</v>
      </c>
      <c r="L1572" s="14">
        <f t="shared" si="147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6">
        <f t="shared" si="144"/>
        <v>0.41399999999999998</v>
      </c>
      <c r="R1572" s="9">
        <f t="shared" si="145"/>
        <v>47.769230769230766</v>
      </c>
      <c r="S1572" t="str">
        <f t="shared" si="148"/>
        <v>publishing</v>
      </c>
      <c r="T1572" t="str">
        <f t="shared" si="149"/>
        <v>art books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4">
        <f t="shared" si="146"/>
        <v>42174.769479166673</v>
      </c>
      <c r="K1573">
        <v>1432146483</v>
      </c>
      <c r="L1573" s="14">
        <f t="shared" si="147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6">
        <f t="shared" si="144"/>
        <v>6.6115702479338841E-3</v>
      </c>
      <c r="R1573" s="9">
        <f t="shared" si="145"/>
        <v>20</v>
      </c>
      <c r="S1573" t="str">
        <f t="shared" si="148"/>
        <v>publishing</v>
      </c>
      <c r="T1573" t="str">
        <f t="shared" si="149"/>
        <v>art books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4">
        <f t="shared" si="146"/>
        <v>42428.999305555553</v>
      </c>
      <c r="K1574">
        <v>1454546859</v>
      </c>
      <c r="L1574" s="14">
        <f t="shared" si="147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6">
        <f t="shared" si="144"/>
        <v>0.05</v>
      </c>
      <c r="R1574" s="9">
        <f t="shared" si="145"/>
        <v>41.666666666666664</v>
      </c>
      <c r="S1574" t="str">
        <f t="shared" si="148"/>
        <v>publishing</v>
      </c>
      <c r="T1574" t="str">
        <f t="shared" si="149"/>
        <v>art books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4">
        <f t="shared" si="146"/>
        <v>42826.165972222225</v>
      </c>
      <c r="K1575">
        <v>1487548802</v>
      </c>
      <c r="L1575" s="14">
        <f t="shared" si="147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6">
        <f t="shared" si="144"/>
        <v>2.4777777777777777E-2</v>
      </c>
      <c r="R1575" s="9">
        <f t="shared" si="145"/>
        <v>74.333333333333329</v>
      </c>
      <c r="S1575" t="str">
        <f t="shared" si="148"/>
        <v>publishing</v>
      </c>
      <c r="T1575" t="str">
        <f t="shared" si="149"/>
        <v>art books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4">
        <f t="shared" si="146"/>
        <v>42052.927418981482</v>
      </c>
      <c r="K1576">
        <v>1421187329</v>
      </c>
      <c r="L1576" s="14">
        <f t="shared" si="147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6">
        <f t="shared" si="144"/>
        <v>5.0599999999999999E-2</v>
      </c>
      <c r="R1576" s="9">
        <f t="shared" si="145"/>
        <v>84.333333333333329</v>
      </c>
      <c r="S1576" t="str">
        <f t="shared" si="148"/>
        <v>publishing</v>
      </c>
      <c r="T1576" t="str">
        <f t="shared" si="149"/>
        <v>art books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4">
        <f t="shared" si="146"/>
        <v>41829.524259259262</v>
      </c>
      <c r="K1577">
        <v>1402317296</v>
      </c>
      <c r="L1577" s="14">
        <f t="shared" si="147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6">
        <f t="shared" si="144"/>
        <v>0.2291</v>
      </c>
      <c r="R1577" s="9">
        <f t="shared" si="145"/>
        <v>65.457142857142856</v>
      </c>
      <c r="S1577" t="str">
        <f t="shared" si="148"/>
        <v>publishing</v>
      </c>
      <c r="T1577" t="str">
        <f t="shared" si="149"/>
        <v>art books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4">
        <f t="shared" si="146"/>
        <v>42185.879259259258</v>
      </c>
      <c r="K1578">
        <v>1431810368</v>
      </c>
      <c r="L1578" s="14">
        <f t="shared" si="147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6">
        <f t="shared" si="144"/>
        <v>0.13</v>
      </c>
      <c r="R1578" s="9">
        <f t="shared" si="145"/>
        <v>65</v>
      </c>
      <c r="S1578" t="str">
        <f t="shared" si="148"/>
        <v>publishing</v>
      </c>
      <c r="T1578" t="str">
        <f t="shared" si="149"/>
        <v>art books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4">
        <f t="shared" si="146"/>
        <v>41114.847777777781</v>
      </c>
      <c r="K1579">
        <v>1337977248</v>
      </c>
      <c r="L1579" s="14">
        <f t="shared" si="147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6">
        <f t="shared" si="144"/>
        <v>5.4999999999999997E-3</v>
      </c>
      <c r="R1579" s="9">
        <f t="shared" si="145"/>
        <v>27.5</v>
      </c>
      <c r="S1579" t="str">
        <f t="shared" si="148"/>
        <v>publishing</v>
      </c>
      <c r="T1579" t="str">
        <f t="shared" si="149"/>
        <v>art books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4">
        <f t="shared" si="146"/>
        <v>40423.083333333336</v>
      </c>
      <c r="K1580">
        <v>1281317691</v>
      </c>
      <c r="L1580" s="14">
        <f t="shared" si="147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6">
        <f t="shared" si="144"/>
        <v>0.10806536636794939</v>
      </c>
      <c r="R1580" s="9">
        <f t="shared" si="145"/>
        <v>51.25</v>
      </c>
      <c r="S1580" t="str">
        <f t="shared" si="148"/>
        <v>publishing</v>
      </c>
      <c r="T1580" t="str">
        <f t="shared" si="149"/>
        <v>art books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4">
        <f t="shared" si="146"/>
        <v>41514.996423611112</v>
      </c>
      <c r="K1581">
        <v>1374882891</v>
      </c>
      <c r="L1581" s="14">
        <f t="shared" si="147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6">
        <f t="shared" si="144"/>
        <v>8.4008400840084006E-3</v>
      </c>
      <c r="R1581" s="9">
        <f t="shared" si="145"/>
        <v>14</v>
      </c>
      <c r="S1581" t="str">
        <f t="shared" si="148"/>
        <v>publishing</v>
      </c>
      <c r="T1581" t="str">
        <f t="shared" si="149"/>
        <v>art books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4">
        <f t="shared" si="146"/>
        <v>41050.050069444449</v>
      </c>
      <c r="K1582">
        <v>1332378726</v>
      </c>
      <c r="L1582" s="14">
        <f t="shared" si="147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6">
        <f t="shared" si="144"/>
        <v>0</v>
      </c>
      <c r="R1582" s="9">
        <f t="shared" si="145"/>
        <v>0</v>
      </c>
      <c r="S1582" t="str">
        <f t="shared" si="148"/>
        <v>publishing</v>
      </c>
      <c r="T1582" t="str">
        <f t="shared" si="149"/>
        <v>art books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4">
        <f t="shared" si="146"/>
        <v>42357.448958333334</v>
      </c>
      <c r="K1583">
        <v>1447757190</v>
      </c>
      <c r="L1583" s="14">
        <f t="shared" si="147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6">
        <f t="shared" si="144"/>
        <v>5.0000000000000001E-3</v>
      </c>
      <c r="R1583" s="9">
        <f t="shared" si="145"/>
        <v>5</v>
      </c>
      <c r="S1583" t="str">
        <f t="shared" si="148"/>
        <v>photography</v>
      </c>
      <c r="T1583" t="str">
        <f t="shared" si="149"/>
        <v>places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4">
        <f t="shared" si="146"/>
        <v>42303.888888888891</v>
      </c>
      <c r="K1584">
        <v>1440961053</v>
      </c>
      <c r="L1584" s="14">
        <f t="shared" si="147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6">
        <f t="shared" si="144"/>
        <v>9.2999999999999999E-2</v>
      </c>
      <c r="R1584" s="9">
        <f t="shared" si="145"/>
        <v>31</v>
      </c>
      <c r="S1584" t="str">
        <f t="shared" si="148"/>
        <v>photography</v>
      </c>
      <c r="T1584" t="str">
        <f t="shared" si="149"/>
        <v>places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4">
        <f t="shared" si="146"/>
        <v>41907.904988425929</v>
      </c>
      <c r="K1585">
        <v>1409089391</v>
      </c>
      <c r="L1585" s="14">
        <f t="shared" si="147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6">
        <f t="shared" si="144"/>
        <v>7.5000000000000002E-4</v>
      </c>
      <c r="R1585" s="9">
        <f t="shared" si="145"/>
        <v>15</v>
      </c>
      <c r="S1585" t="str">
        <f t="shared" si="148"/>
        <v>photography</v>
      </c>
      <c r="T1585" t="str">
        <f t="shared" si="149"/>
        <v>places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4">
        <f t="shared" si="146"/>
        <v>41789.649317129632</v>
      </c>
      <c r="K1586">
        <v>1400600101</v>
      </c>
      <c r="L1586" s="14">
        <f t="shared" si="147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6">
        <f t="shared" si="144"/>
        <v>0</v>
      </c>
      <c r="R1586" s="9">
        <f t="shared" si="145"/>
        <v>0</v>
      </c>
      <c r="S1586" t="str">
        <f t="shared" si="148"/>
        <v>photography</v>
      </c>
      <c r="T1586" t="str">
        <f t="shared" si="149"/>
        <v>places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4">
        <f t="shared" si="146"/>
        <v>42729.458333333328</v>
      </c>
      <c r="K1587">
        <v>1480800568</v>
      </c>
      <c r="L1587" s="14">
        <f t="shared" si="147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6">
        <f t="shared" si="144"/>
        <v>0.79</v>
      </c>
      <c r="R1587" s="9">
        <f t="shared" si="145"/>
        <v>131.66666666666666</v>
      </c>
      <c r="S1587" t="str">
        <f t="shared" si="148"/>
        <v>photography</v>
      </c>
      <c r="T1587" t="str">
        <f t="shared" si="149"/>
        <v>places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4">
        <f t="shared" si="146"/>
        <v>42099.062754629631</v>
      </c>
      <c r="K1588">
        <v>1425609022</v>
      </c>
      <c r="L1588" s="14">
        <f t="shared" si="147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6">
        <f t="shared" si="144"/>
        <v>0</v>
      </c>
      <c r="R1588" s="9">
        <f t="shared" si="145"/>
        <v>0</v>
      </c>
      <c r="S1588" t="str">
        <f t="shared" si="148"/>
        <v>photography</v>
      </c>
      <c r="T1588" t="str">
        <f t="shared" si="149"/>
        <v>places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4">
        <f t="shared" si="146"/>
        <v>41986.950983796298</v>
      </c>
      <c r="K1589">
        <v>1415918965</v>
      </c>
      <c r="L1589" s="14">
        <f t="shared" si="147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6">
        <f t="shared" si="144"/>
        <v>1.3333333333333334E-4</v>
      </c>
      <c r="R1589" s="9">
        <f t="shared" si="145"/>
        <v>1</v>
      </c>
      <c r="S1589" t="str">
        <f t="shared" si="148"/>
        <v>photography</v>
      </c>
      <c r="T1589" t="str">
        <f t="shared" si="149"/>
        <v>places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4">
        <f t="shared" si="146"/>
        <v>42035.841666666667</v>
      </c>
      <c r="K1590">
        <v>1420091999</v>
      </c>
      <c r="L1590" s="14">
        <f t="shared" si="147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6">
        <f t="shared" si="144"/>
        <v>0</v>
      </c>
      <c r="R1590" s="9">
        <f t="shared" si="145"/>
        <v>0</v>
      </c>
      <c r="S1590" t="str">
        <f t="shared" si="148"/>
        <v>photography</v>
      </c>
      <c r="T1590" t="str">
        <f t="shared" si="149"/>
        <v>places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4">
        <f t="shared" si="146"/>
        <v>42286.984791666662</v>
      </c>
      <c r="K1591">
        <v>1441841886</v>
      </c>
      <c r="L1591" s="14">
        <f t="shared" si="147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6">
        <f t="shared" si="144"/>
        <v>0</v>
      </c>
      <c r="R1591" s="9">
        <f t="shared" si="145"/>
        <v>0</v>
      </c>
      <c r="S1591" t="str">
        <f t="shared" si="148"/>
        <v>photography</v>
      </c>
      <c r="T1591" t="str">
        <f t="shared" si="149"/>
        <v>places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4">
        <f t="shared" si="146"/>
        <v>42270.857222222221</v>
      </c>
      <c r="K1592">
        <v>1440448464</v>
      </c>
      <c r="L1592" s="14">
        <f t="shared" si="147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6">
        <f t="shared" si="144"/>
        <v>1.7000000000000001E-2</v>
      </c>
      <c r="R1592" s="9">
        <f t="shared" si="145"/>
        <v>510</v>
      </c>
      <c r="S1592" t="str">
        <f t="shared" si="148"/>
        <v>photography</v>
      </c>
      <c r="T1592" t="str">
        <f t="shared" si="149"/>
        <v>places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4">
        <f t="shared" si="146"/>
        <v>42463.68450231482</v>
      </c>
      <c r="K1593">
        <v>1457112341</v>
      </c>
      <c r="L1593" s="14">
        <f t="shared" si="147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6">
        <f t="shared" si="144"/>
        <v>0.29228571428571426</v>
      </c>
      <c r="R1593" s="9">
        <f t="shared" si="145"/>
        <v>44.478260869565219</v>
      </c>
      <c r="S1593" t="str">
        <f t="shared" si="148"/>
        <v>photography</v>
      </c>
      <c r="T1593" t="str">
        <f t="shared" si="149"/>
        <v>places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4">
        <f t="shared" si="146"/>
        <v>42091.031076388885</v>
      </c>
      <c r="K1594">
        <v>1423619085</v>
      </c>
      <c r="L1594" s="14">
        <f t="shared" si="147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6">
        <f t="shared" si="144"/>
        <v>0</v>
      </c>
      <c r="R1594" s="9">
        <f t="shared" si="145"/>
        <v>0</v>
      </c>
      <c r="S1594" t="str">
        <f t="shared" si="148"/>
        <v>photography</v>
      </c>
      <c r="T1594" t="str">
        <f t="shared" si="149"/>
        <v>places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4">
        <f t="shared" si="146"/>
        <v>42063.845543981486</v>
      </c>
      <c r="K1595">
        <v>1422562655</v>
      </c>
      <c r="L1595" s="14">
        <f t="shared" si="147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6">
        <f t="shared" si="144"/>
        <v>1.3636363636363637E-4</v>
      </c>
      <c r="R1595" s="9">
        <f t="shared" si="145"/>
        <v>1</v>
      </c>
      <c r="S1595" t="str">
        <f t="shared" si="148"/>
        <v>photography</v>
      </c>
      <c r="T1595" t="str">
        <f t="shared" si="149"/>
        <v>places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4">
        <f t="shared" si="146"/>
        <v>42505.681249999994</v>
      </c>
      <c r="K1596">
        <v>1458147982</v>
      </c>
      <c r="L1596" s="14">
        <f t="shared" si="147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6">
        <f t="shared" si="144"/>
        <v>0.20499999999999999</v>
      </c>
      <c r="R1596" s="9">
        <f t="shared" si="145"/>
        <v>20.5</v>
      </c>
      <c r="S1596" t="str">
        <f t="shared" si="148"/>
        <v>photography</v>
      </c>
      <c r="T1596" t="str">
        <f t="shared" si="149"/>
        <v>places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4">
        <f t="shared" si="146"/>
        <v>41808.842361111114</v>
      </c>
      <c r="K1597">
        <v>1400634728</v>
      </c>
      <c r="L1597" s="14">
        <f t="shared" si="147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6">
        <f t="shared" si="144"/>
        <v>2.8E-3</v>
      </c>
      <c r="R1597" s="9">
        <f t="shared" si="145"/>
        <v>40</v>
      </c>
      <c r="S1597" t="str">
        <f t="shared" si="148"/>
        <v>photography</v>
      </c>
      <c r="T1597" t="str">
        <f t="shared" si="149"/>
        <v>places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4">
        <f t="shared" si="146"/>
        <v>41986.471863425926</v>
      </c>
      <c r="K1598">
        <v>1414577969</v>
      </c>
      <c r="L1598" s="14">
        <f t="shared" si="147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6">
        <f t="shared" si="144"/>
        <v>2.3076923076923078E-2</v>
      </c>
      <c r="R1598" s="9">
        <f t="shared" si="145"/>
        <v>25</v>
      </c>
      <c r="S1598" t="str">
        <f t="shared" si="148"/>
        <v>photography</v>
      </c>
      <c r="T1598" t="str">
        <f t="shared" si="149"/>
        <v>places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4">
        <f t="shared" si="146"/>
        <v>42633.354131944448</v>
      </c>
      <c r="K1599">
        <v>1471768197</v>
      </c>
      <c r="L1599" s="14">
        <f t="shared" si="147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6">
        <f t="shared" si="144"/>
        <v>0</v>
      </c>
      <c r="R1599" s="9">
        <f t="shared" si="145"/>
        <v>0</v>
      </c>
      <c r="S1599" t="str">
        <f t="shared" si="148"/>
        <v>photography</v>
      </c>
      <c r="T1599" t="str">
        <f t="shared" si="149"/>
        <v>places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4">
        <f t="shared" si="146"/>
        <v>42211.667337962965</v>
      </c>
      <c r="K1600">
        <v>1432742458</v>
      </c>
      <c r="L1600" s="14">
        <f t="shared" si="147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6">
        <f t="shared" si="144"/>
        <v>1.25E-3</v>
      </c>
      <c r="R1600" s="9">
        <f t="shared" si="145"/>
        <v>1</v>
      </c>
      <c r="S1600" t="str">
        <f t="shared" si="148"/>
        <v>photography</v>
      </c>
      <c r="T1600" t="str">
        <f t="shared" si="149"/>
        <v>places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4">
        <f t="shared" si="146"/>
        <v>42468.497407407413</v>
      </c>
      <c r="K1601">
        <v>1457528176</v>
      </c>
      <c r="L1601" s="14">
        <f t="shared" si="147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6">
        <f t="shared" si="144"/>
        <v>0</v>
      </c>
      <c r="R1601" s="9">
        <f t="shared" si="145"/>
        <v>0</v>
      </c>
      <c r="S1601" t="str">
        <f t="shared" si="148"/>
        <v>photography</v>
      </c>
      <c r="T1601" t="str">
        <f t="shared" si="149"/>
        <v>places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4">
        <f t="shared" si="146"/>
        <v>41835.21597222222</v>
      </c>
      <c r="K1602">
        <v>1401585752</v>
      </c>
      <c r="L1602" s="14">
        <f t="shared" si="147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6">
        <f t="shared" ref="Q1602:Q1665" si="150">(E1602/D1602)</f>
        <v>7.3400000000000007E-2</v>
      </c>
      <c r="R1602" s="9">
        <f t="shared" ref="R1602:R1665" si="151">IF(N1602&lt;&gt;0,E1602/N1602,0)</f>
        <v>40.777777777777779</v>
      </c>
      <c r="S1602" t="str">
        <f t="shared" si="148"/>
        <v>photography</v>
      </c>
      <c r="T1602" t="str">
        <f t="shared" si="149"/>
        <v>places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4">
        <f t="shared" ref="J1603:J1666" si="152">(((I1603/60)/60)/24)+DATE(1970,1,1)</f>
        <v>40668.092974537038</v>
      </c>
      <c r="K1603">
        <v>1301969633</v>
      </c>
      <c r="L1603" s="14">
        <f t="shared" ref="L1603:L1666" si="153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6">
        <f t="shared" si="150"/>
        <v>1.082492</v>
      </c>
      <c r="R1603" s="9">
        <f t="shared" si="151"/>
        <v>48.325535714285714</v>
      </c>
      <c r="S1603" t="str">
        <f t="shared" ref="S1603:S1666" si="154">LEFT(P1603, SEARCH("/",P1603,1)-1)</f>
        <v>music</v>
      </c>
      <c r="T1603" t="str">
        <f t="shared" ref="T1603:T1666" si="155">RIGHT(P1603,LEN(P1603)-FIND("/",P1603))</f>
        <v>rock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4">
        <f t="shared" si="152"/>
        <v>40830.958333333336</v>
      </c>
      <c r="K1604">
        <v>1314947317</v>
      </c>
      <c r="L1604" s="14">
        <f t="shared" si="153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6">
        <f t="shared" si="150"/>
        <v>1.0016666666666667</v>
      </c>
      <c r="R1604" s="9">
        <f t="shared" si="151"/>
        <v>46.953125</v>
      </c>
      <c r="S1604" t="str">
        <f t="shared" si="154"/>
        <v>music</v>
      </c>
      <c r="T1604" t="str">
        <f t="shared" si="155"/>
        <v>rock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4">
        <f t="shared" si="152"/>
        <v>40936.169664351852</v>
      </c>
      <c r="K1605">
        <v>1322539459</v>
      </c>
      <c r="L1605" s="14">
        <f t="shared" si="153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6">
        <f t="shared" si="150"/>
        <v>1.0003299999999999</v>
      </c>
      <c r="R1605" s="9">
        <f t="shared" si="151"/>
        <v>66.688666666666663</v>
      </c>
      <c r="S1605" t="str">
        <f t="shared" si="154"/>
        <v>music</v>
      </c>
      <c r="T1605" t="str">
        <f t="shared" si="155"/>
        <v>rock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4">
        <f t="shared" si="152"/>
        <v>40985.80364583333</v>
      </c>
      <c r="K1606">
        <v>1328559435</v>
      </c>
      <c r="L1606" s="14">
        <f t="shared" si="153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6">
        <f t="shared" si="150"/>
        <v>1.2210714285714286</v>
      </c>
      <c r="R1606" s="9">
        <f t="shared" si="151"/>
        <v>48.842857142857142</v>
      </c>
      <c r="S1606" t="str">
        <f t="shared" si="154"/>
        <v>music</v>
      </c>
      <c r="T1606" t="str">
        <f t="shared" si="155"/>
        <v>rock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4">
        <f t="shared" si="152"/>
        <v>40756.291666666664</v>
      </c>
      <c r="K1607">
        <v>1311380313</v>
      </c>
      <c r="L1607" s="14">
        <f t="shared" si="153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6">
        <f t="shared" si="150"/>
        <v>1.0069333333333335</v>
      </c>
      <c r="R1607" s="9">
        <f t="shared" si="151"/>
        <v>137.30909090909091</v>
      </c>
      <c r="S1607" t="str">
        <f t="shared" si="154"/>
        <v>music</v>
      </c>
      <c r="T1607" t="str">
        <f t="shared" si="155"/>
        <v>rock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4">
        <f t="shared" si="152"/>
        <v>40626.069884259261</v>
      </c>
      <c r="K1608">
        <v>1293158438</v>
      </c>
      <c r="L1608" s="14">
        <f t="shared" si="153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6">
        <f t="shared" si="150"/>
        <v>1.01004125</v>
      </c>
      <c r="R1608" s="9">
        <f t="shared" si="151"/>
        <v>87.829673913043479</v>
      </c>
      <c r="S1608" t="str">
        <f t="shared" si="154"/>
        <v>music</v>
      </c>
      <c r="T1608" t="str">
        <f t="shared" si="155"/>
        <v>rock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4">
        <f t="shared" si="152"/>
        <v>41074.80846064815</v>
      </c>
      <c r="K1609">
        <v>1337887451</v>
      </c>
      <c r="L1609" s="14">
        <f t="shared" si="153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6">
        <f t="shared" si="150"/>
        <v>1.4511000000000001</v>
      </c>
      <c r="R1609" s="9">
        <f t="shared" si="151"/>
        <v>70.785365853658533</v>
      </c>
      <c r="S1609" t="str">
        <f t="shared" si="154"/>
        <v>music</v>
      </c>
      <c r="T1609" t="str">
        <f t="shared" si="155"/>
        <v>rock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4">
        <f t="shared" si="152"/>
        <v>41640.226388888892</v>
      </c>
      <c r="K1610">
        <v>1385754986</v>
      </c>
      <c r="L1610" s="14">
        <f t="shared" si="153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6">
        <f t="shared" si="150"/>
        <v>1.0125</v>
      </c>
      <c r="R1610" s="9">
        <f t="shared" si="151"/>
        <v>52.826086956521742</v>
      </c>
      <c r="S1610" t="str">
        <f t="shared" si="154"/>
        <v>music</v>
      </c>
      <c r="T1610" t="str">
        <f t="shared" si="155"/>
        <v>rock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4">
        <f t="shared" si="152"/>
        <v>40849.333333333336</v>
      </c>
      <c r="K1611">
        <v>1315612909</v>
      </c>
      <c r="L1611" s="14">
        <f t="shared" si="153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6">
        <f t="shared" si="150"/>
        <v>1.1833333333333333</v>
      </c>
      <c r="R1611" s="9">
        <f t="shared" si="151"/>
        <v>443.75</v>
      </c>
      <c r="S1611" t="str">
        <f t="shared" si="154"/>
        <v>music</v>
      </c>
      <c r="T1611" t="str">
        <f t="shared" si="155"/>
        <v>rock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4">
        <f t="shared" si="152"/>
        <v>41258.924884259257</v>
      </c>
      <c r="K1612">
        <v>1353017510</v>
      </c>
      <c r="L1612" s="14">
        <f t="shared" si="153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6">
        <f t="shared" si="150"/>
        <v>2.7185000000000001</v>
      </c>
      <c r="R1612" s="9">
        <f t="shared" si="151"/>
        <v>48.544642857142854</v>
      </c>
      <c r="S1612" t="str">
        <f t="shared" si="154"/>
        <v>music</v>
      </c>
      <c r="T1612" t="str">
        <f t="shared" si="155"/>
        <v>rock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4">
        <f t="shared" si="152"/>
        <v>41430.00037037037</v>
      </c>
      <c r="K1613">
        <v>1368576032</v>
      </c>
      <c r="L1613" s="14">
        <f t="shared" si="153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6">
        <f t="shared" si="150"/>
        <v>1.25125</v>
      </c>
      <c r="R1613" s="9">
        <f t="shared" si="151"/>
        <v>37.074074074074076</v>
      </c>
      <c r="S1613" t="str">
        <f t="shared" si="154"/>
        <v>music</v>
      </c>
      <c r="T1613" t="str">
        <f t="shared" si="155"/>
        <v>rock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4">
        <f t="shared" si="152"/>
        <v>41276.874814814815</v>
      </c>
      <c r="K1614">
        <v>1354568384</v>
      </c>
      <c r="L1614" s="14">
        <f t="shared" si="153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6">
        <f t="shared" si="150"/>
        <v>1.1000000000000001</v>
      </c>
      <c r="R1614" s="9">
        <f t="shared" si="151"/>
        <v>50</v>
      </c>
      <c r="S1614" t="str">
        <f t="shared" si="154"/>
        <v>music</v>
      </c>
      <c r="T1614" t="str">
        <f t="shared" si="155"/>
        <v>rock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4">
        <f t="shared" si="152"/>
        <v>41112.069467592592</v>
      </c>
      <c r="K1615">
        <v>1340329202</v>
      </c>
      <c r="L1615" s="14">
        <f t="shared" si="153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6">
        <f t="shared" si="150"/>
        <v>1.0149999999999999</v>
      </c>
      <c r="R1615" s="9">
        <f t="shared" si="151"/>
        <v>39.03846153846154</v>
      </c>
      <c r="S1615" t="str">
        <f t="shared" si="154"/>
        <v>music</v>
      </c>
      <c r="T1615" t="str">
        <f t="shared" si="155"/>
        <v>rock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4">
        <f t="shared" si="152"/>
        <v>41854.708333333336</v>
      </c>
      <c r="K1616">
        <v>1401924769</v>
      </c>
      <c r="L1616" s="14">
        <f t="shared" si="153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6">
        <f t="shared" si="150"/>
        <v>1.0269999999999999</v>
      </c>
      <c r="R1616" s="9">
        <f t="shared" si="151"/>
        <v>66.688311688311686</v>
      </c>
      <c r="S1616" t="str">
        <f t="shared" si="154"/>
        <v>music</v>
      </c>
      <c r="T1616" t="str">
        <f t="shared" si="155"/>
        <v>rock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4">
        <f t="shared" si="152"/>
        <v>40890.092546296299</v>
      </c>
      <c r="K1617">
        <v>1319850796</v>
      </c>
      <c r="L1617" s="14">
        <f t="shared" si="153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6">
        <f t="shared" si="150"/>
        <v>1.1412500000000001</v>
      </c>
      <c r="R1617" s="9">
        <f t="shared" si="151"/>
        <v>67.132352941176464</v>
      </c>
      <c r="S1617" t="str">
        <f t="shared" si="154"/>
        <v>music</v>
      </c>
      <c r="T1617" t="str">
        <f t="shared" si="155"/>
        <v>rock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4">
        <f t="shared" si="152"/>
        <v>41235.916666666664</v>
      </c>
      <c r="K1618">
        <v>1350061821</v>
      </c>
      <c r="L1618" s="14">
        <f t="shared" si="153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6">
        <f t="shared" si="150"/>
        <v>1.042</v>
      </c>
      <c r="R1618" s="9">
        <f t="shared" si="151"/>
        <v>66.369426751592357</v>
      </c>
      <c r="S1618" t="str">
        <f t="shared" si="154"/>
        <v>music</v>
      </c>
      <c r="T1618" t="str">
        <f t="shared" si="155"/>
        <v>rock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4">
        <f t="shared" si="152"/>
        <v>41579.791666666664</v>
      </c>
      <c r="K1619">
        <v>1380470188</v>
      </c>
      <c r="L1619" s="14">
        <f t="shared" si="153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6">
        <f t="shared" si="150"/>
        <v>1.4585714285714286</v>
      </c>
      <c r="R1619" s="9">
        <f t="shared" si="151"/>
        <v>64.620253164556956</v>
      </c>
      <c r="S1619" t="str">
        <f t="shared" si="154"/>
        <v>music</v>
      </c>
      <c r="T1619" t="str">
        <f t="shared" si="155"/>
        <v>rock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4">
        <f t="shared" si="152"/>
        <v>41341.654340277775</v>
      </c>
      <c r="K1620">
        <v>1359301335</v>
      </c>
      <c r="L1620" s="14">
        <f t="shared" si="153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6">
        <f t="shared" si="150"/>
        <v>1.0506666666666666</v>
      </c>
      <c r="R1620" s="9">
        <f t="shared" si="151"/>
        <v>58.370370370370374</v>
      </c>
      <c r="S1620" t="str">
        <f t="shared" si="154"/>
        <v>music</v>
      </c>
      <c r="T1620" t="str">
        <f t="shared" si="155"/>
        <v>rock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4">
        <f t="shared" si="152"/>
        <v>41897.18618055556</v>
      </c>
      <c r="K1621">
        <v>1408940886</v>
      </c>
      <c r="L1621" s="14">
        <f t="shared" si="153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6">
        <f t="shared" si="150"/>
        <v>1.3333333333333333</v>
      </c>
      <c r="R1621" s="9">
        <f t="shared" si="151"/>
        <v>86.956521739130437</v>
      </c>
      <c r="S1621" t="str">
        <f t="shared" si="154"/>
        <v>music</v>
      </c>
      <c r="T1621" t="str">
        <f t="shared" si="155"/>
        <v>rock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4">
        <f t="shared" si="152"/>
        <v>41328.339583333334</v>
      </c>
      <c r="K1622">
        <v>1361002140</v>
      </c>
      <c r="L1622" s="14">
        <f t="shared" si="153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6">
        <f t="shared" si="150"/>
        <v>1.1299999999999999</v>
      </c>
      <c r="R1622" s="9">
        <f t="shared" si="151"/>
        <v>66.470588235294116</v>
      </c>
      <c r="S1622" t="str">
        <f t="shared" si="154"/>
        <v>music</v>
      </c>
      <c r="T1622" t="str">
        <f t="shared" si="155"/>
        <v>rock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4">
        <f t="shared" si="152"/>
        <v>41057.165972222225</v>
      </c>
      <c r="K1623">
        <v>1333550015</v>
      </c>
      <c r="L1623" s="14">
        <f t="shared" si="153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6">
        <f t="shared" si="150"/>
        <v>1.212</v>
      </c>
      <c r="R1623" s="9">
        <f t="shared" si="151"/>
        <v>163.78378378378378</v>
      </c>
      <c r="S1623" t="str">
        <f t="shared" si="154"/>
        <v>music</v>
      </c>
      <c r="T1623" t="str">
        <f t="shared" si="155"/>
        <v>rock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4">
        <f t="shared" si="152"/>
        <v>41990.332638888889</v>
      </c>
      <c r="K1624">
        <v>1415343874</v>
      </c>
      <c r="L1624" s="14">
        <f t="shared" si="153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6">
        <f t="shared" si="150"/>
        <v>1.0172463768115942</v>
      </c>
      <c r="R1624" s="9">
        <f t="shared" si="151"/>
        <v>107.98461538461538</v>
      </c>
      <c r="S1624" t="str">
        <f t="shared" si="154"/>
        <v>music</v>
      </c>
      <c r="T1624" t="str">
        <f t="shared" si="155"/>
        <v>rock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4">
        <f t="shared" si="152"/>
        <v>41513.688530092593</v>
      </c>
      <c r="K1625">
        <v>1372437089</v>
      </c>
      <c r="L1625" s="14">
        <f t="shared" si="153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6">
        <f t="shared" si="150"/>
        <v>1.0106666666666666</v>
      </c>
      <c r="R1625" s="9">
        <f t="shared" si="151"/>
        <v>42.111111111111114</v>
      </c>
      <c r="S1625" t="str">
        <f t="shared" si="154"/>
        <v>music</v>
      </c>
      <c r="T1625" t="str">
        <f t="shared" si="155"/>
        <v>rock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4">
        <f t="shared" si="152"/>
        <v>41283.367303240739</v>
      </c>
      <c r="K1626">
        <v>1354265335</v>
      </c>
      <c r="L1626" s="14">
        <f t="shared" si="153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6">
        <f t="shared" si="150"/>
        <v>1.18</v>
      </c>
      <c r="R1626" s="9">
        <f t="shared" si="151"/>
        <v>47.2</v>
      </c>
      <c r="S1626" t="str">
        <f t="shared" si="154"/>
        <v>music</v>
      </c>
      <c r="T1626" t="str">
        <f t="shared" si="155"/>
        <v>rock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4">
        <f t="shared" si="152"/>
        <v>41163.699687500004</v>
      </c>
      <c r="K1627">
        <v>1344962853</v>
      </c>
      <c r="L1627" s="14">
        <f t="shared" si="153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6">
        <f t="shared" si="150"/>
        <v>1.5533333333333332</v>
      </c>
      <c r="R1627" s="9">
        <f t="shared" si="151"/>
        <v>112.01923076923077</v>
      </c>
      <c r="S1627" t="str">
        <f t="shared" si="154"/>
        <v>music</v>
      </c>
      <c r="T1627" t="str">
        <f t="shared" si="155"/>
        <v>rock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4">
        <f t="shared" si="152"/>
        <v>41609.889664351853</v>
      </c>
      <c r="K1628">
        <v>1383337267</v>
      </c>
      <c r="L1628" s="14">
        <f t="shared" si="153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6">
        <f t="shared" si="150"/>
        <v>1.0118750000000001</v>
      </c>
      <c r="R1628" s="9">
        <f t="shared" si="151"/>
        <v>74.953703703703709</v>
      </c>
      <c r="S1628" t="str">
        <f t="shared" si="154"/>
        <v>music</v>
      </c>
      <c r="T1628" t="str">
        <f t="shared" si="155"/>
        <v>rock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4">
        <f t="shared" si="152"/>
        <v>41239.207638888889</v>
      </c>
      <c r="K1629">
        <v>1351011489</v>
      </c>
      <c r="L1629" s="14">
        <f t="shared" si="153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6">
        <f t="shared" si="150"/>
        <v>1.17</v>
      </c>
      <c r="R1629" s="9">
        <f t="shared" si="151"/>
        <v>61.578947368421055</v>
      </c>
      <c r="S1629" t="str">
        <f t="shared" si="154"/>
        <v>music</v>
      </c>
      <c r="T1629" t="str">
        <f t="shared" si="155"/>
        <v>rock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4">
        <f t="shared" si="152"/>
        <v>41807.737060185187</v>
      </c>
      <c r="K1630">
        <v>1400175682</v>
      </c>
      <c r="L1630" s="14">
        <f t="shared" si="153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6">
        <f t="shared" si="150"/>
        <v>1.00925</v>
      </c>
      <c r="R1630" s="9">
        <f t="shared" si="151"/>
        <v>45.875</v>
      </c>
      <c r="S1630" t="str">
        <f t="shared" si="154"/>
        <v>music</v>
      </c>
      <c r="T1630" t="str">
        <f t="shared" si="155"/>
        <v>rock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4">
        <f t="shared" si="152"/>
        <v>41690.867280092592</v>
      </c>
      <c r="K1631">
        <v>1389041333</v>
      </c>
      <c r="L1631" s="14">
        <f t="shared" si="153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6">
        <f t="shared" si="150"/>
        <v>1.0366666666666666</v>
      </c>
      <c r="R1631" s="9">
        <f t="shared" si="151"/>
        <v>75.853658536585371</v>
      </c>
      <c r="S1631" t="str">
        <f t="shared" si="154"/>
        <v>music</v>
      </c>
      <c r="T1631" t="str">
        <f t="shared" si="155"/>
        <v>rock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4">
        <f t="shared" si="152"/>
        <v>40970.290972222225</v>
      </c>
      <c r="K1632">
        <v>1328040375</v>
      </c>
      <c r="L1632" s="14">
        <f t="shared" si="153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6">
        <f t="shared" si="150"/>
        <v>2.6524999999999999</v>
      </c>
      <c r="R1632" s="9">
        <f t="shared" si="151"/>
        <v>84.206349206349202</v>
      </c>
      <c r="S1632" t="str">
        <f t="shared" si="154"/>
        <v>music</v>
      </c>
      <c r="T1632" t="str">
        <f t="shared" si="155"/>
        <v>rock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4">
        <f t="shared" si="152"/>
        <v>41194.859502314815</v>
      </c>
      <c r="K1633">
        <v>1347482261</v>
      </c>
      <c r="L1633" s="14">
        <f t="shared" si="153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6">
        <f t="shared" si="150"/>
        <v>1.5590999999999999</v>
      </c>
      <c r="R1633" s="9">
        <f t="shared" si="151"/>
        <v>117.22556390977444</v>
      </c>
      <c r="S1633" t="str">
        <f t="shared" si="154"/>
        <v>music</v>
      </c>
      <c r="T1633" t="str">
        <f t="shared" si="155"/>
        <v>rock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4">
        <f t="shared" si="152"/>
        <v>40810.340902777774</v>
      </c>
      <c r="K1634">
        <v>1311667854</v>
      </c>
      <c r="L1634" s="14">
        <f t="shared" si="153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6">
        <f t="shared" si="150"/>
        <v>1.0162500000000001</v>
      </c>
      <c r="R1634" s="9">
        <f t="shared" si="151"/>
        <v>86.489361702127653</v>
      </c>
      <c r="S1634" t="str">
        <f t="shared" si="154"/>
        <v>music</v>
      </c>
      <c r="T1634" t="str">
        <f t="shared" si="155"/>
        <v>rock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4">
        <f t="shared" si="152"/>
        <v>40924.208333333336</v>
      </c>
      <c r="K1635">
        <v>1324329156</v>
      </c>
      <c r="L1635" s="14">
        <f t="shared" si="153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6">
        <f t="shared" si="150"/>
        <v>1</v>
      </c>
      <c r="R1635" s="9">
        <f t="shared" si="151"/>
        <v>172.41379310344828</v>
      </c>
      <c r="S1635" t="str">
        <f t="shared" si="154"/>
        <v>music</v>
      </c>
      <c r="T1635" t="str">
        <f t="shared" si="155"/>
        <v>rock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4">
        <f t="shared" si="152"/>
        <v>40696.249305555553</v>
      </c>
      <c r="K1636">
        <v>1303706001</v>
      </c>
      <c r="L1636" s="14">
        <f t="shared" si="153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6">
        <f t="shared" si="150"/>
        <v>1.0049999999999999</v>
      </c>
      <c r="R1636" s="9">
        <f t="shared" si="151"/>
        <v>62.8125</v>
      </c>
      <c r="S1636" t="str">
        <f t="shared" si="154"/>
        <v>music</v>
      </c>
      <c r="T1636" t="str">
        <f t="shared" si="155"/>
        <v>rock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4">
        <f t="shared" si="152"/>
        <v>42562.868761574078</v>
      </c>
      <c r="K1637">
        <v>1463086261</v>
      </c>
      <c r="L1637" s="14">
        <f t="shared" si="153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6">
        <f t="shared" si="150"/>
        <v>1.2529999999999999</v>
      </c>
      <c r="R1637" s="9">
        <f t="shared" si="151"/>
        <v>67.729729729729726</v>
      </c>
      <c r="S1637" t="str">
        <f t="shared" si="154"/>
        <v>music</v>
      </c>
      <c r="T1637" t="str">
        <f t="shared" si="155"/>
        <v>rock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4">
        <f t="shared" si="152"/>
        <v>40706.166666666664</v>
      </c>
      <c r="K1638">
        <v>1304129088</v>
      </c>
      <c r="L1638" s="14">
        <f t="shared" si="153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6">
        <f t="shared" si="150"/>
        <v>1.0355555555555556</v>
      </c>
      <c r="R1638" s="9">
        <f t="shared" si="151"/>
        <v>53.5632183908046</v>
      </c>
      <c r="S1638" t="str">
        <f t="shared" si="154"/>
        <v>music</v>
      </c>
      <c r="T1638" t="str">
        <f t="shared" si="155"/>
        <v>rock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4">
        <f t="shared" si="152"/>
        <v>40178.98541666667</v>
      </c>
      <c r="K1639">
        <v>1257444140</v>
      </c>
      <c r="L1639" s="14">
        <f t="shared" si="153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6">
        <f t="shared" si="150"/>
        <v>1.038</v>
      </c>
      <c r="R1639" s="9">
        <f t="shared" si="151"/>
        <v>34.6</v>
      </c>
      <c r="S1639" t="str">
        <f t="shared" si="154"/>
        <v>music</v>
      </c>
      <c r="T1639" t="str">
        <f t="shared" si="155"/>
        <v>rock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4">
        <f t="shared" si="152"/>
        <v>41333.892361111109</v>
      </c>
      <c r="K1640">
        <v>1358180968</v>
      </c>
      <c r="L1640" s="14">
        <f t="shared" si="153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6">
        <f t="shared" si="150"/>
        <v>1.05</v>
      </c>
      <c r="R1640" s="9">
        <f t="shared" si="151"/>
        <v>38.888888888888886</v>
      </c>
      <c r="S1640" t="str">
        <f t="shared" si="154"/>
        <v>music</v>
      </c>
      <c r="T1640" t="str">
        <f t="shared" si="155"/>
        <v>rock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4">
        <f t="shared" si="152"/>
        <v>40971.652372685188</v>
      </c>
      <c r="K1641">
        <v>1328197165</v>
      </c>
      <c r="L1641" s="14">
        <f t="shared" si="153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6">
        <f t="shared" si="150"/>
        <v>1</v>
      </c>
      <c r="R1641" s="9">
        <f t="shared" si="151"/>
        <v>94.736842105263165</v>
      </c>
      <c r="S1641" t="str">
        <f t="shared" si="154"/>
        <v>music</v>
      </c>
      <c r="T1641" t="str">
        <f t="shared" si="155"/>
        <v>rock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4">
        <f t="shared" si="152"/>
        <v>40393.082638888889</v>
      </c>
      <c r="K1642">
        <v>1279603955</v>
      </c>
      <c r="L1642" s="14">
        <f t="shared" si="153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6">
        <f t="shared" si="150"/>
        <v>1.6986000000000001</v>
      </c>
      <c r="R1642" s="9">
        <f t="shared" si="151"/>
        <v>39.967058823529413</v>
      </c>
      <c r="S1642" t="str">
        <f t="shared" si="154"/>
        <v>music</v>
      </c>
      <c r="T1642" t="str">
        <f t="shared" si="155"/>
        <v>rock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4">
        <f t="shared" si="152"/>
        <v>41992.596574074079</v>
      </c>
      <c r="K1643">
        <v>1416406744</v>
      </c>
      <c r="L1643" s="14">
        <f t="shared" si="153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6">
        <f t="shared" si="150"/>
        <v>1.014</v>
      </c>
      <c r="R1643" s="9">
        <f t="shared" si="151"/>
        <v>97.5</v>
      </c>
      <c r="S1643" t="str">
        <f t="shared" si="154"/>
        <v>music</v>
      </c>
      <c r="T1643" t="str">
        <f t="shared" si="155"/>
        <v>pop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4">
        <f t="shared" si="152"/>
        <v>40708.024618055555</v>
      </c>
      <c r="K1644">
        <v>1306283727</v>
      </c>
      <c r="L1644" s="14">
        <f t="shared" si="153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6">
        <f t="shared" si="150"/>
        <v>1</v>
      </c>
      <c r="R1644" s="9">
        <f t="shared" si="151"/>
        <v>42.857142857142854</v>
      </c>
      <c r="S1644" t="str">
        <f t="shared" si="154"/>
        <v>music</v>
      </c>
      <c r="T1644" t="str">
        <f t="shared" si="155"/>
        <v>pop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4">
        <f t="shared" si="152"/>
        <v>41176.824212962965</v>
      </c>
      <c r="K1645">
        <v>1345924012</v>
      </c>
      <c r="L1645" s="14">
        <f t="shared" si="153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6">
        <f t="shared" si="150"/>
        <v>1.2470000000000001</v>
      </c>
      <c r="R1645" s="9">
        <f t="shared" si="151"/>
        <v>168.51351351351352</v>
      </c>
      <c r="S1645" t="str">
        <f t="shared" si="154"/>
        <v>music</v>
      </c>
      <c r="T1645" t="str">
        <f t="shared" si="155"/>
        <v>pop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4">
        <f t="shared" si="152"/>
        <v>41235.101388888892</v>
      </c>
      <c r="K1646">
        <v>1348363560</v>
      </c>
      <c r="L1646" s="14">
        <f t="shared" si="153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6">
        <f t="shared" si="150"/>
        <v>1.095</v>
      </c>
      <c r="R1646" s="9">
        <f t="shared" si="151"/>
        <v>85.546875</v>
      </c>
      <c r="S1646" t="str">
        <f t="shared" si="154"/>
        <v>music</v>
      </c>
      <c r="T1646" t="str">
        <f t="shared" si="155"/>
        <v>pop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4">
        <f t="shared" si="152"/>
        <v>41535.617361111108</v>
      </c>
      <c r="K1647">
        <v>1378306140</v>
      </c>
      <c r="L1647" s="14">
        <f t="shared" si="153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6">
        <f t="shared" si="150"/>
        <v>1.1080000000000001</v>
      </c>
      <c r="R1647" s="9">
        <f t="shared" si="151"/>
        <v>554</v>
      </c>
      <c r="S1647" t="str">
        <f t="shared" si="154"/>
        <v>music</v>
      </c>
      <c r="T1647" t="str">
        <f t="shared" si="155"/>
        <v>pop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4">
        <f t="shared" si="152"/>
        <v>41865.757638888892</v>
      </c>
      <c r="K1648">
        <v>1405248503</v>
      </c>
      <c r="L1648" s="14">
        <f t="shared" si="153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6">
        <f t="shared" si="150"/>
        <v>1.1020000000000001</v>
      </c>
      <c r="R1648" s="9">
        <f t="shared" si="151"/>
        <v>26.554216867469879</v>
      </c>
      <c r="S1648" t="str">
        <f t="shared" si="154"/>
        <v>music</v>
      </c>
      <c r="T1648" t="str">
        <f t="shared" si="155"/>
        <v>pop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4">
        <f t="shared" si="152"/>
        <v>41069.409456018519</v>
      </c>
      <c r="K1649">
        <v>1336643377</v>
      </c>
      <c r="L1649" s="14">
        <f t="shared" si="153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6">
        <f t="shared" si="150"/>
        <v>1.0471999999999999</v>
      </c>
      <c r="R1649" s="9">
        <f t="shared" si="151"/>
        <v>113.82608695652173</v>
      </c>
      <c r="S1649" t="str">
        <f t="shared" si="154"/>
        <v>music</v>
      </c>
      <c r="T1649" t="str">
        <f t="shared" si="155"/>
        <v>pop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4">
        <f t="shared" si="152"/>
        <v>40622.662986111114</v>
      </c>
      <c r="K1650">
        <v>1298048082</v>
      </c>
      <c r="L1650" s="14">
        <f t="shared" si="153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6">
        <f t="shared" si="150"/>
        <v>1.2526086956521738</v>
      </c>
      <c r="R1650" s="9">
        <f t="shared" si="151"/>
        <v>32.011111111111113</v>
      </c>
      <c r="S1650" t="str">
        <f t="shared" si="154"/>
        <v>music</v>
      </c>
      <c r="T1650" t="str">
        <f t="shared" si="155"/>
        <v>pop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4">
        <f t="shared" si="152"/>
        <v>41782.684664351851</v>
      </c>
      <c r="K1651">
        <v>1396974355</v>
      </c>
      <c r="L1651" s="14">
        <f t="shared" si="153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6">
        <f t="shared" si="150"/>
        <v>1.0058763157894737</v>
      </c>
      <c r="R1651" s="9">
        <f t="shared" si="151"/>
        <v>47.189259259259259</v>
      </c>
      <c r="S1651" t="str">
        <f t="shared" si="154"/>
        <v>music</v>
      </c>
      <c r="T1651" t="str">
        <f t="shared" si="155"/>
        <v>pop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4">
        <f t="shared" si="152"/>
        <v>41556.435613425929</v>
      </c>
      <c r="K1652">
        <v>1378722437</v>
      </c>
      <c r="L1652" s="14">
        <f t="shared" si="153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6">
        <f t="shared" si="150"/>
        <v>1.4155</v>
      </c>
      <c r="R1652" s="9">
        <f t="shared" si="151"/>
        <v>88.46875</v>
      </c>
      <c r="S1652" t="str">
        <f t="shared" si="154"/>
        <v>music</v>
      </c>
      <c r="T1652" t="str">
        <f t="shared" si="155"/>
        <v>pop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4">
        <f t="shared" si="152"/>
        <v>40659.290972222225</v>
      </c>
      <c r="K1653">
        <v>1300916220</v>
      </c>
      <c r="L1653" s="14">
        <f t="shared" si="153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6">
        <f t="shared" si="150"/>
        <v>1.0075000000000001</v>
      </c>
      <c r="R1653" s="9">
        <f t="shared" si="151"/>
        <v>100.75</v>
      </c>
      <c r="S1653" t="str">
        <f t="shared" si="154"/>
        <v>music</v>
      </c>
      <c r="T1653" t="str">
        <f t="shared" si="155"/>
        <v>pop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4">
        <f t="shared" si="152"/>
        <v>41602.534641203703</v>
      </c>
      <c r="K1654">
        <v>1382701793</v>
      </c>
      <c r="L1654" s="14">
        <f t="shared" si="153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6">
        <f t="shared" si="150"/>
        <v>1.0066666666666666</v>
      </c>
      <c r="R1654" s="9">
        <f t="shared" si="151"/>
        <v>64.714285714285708</v>
      </c>
      <c r="S1654" t="str">
        <f t="shared" si="154"/>
        <v>music</v>
      </c>
      <c r="T1654" t="str">
        <f t="shared" si="155"/>
        <v>pop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4">
        <f t="shared" si="152"/>
        <v>40657.834444444445</v>
      </c>
      <c r="K1655">
        <v>1300996896</v>
      </c>
      <c r="L1655" s="14">
        <f t="shared" si="153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6">
        <f t="shared" si="150"/>
        <v>1.7423040000000001</v>
      </c>
      <c r="R1655" s="9">
        <f t="shared" si="151"/>
        <v>51.854285714285716</v>
      </c>
      <c r="S1655" t="str">
        <f t="shared" si="154"/>
        <v>music</v>
      </c>
      <c r="T1655" t="str">
        <f t="shared" si="155"/>
        <v>pop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4">
        <f t="shared" si="152"/>
        <v>41017.890740740739</v>
      </c>
      <c r="K1656">
        <v>1332192160</v>
      </c>
      <c r="L1656" s="14">
        <f t="shared" si="153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6">
        <f t="shared" si="150"/>
        <v>1.199090909090909</v>
      </c>
      <c r="R1656" s="9">
        <f t="shared" si="151"/>
        <v>38.794117647058826</v>
      </c>
      <c r="S1656" t="str">
        <f t="shared" si="154"/>
        <v>music</v>
      </c>
      <c r="T1656" t="str">
        <f t="shared" si="155"/>
        <v>pop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4">
        <f t="shared" si="152"/>
        <v>41004.750231481477</v>
      </c>
      <c r="K1657">
        <v>1331060420</v>
      </c>
      <c r="L1657" s="14">
        <f t="shared" si="153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6">
        <f t="shared" si="150"/>
        <v>1.4286666666666668</v>
      </c>
      <c r="R1657" s="9">
        <f t="shared" si="151"/>
        <v>44.645833333333336</v>
      </c>
      <c r="S1657" t="str">
        <f t="shared" si="154"/>
        <v>music</v>
      </c>
      <c r="T1657" t="str">
        <f t="shared" si="155"/>
        <v>pop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4">
        <f t="shared" si="152"/>
        <v>41256.928842592592</v>
      </c>
      <c r="K1658">
        <v>1352845052</v>
      </c>
      <c r="L1658" s="14">
        <f t="shared" si="153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6">
        <f t="shared" si="150"/>
        <v>1.0033493333333334</v>
      </c>
      <c r="R1658" s="9">
        <f t="shared" si="151"/>
        <v>156.77333333333334</v>
      </c>
      <c r="S1658" t="str">
        <f t="shared" si="154"/>
        <v>music</v>
      </c>
      <c r="T1658" t="str">
        <f t="shared" si="155"/>
        <v>pop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4">
        <f t="shared" si="152"/>
        <v>41053.782037037039</v>
      </c>
      <c r="K1659">
        <v>1335293168</v>
      </c>
      <c r="L1659" s="14">
        <f t="shared" si="153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6">
        <f t="shared" si="150"/>
        <v>1.0493380000000001</v>
      </c>
      <c r="R1659" s="9">
        <f t="shared" si="151"/>
        <v>118.70339366515837</v>
      </c>
      <c r="S1659" t="str">
        <f t="shared" si="154"/>
        <v>music</v>
      </c>
      <c r="T1659" t="str">
        <f t="shared" si="155"/>
        <v>pop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4">
        <f t="shared" si="152"/>
        <v>41261.597222222219</v>
      </c>
      <c r="K1660">
        <v>1352524767</v>
      </c>
      <c r="L1660" s="14">
        <f t="shared" si="153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6">
        <f t="shared" si="150"/>
        <v>1.3223333333333334</v>
      </c>
      <c r="R1660" s="9">
        <f t="shared" si="151"/>
        <v>74.149532710280369</v>
      </c>
      <c r="S1660" t="str">
        <f t="shared" si="154"/>
        <v>music</v>
      </c>
      <c r="T1660" t="str">
        <f t="shared" si="155"/>
        <v>pop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4">
        <f t="shared" si="152"/>
        <v>41625.5</v>
      </c>
      <c r="K1661">
        <v>1384811721</v>
      </c>
      <c r="L1661" s="14">
        <f t="shared" si="153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6">
        <f t="shared" si="150"/>
        <v>1.1279999999999999</v>
      </c>
      <c r="R1661" s="9">
        <f t="shared" si="151"/>
        <v>12.533333333333333</v>
      </c>
      <c r="S1661" t="str">
        <f t="shared" si="154"/>
        <v>music</v>
      </c>
      <c r="T1661" t="str">
        <f t="shared" si="155"/>
        <v>pop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4">
        <f t="shared" si="152"/>
        <v>42490.915972222225</v>
      </c>
      <c r="K1662">
        <v>1459355950</v>
      </c>
      <c r="L1662" s="14">
        <f t="shared" si="153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6">
        <f t="shared" si="150"/>
        <v>12.5375</v>
      </c>
      <c r="R1662" s="9">
        <f t="shared" si="151"/>
        <v>27.861111111111111</v>
      </c>
      <c r="S1662" t="str">
        <f t="shared" si="154"/>
        <v>music</v>
      </c>
      <c r="T1662" t="str">
        <f t="shared" si="155"/>
        <v>pop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4">
        <f t="shared" si="152"/>
        <v>42386.875</v>
      </c>
      <c r="K1663">
        <v>1449359831</v>
      </c>
      <c r="L1663" s="14">
        <f t="shared" si="153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6">
        <f t="shared" si="150"/>
        <v>1.0250632911392406</v>
      </c>
      <c r="R1663" s="9">
        <f t="shared" si="151"/>
        <v>80.178217821782184</v>
      </c>
      <c r="S1663" t="str">
        <f t="shared" si="154"/>
        <v>music</v>
      </c>
      <c r="T1663" t="str">
        <f t="shared" si="155"/>
        <v>pop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4">
        <f t="shared" si="152"/>
        <v>40908.239999999998</v>
      </c>
      <c r="K1664">
        <v>1320122736</v>
      </c>
      <c r="L1664" s="14">
        <f t="shared" si="153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6">
        <f t="shared" si="150"/>
        <v>1.026375</v>
      </c>
      <c r="R1664" s="9">
        <f t="shared" si="151"/>
        <v>132.43548387096774</v>
      </c>
      <c r="S1664" t="str">
        <f t="shared" si="154"/>
        <v>music</v>
      </c>
      <c r="T1664" t="str">
        <f t="shared" si="155"/>
        <v>pop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4">
        <f t="shared" si="152"/>
        <v>42036.02207175926</v>
      </c>
      <c r="K1665">
        <v>1420158707</v>
      </c>
      <c r="L1665" s="14">
        <f t="shared" si="153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6">
        <f t="shared" si="150"/>
        <v>1.08</v>
      </c>
      <c r="R1665" s="9">
        <f t="shared" si="151"/>
        <v>33.75</v>
      </c>
      <c r="S1665" t="str">
        <f t="shared" si="154"/>
        <v>music</v>
      </c>
      <c r="T1665" t="str">
        <f t="shared" si="155"/>
        <v>pop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4">
        <f t="shared" si="152"/>
        <v>40984.165972222225</v>
      </c>
      <c r="K1666">
        <v>1328033818</v>
      </c>
      <c r="L1666" s="14">
        <f t="shared" si="153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6">
        <f t="shared" ref="Q1666:Q1729" si="156">(E1666/D1666)</f>
        <v>1.2240879999999998</v>
      </c>
      <c r="R1666" s="9">
        <f t="shared" ref="R1666:R1729" si="157">IF(N1666&lt;&gt;0,E1666/N1666,0)</f>
        <v>34.384494382022467</v>
      </c>
      <c r="S1666" t="str">
        <f t="shared" si="154"/>
        <v>music</v>
      </c>
      <c r="T1666" t="str">
        <f t="shared" si="155"/>
        <v>pop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4">
        <f t="shared" ref="J1667:J1730" si="158">(((I1667/60)/60)/24)+DATE(1970,1,1)</f>
        <v>40596.125</v>
      </c>
      <c r="K1667">
        <v>1295624113</v>
      </c>
      <c r="L1667" s="14">
        <f t="shared" ref="L1667:L1730" si="159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6">
        <f t="shared" si="156"/>
        <v>1.1945714285714286</v>
      </c>
      <c r="R1667" s="9">
        <f t="shared" si="157"/>
        <v>44.956989247311824</v>
      </c>
      <c r="S1667" t="str">
        <f t="shared" ref="S1667:S1730" si="160">LEFT(P1667, SEARCH("/",P1667,1)-1)</f>
        <v>music</v>
      </c>
      <c r="T1667" t="str">
        <f t="shared" ref="T1667:T1730" si="161">RIGHT(P1667,LEN(P1667)-FIND("/",P1667))</f>
        <v>pop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4">
        <f t="shared" si="158"/>
        <v>41361.211493055554</v>
      </c>
      <c r="K1668">
        <v>1361858673</v>
      </c>
      <c r="L1668" s="14">
        <f t="shared" si="159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6">
        <f t="shared" si="156"/>
        <v>1.6088</v>
      </c>
      <c r="R1668" s="9">
        <f t="shared" si="157"/>
        <v>41.04081632653061</v>
      </c>
      <c r="S1668" t="str">
        <f t="shared" si="160"/>
        <v>music</v>
      </c>
      <c r="T1668" t="str">
        <f t="shared" si="161"/>
        <v>pop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4">
        <f t="shared" si="158"/>
        <v>41709.290972222225</v>
      </c>
      <c r="K1669">
        <v>1392169298</v>
      </c>
      <c r="L1669" s="14">
        <f t="shared" si="159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6">
        <f t="shared" si="156"/>
        <v>1.2685294117647059</v>
      </c>
      <c r="R1669" s="9">
        <f t="shared" si="157"/>
        <v>52.597560975609753</v>
      </c>
      <c r="S1669" t="str">
        <f t="shared" si="160"/>
        <v>music</v>
      </c>
      <c r="T1669" t="str">
        <f t="shared" si="161"/>
        <v>pop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4">
        <f t="shared" si="158"/>
        <v>40875.191423611112</v>
      </c>
      <c r="K1670">
        <v>1319859339</v>
      </c>
      <c r="L1670" s="14">
        <f t="shared" si="159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6">
        <f t="shared" si="156"/>
        <v>1.026375</v>
      </c>
      <c r="R1670" s="9">
        <f t="shared" si="157"/>
        <v>70.784482758620683</v>
      </c>
      <c r="S1670" t="str">
        <f t="shared" si="160"/>
        <v>music</v>
      </c>
      <c r="T1670" t="str">
        <f t="shared" si="161"/>
        <v>pop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4">
        <f t="shared" si="158"/>
        <v>42521.885138888887</v>
      </c>
      <c r="K1671">
        <v>1459545276</v>
      </c>
      <c r="L1671" s="14">
        <f t="shared" si="159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6">
        <f t="shared" si="156"/>
        <v>1.3975</v>
      </c>
      <c r="R1671" s="9">
        <f t="shared" si="157"/>
        <v>53.75</v>
      </c>
      <c r="S1671" t="str">
        <f t="shared" si="160"/>
        <v>music</v>
      </c>
      <c r="T1671" t="str">
        <f t="shared" si="161"/>
        <v>pop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4">
        <f t="shared" si="158"/>
        <v>40364.166666666664</v>
      </c>
      <c r="K1672">
        <v>1273961999</v>
      </c>
      <c r="L1672" s="14">
        <f t="shared" si="159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6">
        <f t="shared" si="156"/>
        <v>1.026</v>
      </c>
      <c r="R1672" s="9">
        <f t="shared" si="157"/>
        <v>44.608695652173914</v>
      </c>
      <c r="S1672" t="str">
        <f t="shared" si="160"/>
        <v>music</v>
      </c>
      <c r="T1672" t="str">
        <f t="shared" si="161"/>
        <v>pop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4">
        <f t="shared" si="158"/>
        <v>42583.54414351852</v>
      </c>
      <c r="K1673">
        <v>1467464614</v>
      </c>
      <c r="L1673" s="14">
        <f t="shared" si="159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6">
        <f t="shared" si="156"/>
        <v>1.0067349999999999</v>
      </c>
      <c r="R1673" s="9">
        <f t="shared" si="157"/>
        <v>26.148961038961041</v>
      </c>
      <c r="S1673" t="str">
        <f t="shared" si="160"/>
        <v>music</v>
      </c>
      <c r="T1673" t="str">
        <f t="shared" si="161"/>
        <v>pop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4">
        <f t="shared" si="158"/>
        <v>41064.656597222223</v>
      </c>
      <c r="K1674">
        <v>1336232730</v>
      </c>
      <c r="L1674" s="14">
        <f t="shared" si="159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6">
        <f t="shared" si="156"/>
        <v>1.1294117647058823</v>
      </c>
      <c r="R1674" s="9">
        <f t="shared" si="157"/>
        <v>39.183673469387756</v>
      </c>
      <c r="S1674" t="str">
        <f t="shared" si="160"/>
        <v>music</v>
      </c>
      <c r="T1674" t="str">
        <f t="shared" si="161"/>
        <v>pop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4">
        <f t="shared" si="158"/>
        <v>42069.878379629634</v>
      </c>
      <c r="K1675">
        <v>1423083892</v>
      </c>
      <c r="L1675" s="14">
        <f t="shared" si="159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6">
        <f t="shared" si="156"/>
        <v>1.2809523809523808</v>
      </c>
      <c r="R1675" s="9">
        <f t="shared" si="157"/>
        <v>45.593220338983052</v>
      </c>
      <c r="S1675" t="str">
        <f t="shared" si="160"/>
        <v>music</v>
      </c>
      <c r="T1675" t="str">
        <f t="shared" si="161"/>
        <v>pop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4">
        <f t="shared" si="158"/>
        <v>42600.290972222225</v>
      </c>
      <c r="K1676">
        <v>1468852306</v>
      </c>
      <c r="L1676" s="14">
        <f t="shared" si="159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6">
        <f t="shared" si="156"/>
        <v>2.0169999999999999</v>
      </c>
      <c r="R1676" s="9">
        <f t="shared" si="157"/>
        <v>89.247787610619469</v>
      </c>
      <c r="S1676" t="str">
        <f t="shared" si="160"/>
        <v>music</v>
      </c>
      <c r="T1676" t="str">
        <f t="shared" si="161"/>
        <v>pop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4">
        <f t="shared" si="158"/>
        <v>40832.918749999997</v>
      </c>
      <c r="K1677">
        <v>1316194540</v>
      </c>
      <c r="L1677" s="14">
        <f t="shared" si="159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6">
        <f t="shared" si="156"/>
        <v>1.37416</v>
      </c>
      <c r="R1677" s="9">
        <f t="shared" si="157"/>
        <v>40.416470588235299</v>
      </c>
      <c r="S1677" t="str">
        <f t="shared" si="160"/>
        <v>music</v>
      </c>
      <c r="T1677" t="str">
        <f t="shared" si="161"/>
        <v>pop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4">
        <f t="shared" si="158"/>
        <v>41020.165972222225</v>
      </c>
      <c r="K1678">
        <v>1330968347</v>
      </c>
      <c r="L1678" s="14">
        <f t="shared" si="159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6">
        <f t="shared" si="156"/>
        <v>1.1533333333333333</v>
      </c>
      <c r="R1678" s="9">
        <f t="shared" si="157"/>
        <v>82.38095238095238</v>
      </c>
      <c r="S1678" t="str">
        <f t="shared" si="160"/>
        <v>music</v>
      </c>
      <c r="T1678" t="str">
        <f t="shared" si="161"/>
        <v>pop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4">
        <f t="shared" si="158"/>
        <v>42476.249305555553</v>
      </c>
      <c r="K1679">
        <v>1455615976</v>
      </c>
      <c r="L1679" s="14">
        <f t="shared" si="159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6">
        <f t="shared" si="156"/>
        <v>1.1166666666666667</v>
      </c>
      <c r="R1679" s="9">
        <f t="shared" si="157"/>
        <v>159.52380952380952</v>
      </c>
      <c r="S1679" t="str">
        <f t="shared" si="160"/>
        <v>music</v>
      </c>
      <c r="T1679" t="str">
        <f t="shared" si="161"/>
        <v>pop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4">
        <f t="shared" si="158"/>
        <v>41676.854988425926</v>
      </c>
      <c r="K1680">
        <v>1390509071</v>
      </c>
      <c r="L1680" s="14">
        <f t="shared" si="159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6">
        <f t="shared" si="156"/>
        <v>1.1839999999999999</v>
      </c>
      <c r="R1680" s="9">
        <f t="shared" si="157"/>
        <v>36.244897959183675</v>
      </c>
      <c r="S1680" t="str">
        <f t="shared" si="160"/>
        <v>music</v>
      </c>
      <c r="T1680" t="str">
        <f t="shared" si="161"/>
        <v>pop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4">
        <f t="shared" si="158"/>
        <v>40746.068807870368</v>
      </c>
      <c r="K1681">
        <v>1309311545</v>
      </c>
      <c r="L1681" s="14">
        <f t="shared" si="159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6">
        <f t="shared" si="156"/>
        <v>1.75</v>
      </c>
      <c r="R1681" s="9">
        <f t="shared" si="157"/>
        <v>62.5</v>
      </c>
      <c r="S1681" t="str">
        <f t="shared" si="160"/>
        <v>music</v>
      </c>
      <c r="T1681" t="str">
        <f t="shared" si="161"/>
        <v>pop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4">
        <f t="shared" si="158"/>
        <v>41832.757719907408</v>
      </c>
      <c r="K1682">
        <v>1402596667</v>
      </c>
      <c r="L1682" s="14">
        <f t="shared" si="159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6">
        <f t="shared" si="156"/>
        <v>1.175</v>
      </c>
      <c r="R1682" s="9">
        <f t="shared" si="157"/>
        <v>47</v>
      </c>
      <c r="S1682" t="str">
        <f t="shared" si="160"/>
        <v>music</v>
      </c>
      <c r="T1682" t="str">
        <f t="shared" si="161"/>
        <v>pop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4">
        <f t="shared" si="158"/>
        <v>42823.083333333328</v>
      </c>
      <c r="K1683">
        <v>1486522484</v>
      </c>
      <c r="L1683" s="14">
        <f t="shared" si="159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6">
        <f t="shared" si="156"/>
        <v>1.0142212307692309</v>
      </c>
      <c r="R1683" s="9">
        <f t="shared" si="157"/>
        <v>74.575090497737563</v>
      </c>
      <c r="S1683" t="str">
        <f t="shared" si="160"/>
        <v>music</v>
      </c>
      <c r="T1683" t="str">
        <f t="shared" si="161"/>
        <v>faith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4">
        <f t="shared" si="158"/>
        <v>42839.171990740739</v>
      </c>
      <c r="K1684">
        <v>1486962460</v>
      </c>
      <c r="L1684" s="14">
        <f t="shared" si="159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6">
        <f t="shared" si="156"/>
        <v>0</v>
      </c>
      <c r="R1684" s="9">
        <f t="shared" si="157"/>
        <v>0</v>
      </c>
      <c r="S1684" t="str">
        <f t="shared" si="160"/>
        <v>music</v>
      </c>
      <c r="T1684" t="str">
        <f t="shared" si="161"/>
        <v>faith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4">
        <f t="shared" si="158"/>
        <v>42832.781689814816</v>
      </c>
      <c r="K1685">
        <v>1489517138</v>
      </c>
      <c r="L1685" s="14">
        <f t="shared" si="159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6">
        <f t="shared" si="156"/>
        <v>0.21714285714285714</v>
      </c>
      <c r="R1685" s="9">
        <f t="shared" si="157"/>
        <v>76</v>
      </c>
      <c r="S1685" t="str">
        <f t="shared" si="160"/>
        <v>music</v>
      </c>
      <c r="T1685" t="str">
        <f t="shared" si="161"/>
        <v>faith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4">
        <f t="shared" si="158"/>
        <v>42811.773622685185</v>
      </c>
      <c r="K1686">
        <v>1487360041</v>
      </c>
      <c r="L1686" s="14">
        <f t="shared" si="159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6">
        <f t="shared" si="156"/>
        <v>1.0912500000000001</v>
      </c>
      <c r="R1686" s="9">
        <f t="shared" si="157"/>
        <v>86.43564356435644</v>
      </c>
      <c r="S1686" t="str">
        <f t="shared" si="160"/>
        <v>music</v>
      </c>
      <c r="T1686" t="str">
        <f t="shared" si="161"/>
        <v>faith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4">
        <f t="shared" si="158"/>
        <v>42818.208599537036</v>
      </c>
      <c r="K1687">
        <v>1487743223</v>
      </c>
      <c r="L1687" s="14">
        <f t="shared" si="159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6">
        <f t="shared" si="156"/>
        <v>1.0285714285714285</v>
      </c>
      <c r="R1687" s="9">
        <f t="shared" si="157"/>
        <v>24</v>
      </c>
      <c r="S1687" t="str">
        <f t="shared" si="160"/>
        <v>music</v>
      </c>
      <c r="T1687" t="str">
        <f t="shared" si="161"/>
        <v>faith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4">
        <f t="shared" si="158"/>
        <v>42852.802303240736</v>
      </c>
      <c r="K1688">
        <v>1488140119</v>
      </c>
      <c r="L1688" s="14">
        <f t="shared" si="159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6">
        <f t="shared" si="156"/>
        <v>3.5999999999999999E-3</v>
      </c>
      <c r="R1688" s="9">
        <f t="shared" si="157"/>
        <v>18</v>
      </c>
      <c r="S1688" t="str">
        <f t="shared" si="160"/>
        <v>music</v>
      </c>
      <c r="T1688" t="str">
        <f t="shared" si="161"/>
        <v>faith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4">
        <f t="shared" si="158"/>
        <v>42835.84375</v>
      </c>
      <c r="K1689">
        <v>1488935245</v>
      </c>
      <c r="L1689" s="14">
        <f t="shared" si="159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6">
        <f t="shared" si="156"/>
        <v>0.3125</v>
      </c>
      <c r="R1689" s="9">
        <f t="shared" si="157"/>
        <v>80.128205128205124</v>
      </c>
      <c r="S1689" t="str">
        <f t="shared" si="160"/>
        <v>music</v>
      </c>
      <c r="T1689" t="str">
        <f t="shared" si="161"/>
        <v>faith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4">
        <f t="shared" si="158"/>
        <v>42834.492986111116</v>
      </c>
      <c r="K1690">
        <v>1489150194</v>
      </c>
      <c r="L1690" s="14">
        <f t="shared" si="159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6">
        <f t="shared" si="156"/>
        <v>0.443</v>
      </c>
      <c r="R1690" s="9">
        <f t="shared" si="157"/>
        <v>253.14285714285714</v>
      </c>
      <c r="S1690" t="str">
        <f t="shared" si="160"/>
        <v>music</v>
      </c>
      <c r="T1690" t="str">
        <f t="shared" si="161"/>
        <v>faith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4">
        <f t="shared" si="158"/>
        <v>42810.900810185187</v>
      </c>
      <c r="K1691">
        <v>1487111830</v>
      </c>
      <c r="L1691" s="14">
        <f t="shared" si="159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6">
        <f t="shared" si="156"/>
        <v>1</v>
      </c>
      <c r="R1691" s="9">
        <f t="shared" si="157"/>
        <v>171.42857142857142</v>
      </c>
      <c r="S1691" t="str">
        <f t="shared" si="160"/>
        <v>music</v>
      </c>
      <c r="T1691" t="str">
        <f t="shared" si="161"/>
        <v>faith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4">
        <f t="shared" si="158"/>
        <v>42831.389374999999</v>
      </c>
      <c r="K1692">
        <v>1488882042</v>
      </c>
      <c r="L1692" s="14">
        <f t="shared" si="159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6">
        <f t="shared" si="156"/>
        <v>0.254</v>
      </c>
      <c r="R1692" s="9">
        <f t="shared" si="157"/>
        <v>57.727272727272727</v>
      </c>
      <c r="S1692" t="str">
        <f t="shared" si="160"/>
        <v>music</v>
      </c>
      <c r="T1692" t="str">
        <f t="shared" si="161"/>
        <v>faith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4">
        <f t="shared" si="158"/>
        <v>42828.041666666672</v>
      </c>
      <c r="K1693">
        <v>1488387008</v>
      </c>
      <c r="L1693" s="14">
        <f t="shared" si="159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6">
        <f t="shared" si="156"/>
        <v>0.33473333333333333</v>
      </c>
      <c r="R1693" s="9">
        <f t="shared" si="157"/>
        <v>264.26315789473682</v>
      </c>
      <c r="S1693" t="str">
        <f t="shared" si="160"/>
        <v>music</v>
      </c>
      <c r="T1693" t="str">
        <f t="shared" si="161"/>
        <v>faith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4">
        <f t="shared" si="158"/>
        <v>42820.999305555553</v>
      </c>
      <c r="K1694">
        <v>1487734667</v>
      </c>
      <c r="L1694" s="14">
        <f t="shared" si="159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6">
        <f t="shared" si="156"/>
        <v>0.47799999999999998</v>
      </c>
      <c r="R1694" s="9">
        <f t="shared" si="157"/>
        <v>159.33333333333334</v>
      </c>
      <c r="S1694" t="str">
        <f t="shared" si="160"/>
        <v>music</v>
      </c>
      <c r="T1694" t="str">
        <f t="shared" si="161"/>
        <v>faith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4">
        <f t="shared" si="158"/>
        <v>42834.833333333328</v>
      </c>
      <c r="K1695">
        <v>1489097112</v>
      </c>
      <c r="L1695" s="14">
        <f t="shared" si="159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6">
        <f t="shared" si="156"/>
        <v>9.3333333333333338E-2</v>
      </c>
      <c r="R1695" s="9">
        <f t="shared" si="157"/>
        <v>35</v>
      </c>
      <c r="S1695" t="str">
        <f t="shared" si="160"/>
        <v>music</v>
      </c>
      <c r="T1695" t="str">
        <f t="shared" si="161"/>
        <v>faith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4">
        <f t="shared" si="158"/>
        <v>42821.191666666666</v>
      </c>
      <c r="K1696">
        <v>1488038674</v>
      </c>
      <c r="L1696" s="14">
        <f t="shared" si="159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6">
        <f t="shared" si="156"/>
        <v>5.0000000000000001E-4</v>
      </c>
      <c r="R1696" s="9">
        <f t="shared" si="157"/>
        <v>5</v>
      </c>
      <c r="S1696" t="str">
        <f t="shared" si="160"/>
        <v>music</v>
      </c>
      <c r="T1696" t="str">
        <f t="shared" si="161"/>
        <v>faith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4">
        <f t="shared" si="158"/>
        <v>42835.041666666672</v>
      </c>
      <c r="K1697">
        <v>1488847514</v>
      </c>
      <c r="L1697" s="14">
        <f t="shared" si="159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6">
        <f t="shared" si="156"/>
        <v>0.11708333333333333</v>
      </c>
      <c r="R1697" s="9">
        <f t="shared" si="157"/>
        <v>61.086956521739133</v>
      </c>
      <c r="S1697" t="str">
        <f t="shared" si="160"/>
        <v>music</v>
      </c>
      <c r="T1697" t="str">
        <f t="shared" si="161"/>
        <v>faith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4">
        <f t="shared" si="158"/>
        <v>42826.027905092589</v>
      </c>
      <c r="K1698">
        <v>1488418811</v>
      </c>
      <c r="L1698" s="14">
        <f t="shared" si="159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6">
        <f t="shared" si="156"/>
        <v>0</v>
      </c>
      <c r="R1698" s="9">
        <f t="shared" si="157"/>
        <v>0</v>
      </c>
      <c r="S1698" t="str">
        <f t="shared" si="160"/>
        <v>music</v>
      </c>
      <c r="T1698" t="str">
        <f t="shared" si="161"/>
        <v>faith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4">
        <f t="shared" si="158"/>
        <v>42834.991296296299</v>
      </c>
      <c r="K1699">
        <v>1489193248</v>
      </c>
      <c r="L1699" s="14">
        <f t="shared" si="159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6">
        <f t="shared" si="156"/>
        <v>0.20208000000000001</v>
      </c>
      <c r="R1699" s="9">
        <f t="shared" si="157"/>
        <v>114.81818181818181</v>
      </c>
      <c r="S1699" t="str">
        <f t="shared" si="160"/>
        <v>music</v>
      </c>
      <c r="T1699" t="str">
        <f t="shared" si="161"/>
        <v>faith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4">
        <f t="shared" si="158"/>
        <v>42820.147916666669</v>
      </c>
      <c r="K1700">
        <v>1488430760</v>
      </c>
      <c r="L1700" s="14">
        <f t="shared" si="159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6">
        <f t="shared" si="156"/>
        <v>0</v>
      </c>
      <c r="R1700" s="9">
        <f t="shared" si="157"/>
        <v>0</v>
      </c>
      <c r="S1700" t="str">
        <f t="shared" si="160"/>
        <v>music</v>
      </c>
      <c r="T1700" t="str">
        <f t="shared" si="161"/>
        <v>faith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4">
        <f t="shared" si="158"/>
        <v>42836.863946759258</v>
      </c>
      <c r="K1701">
        <v>1489351445</v>
      </c>
      <c r="L1701" s="14">
        <f t="shared" si="159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6">
        <f t="shared" si="156"/>
        <v>4.2311459353574929E-2</v>
      </c>
      <c r="R1701" s="9">
        <f t="shared" si="157"/>
        <v>54</v>
      </c>
      <c r="S1701" t="str">
        <f t="shared" si="160"/>
        <v>music</v>
      </c>
      <c r="T1701" t="str">
        <f t="shared" si="161"/>
        <v>faith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4">
        <f t="shared" si="158"/>
        <v>42826.166666666672</v>
      </c>
      <c r="K1702">
        <v>1488418990</v>
      </c>
      <c r="L1702" s="14">
        <f t="shared" si="159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6">
        <f t="shared" si="156"/>
        <v>0.2606</v>
      </c>
      <c r="R1702" s="9">
        <f t="shared" si="157"/>
        <v>65.974683544303801</v>
      </c>
      <c r="S1702" t="str">
        <f t="shared" si="160"/>
        <v>music</v>
      </c>
      <c r="T1702" t="str">
        <f t="shared" si="161"/>
        <v>faith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4">
        <f t="shared" si="158"/>
        <v>42019.664409722223</v>
      </c>
      <c r="K1703">
        <v>1418745405</v>
      </c>
      <c r="L1703" s="14">
        <f t="shared" si="159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6">
        <f t="shared" si="156"/>
        <v>1.9801980198019802E-3</v>
      </c>
      <c r="R1703" s="9">
        <f t="shared" si="157"/>
        <v>5</v>
      </c>
      <c r="S1703" t="str">
        <f t="shared" si="160"/>
        <v>music</v>
      </c>
      <c r="T1703" t="str">
        <f t="shared" si="161"/>
        <v>faith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4">
        <f t="shared" si="158"/>
        <v>42093.828125</v>
      </c>
      <c r="K1704">
        <v>1425156750</v>
      </c>
      <c r="L1704" s="14">
        <f t="shared" si="159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6">
        <f t="shared" si="156"/>
        <v>6.0606060606060605E-5</v>
      </c>
      <c r="R1704" s="9">
        <f t="shared" si="157"/>
        <v>1</v>
      </c>
      <c r="S1704" t="str">
        <f t="shared" si="160"/>
        <v>music</v>
      </c>
      <c r="T1704" t="str">
        <f t="shared" si="161"/>
        <v>faith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4">
        <f t="shared" si="158"/>
        <v>42247.281678240746</v>
      </c>
      <c r="K1705">
        <v>1435819537</v>
      </c>
      <c r="L1705" s="14">
        <f t="shared" si="159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6">
        <f t="shared" si="156"/>
        <v>1.0200000000000001E-2</v>
      </c>
      <c r="R1705" s="9">
        <f t="shared" si="157"/>
        <v>25.5</v>
      </c>
      <c r="S1705" t="str">
        <f t="shared" si="160"/>
        <v>music</v>
      </c>
      <c r="T1705" t="str">
        <f t="shared" si="161"/>
        <v>faith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4">
        <f t="shared" si="158"/>
        <v>42051.139733796299</v>
      </c>
      <c r="K1706">
        <v>1421464873</v>
      </c>
      <c r="L1706" s="14">
        <f t="shared" si="159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6">
        <f t="shared" si="156"/>
        <v>0.65100000000000002</v>
      </c>
      <c r="R1706" s="9">
        <f t="shared" si="157"/>
        <v>118.36363636363636</v>
      </c>
      <c r="S1706" t="str">
        <f t="shared" si="160"/>
        <v>music</v>
      </c>
      <c r="T1706" t="str">
        <f t="shared" si="161"/>
        <v>faith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4">
        <f t="shared" si="158"/>
        <v>42256.666666666672</v>
      </c>
      <c r="K1707">
        <v>1440807846</v>
      </c>
      <c r="L1707" s="14">
        <f t="shared" si="159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6">
        <f t="shared" si="156"/>
        <v>0</v>
      </c>
      <c r="R1707" s="9">
        <f t="shared" si="157"/>
        <v>0</v>
      </c>
      <c r="S1707" t="str">
        <f t="shared" si="160"/>
        <v>music</v>
      </c>
      <c r="T1707" t="str">
        <f t="shared" si="161"/>
        <v>faith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4">
        <f t="shared" si="158"/>
        <v>42239.306388888886</v>
      </c>
      <c r="K1708">
        <v>1435130472</v>
      </c>
      <c r="L1708" s="14">
        <f t="shared" si="159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6">
        <f t="shared" si="156"/>
        <v>0</v>
      </c>
      <c r="R1708" s="9">
        <f t="shared" si="157"/>
        <v>0</v>
      </c>
      <c r="S1708" t="str">
        <f t="shared" si="160"/>
        <v>music</v>
      </c>
      <c r="T1708" t="str">
        <f t="shared" si="161"/>
        <v>faith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4">
        <f t="shared" si="158"/>
        <v>42457.679340277777</v>
      </c>
      <c r="K1709">
        <v>1456593495</v>
      </c>
      <c r="L1709" s="14">
        <f t="shared" si="159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6">
        <f t="shared" si="156"/>
        <v>9.74E-2</v>
      </c>
      <c r="R1709" s="9">
        <f t="shared" si="157"/>
        <v>54.111111111111114</v>
      </c>
      <c r="S1709" t="str">
        <f t="shared" si="160"/>
        <v>music</v>
      </c>
      <c r="T1709" t="str">
        <f t="shared" si="161"/>
        <v>faith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4">
        <f t="shared" si="158"/>
        <v>42491.866967592592</v>
      </c>
      <c r="K1710">
        <v>1458679706</v>
      </c>
      <c r="L1710" s="14">
        <f t="shared" si="159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6">
        <f t="shared" si="156"/>
        <v>0</v>
      </c>
      <c r="R1710" s="9">
        <f t="shared" si="157"/>
        <v>0</v>
      </c>
      <c r="S1710" t="str">
        <f t="shared" si="160"/>
        <v>music</v>
      </c>
      <c r="T1710" t="str">
        <f t="shared" si="161"/>
        <v>faith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4">
        <f t="shared" si="158"/>
        <v>41882.818749999999</v>
      </c>
      <c r="K1711">
        <v>1405949514</v>
      </c>
      <c r="L1711" s="14">
        <f t="shared" si="159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6">
        <f t="shared" si="156"/>
        <v>4.8571428571428571E-2</v>
      </c>
      <c r="R1711" s="9">
        <f t="shared" si="157"/>
        <v>21.25</v>
      </c>
      <c r="S1711" t="str">
        <f t="shared" si="160"/>
        <v>music</v>
      </c>
      <c r="T1711" t="str">
        <f t="shared" si="161"/>
        <v>faith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4">
        <f t="shared" si="158"/>
        <v>42387.541666666672</v>
      </c>
      <c r="K1712">
        <v>1449151888</v>
      </c>
      <c r="L1712" s="14">
        <f t="shared" si="159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6">
        <f t="shared" si="156"/>
        <v>6.7999999999999996E-3</v>
      </c>
      <c r="R1712" s="9">
        <f t="shared" si="157"/>
        <v>34</v>
      </c>
      <c r="S1712" t="str">
        <f t="shared" si="160"/>
        <v>music</v>
      </c>
      <c r="T1712" t="str">
        <f t="shared" si="161"/>
        <v>faith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4">
        <f t="shared" si="158"/>
        <v>41883.646226851852</v>
      </c>
      <c r="K1713">
        <v>1406907034</v>
      </c>
      <c r="L1713" s="14">
        <f t="shared" si="159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6">
        <f t="shared" si="156"/>
        <v>0.105</v>
      </c>
      <c r="R1713" s="9">
        <f t="shared" si="157"/>
        <v>525</v>
      </c>
      <c r="S1713" t="str">
        <f t="shared" si="160"/>
        <v>music</v>
      </c>
      <c r="T1713" t="str">
        <f t="shared" si="161"/>
        <v>faith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4">
        <f t="shared" si="158"/>
        <v>42185.913807870369</v>
      </c>
      <c r="K1714">
        <v>1430517353</v>
      </c>
      <c r="L1714" s="14">
        <f t="shared" si="159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6">
        <f t="shared" si="156"/>
        <v>0</v>
      </c>
      <c r="R1714" s="9">
        <f t="shared" si="157"/>
        <v>0</v>
      </c>
      <c r="S1714" t="str">
        <f t="shared" si="160"/>
        <v>music</v>
      </c>
      <c r="T1714" t="str">
        <f t="shared" si="161"/>
        <v>faith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4">
        <f t="shared" si="158"/>
        <v>41917.801064814819</v>
      </c>
      <c r="K1715">
        <v>1409944412</v>
      </c>
      <c r="L1715" s="14">
        <f t="shared" si="159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6">
        <f t="shared" si="156"/>
        <v>1.6666666666666666E-2</v>
      </c>
      <c r="R1715" s="9">
        <f t="shared" si="157"/>
        <v>50</v>
      </c>
      <c r="S1715" t="str">
        <f t="shared" si="160"/>
        <v>music</v>
      </c>
      <c r="T1715" t="str">
        <f t="shared" si="161"/>
        <v>faith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4">
        <f t="shared" si="158"/>
        <v>42125.918530092589</v>
      </c>
      <c r="K1716">
        <v>1427925761</v>
      </c>
      <c r="L1716" s="14">
        <f t="shared" si="159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6">
        <f t="shared" si="156"/>
        <v>7.868E-2</v>
      </c>
      <c r="R1716" s="9">
        <f t="shared" si="157"/>
        <v>115.70588235294117</v>
      </c>
      <c r="S1716" t="str">
        <f t="shared" si="160"/>
        <v>music</v>
      </c>
      <c r="T1716" t="str">
        <f t="shared" si="161"/>
        <v>faith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4">
        <f t="shared" si="158"/>
        <v>42094.140277777777</v>
      </c>
      <c r="K1717">
        <v>1425186785</v>
      </c>
      <c r="L1717" s="14">
        <f t="shared" si="159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6">
        <f t="shared" si="156"/>
        <v>2.2000000000000001E-3</v>
      </c>
      <c r="R1717" s="9">
        <f t="shared" si="157"/>
        <v>5.5</v>
      </c>
      <c r="S1717" t="str">
        <f t="shared" si="160"/>
        <v>music</v>
      </c>
      <c r="T1717" t="str">
        <f t="shared" si="161"/>
        <v>faith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4">
        <f t="shared" si="158"/>
        <v>42713.619201388887</v>
      </c>
      <c r="K1718">
        <v>1477835499</v>
      </c>
      <c r="L1718" s="14">
        <f t="shared" si="159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6">
        <f t="shared" si="156"/>
        <v>7.4999999999999997E-2</v>
      </c>
      <c r="R1718" s="9">
        <f t="shared" si="157"/>
        <v>50</v>
      </c>
      <c r="S1718" t="str">
        <f t="shared" si="160"/>
        <v>music</v>
      </c>
      <c r="T1718" t="str">
        <f t="shared" si="161"/>
        <v>faith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4">
        <f t="shared" si="158"/>
        <v>42481.166666666672</v>
      </c>
      <c r="K1719">
        <v>1459467238</v>
      </c>
      <c r="L1719" s="14">
        <f t="shared" si="159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6">
        <f t="shared" si="156"/>
        <v>0.42725880551301687</v>
      </c>
      <c r="R1719" s="9">
        <f t="shared" si="157"/>
        <v>34.024390243902438</v>
      </c>
      <c r="S1719" t="str">
        <f t="shared" si="160"/>
        <v>music</v>
      </c>
      <c r="T1719" t="str">
        <f t="shared" si="161"/>
        <v>faith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4">
        <f t="shared" si="158"/>
        <v>42504.207638888889</v>
      </c>
      <c r="K1720">
        <v>1459435149</v>
      </c>
      <c r="L1720" s="14">
        <f t="shared" si="159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6">
        <f t="shared" si="156"/>
        <v>2.142857142857143E-3</v>
      </c>
      <c r="R1720" s="9">
        <f t="shared" si="157"/>
        <v>37.5</v>
      </c>
      <c r="S1720" t="str">
        <f t="shared" si="160"/>
        <v>music</v>
      </c>
      <c r="T1720" t="str">
        <f t="shared" si="161"/>
        <v>faith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4">
        <f t="shared" si="158"/>
        <v>41899.534618055557</v>
      </c>
      <c r="K1721">
        <v>1408366191</v>
      </c>
      <c r="L1721" s="14">
        <f t="shared" si="159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6">
        <f t="shared" si="156"/>
        <v>8.7500000000000008E-3</v>
      </c>
      <c r="R1721" s="9">
        <f t="shared" si="157"/>
        <v>11.666666666666666</v>
      </c>
      <c r="S1721" t="str">
        <f t="shared" si="160"/>
        <v>music</v>
      </c>
      <c r="T1721" t="str">
        <f t="shared" si="161"/>
        <v>faith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4">
        <f t="shared" si="158"/>
        <v>41952.824895833335</v>
      </c>
      <c r="K1722">
        <v>1412966871</v>
      </c>
      <c r="L1722" s="14">
        <f t="shared" si="159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6">
        <f t="shared" si="156"/>
        <v>5.6250000000000001E-2</v>
      </c>
      <c r="R1722" s="9">
        <f t="shared" si="157"/>
        <v>28.125</v>
      </c>
      <c r="S1722" t="str">
        <f t="shared" si="160"/>
        <v>music</v>
      </c>
      <c r="T1722" t="str">
        <f t="shared" si="161"/>
        <v>faith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4">
        <f t="shared" si="158"/>
        <v>42349.461377314816</v>
      </c>
      <c r="K1723">
        <v>1447239863</v>
      </c>
      <c r="L1723" s="14">
        <f t="shared" si="159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6">
        <f t="shared" si="156"/>
        <v>0</v>
      </c>
      <c r="R1723" s="9">
        <f t="shared" si="157"/>
        <v>0</v>
      </c>
      <c r="S1723" t="str">
        <f t="shared" si="160"/>
        <v>music</v>
      </c>
      <c r="T1723" t="str">
        <f t="shared" si="161"/>
        <v>faith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4">
        <f t="shared" si="158"/>
        <v>42463.006944444445</v>
      </c>
      <c r="K1724">
        <v>1456441429</v>
      </c>
      <c r="L1724" s="14">
        <f t="shared" si="159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6">
        <f t="shared" si="156"/>
        <v>3.4722222222222224E-4</v>
      </c>
      <c r="R1724" s="9">
        <f t="shared" si="157"/>
        <v>1</v>
      </c>
      <c r="S1724" t="str">
        <f t="shared" si="160"/>
        <v>music</v>
      </c>
      <c r="T1724" t="str">
        <f t="shared" si="161"/>
        <v>faith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4">
        <f t="shared" si="158"/>
        <v>42186.25</v>
      </c>
      <c r="K1725">
        <v>1430855315</v>
      </c>
      <c r="L1725" s="14">
        <f t="shared" si="159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6">
        <f t="shared" si="156"/>
        <v>6.5000000000000002E-2</v>
      </c>
      <c r="R1725" s="9">
        <f t="shared" si="157"/>
        <v>216.66666666666666</v>
      </c>
      <c r="S1725" t="str">
        <f t="shared" si="160"/>
        <v>music</v>
      </c>
      <c r="T1725" t="str">
        <f t="shared" si="161"/>
        <v>faith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4">
        <f t="shared" si="158"/>
        <v>41942.932430555556</v>
      </c>
      <c r="K1726">
        <v>1412115762</v>
      </c>
      <c r="L1726" s="14">
        <f t="shared" si="159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6">
        <f t="shared" si="156"/>
        <v>5.8333333333333336E-3</v>
      </c>
      <c r="R1726" s="9">
        <f t="shared" si="157"/>
        <v>8.75</v>
      </c>
      <c r="S1726" t="str">
        <f t="shared" si="160"/>
        <v>music</v>
      </c>
      <c r="T1726" t="str">
        <f t="shared" si="161"/>
        <v>faith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4">
        <f t="shared" si="158"/>
        <v>41875.968159722222</v>
      </c>
      <c r="K1727">
        <v>1406330049</v>
      </c>
      <c r="L1727" s="14">
        <f t="shared" si="159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6">
        <f t="shared" si="156"/>
        <v>0.10181818181818182</v>
      </c>
      <c r="R1727" s="9">
        <f t="shared" si="157"/>
        <v>62.222222222222221</v>
      </c>
      <c r="S1727" t="str">
        <f t="shared" si="160"/>
        <v>music</v>
      </c>
      <c r="T1727" t="str">
        <f t="shared" si="161"/>
        <v>faith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4">
        <f t="shared" si="158"/>
        <v>41817.919722222221</v>
      </c>
      <c r="K1728">
        <v>1401401064</v>
      </c>
      <c r="L1728" s="14">
        <f t="shared" si="159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6">
        <f t="shared" si="156"/>
        <v>0.33784615384615385</v>
      </c>
      <c r="R1728" s="9">
        <f t="shared" si="157"/>
        <v>137.25</v>
      </c>
      <c r="S1728" t="str">
        <f t="shared" si="160"/>
        <v>music</v>
      </c>
      <c r="T1728" t="str">
        <f t="shared" si="161"/>
        <v>faith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4">
        <f t="shared" si="158"/>
        <v>42099.458333333328</v>
      </c>
      <c r="K1729">
        <v>1423520177</v>
      </c>
      <c r="L1729" s="14">
        <f t="shared" si="159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6">
        <f t="shared" si="156"/>
        <v>3.3333333333333332E-4</v>
      </c>
      <c r="R1729" s="9">
        <f t="shared" si="157"/>
        <v>1</v>
      </c>
      <c r="S1729" t="str">
        <f t="shared" si="160"/>
        <v>music</v>
      </c>
      <c r="T1729" t="str">
        <f t="shared" si="161"/>
        <v>faith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4">
        <f t="shared" si="158"/>
        <v>42298.625856481478</v>
      </c>
      <c r="K1730">
        <v>1442847674</v>
      </c>
      <c r="L1730" s="14">
        <f t="shared" si="159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6">
        <f t="shared" ref="Q1730:Q1793" si="162">(E1730/D1730)</f>
        <v>0.68400000000000005</v>
      </c>
      <c r="R1730" s="9">
        <f t="shared" ref="R1730:R1793" si="163">IF(N1730&lt;&gt;0,E1730/N1730,0)</f>
        <v>122.14285714285714</v>
      </c>
      <c r="S1730" t="str">
        <f t="shared" si="160"/>
        <v>music</v>
      </c>
      <c r="T1730" t="str">
        <f t="shared" si="161"/>
        <v>faith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4">
        <f t="shared" ref="J1731:J1794" si="164">(((I1731/60)/60)/24)+DATE(1970,1,1)</f>
        <v>42531.052152777775</v>
      </c>
      <c r="K1731">
        <v>1460337306</v>
      </c>
      <c r="L1731" s="14">
        <f t="shared" ref="L1731:L1794" si="165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6">
        <f t="shared" si="162"/>
        <v>0</v>
      </c>
      <c r="R1731" s="9">
        <f t="shared" si="163"/>
        <v>0</v>
      </c>
      <c r="S1731" t="str">
        <f t="shared" ref="S1731:S1794" si="166">LEFT(P1731, SEARCH("/",P1731,1)-1)</f>
        <v>music</v>
      </c>
      <c r="T1731" t="str">
        <f t="shared" ref="T1731:T1794" si="167">RIGHT(P1731,LEN(P1731)-FIND("/",P1731))</f>
        <v>faith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4">
        <f t="shared" si="164"/>
        <v>42302.087766203709</v>
      </c>
      <c r="K1732">
        <v>1443146783</v>
      </c>
      <c r="L1732" s="14">
        <f t="shared" si="165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6">
        <f t="shared" si="162"/>
        <v>0</v>
      </c>
      <c r="R1732" s="9">
        <f t="shared" si="163"/>
        <v>0</v>
      </c>
      <c r="S1732" t="str">
        <f t="shared" si="166"/>
        <v>music</v>
      </c>
      <c r="T1732" t="str">
        <f t="shared" si="167"/>
        <v>faith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4">
        <f t="shared" si="164"/>
        <v>42166.625</v>
      </c>
      <c r="K1733">
        <v>1432849552</v>
      </c>
      <c r="L1733" s="14">
        <f t="shared" si="165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6">
        <f t="shared" si="162"/>
        <v>0</v>
      </c>
      <c r="R1733" s="9">
        <f t="shared" si="163"/>
        <v>0</v>
      </c>
      <c r="S1733" t="str">
        <f t="shared" si="166"/>
        <v>music</v>
      </c>
      <c r="T1733" t="str">
        <f t="shared" si="167"/>
        <v>faith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4">
        <f t="shared" si="164"/>
        <v>42385.208333333328</v>
      </c>
      <c r="K1734">
        <v>1447777481</v>
      </c>
      <c r="L1734" s="14">
        <f t="shared" si="165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6">
        <f t="shared" si="162"/>
        <v>0</v>
      </c>
      <c r="R1734" s="9">
        <f t="shared" si="163"/>
        <v>0</v>
      </c>
      <c r="S1734" t="str">
        <f t="shared" si="166"/>
        <v>music</v>
      </c>
      <c r="T1734" t="str">
        <f t="shared" si="167"/>
        <v>faith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4">
        <f t="shared" si="164"/>
        <v>42626.895833333328</v>
      </c>
      <c r="K1735">
        <v>1472746374</v>
      </c>
      <c r="L1735" s="14">
        <f t="shared" si="165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6">
        <f t="shared" si="162"/>
        <v>0</v>
      </c>
      <c r="R1735" s="9">
        <f t="shared" si="163"/>
        <v>0</v>
      </c>
      <c r="S1735" t="str">
        <f t="shared" si="166"/>
        <v>music</v>
      </c>
      <c r="T1735" t="str">
        <f t="shared" si="167"/>
        <v>faith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4">
        <f t="shared" si="164"/>
        <v>42132.036527777775</v>
      </c>
      <c r="K1736">
        <v>1428454356</v>
      </c>
      <c r="L1736" s="14">
        <f t="shared" si="165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6">
        <f t="shared" si="162"/>
        <v>2.2222222222222223E-4</v>
      </c>
      <c r="R1736" s="9">
        <f t="shared" si="163"/>
        <v>1</v>
      </c>
      <c r="S1736" t="str">
        <f t="shared" si="166"/>
        <v>music</v>
      </c>
      <c r="T1736" t="str">
        <f t="shared" si="167"/>
        <v>faith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4">
        <f t="shared" si="164"/>
        <v>42589.814178240747</v>
      </c>
      <c r="K1737">
        <v>1468006345</v>
      </c>
      <c r="L1737" s="14">
        <f t="shared" si="165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6">
        <f t="shared" si="162"/>
        <v>0.11</v>
      </c>
      <c r="R1737" s="9">
        <f t="shared" si="163"/>
        <v>55</v>
      </c>
      <c r="S1737" t="str">
        <f t="shared" si="166"/>
        <v>music</v>
      </c>
      <c r="T1737" t="str">
        <f t="shared" si="167"/>
        <v>faith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4">
        <f t="shared" si="164"/>
        <v>42316.90315972222</v>
      </c>
      <c r="K1738">
        <v>1444423233</v>
      </c>
      <c r="L1738" s="14">
        <f t="shared" si="165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6">
        <f t="shared" si="162"/>
        <v>7.3333333333333332E-3</v>
      </c>
      <c r="R1738" s="9">
        <f t="shared" si="163"/>
        <v>22</v>
      </c>
      <c r="S1738" t="str">
        <f t="shared" si="166"/>
        <v>music</v>
      </c>
      <c r="T1738" t="str">
        <f t="shared" si="167"/>
        <v>faith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4">
        <f t="shared" si="164"/>
        <v>42205.948981481488</v>
      </c>
      <c r="K1739">
        <v>1434840392</v>
      </c>
      <c r="L1739" s="14">
        <f t="shared" si="165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6">
        <f t="shared" si="162"/>
        <v>0.21249999999999999</v>
      </c>
      <c r="R1739" s="9">
        <f t="shared" si="163"/>
        <v>56.666666666666664</v>
      </c>
      <c r="S1739" t="str">
        <f t="shared" si="166"/>
        <v>music</v>
      </c>
      <c r="T1739" t="str">
        <f t="shared" si="167"/>
        <v>faith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4">
        <f t="shared" si="164"/>
        <v>41914.874328703707</v>
      </c>
      <c r="K1740">
        <v>1409691542</v>
      </c>
      <c r="L1740" s="14">
        <f t="shared" si="165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6">
        <f t="shared" si="162"/>
        <v>4.0000000000000001E-3</v>
      </c>
      <c r="R1740" s="9">
        <f t="shared" si="163"/>
        <v>20</v>
      </c>
      <c r="S1740" t="str">
        <f t="shared" si="166"/>
        <v>music</v>
      </c>
      <c r="T1740" t="str">
        <f t="shared" si="167"/>
        <v>faith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4">
        <f t="shared" si="164"/>
        <v>42494.832546296297</v>
      </c>
      <c r="K1741">
        <v>1457297932</v>
      </c>
      <c r="L1741" s="14">
        <f t="shared" si="165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6">
        <f t="shared" si="162"/>
        <v>1E-3</v>
      </c>
      <c r="R1741" s="9">
        <f t="shared" si="163"/>
        <v>1</v>
      </c>
      <c r="S1741" t="str">
        <f t="shared" si="166"/>
        <v>music</v>
      </c>
      <c r="T1741" t="str">
        <f t="shared" si="167"/>
        <v>faith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4">
        <f t="shared" si="164"/>
        <v>42201.817384259266</v>
      </c>
      <c r="K1742">
        <v>1434483422</v>
      </c>
      <c r="L1742" s="14">
        <f t="shared" si="165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6">
        <f t="shared" si="162"/>
        <v>0</v>
      </c>
      <c r="R1742" s="9">
        <f t="shared" si="163"/>
        <v>0</v>
      </c>
      <c r="S1742" t="str">
        <f t="shared" si="166"/>
        <v>music</v>
      </c>
      <c r="T1742" t="str">
        <f t="shared" si="167"/>
        <v>faith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4">
        <f t="shared" si="164"/>
        <v>42165.628136574072</v>
      </c>
      <c r="K1743">
        <v>1430060671</v>
      </c>
      <c r="L1743" s="14">
        <f t="shared" si="165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6">
        <f t="shared" si="162"/>
        <v>1.1083333333333334</v>
      </c>
      <c r="R1743" s="9">
        <f t="shared" si="163"/>
        <v>25.576923076923077</v>
      </c>
      <c r="S1743" t="str">
        <f t="shared" si="166"/>
        <v>photography</v>
      </c>
      <c r="T1743" t="str">
        <f t="shared" si="167"/>
        <v>photobooks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4">
        <f t="shared" si="164"/>
        <v>42742.875</v>
      </c>
      <c r="K1744">
        <v>1481058170</v>
      </c>
      <c r="L1744" s="14">
        <f t="shared" si="165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6">
        <f t="shared" si="162"/>
        <v>1.0874999999999999</v>
      </c>
      <c r="R1744" s="9">
        <f t="shared" si="163"/>
        <v>63.970588235294116</v>
      </c>
      <c r="S1744" t="str">
        <f t="shared" si="166"/>
        <v>photography</v>
      </c>
      <c r="T1744" t="str">
        <f t="shared" si="167"/>
        <v>photobooks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4">
        <f t="shared" si="164"/>
        <v>42609.165972222225</v>
      </c>
      <c r="K1745">
        <v>1470348775</v>
      </c>
      <c r="L1745" s="14">
        <f t="shared" si="165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6">
        <f t="shared" si="162"/>
        <v>1.0041666666666667</v>
      </c>
      <c r="R1745" s="9">
        <f t="shared" si="163"/>
        <v>89.925373134328353</v>
      </c>
      <c r="S1745" t="str">
        <f t="shared" si="166"/>
        <v>photography</v>
      </c>
      <c r="T1745" t="str">
        <f t="shared" si="167"/>
        <v>photobooks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4">
        <f t="shared" si="164"/>
        <v>42071.563391203701</v>
      </c>
      <c r="K1746">
        <v>1421937077</v>
      </c>
      <c r="L1746" s="14">
        <f t="shared" si="165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6">
        <f t="shared" si="162"/>
        <v>1.1845454545454546</v>
      </c>
      <c r="R1746" s="9">
        <f t="shared" si="163"/>
        <v>93.071428571428569</v>
      </c>
      <c r="S1746" t="str">
        <f t="shared" si="166"/>
        <v>photography</v>
      </c>
      <c r="T1746" t="str">
        <f t="shared" si="167"/>
        <v>photobooks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4">
        <f t="shared" si="164"/>
        <v>42726.083333333328</v>
      </c>
      <c r="K1747">
        <v>1479276838</v>
      </c>
      <c r="L1747" s="14">
        <f t="shared" si="165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6">
        <f t="shared" si="162"/>
        <v>1.1401428571428571</v>
      </c>
      <c r="R1747" s="9">
        <f t="shared" si="163"/>
        <v>89.674157303370791</v>
      </c>
      <c r="S1747" t="str">
        <f t="shared" si="166"/>
        <v>photography</v>
      </c>
      <c r="T1747" t="str">
        <f t="shared" si="167"/>
        <v>photobooks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4">
        <f t="shared" si="164"/>
        <v>42698.083333333328</v>
      </c>
      <c r="K1748">
        <v>1477368867</v>
      </c>
      <c r="L1748" s="14">
        <f t="shared" si="165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6">
        <f t="shared" si="162"/>
        <v>1.4810000000000001</v>
      </c>
      <c r="R1748" s="9">
        <f t="shared" si="163"/>
        <v>207.61682242990653</v>
      </c>
      <c r="S1748" t="str">
        <f t="shared" si="166"/>
        <v>photography</v>
      </c>
      <c r="T1748" t="str">
        <f t="shared" si="167"/>
        <v>photobooks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4">
        <f t="shared" si="164"/>
        <v>42321.625</v>
      </c>
      <c r="K1749">
        <v>1444904830</v>
      </c>
      <c r="L1749" s="14">
        <f t="shared" si="165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6">
        <f t="shared" si="162"/>
        <v>1.0495555555555556</v>
      </c>
      <c r="R1749" s="9">
        <f t="shared" si="163"/>
        <v>59.408805031446541</v>
      </c>
      <c r="S1749" t="str">
        <f t="shared" si="166"/>
        <v>photography</v>
      </c>
      <c r="T1749" t="str">
        <f t="shared" si="167"/>
        <v>photobooks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4">
        <f t="shared" si="164"/>
        <v>42249.950729166667</v>
      </c>
      <c r="K1750">
        <v>1438642143</v>
      </c>
      <c r="L1750" s="14">
        <f t="shared" si="165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6">
        <f t="shared" si="162"/>
        <v>1.29948</v>
      </c>
      <c r="R1750" s="9">
        <f t="shared" si="163"/>
        <v>358.97237569060775</v>
      </c>
      <c r="S1750" t="str">
        <f t="shared" si="166"/>
        <v>photography</v>
      </c>
      <c r="T1750" t="str">
        <f t="shared" si="167"/>
        <v>photobooks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4">
        <f t="shared" si="164"/>
        <v>42795.791666666672</v>
      </c>
      <c r="K1751">
        <v>1485213921</v>
      </c>
      <c r="L1751" s="14">
        <f t="shared" si="165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6">
        <f t="shared" si="162"/>
        <v>1.2348756218905472</v>
      </c>
      <c r="R1751" s="9">
        <f t="shared" si="163"/>
        <v>94.736641221374043</v>
      </c>
      <c r="S1751" t="str">
        <f t="shared" si="166"/>
        <v>photography</v>
      </c>
      <c r="T1751" t="str">
        <f t="shared" si="167"/>
        <v>photobooks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4">
        <f t="shared" si="164"/>
        <v>42479.836851851855</v>
      </c>
      <c r="K1752">
        <v>1458936304</v>
      </c>
      <c r="L1752" s="14">
        <f t="shared" si="165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6">
        <f t="shared" si="162"/>
        <v>2.0162</v>
      </c>
      <c r="R1752" s="9">
        <f t="shared" si="163"/>
        <v>80.647999999999996</v>
      </c>
      <c r="S1752" t="str">
        <f t="shared" si="166"/>
        <v>photography</v>
      </c>
      <c r="T1752" t="str">
        <f t="shared" si="167"/>
        <v>photobooks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4">
        <f t="shared" si="164"/>
        <v>42082.739849537036</v>
      </c>
      <c r="K1753">
        <v>1424198723</v>
      </c>
      <c r="L1753" s="14">
        <f t="shared" si="165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6">
        <f t="shared" si="162"/>
        <v>1.0289999999999999</v>
      </c>
      <c r="R1753" s="9">
        <f t="shared" si="163"/>
        <v>168.68852459016392</v>
      </c>
      <c r="S1753" t="str">
        <f t="shared" si="166"/>
        <v>photography</v>
      </c>
      <c r="T1753" t="str">
        <f t="shared" si="167"/>
        <v>photobooks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4">
        <f t="shared" si="164"/>
        <v>42657.253263888888</v>
      </c>
      <c r="K1754">
        <v>1473833082</v>
      </c>
      <c r="L1754" s="14">
        <f t="shared" si="165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6">
        <f t="shared" si="162"/>
        <v>2.6016666666666666</v>
      </c>
      <c r="R1754" s="9">
        <f t="shared" si="163"/>
        <v>34.68888888888889</v>
      </c>
      <c r="S1754" t="str">
        <f t="shared" si="166"/>
        <v>photography</v>
      </c>
      <c r="T1754" t="str">
        <f t="shared" si="167"/>
        <v>photobooks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4">
        <f t="shared" si="164"/>
        <v>42450.707962962959</v>
      </c>
      <c r="K1755">
        <v>1455991168</v>
      </c>
      <c r="L1755" s="14">
        <f t="shared" si="165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6">
        <f t="shared" si="162"/>
        <v>1.08</v>
      </c>
      <c r="R1755" s="9">
        <f t="shared" si="163"/>
        <v>462.85714285714283</v>
      </c>
      <c r="S1755" t="str">
        <f t="shared" si="166"/>
        <v>photography</v>
      </c>
      <c r="T1755" t="str">
        <f t="shared" si="167"/>
        <v>photobooks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4">
        <f t="shared" si="164"/>
        <v>42097.835104166668</v>
      </c>
      <c r="K1756">
        <v>1425502953</v>
      </c>
      <c r="L1756" s="14">
        <f t="shared" si="165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6">
        <f t="shared" si="162"/>
        <v>1.1052941176470588</v>
      </c>
      <c r="R1756" s="9">
        <f t="shared" si="163"/>
        <v>104.38888888888889</v>
      </c>
      <c r="S1756" t="str">
        <f t="shared" si="166"/>
        <v>photography</v>
      </c>
      <c r="T1756" t="str">
        <f t="shared" si="167"/>
        <v>photobooks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4">
        <f t="shared" si="164"/>
        <v>42282.788900462961</v>
      </c>
      <c r="K1757">
        <v>1441479361</v>
      </c>
      <c r="L1757" s="14">
        <f t="shared" si="165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6">
        <f t="shared" si="162"/>
        <v>1.2</v>
      </c>
      <c r="R1757" s="9">
        <f t="shared" si="163"/>
        <v>7.5</v>
      </c>
      <c r="S1757" t="str">
        <f t="shared" si="166"/>
        <v>photography</v>
      </c>
      <c r="T1757" t="str">
        <f t="shared" si="167"/>
        <v>photobooks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4">
        <f t="shared" si="164"/>
        <v>42611.167465277773</v>
      </c>
      <c r="K1758">
        <v>1468987269</v>
      </c>
      <c r="L1758" s="14">
        <f t="shared" si="165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6">
        <f t="shared" si="162"/>
        <v>1.0282909090909091</v>
      </c>
      <c r="R1758" s="9">
        <f t="shared" si="163"/>
        <v>47.13</v>
      </c>
      <c r="S1758" t="str">
        <f t="shared" si="166"/>
        <v>photography</v>
      </c>
      <c r="T1758" t="str">
        <f t="shared" si="167"/>
        <v>photobooks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4">
        <f t="shared" si="164"/>
        <v>42763.811805555553</v>
      </c>
      <c r="K1759">
        <v>1483041083</v>
      </c>
      <c r="L1759" s="14">
        <f t="shared" si="165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6">
        <f t="shared" si="162"/>
        <v>1.1599999999999999</v>
      </c>
      <c r="R1759" s="9">
        <f t="shared" si="163"/>
        <v>414.28571428571428</v>
      </c>
      <c r="S1759" t="str">
        <f t="shared" si="166"/>
        <v>photography</v>
      </c>
      <c r="T1759" t="str">
        <f t="shared" si="167"/>
        <v>photobooks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4">
        <f t="shared" si="164"/>
        <v>42565.955925925926</v>
      </c>
      <c r="K1760">
        <v>1463352992</v>
      </c>
      <c r="L1760" s="14">
        <f t="shared" si="165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6">
        <f t="shared" si="162"/>
        <v>1.147</v>
      </c>
      <c r="R1760" s="9">
        <f t="shared" si="163"/>
        <v>42.481481481481481</v>
      </c>
      <c r="S1760" t="str">
        <f t="shared" si="166"/>
        <v>photography</v>
      </c>
      <c r="T1760" t="str">
        <f t="shared" si="167"/>
        <v>photobooks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4">
        <f t="shared" si="164"/>
        <v>42088.787372685183</v>
      </c>
      <c r="K1761">
        <v>1425585229</v>
      </c>
      <c r="L1761" s="14">
        <f t="shared" si="165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6">
        <f t="shared" si="162"/>
        <v>1.0660000000000001</v>
      </c>
      <c r="R1761" s="9">
        <f t="shared" si="163"/>
        <v>108.77551020408163</v>
      </c>
      <c r="S1761" t="str">
        <f t="shared" si="166"/>
        <v>photography</v>
      </c>
      <c r="T1761" t="str">
        <f t="shared" si="167"/>
        <v>photobooks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4">
        <f t="shared" si="164"/>
        <v>42425.67260416667</v>
      </c>
      <c r="K1762">
        <v>1454688513</v>
      </c>
      <c r="L1762" s="14">
        <f t="shared" si="165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6">
        <f t="shared" si="162"/>
        <v>1.6544000000000001</v>
      </c>
      <c r="R1762" s="9">
        <f t="shared" si="163"/>
        <v>81.098039215686271</v>
      </c>
      <c r="S1762" t="str">
        <f t="shared" si="166"/>
        <v>photography</v>
      </c>
      <c r="T1762" t="str">
        <f t="shared" si="167"/>
        <v>photobooks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4">
        <f t="shared" si="164"/>
        <v>42259.567824074074</v>
      </c>
      <c r="K1763">
        <v>1437745060</v>
      </c>
      <c r="L1763" s="14">
        <f t="shared" si="165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6">
        <f t="shared" si="162"/>
        <v>1.55</v>
      </c>
      <c r="R1763" s="9">
        <f t="shared" si="163"/>
        <v>51.666666666666664</v>
      </c>
      <c r="S1763" t="str">
        <f t="shared" si="166"/>
        <v>photography</v>
      </c>
      <c r="T1763" t="str">
        <f t="shared" si="167"/>
        <v>photobooks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4">
        <f t="shared" si="164"/>
        <v>42440.982002314813</v>
      </c>
      <c r="K1764">
        <v>1455147245</v>
      </c>
      <c r="L1764" s="14">
        <f t="shared" si="165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6">
        <f t="shared" si="162"/>
        <v>8.85</v>
      </c>
      <c r="R1764" s="9">
        <f t="shared" si="163"/>
        <v>35.4</v>
      </c>
      <c r="S1764" t="str">
        <f t="shared" si="166"/>
        <v>photography</v>
      </c>
      <c r="T1764" t="str">
        <f t="shared" si="167"/>
        <v>photobooks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4">
        <f t="shared" si="164"/>
        <v>42666.868518518517</v>
      </c>
      <c r="K1765">
        <v>1474663840</v>
      </c>
      <c r="L1765" s="14">
        <f t="shared" si="165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6">
        <f t="shared" si="162"/>
        <v>1.0190833333333333</v>
      </c>
      <c r="R1765" s="9">
        <f t="shared" si="163"/>
        <v>103.63559322033899</v>
      </c>
      <c r="S1765" t="str">
        <f t="shared" si="166"/>
        <v>photography</v>
      </c>
      <c r="T1765" t="str">
        <f t="shared" si="167"/>
        <v>photobooks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4">
        <f t="shared" si="164"/>
        <v>41854.485868055555</v>
      </c>
      <c r="K1766">
        <v>1404560379</v>
      </c>
      <c r="L1766" s="14">
        <f t="shared" si="165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6">
        <f t="shared" si="162"/>
        <v>0.19600000000000001</v>
      </c>
      <c r="R1766" s="9">
        <f t="shared" si="163"/>
        <v>55.282051282051285</v>
      </c>
      <c r="S1766" t="str">
        <f t="shared" si="166"/>
        <v>photography</v>
      </c>
      <c r="T1766" t="str">
        <f t="shared" si="167"/>
        <v>photobooks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4">
        <f t="shared" si="164"/>
        <v>41864.980462962965</v>
      </c>
      <c r="K1767">
        <v>1405380712</v>
      </c>
      <c r="L1767" s="14">
        <f t="shared" si="165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6">
        <f t="shared" si="162"/>
        <v>0.59467839999999994</v>
      </c>
      <c r="R1767" s="9">
        <f t="shared" si="163"/>
        <v>72.16970873786407</v>
      </c>
      <c r="S1767" t="str">
        <f t="shared" si="166"/>
        <v>photography</v>
      </c>
      <c r="T1767" t="str">
        <f t="shared" si="167"/>
        <v>photobooks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4">
        <f t="shared" si="164"/>
        <v>41876.859814814816</v>
      </c>
      <c r="K1768">
        <v>1407184688</v>
      </c>
      <c r="L1768" s="14">
        <f t="shared" si="165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6">
        <f t="shared" si="162"/>
        <v>0</v>
      </c>
      <c r="R1768" s="9">
        <f t="shared" si="163"/>
        <v>0</v>
      </c>
      <c r="S1768" t="str">
        <f t="shared" si="166"/>
        <v>photography</v>
      </c>
      <c r="T1768" t="str">
        <f t="shared" si="167"/>
        <v>photobooks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4">
        <f t="shared" si="164"/>
        <v>41854.658379629633</v>
      </c>
      <c r="K1769">
        <v>1404488884</v>
      </c>
      <c r="L1769" s="14">
        <f t="shared" si="165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6">
        <f t="shared" si="162"/>
        <v>0.4572</v>
      </c>
      <c r="R1769" s="9">
        <f t="shared" si="163"/>
        <v>58.615384615384613</v>
      </c>
      <c r="S1769" t="str">
        <f t="shared" si="166"/>
        <v>photography</v>
      </c>
      <c r="T1769" t="str">
        <f t="shared" si="167"/>
        <v>photobooks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4">
        <f t="shared" si="164"/>
        <v>41909.560694444444</v>
      </c>
      <c r="K1770">
        <v>1406640444</v>
      </c>
      <c r="L1770" s="14">
        <f t="shared" si="165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6">
        <f t="shared" si="162"/>
        <v>3.7400000000000003E-2</v>
      </c>
      <c r="R1770" s="9">
        <f t="shared" si="163"/>
        <v>12.466666666666667</v>
      </c>
      <c r="S1770" t="str">
        <f t="shared" si="166"/>
        <v>photography</v>
      </c>
      <c r="T1770" t="str">
        <f t="shared" si="167"/>
        <v>photobooks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4">
        <f t="shared" si="164"/>
        <v>42017.818969907406</v>
      </c>
      <c r="K1771">
        <v>1418585959</v>
      </c>
      <c r="L1771" s="14">
        <f t="shared" si="165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6">
        <f t="shared" si="162"/>
        <v>2.7025E-2</v>
      </c>
      <c r="R1771" s="9">
        <f t="shared" si="163"/>
        <v>49.136363636363633</v>
      </c>
      <c r="S1771" t="str">
        <f t="shared" si="166"/>
        <v>photography</v>
      </c>
      <c r="T1771" t="str">
        <f t="shared" si="167"/>
        <v>photobooks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4">
        <f t="shared" si="164"/>
        <v>41926.780023148152</v>
      </c>
      <c r="K1772">
        <v>1410288194</v>
      </c>
      <c r="L1772" s="14">
        <f t="shared" si="165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6">
        <f t="shared" si="162"/>
        <v>0.56514285714285717</v>
      </c>
      <c r="R1772" s="9">
        <f t="shared" si="163"/>
        <v>150.5</v>
      </c>
      <c r="S1772" t="str">
        <f t="shared" si="166"/>
        <v>photography</v>
      </c>
      <c r="T1772" t="str">
        <f t="shared" si="167"/>
        <v>photobooks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4">
        <f t="shared" si="164"/>
        <v>41935.979629629634</v>
      </c>
      <c r="K1773">
        <v>1411515040</v>
      </c>
      <c r="L1773" s="14">
        <f t="shared" si="165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6">
        <f t="shared" si="162"/>
        <v>0.21309523809523809</v>
      </c>
      <c r="R1773" s="9">
        <f t="shared" si="163"/>
        <v>35.799999999999997</v>
      </c>
      <c r="S1773" t="str">
        <f t="shared" si="166"/>
        <v>photography</v>
      </c>
      <c r="T1773" t="str">
        <f t="shared" si="167"/>
        <v>photobooks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4">
        <f t="shared" si="164"/>
        <v>41826.718009259261</v>
      </c>
      <c r="K1774">
        <v>1399482836</v>
      </c>
      <c r="L1774" s="14">
        <f t="shared" si="165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6">
        <f t="shared" si="162"/>
        <v>0.156</v>
      </c>
      <c r="R1774" s="9">
        <f t="shared" si="163"/>
        <v>45.157894736842103</v>
      </c>
      <c r="S1774" t="str">
        <f t="shared" si="166"/>
        <v>photography</v>
      </c>
      <c r="T1774" t="str">
        <f t="shared" si="167"/>
        <v>photobooks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4">
        <f t="shared" si="164"/>
        <v>42023.760393518518</v>
      </c>
      <c r="K1775">
        <v>1417803298</v>
      </c>
      <c r="L1775" s="14">
        <f t="shared" si="165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6">
        <f t="shared" si="162"/>
        <v>6.2566666666666673E-2</v>
      </c>
      <c r="R1775" s="9">
        <f t="shared" si="163"/>
        <v>98.78947368421052</v>
      </c>
      <c r="S1775" t="str">
        <f t="shared" si="166"/>
        <v>photography</v>
      </c>
      <c r="T1775" t="str">
        <f t="shared" si="167"/>
        <v>photobooks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4">
        <f t="shared" si="164"/>
        <v>41972.624305555553</v>
      </c>
      <c r="K1776">
        <v>1413609292</v>
      </c>
      <c r="L1776" s="14">
        <f t="shared" si="165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6">
        <f t="shared" si="162"/>
        <v>0.4592</v>
      </c>
      <c r="R1776" s="9">
        <f t="shared" si="163"/>
        <v>88.307692307692307</v>
      </c>
      <c r="S1776" t="str">
        <f t="shared" si="166"/>
        <v>photography</v>
      </c>
      <c r="T1776" t="str">
        <f t="shared" si="167"/>
        <v>photobooks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4">
        <f t="shared" si="164"/>
        <v>41936.976388888892</v>
      </c>
      <c r="K1777">
        <v>1410305160</v>
      </c>
      <c r="L1777" s="14">
        <f t="shared" si="165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6">
        <f t="shared" si="162"/>
        <v>0.65101538461538466</v>
      </c>
      <c r="R1777" s="9">
        <f t="shared" si="163"/>
        <v>170.62903225806451</v>
      </c>
      <c r="S1777" t="str">
        <f t="shared" si="166"/>
        <v>photography</v>
      </c>
      <c r="T1777" t="str">
        <f t="shared" si="167"/>
        <v>photobooks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4">
        <f t="shared" si="164"/>
        <v>41941.95684027778</v>
      </c>
      <c r="K1778">
        <v>1411513071</v>
      </c>
      <c r="L1778" s="14">
        <f t="shared" si="165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6">
        <f t="shared" si="162"/>
        <v>6.7000000000000004E-2</v>
      </c>
      <c r="R1778" s="9">
        <f t="shared" si="163"/>
        <v>83.75</v>
      </c>
      <c r="S1778" t="str">
        <f t="shared" si="166"/>
        <v>photography</v>
      </c>
      <c r="T1778" t="str">
        <f t="shared" si="167"/>
        <v>photobooks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4">
        <f t="shared" si="164"/>
        <v>42055.357094907406</v>
      </c>
      <c r="K1779">
        <v>1421829253</v>
      </c>
      <c r="L1779" s="14">
        <f t="shared" si="165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6">
        <f t="shared" si="162"/>
        <v>0.135625</v>
      </c>
      <c r="R1779" s="9">
        <f t="shared" si="163"/>
        <v>65.099999999999994</v>
      </c>
      <c r="S1779" t="str">
        <f t="shared" si="166"/>
        <v>photography</v>
      </c>
      <c r="T1779" t="str">
        <f t="shared" si="167"/>
        <v>photobooks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4">
        <f t="shared" si="164"/>
        <v>42090.821701388893</v>
      </c>
      <c r="K1780">
        <v>1423600995</v>
      </c>
      <c r="L1780" s="14">
        <f t="shared" si="165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6">
        <f t="shared" si="162"/>
        <v>1.9900000000000001E-2</v>
      </c>
      <c r="R1780" s="9">
        <f t="shared" si="163"/>
        <v>66.333333333333329</v>
      </c>
      <c r="S1780" t="str">
        <f t="shared" si="166"/>
        <v>photography</v>
      </c>
      <c r="T1780" t="str">
        <f t="shared" si="167"/>
        <v>photobooks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4">
        <f t="shared" si="164"/>
        <v>42615.691898148143</v>
      </c>
      <c r="K1781">
        <v>1470242180</v>
      </c>
      <c r="L1781" s="14">
        <f t="shared" si="165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6">
        <f t="shared" si="162"/>
        <v>0.36236363636363639</v>
      </c>
      <c r="R1781" s="9">
        <f t="shared" si="163"/>
        <v>104.89473684210526</v>
      </c>
      <c r="S1781" t="str">
        <f t="shared" si="166"/>
        <v>photography</v>
      </c>
      <c r="T1781" t="str">
        <f t="shared" si="167"/>
        <v>photobooks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4">
        <f t="shared" si="164"/>
        <v>42553.600810185191</v>
      </c>
      <c r="K1782">
        <v>1462285510</v>
      </c>
      <c r="L1782" s="14">
        <f t="shared" si="165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6">
        <f t="shared" si="162"/>
        <v>0.39743333333333336</v>
      </c>
      <c r="R1782" s="9">
        <f t="shared" si="163"/>
        <v>78.440789473684205</v>
      </c>
      <c r="S1782" t="str">
        <f t="shared" si="166"/>
        <v>photography</v>
      </c>
      <c r="T1782" t="str">
        <f t="shared" si="167"/>
        <v>photobooks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4">
        <f t="shared" si="164"/>
        <v>42628.617418981477</v>
      </c>
      <c r="K1783">
        <v>1471272545</v>
      </c>
      <c r="L1783" s="14">
        <f t="shared" si="165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6">
        <f t="shared" si="162"/>
        <v>0.25763636363636366</v>
      </c>
      <c r="R1783" s="9">
        <f t="shared" si="163"/>
        <v>59.041666666666664</v>
      </c>
      <c r="S1783" t="str">
        <f t="shared" si="166"/>
        <v>photography</v>
      </c>
      <c r="T1783" t="str">
        <f t="shared" si="167"/>
        <v>photobooks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4">
        <f t="shared" si="164"/>
        <v>42421.575104166666</v>
      </c>
      <c r="K1784">
        <v>1453211289</v>
      </c>
      <c r="L1784" s="14">
        <f t="shared" si="165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6">
        <f t="shared" si="162"/>
        <v>0.15491428571428573</v>
      </c>
      <c r="R1784" s="9">
        <f t="shared" si="163"/>
        <v>71.34210526315789</v>
      </c>
      <c r="S1784" t="str">
        <f t="shared" si="166"/>
        <v>photography</v>
      </c>
      <c r="T1784" t="str">
        <f t="shared" si="167"/>
        <v>photobooks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4">
        <f t="shared" si="164"/>
        <v>42145.949976851851</v>
      </c>
      <c r="K1785">
        <v>1429656478</v>
      </c>
      <c r="L1785" s="14">
        <f t="shared" si="165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6">
        <f t="shared" si="162"/>
        <v>0.236925</v>
      </c>
      <c r="R1785" s="9">
        <f t="shared" si="163"/>
        <v>51.227027027027027</v>
      </c>
      <c r="S1785" t="str">
        <f t="shared" si="166"/>
        <v>photography</v>
      </c>
      <c r="T1785" t="str">
        <f t="shared" si="167"/>
        <v>photobooks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4">
        <f t="shared" si="164"/>
        <v>42035.142361111109</v>
      </c>
      <c r="K1786">
        <v>1419954240</v>
      </c>
      <c r="L1786" s="14">
        <f t="shared" si="165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6">
        <f t="shared" si="162"/>
        <v>0.39760000000000001</v>
      </c>
      <c r="R1786" s="9">
        <f t="shared" si="163"/>
        <v>60.242424242424242</v>
      </c>
      <c r="S1786" t="str">
        <f t="shared" si="166"/>
        <v>photography</v>
      </c>
      <c r="T1786" t="str">
        <f t="shared" si="167"/>
        <v>photobooks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4">
        <f t="shared" si="164"/>
        <v>41928</v>
      </c>
      <c r="K1787">
        <v>1410750855</v>
      </c>
      <c r="L1787" s="14">
        <f t="shared" si="165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6">
        <f t="shared" si="162"/>
        <v>0.20220833333333332</v>
      </c>
      <c r="R1787" s="9">
        <f t="shared" si="163"/>
        <v>44.935185185185183</v>
      </c>
      <c r="S1787" t="str">
        <f t="shared" si="166"/>
        <v>photography</v>
      </c>
      <c r="T1787" t="str">
        <f t="shared" si="167"/>
        <v>photobooks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4">
        <f t="shared" si="164"/>
        <v>41988.550659722227</v>
      </c>
      <c r="K1788">
        <v>1416057177</v>
      </c>
      <c r="L1788" s="14">
        <f t="shared" si="165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6">
        <f t="shared" si="162"/>
        <v>0.47631578947368419</v>
      </c>
      <c r="R1788" s="9">
        <f t="shared" si="163"/>
        <v>31.206896551724139</v>
      </c>
      <c r="S1788" t="str">
        <f t="shared" si="166"/>
        <v>photography</v>
      </c>
      <c r="T1788" t="str">
        <f t="shared" si="167"/>
        <v>photobooks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4">
        <f t="shared" si="164"/>
        <v>42098.613854166666</v>
      </c>
      <c r="K1789">
        <v>1425570237</v>
      </c>
      <c r="L1789" s="14">
        <f t="shared" si="165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6">
        <f t="shared" si="162"/>
        <v>0.15329999999999999</v>
      </c>
      <c r="R1789" s="9">
        <f t="shared" si="163"/>
        <v>63.875</v>
      </c>
      <c r="S1789" t="str">
        <f t="shared" si="166"/>
        <v>photography</v>
      </c>
      <c r="T1789" t="str">
        <f t="shared" si="167"/>
        <v>photobooks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4">
        <f t="shared" si="164"/>
        <v>41943.94840277778</v>
      </c>
      <c r="K1790">
        <v>1412203542</v>
      </c>
      <c r="L1790" s="14">
        <f t="shared" si="165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6">
        <f t="shared" si="162"/>
        <v>1.3818181818181818E-2</v>
      </c>
      <c r="R1790" s="9">
        <f t="shared" si="163"/>
        <v>19</v>
      </c>
      <c r="S1790" t="str">
        <f t="shared" si="166"/>
        <v>photography</v>
      </c>
      <c r="T1790" t="str">
        <f t="shared" si="167"/>
        <v>photobooks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4">
        <f t="shared" si="164"/>
        <v>42016.250034722223</v>
      </c>
      <c r="K1791">
        <v>1415858403</v>
      </c>
      <c r="L1791" s="14">
        <f t="shared" si="165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6">
        <f t="shared" si="162"/>
        <v>5.0000000000000001E-3</v>
      </c>
      <c r="R1791" s="9">
        <f t="shared" si="163"/>
        <v>10</v>
      </c>
      <c r="S1791" t="str">
        <f t="shared" si="166"/>
        <v>photography</v>
      </c>
      <c r="T1791" t="str">
        <f t="shared" si="167"/>
        <v>photobooks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4">
        <f t="shared" si="164"/>
        <v>42040.674513888895</v>
      </c>
      <c r="K1792">
        <v>1420560678</v>
      </c>
      <c r="L1792" s="14">
        <f t="shared" si="165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6">
        <f t="shared" si="162"/>
        <v>4.9575757575757579E-2</v>
      </c>
      <c r="R1792" s="9">
        <f t="shared" si="163"/>
        <v>109.06666666666666</v>
      </c>
      <c r="S1792" t="str">
        <f t="shared" si="166"/>
        <v>photography</v>
      </c>
      <c r="T1792" t="str">
        <f t="shared" si="167"/>
        <v>photobooks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4">
        <f t="shared" si="164"/>
        <v>42033.740335648152</v>
      </c>
      <c r="K1793">
        <v>1417369565</v>
      </c>
      <c r="L1793" s="14">
        <f t="shared" si="165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6">
        <f t="shared" si="162"/>
        <v>3.5666666666666666E-2</v>
      </c>
      <c r="R1793" s="9">
        <f t="shared" si="163"/>
        <v>26.75</v>
      </c>
      <c r="S1793" t="str">
        <f t="shared" si="166"/>
        <v>photography</v>
      </c>
      <c r="T1793" t="str">
        <f t="shared" si="167"/>
        <v>photobooks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4">
        <f t="shared" si="164"/>
        <v>42226.290972222225</v>
      </c>
      <c r="K1794">
        <v>1435970682</v>
      </c>
      <c r="L1794" s="14">
        <f t="shared" si="165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6">
        <f t="shared" ref="Q1794:Q1857" si="168">(E1794/D1794)</f>
        <v>0.61124000000000001</v>
      </c>
      <c r="R1794" s="9">
        <f t="shared" ref="R1794:R1857" si="169">IF(N1794&lt;&gt;0,E1794/N1794,0)</f>
        <v>109.93525179856115</v>
      </c>
      <c r="S1794" t="str">
        <f t="shared" si="166"/>
        <v>photography</v>
      </c>
      <c r="T1794" t="str">
        <f t="shared" si="167"/>
        <v>photobooks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4">
        <f t="shared" ref="J1795:J1858" si="170">(((I1795/60)/60)/24)+DATE(1970,1,1)</f>
        <v>41970.933333333334</v>
      </c>
      <c r="K1795">
        <v>1414531440</v>
      </c>
      <c r="L1795" s="14">
        <f t="shared" ref="L1795:L1858" si="171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6">
        <f t="shared" si="168"/>
        <v>1.3333333333333334E-2</v>
      </c>
      <c r="R1795" s="9">
        <f t="shared" si="169"/>
        <v>20</v>
      </c>
      <c r="S1795" t="str">
        <f t="shared" ref="S1795:S1858" si="172">LEFT(P1795, SEARCH("/",P1795,1)-1)</f>
        <v>photography</v>
      </c>
      <c r="T1795" t="str">
        <f t="shared" ref="T1795:T1858" si="173">RIGHT(P1795,LEN(P1795)-FIND("/",P1795))</f>
        <v>photobooks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4">
        <f t="shared" si="170"/>
        <v>42046.551180555558</v>
      </c>
      <c r="K1796">
        <v>1420636422</v>
      </c>
      <c r="L1796" s="14">
        <f t="shared" si="171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6">
        <f t="shared" si="168"/>
        <v>0.11077777777777778</v>
      </c>
      <c r="R1796" s="9">
        <f t="shared" si="169"/>
        <v>55.388888888888886</v>
      </c>
      <c r="S1796" t="str">
        <f t="shared" si="172"/>
        <v>photography</v>
      </c>
      <c r="T1796" t="str">
        <f t="shared" si="173"/>
        <v>photobooks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4">
        <f t="shared" si="170"/>
        <v>42657.666666666672</v>
      </c>
      <c r="K1797">
        <v>1473922541</v>
      </c>
      <c r="L1797" s="14">
        <f t="shared" si="171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6">
        <f t="shared" si="168"/>
        <v>0.38735714285714284</v>
      </c>
      <c r="R1797" s="9">
        <f t="shared" si="169"/>
        <v>133.90123456790124</v>
      </c>
      <c r="S1797" t="str">
        <f t="shared" si="172"/>
        <v>photography</v>
      </c>
      <c r="T1797" t="str">
        <f t="shared" si="173"/>
        <v>photobooks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4">
        <f t="shared" si="170"/>
        <v>42575.439421296294</v>
      </c>
      <c r="K1798">
        <v>1464172366</v>
      </c>
      <c r="L1798" s="14">
        <f t="shared" si="171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6">
        <f t="shared" si="168"/>
        <v>0.22052631578947368</v>
      </c>
      <c r="R1798" s="9">
        <f t="shared" si="169"/>
        <v>48.720930232558139</v>
      </c>
      <c r="S1798" t="str">
        <f t="shared" si="172"/>
        <v>photography</v>
      </c>
      <c r="T1798" t="str">
        <f t="shared" si="173"/>
        <v>photobooks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4">
        <f t="shared" si="170"/>
        <v>42719.56931712963</v>
      </c>
      <c r="K1799">
        <v>1479217189</v>
      </c>
      <c r="L1799" s="14">
        <f t="shared" si="171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6">
        <f t="shared" si="168"/>
        <v>0.67549999999999999</v>
      </c>
      <c r="R1799" s="9">
        <f t="shared" si="169"/>
        <v>48.25</v>
      </c>
      <c r="S1799" t="str">
        <f t="shared" si="172"/>
        <v>photography</v>
      </c>
      <c r="T1799" t="str">
        <f t="shared" si="173"/>
        <v>photobooks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4">
        <f t="shared" si="170"/>
        <v>42404.32677083333</v>
      </c>
      <c r="K1800">
        <v>1449388233</v>
      </c>
      <c r="L1800" s="14">
        <f t="shared" si="171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6">
        <f t="shared" si="168"/>
        <v>0.136375</v>
      </c>
      <c r="R1800" s="9">
        <f t="shared" si="169"/>
        <v>58.972972972972975</v>
      </c>
      <c r="S1800" t="str">
        <f t="shared" si="172"/>
        <v>photography</v>
      </c>
      <c r="T1800" t="str">
        <f t="shared" si="173"/>
        <v>photobooks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4">
        <f t="shared" si="170"/>
        <v>41954.884351851855</v>
      </c>
      <c r="K1801">
        <v>1414008808</v>
      </c>
      <c r="L1801" s="14">
        <f t="shared" si="171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6">
        <f t="shared" si="168"/>
        <v>1.7457500000000001E-2</v>
      </c>
      <c r="R1801" s="9">
        <f t="shared" si="169"/>
        <v>11.638333333333334</v>
      </c>
      <c r="S1801" t="str">
        <f t="shared" si="172"/>
        <v>photography</v>
      </c>
      <c r="T1801" t="str">
        <f t="shared" si="173"/>
        <v>photobooks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4">
        <f t="shared" si="170"/>
        <v>42653.606134259258</v>
      </c>
      <c r="K1802">
        <v>1473517970</v>
      </c>
      <c r="L1802" s="14">
        <f t="shared" si="171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6">
        <f t="shared" si="168"/>
        <v>0.20449632511889321</v>
      </c>
      <c r="R1802" s="9">
        <f t="shared" si="169"/>
        <v>83.716814159292042</v>
      </c>
      <c r="S1802" t="str">
        <f t="shared" si="172"/>
        <v>photography</v>
      </c>
      <c r="T1802" t="str">
        <f t="shared" si="173"/>
        <v>photobooks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4">
        <f t="shared" si="170"/>
        <v>42353.506944444445</v>
      </c>
      <c r="K1803">
        <v>1447429868</v>
      </c>
      <c r="L1803" s="14">
        <f t="shared" si="171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6">
        <f t="shared" si="168"/>
        <v>0.13852941176470587</v>
      </c>
      <c r="R1803" s="9">
        <f t="shared" si="169"/>
        <v>63.648648648648646</v>
      </c>
      <c r="S1803" t="str">
        <f t="shared" si="172"/>
        <v>photography</v>
      </c>
      <c r="T1803" t="str">
        <f t="shared" si="173"/>
        <v>photobooks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4">
        <f t="shared" si="170"/>
        <v>42182.915972222225</v>
      </c>
      <c r="K1804">
        <v>1433416830</v>
      </c>
      <c r="L1804" s="14">
        <f t="shared" si="171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6">
        <f t="shared" si="168"/>
        <v>0.48485714285714288</v>
      </c>
      <c r="R1804" s="9">
        <f t="shared" si="169"/>
        <v>94.277777777777771</v>
      </c>
      <c r="S1804" t="str">
        <f t="shared" si="172"/>
        <v>photography</v>
      </c>
      <c r="T1804" t="str">
        <f t="shared" si="173"/>
        <v>photobooks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4">
        <f t="shared" si="170"/>
        <v>42049.071550925932</v>
      </c>
      <c r="K1805">
        <v>1421199782</v>
      </c>
      <c r="L1805" s="14">
        <f t="shared" si="171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6">
        <f t="shared" si="168"/>
        <v>0.308</v>
      </c>
      <c r="R1805" s="9">
        <f t="shared" si="169"/>
        <v>71.86666666666666</v>
      </c>
      <c r="S1805" t="str">
        <f t="shared" si="172"/>
        <v>photography</v>
      </c>
      <c r="T1805" t="str">
        <f t="shared" si="173"/>
        <v>photobooks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4">
        <f t="shared" si="170"/>
        <v>42322.719953703709</v>
      </c>
      <c r="K1806">
        <v>1444061804</v>
      </c>
      <c r="L1806" s="14">
        <f t="shared" si="171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6">
        <f t="shared" si="168"/>
        <v>0.35174193548387095</v>
      </c>
      <c r="R1806" s="9">
        <f t="shared" si="169"/>
        <v>104.84615384615384</v>
      </c>
      <c r="S1806" t="str">
        <f t="shared" si="172"/>
        <v>photography</v>
      </c>
      <c r="T1806" t="str">
        <f t="shared" si="173"/>
        <v>photobooks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4">
        <f t="shared" si="170"/>
        <v>42279.75</v>
      </c>
      <c r="K1807">
        <v>1441048658</v>
      </c>
      <c r="L1807" s="14">
        <f t="shared" si="171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6">
        <f t="shared" si="168"/>
        <v>0.36404444444444445</v>
      </c>
      <c r="R1807" s="9">
        <f t="shared" si="169"/>
        <v>67.139344262295083</v>
      </c>
      <c r="S1807" t="str">
        <f t="shared" si="172"/>
        <v>photography</v>
      </c>
      <c r="T1807" t="str">
        <f t="shared" si="173"/>
        <v>photobooks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4">
        <f t="shared" si="170"/>
        <v>41912.638298611113</v>
      </c>
      <c r="K1808">
        <v>1409066349</v>
      </c>
      <c r="L1808" s="14">
        <f t="shared" si="171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6">
        <f t="shared" si="168"/>
        <v>2.955E-2</v>
      </c>
      <c r="R1808" s="9">
        <f t="shared" si="169"/>
        <v>73.875</v>
      </c>
      <c r="S1808" t="str">
        <f t="shared" si="172"/>
        <v>photography</v>
      </c>
      <c r="T1808" t="str">
        <f t="shared" si="173"/>
        <v>photobooks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4">
        <f t="shared" si="170"/>
        <v>41910.068437499998</v>
      </c>
      <c r="K1809">
        <v>1409276313</v>
      </c>
      <c r="L1809" s="14">
        <f t="shared" si="171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6">
        <f t="shared" si="168"/>
        <v>0.1106</v>
      </c>
      <c r="R1809" s="9">
        <f t="shared" si="169"/>
        <v>69.125</v>
      </c>
      <c r="S1809" t="str">
        <f t="shared" si="172"/>
        <v>photography</v>
      </c>
      <c r="T1809" t="str">
        <f t="shared" si="173"/>
        <v>photobooks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4">
        <f t="shared" si="170"/>
        <v>42777.680902777778</v>
      </c>
      <c r="K1810">
        <v>1483806030</v>
      </c>
      <c r="L1810" s="14">
        <f t="shared" si="171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6">
        <f t="shared" si="168"/>
        <v>0.41407142857142859</v>
      </c>
      <c r="R1810" s="9">
        <f t="shared" si="169"/>
        <v>120.77083333333333</v>
      </c>
      <c r="S1810" t="str">
        <f t="shared" si="172"/>
        <v>photography</v>
      </c>
      <c r="T1810" t="str">
        <f t="shared" si="173"/>
        <v>photobooks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4">
        <f t="shared" si="170"/>
        <v>42064.907858796301</v>
      </c>
      <c r="K1811">
        <v>1422222439</v>
      </c>
      <c r="L1811" s="14">
        <f t="shared" si="171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6">
        <f t="shared" si="168"/>
        <v>0.10857142857142857</v>
      </c>
      <c r="R1811" s="9">
        <f t="shared" si="169"/>
        <v>42.222222222222221</v>
      </c>
      <c r="S1811" t="str">
        <f t="shared" si="172"/>
        <v>photography</v>
      </c>
      <c r="T1811" t="str">
        <f t="shared" si="173"/>
        <v>photobooks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4">
        <f t="shared" si="170"/>
        <v>41872.91002314815</v>
      </c>
      <c r="K1812">
        <v>1407621026</v>
      </c>
      <c r="L1812" s="14">
        <f t="shared" si="171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6">
        <f t="shared" si="168"/>
        <v>3.3333333333333333E-2</v>
      </c>
      <c r="R1812" s="9">
        <f t="shared" si="169"/>
        <v>7.5</v>
      </c>
      <c r="S1812" t="str">
        <f t="shared" si="172"/>
        <v>photography</v>
      </c>
      <c r="T1812" t="str">
        <f t="shared" si="173"/>
        <v>photobooks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4">
        <f t="shared" si="170"/>
        <v>41936.166666666664</v>
      </c>
      <c r="K1813">
        <v>1408962270</v>
      </c>
      <c r="L1813" s="14">
        <f t="shared" si="171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6">
        <f t="shared" si="168"/>
        <v>7.407407407407407E-4</v>
      </c>
      <c r="R1813" s="9">
        <f t="shared" si="169"/>
        <v>1.5384615384615385</v>
      </c>
      <c r="S1813" t="str">
        <f t="shared" si="172"/>
        <v>photography</v>
      </c>
      <c r="T1813" t="str">
        <f t="shared" si="173"/>
        <v>photobooks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4">
        <f t="shared" si="170"/>
        <v>42554.318703703699</v>
      </c>
      <c r="K1814">
        <v>1464939536</v>
      </c>
      <c r="L1814" s="14">
        <f t="shared" si="171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6">
        <f t="shared" si="168"/>
        <v>0.13307692307692306</v>
      </c>
      <c r="R1814" s="9">
        <f t="shared" si="169"/>
        <v>37.608695652173914</v>
      </c>
      <c r="S1814" t="str">
        <f t="shared" si="172"/>
        <v>photography</v>
      </c>
      <c r="T1814" t="str">
        <f t="shared" si="173"/>
        <v>photobooks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4">
        <f t="shared" si="170"/>
        <v>41859.889027777775</v>
      </c>
      <c r="K1815">
        <v>1404940812</v>
      </c>
      <c r="L1815" s="14">
        <f t="shared" si="171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6">
        <f t="shared" si="168"/>
        <v>0</v>
      </c>
      <c r="R1815" s="9">
        <f t="shared" si="169"/>
        <v>0</v>
      </c>
      <c r="S1815" t="str">
        <f t="shared" si="172"/>
        <v>photography</v>
      </c>
      <c r="T1815" t="str">
        <f t="shared" si="173"/>
        <v>photobooks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4">
        <f t="shared" si="170"/>
        <v>42063.314074074078</v>
      </c>
      <c r="K1816">
        <v>1422516736</v>
      </c>
      <c r="L1816" s="14">
        <f t="shared" si="171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6">
        <f t="shared" si="168"/>
        <v>0.49183333333333334</v>
      </c>
      <c r="R1816" s="9">
        <f t="shared" si="169"/>
        <v>42.157142857142858</v>
      </c>
      <c r="S1816" t="str">
        <f t="shared" si="172"/>
        <v>photography</v>
      </c>
      <c r="T1816" t="str">
        <f t="shared" si="173"/>
        <v>photobooks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4">
        <f t="shared" si="170"/>
        <v>42186.906678240746</v>
      </c>
      <c r="K1817">
        <v>1434577537</v>
      </c>
      <c r="L1817" s="14">
        <f t="shared" si="171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6">
        <f t="shared" si="168"/>
        <v>0</v>
      </c>
      <c r="R1817" s="9">
        <f t="shared" si="169"/>
        <v>0</v>
      </c>
      <c r="S1817" t="str">
        <f t="shared" si="172"/>
        <v>photography</v>
      </c>
      <c r="T1817" t="str">
        <f t="shared" si="173"/>
        <v>photobooks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4">
        <f t="shared" si="170"/>
        <v>42576.791666666672</v>
      </c>
      <c r="K1818">
        <v>1467061303</v>
      </c>
      <c r="L1818" s="14">
        <f t="shared" si="171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6">
        <f t="shared" si="168"/>
        <v>2.036E-2</v>
      </c>
      <c r="R1818" s="9">
        <f t="shared" si="169"/>
        <v>84.833333333333329</v>
      </c>
      <c r="S1818" t="str">
        <f t="shared" si="172"/>
        <v>photography</v>
      </c>
      <c r="T1818" t="str">
        <f t="shared" si="173"/>
        <v>photobooks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4">
        <f t="shared" si="170"/>
        <v>42765.290972222225</v>
      </c>
      <c r="K1819">
        <v>1480607607</v>
      </c>
      <c r="L1819" s="14">
        <f t="shared" si="171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6">
        <f t="shared" si="168"/>
        <v>0.52327777777777773</v>
      </c>
      <c r="R1819" s="9">
        <f t="shared" si="169"/>
        <v>94.19</v>
      </c>
      <c r="S1819" t="str">
        <f t="shared" si="172"/>
        <v>photography</v>
      </c>
      <c r="T1819" t="str">
        <f t="shared" si="173"/>
        <v>photobooks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4">
        <f t="shared" si="170"/>
        <v>42097.192708333328</v>
      </c>
      <c r="K1820">
        <v>1425447450</v>
      </c>
      <c r="L1820" s="14">
        <f t="shared" si="171"/>
        <v>42067.234375</v>
      </c>
      <c r="M1820" t="b">
        <v>0</v>
      </c>
      <c r="N1820">
        <v>0</v>
      </c>
      <c r="O1820" t="b">
        <v>0</v>
      </c>
      <c r="P1820" t="s">
        <v>8285</v>
      </c>
      <c r="Q1820" s="6">
        <f t="shared" si="168"/>
        <v>0</v>
      </c>
      <c r="R1820" s="9">
        <f t="shared" si="169"/>
        <v>0</v>
      </c>
      <c r="S1820" t="str">
        <f t="shared" si="172"/>
        <v>photography</v>
      </c>
      <c r="T1820" t="str">
        <f t="shared" si="173"/>
        <v>photobooks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4">
        <f t="shared" si="170"/>
        <v>41850.752268518518</v>
      </c>
      <c r="K1821">
        <v>1404151396</v>
      </c>
      <c r="L1821" s="14">
        <f t="shared" si="171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6">
        <f t="shared" si="168"/>
        <v>2.0833333333333332E-2</v>
      </c>
      <c r="R1821" s="9">
        <f t="shared" si="169"/>
        <v>6.25</v>
      </c>
      <c r="S1821" t="str">
        <f t="shared" si="172"/>
        <v>photography</v>
      </c>
      <c r="T1821" t="str">
        <f t="shared" si="173"/>
        <v>photobooks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4">
        <f t="shared" si="170"/>
        <v>42095.042708333334</v>
      </c>
      <c r="K1822">
        <v>1425261690</v>
      </c>
      <c r="L1822" s="14">
        <f t="shared" si="171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6">
        <f t="shared" si="168"/>
        <v>6.565384615384616E-2</v>
      </c>
      <c r="R1822" s="9">
        <f t="shared" si="169"/>
        <v>213.375</v>
      </c>
      <c r="S1822" t="str">
        <f t="shared" si="172"/>
        <v>photography</v>
      </c>
      <c r="T1822" t="str">
        <f t="shared" si="173"/>
        <v>photobooks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4">
        <f t="shared" si="170"/>
        <v>40971.319062499999</v>
      </c>
      <c r="K1823">
        <v>1326872367</v>
      </c>
      <c r="L1823" s="14">
        <f t="shared" si="171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6">
        <f t="shared" si="168"/>
        <v>1.3489</v>
      </c>
      <c r="R1823" s="9">
        <f t="shared" si="169"/>
        <v>59.162280701754383</v>
      </c>
      <c r="S1823" t="str">
        <f t="shared" si="172"/>
        <v>music</v>
      </c>
      <c r="T1823" t="str">
        <f t="shared" si="173"/>
        <v>rock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4">
        <f t="shared" si="170"/>
        <v>41670.792361111111</v>
      </c>
      <c r="K1824">
        <v>1388084862</v>
      </c>
      <c r="L1824" s="14">
        <f t="shared" si="171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6">
        <f t="shared" si="168"/>
        <v>1</v>
      </c>
      <c r="R1824" s="9">
        <f t="shared" si="169"/>
        <v>27.272727272727273</v>
      </c>
      <c r="S1824" t="str">
        <f t="shared" si="172"/>
        <v>music</v>
      </c>
      <c r="T1824" t="str">
        <f t="shared" si="173"/>
        <v>rock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4">
        <f t="shared" si="170"/>
        <v>41206.684907407405</v>
      </c>
      <c r="K1825">
        <v>1348503976</v>
      </c>
      <c r="L1825" s="14">
        <f t="shared" si="171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6">
        <f t="shared" si="168"/>
        <v>1.1585714285714286</v>
      </c>
      <c r="R1825" s="9">
        <f t="shared" si="169"/>
        <v>24.575757575757574</v>
      </c>
      <c r="S1825" t="str">
        <f t="shared" si="172"/>
        <v>music</v>
      </c>
      <c r="T1825" t="str">
        <f t="shared" si="173"/>
        <v>rock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4">
        <f t="shared" si="170"/>
        <v>41647.088888888888</v>
      </c>
      <c r="K1826">
        <v>1387403967</v>
      </c>
      <c r="L1826" s="14">
        <f t="shared" si="171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6">
        <f t="shared" si="168"/>
        <v>1.0006666666666666</v>
      </c>
      <c r="R1826" s="9">
        <f t="shared" si="169"/>
        <v>75.05</v>
      </c>
      <c r="S1826" t="str">
        <f t="shared" si="172"/>
        <v>music</v>
      </c>
      <c r="T1826" t="str">
        <f t="shared" si="173"/>
        <v>rock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4">
        <f t="shared" si="170"/>
        <v>41466.83452546296</v>
      </c>
      <c r="K1827">
        <v>1371585703</v>
      </c>
      <c r="L1827" s="14">
        <f t="shared" si="171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6">
        <f t="shared" si="168"/>
        <v>1.0505</v>
      </c>
      <c r="R1827" s="9">
        <f t="shared" si="169"/>
        <v>42.02</v>
      </c>
      <c r="S1827" t="str">
        <f t="shared" si="172"/>
        <v>music</v>
      </c>
      <c r="T1827" t="str">
        <f t="shared" si="173"/>
        <v>rock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4">
        <f t="shared" si="170"/>
        <v>41687.923807870371</v>
      </c>
      <c r="K1828">
        <v>1390083017</v>
      </c>
      <c r="L1828" s="14">
        <f t="shared" si="171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6">
        <f t="shared" si="168"/>
        <v>1.01</v>
      </c>
      <c r="R1828" s="9">
        <f t="shared" si="169"/>
        <v>53.157894736842103</v>
      </c>
      <c r="S1828" t="str">
        <f t="shared" si="172"/>
        <v>music</v>
      </c>
      <c r="T1828" t="str">
        <f t="shared" si="173"/>
        <v>rock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4">
        <f t="shared" si="170"/>
        <v>40605.325937499998</v>
      </c>
      <c r="K1829">
        <v>1294818561</v>
      </c>
      <c r="L1829" s="14">
        <f t="shared" si="171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6">
        <f t="shared" si="168"/>
        <v>1.0066250000000001</v>
      </c>
      <c r="R1829" s="9">
        <f t="shared" si="169"/>
        <v>83.885416666666671</v>
      </c>
      <c r="S1829" t="str">
        <f t="shared" si="172"/>
        <v>music</v>
      </c>
      <c r="T1829" t="str">
        <f t="shared" si="173"/>
        <v>rock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4">
        <f t="shared" si="170"/>
        <v>41768.916666666664</v>
      </c>
      <c r="K1830">
        <v>1396906530</v>
      </c>
      <c r="L1830" s="14">
        <f t="shared" si="171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6">
        <f t="shared" si="168"/>
        <v>1.0016</v>
      </c>
      <c r="R1830" s="9">
        <f t="shared" si="169"/>
        <v>417.33333333333331</v>
      </c>
      <c r="S1830" t="str">
        <f t="shared" si="172"/>
        <v>music</v>
      </c>
      <c r="T1830" t="str">
        <f t="shared" si="173"/>
        <v>rock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4">
        <f t="shared" si="170"/>
        <v>40564.916666666664</v>
      </c>
      <c r="K1831">
        <v>1291428371</v>
      </c>
      <c r="L1831" s="14">
        <f t="shared" si="171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6">
        <f t="shared" si="168"/>
        <v>1.6668333333333334</v>
      </c>
      <c r="R1831" s="9">
        <f t="shared" si="169"/>
        <v>75.765151515151516</v>
      </c>
      <c r="S1831" t="str">
        <f t="shared" si="172"/>
        <v>music</v>
      </c>
      <c r="T1831" t="str">
        <f t="shared" si="173"/>
        <v>rock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4">
        <f t="shared" si="170"/>
        <v>41694.684108796297</v>
      </c>
      <c r="K1832">
        <v>1390667107</v>
      </c>
      <c r="L1832" s="14">
        <f t="shared" si="171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6">
        <f t="shared" si="168"/>
        <v>1.0153333333333334</v>
      </c>
      <c r="R1832" s="9">
        <f t="shared" si="169"/>
        <v>67.389380530973455</v>
      </c>
      <c r="S1832" t="str">
        <f t="shared" si="172"/>
        <v>music</v>
      </c>
      <c r="T1832" t="str">
        <f t="shared" si="173"/>
        <v>rock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4">
        <f t="shared" si="170"/>
        <v>41041.996099537035</v>
      </c>
      <c r="K1833">
        <v>1335570863</v>
      </c>
      <c r="L1833" s="14">
        <f t="shared" si="171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6">
        <f t="shared" si="168"/>
        <v>1.03</v>
      </c>
      <c r="R1833" s="9">
        <f t="shared" si="169"/>
        <v>73.571428571428569</v>
      </c>
      <c r="S1833" t="str">
        <f t="shared" si="172"/>
        <v>music</v>
      </c>
      <c r="T1833" t="str">
        <f t="shared" si="173"/>
        <v>rock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4">
        <f t="shared" si="170"/>
        <v>40606.539664351854</v>
      </c>
      <c r="K1834">
        <v>1296651427</v>
      </c>
      <c r="L1834" s="14">
        <f t="shared" si="171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6">
        <f t="shared" si="168"/>
        <v>1.4285714285714286</v>
      </c>
      <c r="R1834" s="9">
        <f t="shared" si="169"/>
        <v>25</v>
      </c>
      <c r="S1834" t="str">
        <f t="shared" si="172"/>
        <v>music</v>
      </c>
      <c r="T1834" t="str">
        <f t="shared" si="173"/>
        <v>rock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4">
        <f t="shared" si="170"/>
        <v>41335.332638888889</v>
      </c>
      <c r="K1835">
        <v>1359421403</v>
      </c>
      <c r="L1835" s="14">
        <f t="shared" si="171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6">
        <f t="shared" si="168"/>
        <v>2.625</v>
      </c>
      <c r="R1835" s="9">
        <f t="shared" si="169"/>
        <v>42</v>
      </c>
      <c r="S1835" t="str">
        <f t="shared" si="172"/>
        <v>music</v>
      </c>
      <c r="T1835" t="str">
        <f t="shared" si="173"/>
        <v>rock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4">
        <f t="shared" si="170"/>
        <v>42028.964062500003</v>
      </c>
      <c r="K1836">
        <v>1418684895</v>
      </c>
      <c r="L1836" s="14">
        <f t="shared" si="171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6">
        <f t="shared" si="168"/>
        <v>1.1805000000000001</v>
      </c>
      <c r="R1836" s="9">
        <f t="shared" si="169"/>
        <v>131.16666666666666</v>
      </c>
      <c r="S1836" t="str">
        <f t="shared" si="172"/>
        <v>music</v>
      </c>
      <c r="T1836" t="str">
        <f t="shared" si="173"/>
        <v>rock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4">
        <f t="shared" si="170"/>
        <v>42460.660543981481</v>
      </c>
      <c r="K1837">
        <v>1456851071</v>
      </c>
      <c r="L1837" s="14">
        <f t="shared" si="171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6">
        <f t="shared" si="168"/>
        <v>1.04</v>
      </c>
      <c r="R1837" s="9">
        <f t="shared" si="169"/>
        <v>47.272727272727273</v>
      </c>
      <c r="S1837" t="str">
        <f t="shared" si="172"/>
        <v>music</v>
      </c>
      <c r="T1837" t="str">
        <f t="shared" si="173"/>
        <v>rock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4">
        <f t="shared" si="170"/>
        <v>41322.809363425928</v>
      </c>
      <c r="K1838">
        <v>1359660329</v>
      </c>
      <c r="L1838" s="14">
        <f t="shared" si="171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6">
        <f t="shared" si="168"/>
        <v>2.0034000000000001</v>
      </c>
      <c r="R1838" s="9">
        <f t="shared" si="169"/>
        <v>182.12727272727273</v>
      </c>
      <c r="S1838" t="str">
        <f t="shared" si="172"/>
        <v>music</v>
      </c>
      <c r="T1838" t="str">
        <f t="shared" si="173"/>
        <v>rock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4">
        <f t="shared" si="170"/>
        <v>40986.006192129629</v>
      </c>
      <c r="K1839">
        <v>1326848935</v>
      </c>
      <c r="L1839" s="14">
        <f t="shared" si="171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6">
        <f t="shared" si="168"/>
        <v>3.0683333333333334</v>
      </c>
      <c r="R1839" s="9">
        <f t="shared" si="169"/>
        <v>61.366666666666667</v>
      </c>
      <c r="S1839" t="str">
        <f t="shared" si="172"/>
        <v>music</v>
      </c>
      <c r="T1839" t="str">
        <f t="shared" si="173"/>
        <v>rock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4">
        <f t="shared" si="170"/>
        <v>40817.125</v>
      </c>
      <c r="K1840">
        <v>1314989557</v>
      </c>
      <c r="L1840" s="14">
        <f t="shared" si="171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6">
        <f t="shared" si="168"/>
        <v>1.00149</v>
      </c>
      <c r="R1840" s="9">
        <f t="shared" si="169"/>
        <v>35.767499999999998</v>
      </c>
      <c r="S1840" t="str">
        <f t="shared" si="172"/>
        <v>music</v>
      </c>
      <c r="T1840" t="str">
        <f t="shared" si="173"/>
        <v>rock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4">
        <f t="shared" si="170"/>
        <v>42644.722013888888</v>
      </c>
      <c r="K1841">
        <v>1472750382</v>
      </c>
      <c r="L1841" s="14">
        <f t="shared" si="171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6">
        <f t="shared" si="168"/>
        <v>2.0529999999999999</v>
      </c>
      <c r="R1841" s="9">
        <f t="shared" si="169"/>
        <v>45.62222222222222</v>
      </c>
      <c r="S1841" t="str">
        <f t="shared" si="172"/>
        <v>music</v>
      </c>
      <c r="T1841" t="str">
        <f t="shared" si="173"/>
        <v>rock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4">
        <f t="shared" si="170"/>
        <v>41401.207638888889</v>
      </c>
      <c r="K1842">
        <v>1366251510</v>
      </c>
      <c r="L1842" s="14">
        <f t="shared" si="171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6">
        <f t="shared" si="168"/>
        <v>1.0888888888888888</v>
      </c>
      <c r="R1842" s="9">
        <f t="shared" si="169"/>
        <v>75.384615384615387</v>
      </c>
      <c r="S1842" t="str">
        <f t="shared" si="172"/>
        <v>music</v>
      </c>
      <c r="T1842" t="str">
        <f t="shared" si="173"/>
        <v>rock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4">
        <f t="shared" si="170"/>
        <v>41779.207638888889</v>
      </c>
      <c r="K1843">
        <v>1397679445</v>
      </c>
      <c r="L1843" s="14">
        <f t="shared" si="171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6">
        <f t="shared" si="168"/>
        <v>1.0175000000000001</v>
      </c>
      <c r="R1843" s="9">
        <f t="shared" si="169"/>
        <v>50.875</v>
      </c>
      <c r="S1843" t="str">
        <f t="shared" si="172"/>
        <v>music</v>
      </c>
      <c r="T1843" t="str">
        <f t="shared" si="173"/>
        <v>rock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4">
        <f t="shared" si="170"/>
        <v>42065.249305555553</v>
      </c>
      <c r="K1844">
        <v>1422371381</v>
      </c>
      <c r="L1844" s="14">
        <f t="shared" si="171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6">
        <f t="shared" si="168"/>
        <v>1.2524999999999999</v>
      </c>
      <c r="R1844" s="9">
        <f t="shared" si="169"/>
        <v>119.28571428571429</v>
      </c>
      <c r="S1844" t="str">
        <f t="shared" si="172"/>
        <v>music</v>
      </c>
      <c r="T1844" t="str">
        <f t="shared" si="173"/>
        <v>rock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4">
        <f t="shared" si="170"/>
        <v>40594.994837962964</v>
      </c>
      <c r="K1845">
        <v>1295653954</v>
      </c>
      <c r="L1845" s="14">
        <f t="shared" si="171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6">
        <f t="shared" si="168"/>
        <v>1.2400610000000001</v>
      </c>
      <c r="R1845" s="9">
        <f t="shared" si="169"/>
        <v>92.541865671641801</v>
      </c>
      <c r="S1845" t="str">
        <f t="shared" si="172"/>
        <v>music</v>
      </c>
      <c r="T1845" t="str">
        <f t="shared" si="173"/>
        <v>rock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4">
        <f t="shared" si="170"/>
        <v>40705.125</v>
      </c>
      <c r="K1846">
        <v>1304464914</v>
      </c>
      <c r="L1846" s="14">
        <f t="shared" si="171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6">
        <f t="shared" si="168"/>
        <v>1.014</v>
      </c>
      <c r="R1846" s="9">
        <f t="shared" si="169"/>
        <v>76.05</v>
      </c>
      <c r="S1846" t="str">
        <f t="shared" si="172"/>
        <v>music</v>
      </c>
      <c r="T1846" t="str">
        <f t="shared" si="173"/>
        <v>rock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4">
        <f t="shared" si="170"/>
        <v>42538.204861111109</v>
      </c>
      <c r="K1847">
        <v>1464854398</v>
      </c>
      <c r="L1847" s="14">
        <f t="shared" si="171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6">
        <f t="shared" si="168"/>
        <v>1</v>
      </c>
      <c r="R1847" s="9">
        <f t="shared" si="169"/>
        <v>52.631578947368418</v>
      </c>
      <c r="S1847" t="str">
        <f t="shared" si="172"/>
        <v>music</v>
      </c>
      <c r="T1847" t="str">
        <f t="shared" si="173"/>
        <v>rock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4">
        <f t="shared" si="170"/>
        <v>41258.650196759263</v>
      </c>
      <c r="K1848">
        <v>1352993777</v>
      </c>
      <c r="L1848" s="14">
        <f t="shared" si="171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6">
        <f t="shared" si="168"/>
        <v>1.3792666666666666</v>
      </c>
      <c r="R1848" s="9">
        <f t="shared" si="169"/>
        <v>98.990430622009569</v>
      </c>
      <c r="S1848" t="str">
        <f t="shared" si="172"/>
        <v>music</v>
      </c>
      <c r="T1848" t="str">
        <f t="shared" si="173"/>
        <v>rock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4">
        <f t="shared" si="170"/>
        <v>42115.236481481479</v>
      </c>
      <c r="K1849">
        <v>1427780432</v>
      </c>
      <c r="L1849" s="14">
        <f t="shared" si="171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6">
        <f t="shared" si="168"/>
        <v>1.2088000000000001</v>
      </c>
      <c r="R1849" s="9">
        <f t="shared" si="169"/>
        <v>79.526315789473685</v>
      </c>
      <c r="S1849" t="str">
        <f t="shared" si="172"/>
        <v>music</v>
      </c>
      <c r="T1849" t="str">
        <f t="shared" si="173"/>
        <v>rock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4">
        <f t="shared" si="170"/>
        <v>40755.290972222225</v>
      </c>
      <c r="K1850">
        <v>1306608888</v>
      </c>
      <c r="L1850" s="14">
        <f t="shared" si="171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6">
        <f t="shared" si="168"/>
        <v>1.0736666666666668</v>
      </c>
      <c r="R1850" s="9">
        <f t="shared" si="169"/>
        <v>134.20833333333334</v>
      </c>
      <c r="S1850" t="str">
        <f t="shared" si="172"/>
        <v>music</v>
      </c>
      <c r="T1850" t="str">
        <f t="shared" si="173"/>
        <v>rock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4">
        <f t="shared" si="170"/>
        <v>41199.845590277779</v>
      </c>
      <c r="K1851">
        <v>1347913059</v>
      </c>
      <c r="L1851" s="14">
        <f t="shared" si="171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6">
        <f t="shared" si="168"/>
        <v>1.0033333333333334</v>
      </c>
      <c r="R1851" s="9">
        <f t="shared" si="169"/>
        <v>37.625</v>
      </c>
      <c r="S1851" t="str">
        <f t="shared" si="172"/>
        <v>music</v>
      </c>
      <c r="T1851" t="str">
        <f t="shared" si="173"/>
        <v>rock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4">
        <f t="shared" si="170"/>
        <v>41830.959490740745</v>
      </c>
      <c r="K1852">
        <v>1402441300</v>
      </c>
      <c r="L1852" s="14">
        <f t="shared" si="171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6">
        <f t="shared" si="168"/>
        <v>1.0152222222222222</v>
      </c>
      <c r="R1852" s="9">
        <f t="shared" si="169"/>
        <v>51.044692737430168</v>
      </c>
      <c r="S1852" t="str">
        <f t="shared" si="172"/>
        <v>music</v>
      </c>
      <c r="T1852" t="str">
        <f t="shared" si="173"/>
        <v>rock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4">
        <f t="shared" si="170"/>
        <v>41848.041666666664</v>
      </c>
      <c r="K1853">
        <v>1404769538</v>
      </c>
      <c r="L1853" s="14">
        <f t="shared" si="171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6">
        <f t="shared" si="168"/>
        <v>1.0007692307692309</v>
      </c>
      <c r="R1853" s="9">
        <f t="shared" si="169"/>
        <v>50.03846153846154</v>
      </c>
      <c r="S1853" t="str">
        <f t="shared" si="172"/>
        <v>music</v>
      </c>
      <c r="T1853" t="str">
        <f t="shared" si="173"/>
        <v>rock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4">
        <f t="shared" si="170"/>
        <v>42119</v>
      </c>
      <c r="K1854">
        <v>1426703452</v>
      </c>
      <c r="L1854" s="14">
        <f t="shared" si="171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6">
        <f t="shared" si="168"/>
        <v>1.1696666666666666</v>
      </c>
      <c r="R1854" s="9">
        <f t="shared" si="169"/>
        <v>133.93129770992365</v>
      </c>
      <c r="S1854" t="str">
        <f t="shared" si="172"/>
        <v>music</v>
      </c>
      <c r="T1854" t="str">
        <f t="shared" si="173"/>
        <v>rock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4">
        <f t="shared" si="170"/>
        <v>41227.102048611108</v>
      </c>
      <c r="K1855">
        <v>1348536417</v>
      </c>
      <c r="L1855" s="14">
        <f t="shared" si="171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6">
        <f t="shared" si="168"/>
        <v>1.01875</v>
      </c>
      <c r="R1855" s="9">
        <f t="shared" si="169"/>
        <v>58.214285714285715</v>
      </c>
      <c r="S1855" t="str">
        <f t="shared" si="172"/>
        <v>music</v>
      </c>
      <c r="T1855" t="str">
        <f t="shared" si="173"/>
        <v>rock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4">
        <f t="shared" si="170"/>
        <v>41418.021261574075</v>
      </c>
      <c r="K1856">
        <v>1366763437</v>
      </c>
      <c r="L1856" s="14">
        <f t="shared" si="171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6">
        <f t="shared" si="168"/>
        <v>1.0212366666666666</v>
      </c>
      <c r="R1856" s="9">
        <f t="shared" si="169"/>
        <v>88.037643678160919</v>
      </c>
      <c r="S1856" t="str">
        <f t="shared" si="172"/>
        <v>music</v>
      </c>
      <c r="T1856" t="str">
        <f t="shared" si="173"/>
        <v>rock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4">
        <f t="shared" si="170"/>
        <v>41645.538657407407</v>
      </c>
      <c r="K1857">
        <v>1385124940</v>
      </c>
      <c r="L1857" s="14">
        <f t="shared" si="171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6">
        <f t="shared" si="168"/>
        <v>1.5405897142857143</v>
      </c>
      <c r="R1857" s="9">
        <f t="shared" si="169"/>
        <v>70.576753926701571</v>
      </c>
      <c r="S1857" t="str">
        <f t="shared" si="172"/>
        <v>music</v>
      </c>
      <c r="T1857" t="str">
        <f t="shared" si="173"/>
        <v>rock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4">
        <f t="shared" si="170"/>
        <v>41838.854999999996</v>
      </c>
      <c r="K1858">
        <v>1403901072</v>
      </c>
      <c r="L1858" s="14">
        <f t="shared" si="171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6">
        <f t="shared" ref="Q1858:Q1921" si="174">(E1858/D1858)</f>
        <v>1.0125</v>
      </c>
      <c r="R1858" s="9">
        <f t="shared" ref="R1858:R1921" si="175">IF(N1858&lt;&gt;0,E1858/N1858,0)</f>
        <v>53.289473684210527</v>
      </c>
      <c r="S1858" t="str">
        <f t="shared" si="172"/>
        <v>music</v>
      </c>
      <c r="T1858" t="str">
        <f t="shared" si="173"/>
        <v>rock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4">
        <f t="shared" ref="J1859:J1922" si="176">(((I1859/60)/60)/24)+DATE(1970,1,1)</f>
        <v>41894.76866898148</v>
      </c>
      <c r="K1859">
        <v>1407954413</v>
      </c>
      <c r="L1859" s="14">
        <f t="shared" ref="L1859:L1922" si="177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6">
        <f t="shared" si="174"/>
        <v>1</v>
      </c>
      <c r="R1859" s="9">
        <f t="shared" si="175"/>
        <v>136.36363636363637</v>
      </c>
      <c r="S1859" t="str">
        <f t="shared" ref="S1859:S1922" si="178">LEFT(P1859, SEARCH("/",P1859,1)-1)</f>
        <v>music</v>
      </c>
      <c r="T1859" t="str">
        <f t="shared" ref="T1859:T1922" si="179">RIGHT(P1859,LEN(P1859)-FIND("/",P1859))</f>
        <v>rock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4">
        <f t="shared" si="176"/>
        <v>40893.242141203707</v>
      </c>
      <c r="K1860">
        <v>1318826921</v>
      </c>
      <c r="L1860" s="14">
        <f t="shared" si="177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6">
        <f t="shared" si="174"/>
        <v>1.0874800874800874</v>
      </c>
      <c r="R1860" s="9">
        <f t="shared" si="175"/>
        <v>40.547315436241611</v>
      </c>
      <c r="S1860" t="str">
        <f t="shared" si="178"/>
        <v>music</v>
      </c>
      <c r="T1860" t="str">
        <f t="shared" si="179"/>
        <v>rock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4">
        <f t="shared" si="176"/>
        <v>40808.770011574074</v>
      </c>
      <c r="K1861">
        <v>1314124129</v>
      </c>
      <c r="L1861" s="14">
        <f t="shared" si="177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6">
        <f t="shared" si="174"/>
        <v>1.3183333333333334</v>
      </c>
      <c r="R1861" s="9">
        <f t="shared" si="175"/>
        <v>70.625</v>
      </c>
      <c r="S1861" t="str">
        <f t="shared" si="178"/>
        <v>music</v>
      </c>
      <c r="T1861" t="str">
        <f t="shared" si="179"/>
        <v>rock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4">
        <f t="shared" si="176"/>
        <v>41676.709305555552</v>
      </c>
      <c r="K1862">
        <v>1389891684</v>
      </c>
      <c r="L1862" s="14">
        <f t="shared" si="177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6">
        <f t="shared" si="174"/>
        <v>1.3346666666666667</v>
      </c>
      <c r="R1862" s="9">
        <f t="shared" si="175"/>
        <v>52.684210526315788</v>
      </c>
      <c r="S1862" t="str">
        <f t="shared" si="178"/>
        <v>music</v>
      </c>
      <c r="T1862" t="str">
        <f t="shared" si="179"/>
        <v>rock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4">
        <f t="shared" si="176"/>
        <v>42030.300243055557</v>
      </c>
      <c r="K1863">
        <v>1419664341</v>
      </c>
      <c r="L1863" s="14">
        <f t="shared" si="177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6">
        <f t="shared" si="174"/>
        <v>0</v>
      </c>
      <c r="R1863" s="9">
        <f t="shared" si="175"/>
        <v>0</v>
      </c>
      <c r="S1863" t="str">
        <f t="shared" si="178"/>
        <v>games</v>
      </c>
      <c r="T1863" t="str">
        <f t="shared" si="179"/>
        <v>mobile games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4">
        <f t="shared" si="176"/>
        <v>42802.3125</v>
      </c>
      <c r="K1864">
        <v>1484912974</v>
      </c>
      <c r="L1864" s="14">
        <f t="shared" si="177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6">
        <f t="shared" si="174"/>
        <v>8.0833333333333326E-2</v>
      </c>
      <c r="R1864" s="9">
        <f t="shared" si="175"/>
        <v>90.9375</v>
      </c>
      <c r="S1864" t="str">
        <f t="shared" si="178"/>
        <v>games</v>
      </c>
      <c r="T1864" t="str">
        <f t="shared" si="179"/>
        <v>mobile games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4">
        <f t="shared" si="176"/>
        <v>41802.797280092593</v>
      </c>
      <c r="K1865">
        <v>1400008085</v>
      </c>
      <c r="L1865" s="14">
        <f t="shared" si="177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6">
        <f t="shared" si="174"/>
        <v>4.0000000000000001E-3</v>
      </c>
      <c r="R1865" s="9">
        <f t="shared" si="175"/>
        <v>5</v>
      </c>
      <c r="S1865" t="str">
        <f t="shared" si="178"/>
        <v>games</v>
      </c>
      <c r="T1865" t="str">
        <f t="shared" si="179"/>
        <v>mobile games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4">
        <f t="shared" si="176"/>
        <v>41763.716435185182</v>
      </c>
      <c r="K1866">
        <v>1396631500</v>
      </c>
      <c r="L1866" s="14">
        <f t="shared" si="177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6">
        <f t="shared" si="174"/>
        <v>0.42892307692307691</v>
      </c>
      <c r="R1866" s="9">
        <f t="shared" si="175"/>
        <v>58.083333333333336</v>
      </c>
      <c r="S1866" t="str">
        <f t="shared" si="178"/>
        <v>games</v>
      </c>
      <c r="T1866" t="str">
        <f t="shared" si="179"/>
        <v>mobile games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4">
        <f t="shared" si="176"/>
        <v>42680.409108796302</v>
      </c>
      <c r="K1867">
        <v>1475398147</v>
      </c>
      <c r="L1867" s="14">
        <f t="shared" si="177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6">
        <f t="shared" si="174"/>
        <v>3.6363636363636364E-5</v>
      </c>
      <c r="R1867" s="9">
        <f t="shared" si="175"/>
        <v>2</v>
      </c>
      <c r="S1867" t="str">
        <f t="shared" si="178"/>
        <v>games</v>
      </c>
      <c r="T1867" t="str">
        <f t="shared" si="179"/>
        <v>mobile games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4">
        <f t="shared" si="176"/>
        <v>42795.166666666672</v>
      </c>
      <c r="K1868">
        <v>1483768497</v>
      </c>
      <c r="L1868" s="14">
        <f t="shared" si="177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6">
        <f t="shared" si="174"/>
        <v>5.0000000000000001E-3</v>
      </c>
      <c r="R1868" s="9">
        <f t="shared" si="175"/>
        <v>62.5</v>
      </c>
      <c r="S1868" t="str">
        <f t="shared" si="178"/>
        <v>games</v>
      </c>
      <c r="T1868" t="str">
        <f t="shared" si="179"/>
        <v>mobile games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4">
        <f t="shared" si="176"/>
        <v>42679.924907407403</v>
      </c>
      <c r="K1869">
        <v>1475791912</v>
      </c>
      <c r="L1869" s="14">
        <f t="shared" si="177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6">
        <f t="shared" si="174"/>
        <v>5.0000000000000001E-4</v>
      </c>
      <c r="R1869" s="9">
        <f t="shared" si="175"/>
        <v>10</v>
      </c>
      <c r="S1869" t="str">
        <f t="shared" si="178"/>
        <v>games</v>
      </c>
      <c r="T1869" t="str">
        <f t="shared" si="179"/>
        <v>mobile games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4">
        <f t="shared" si="176"/>
        <v>42353.332638888889</v>
      </c>
      <c r="K1870">
        <v>1448044925</v>
      </c>
      <c r="L1870" s="14">
        <f t="shared" si="177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6">
        <f t="shared" si="174"/>
        <v>4.8680000000000001E-2</v>
      </c>
      <c r="R1870" s="9">
        <f t="shared" si="175"/>
        <v>71.588235294117652</v>
      </c>
      <c r="S1870" t="str">
        <f t="shared" si="178"/>
        <v>games</v>
      </c>
      <c r="T1870" t="str">
        <f t="shared" si="179"/>
        <v>mobile games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4">
        <f t="shared" si="176"/>
        <v>42739.002881944441</v>
      </c>
      <c r="K1871">
        <v>1480896249</v>
      </c>
      <c r="L1871" s="14">
        <f t="shared" si="177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6">
        <f t="shared" si="174"/>
        <v>0</v>
      </c>
      <c r="R1871" s="9">
        <f t="shared" si="175"/>
        <v>0</v>
      </c>
      <c r="S1871" t="str">
        <f t="shared" si="178"/>
        <v>games</v>
      </c>
      <c r="T1871" t="str">
        <f t="shared" si="179"/>
        <v>mobile games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4">
        <f t="shared" si="176"/>
        <v>42400.178472222222</v>
      </c>
      <c r="K1872">
        <v>1451723535</v>
      </c>
      <c r="L1872" s="14">
        <f t="shared" si="177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6">
        <f t="shared" si="174"/>
        <v>0.10314285714285715</v>
      </c>
      <c r="R1872" s="9">
        <f t="shared" si="175"/>
        <v>32.81818181818182</v>
      </c>
      <c r="S1872" t="str">
        <f t="shared" si="178"/>
        <v>games</v>
      </c>
      <c r="T1872" t="str">
        <f t="shared" si="179"/>
        <v>mobile games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4">
        <f t="shared" si="176"/>
        <v>41963.825243055559</v>
      </c>
      <c r="K1873">
        <v>1413053301</v>
      </c>
      <c r="L1873" s="14">
        <f t="shared" si="177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6">
        <f t="shared" si="174"/>
        <v>0.7178461538461538</v>
      </c>
      <c r="R1873" s="9">
        <f t="shared" si="175"/>
        <v>49.11578947368421</v>
      </c>
      <c r="S1873" t="str">
        <f t="shared" si="178"/>
        <v>games</v>
      </c>
      <c r="T1873" t="str">
        <f t="shared" si="179"/>
        <v>mobile games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4">
        <f t="shared" si="176"/>
        <v>42185.129652777774</v>
      </c>
      <c r="K1874">
        <v>1433041602</v>
      </c>
      <c r="L1874" s="14">
        <f t="shared" si="177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6">
        <f t="shared" si="174"/>
        <v>1.06E-2</v>
      </c>
      <c r="R1874" s="9">
        <f t="shared" si="175"/>
        <v>16.307692307692307</v>
      </c>
      <c r="S1874" t="str">
        <f t="shared" si="178"/>
        <v>games</v>
      </c>
      <c r="T1874" t="str">
        <f t="shared" si="179"/>
        <v>mobile games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4">
        <f t="shared" si="176"/>
        <v>42193.697916666672</v>
      </c>
      <c r="K1875">
        <v>1433861210</v>
      </c>
      <c r="L1875" s="14">
        <f t="shared" si="177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6">
        <f t="shared" si="174"/>
        <v>4.4999999999999997E-3</v>
      </c>
      <c r="R1875" s="9">
        <f t="shared" si="175"/>
        <v>18</v>
      </c>
      <c r="S1875" t="str">
        <f t="shared" si="178"/>
        <v>games</v>
      </c>
      <c r="T1875" t="str">
        <f t="shared" si="179"/>
        <v>mobile games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4">
        <f t="shared" si="176"/>
        <v>42549.969131944439</v>
      </c>
      <c r="K1876">
        <v>1465427733</v>
      </c>
      <c r="L1876" s="14">
        <f t="shared" si="177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6">
        <f t="shared" si="174"/>
        <v>1.6249999999999999E-4</v>
      </c>
      <c r="R1876" s="9">
        <f t="shared" si="175"/>
        <v>13</v>
      </c>
      <c r="S1876" t="str">
        <f t="shared" si="178"/>
        <v>games</v>
      </c>
      <c r="T1876" t="str">
        <f t="shared" si="179"/>
        <v>mobile games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4">
        <f t="shared" si="176"/>
        <v>42588.899398148147</v>
      </c>
      <c r="K1877">
        <v>1465335308</v>
      </c>
      <c r="L1877" s="14">
        <f t="shared" si="177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6">
        <f t="shared" si="174"/>
        <v>5.1000000000000004E-3</v>
      </c>
      <c r="R1877" s="9">
        <f t="shared" si="175"/>
        <v>17</v>
      </c>
      <c r="S1877" t="str">
        <f t="shared" si="178"/>
        <v>games</v>
      </c>
      <c r="T1877" t="str">
        <f t="shared" si="179"/>
        <v>mobile games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4">
        <f t="shared" si="176"/>
        <v>41806.284780092588</v>
      </c>
      <c r="K1878">
        <v>1400309405</v>
      </c>
      <c r="L1878" s="14">
        <f t="shared" si="177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6">
        <f t="shared" si="174"/>
        <v>0</v>
      </c>
      <c r="R1878" s="9">
        <f t="shared" si="175"/>
        <v>0</v>
      </c>
      <c r="S1878" t="str">
        <f t="shared" si="178"/>
        <v>games</v>
      </c>
      <c r="T1878" t="str">
        <f t="shared" si="179"/>
        <v>mobile games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4">
        <f t="shared" si="176"/>
        <v>42064.029224537036</v>
      </c>
      <c r="K1879">
        <v>1422664925</v>
      </c>
      <c r="L1879" s="14">
        <f t="shared" si="177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6">
        <f t="shared" si="174"/>
        <v>0</v>
      </c>
      <c r="R1879" s="9">
        <f t="shared" si="175"/>
        <v>0</v>
      </c>
      <c r="S1879" t="str">
        <f t="shared" si="178"/>
        <v>games</v>
      </c>
      <c r="T1879" t="str">
        <f t="shared" si="179"/>
        <v>mobile games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4">
        <f t="shared" si="176"/>
        <v>41803.008738425924</v>
      </c>
      <c r="K1880">
        <v>1400026355</v>
      </c>
      <c r="L1880" s="14">
        <f t="shared" si="177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6">
        <f t="shared" si="174"/>
        <v>0</v>
      </c>
      <c r="R1880" s="9">
        <f t="shared" si="175"/>
        <v>0</v>
      </c>
      <c r="S1880" t="str">
        <f t="shared" si="178"/>
        <v>games</v>
      </c>
      <c r="T1880" t="str">
        <f t="shared" si="179"/>
        <v>mobile games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4">
        <f t="shared" si="176"/>
        <v>42443.607974537037</v>
      </c>
      <c r="K1881">
        <v>1455377729</v>
      </c>
      <c r="L1881" s="14">
        <f t="shared" si="177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6">
        <f t="shared" si="174"/>
        <v>1.1999999999999999E-3</v>
      </c>
      <c r="R1881" s="9">
        <f t="shared" si="175"/>
        <v>3</v>
      </c>
      <c r="S1881" t="str">
        <f t="shared" si="178"/>
        <v>games</v>
      </c>
      <c r="T1881" t="str">
        <f t="shared" si="179"/>
        <v>mobile games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4">
        <f t="shared" si="176"/>
        <v>42459.525231481486</v>
      </c>
      <c r="K1882">
        <v>1456839380</v>
      </c>
      <c r="L1882" s="14">
        <f t="shared" si="177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6">
        <f t="shared" si="174"/>
        <v>0.20080000000000001</v>
      </c>
      <c r="R1882" s="9">
        <f t="shared" si="175"/>
        <v>41.833333333333336</v>
      </c>
      <c r="S1882" t="str">
        <f t="shared" si="178"/>
        <v>games</v>
      </c>
      <c r="T1882" t="str">
        <f t="shared" si="179"/>
        <v>mobile games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4">
        <f t="shared" si="176"/>
        <v>42073.110983796301</v>
      </c>
      <c r="K1883">
        <v>1423366789</v>
      </c>
      <c r="L1883" s="14">
        <f t="shared" si="177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6">
        <f t="shared" si="174"/>
        <v>1.726845</v>
      </c>
      <c r="R1883" s="9">
        <f t="shared" si="175"/>
        <v>49.338428571428572</v>
      </c>
      <c r="S1883" t="str">
        <f t="shared" si="178"/>
        <v>music</v>
      </c>
      <c r="T1883" t="str">
        <f t="shared" si="179"/>
        <v>indie rock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4">
        <f t="shared" si="176"/>
        <v>41100.991666666669</v>
      </c>
      <c r="K1884">
        <v>1339109212</v>
      </c>
      <c r="L1884" s="14">
        <f t="shared" si="177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6">
        <f t="shared" si="174"/>
        <v>1.008955223880597</v>
      </c>
      <c r="R1884" s="9">
        <f t="shared" si="175"/>
        <v>41.728395061728392</v>
      </c>
      <c r="S1884" t="str">
        <f t="shared" si="178"/>
        <v>music</v>
      </c>
      <c r="T1884" t="str">
        <f t="shared" si="179"/>
        <v>indie rock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4">
        <f t="shared" si="176"/>
        <v>41007.906342592592</v>
      </c>
      <c r="K1885">
        <v>1331333108</v>
      </c>
      <c r="L1885" s="14">
        <f t="shared" si="177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6">
        <f t="shared" si="174"/>
        <v>1.0480480480480481</v>
      </c>
      <c r="R1885" s="9">
        <f t="shared" si="175"/>
        <v>32.71875</v>
      </c>
      <c r="S1885" t="str">
        <f t="shared" si="178"/>
        <v>music</v>
      </c>
      <c r="T1885" t="str">
        <f t="shared" si="179"/>
        <v>indie rock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4">
        <f t="shared" si="176"/>
        <v>41240.5</v>
      </c>
      <c r="K1886">
        <v>1350967535</v>
      </c>
      <c r="L1886" s="14">
        <f t="shared" si="177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6">
        <f t="shared" si="174"/>
        <v>1.351</v>
      </c>
      <c r="R1886" s="9">
        <f t="shared" si="175"/>
        <v>51.96153846153846</v>
      </c>
      <c r="S1886" t="str">
        <f t="shared" si="178"/>
        <v>music</v>
      </c>
      <c r="T1886" t="str">
        <f t="shared" si="179"/>
        <v>indie rock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4">
        <f t="shared" si="176"/>
        <v>41131.916666666664</v>
      </c>
      <c r="K1887">
        <v>1341800110</v>
      </c>
      <c r="L1887" s="14">
        <f t="shared" si="177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6">
        <f t="shared" si="174"/>
        <v>1.1632786885245903</v>
      </c>
      <c r="R1887" s="9">
        <f t="shared" si="175"/>
        <v>50.685714285714283</v>
      </c>
      <c r="S1887" t="str">
        <f t="shared" si="178"/>
        <v>music</v>
      </c>
      <c r="T1887" t="str">
        <f t="shared" si="179"/>
        <v>indie rock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4">
        <f t="shared" si="176"/>
        <v>41955.94835648148</v>
      </c>
      <c r="K1888">
        <v>1413236738</v>
      </c>
      <c r="L1888" s="14">
        <f t="shared" si="177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6">
        <f t="shared" si="174"/>
        <v>1.0208333333333333</v>
      </c>
      <c r="R1888" s="9">
        <f t="shared" si="175"/>
        <v>42.241379310344826</v>
      </c>
      <c r="S1888" t="str">
        <f t="shared" si="178"/>
        <v>music</v>
      </c>
      <c r="T1888" t="str">
        <f t="shared" si="179"/>
        <v>indie rock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4">
        <f t="shared" si="176"/>
        <v>42341.895833333328</v>
      </c>
      <c r="K1889">
        <v>1447614732</v>
      </c>
      <c r="L1889" s="14">
        <f t="shared" si="177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6">
        <f t="shared" si="174"/>
        <v>1.1116666666666666</v>
      </c>
      <c r="R1889" s="9">
        <f t="shared" si="175"/>
        <v>416.875</v>
      </c>
      <c r="S1889" t="str">
        <f t="shared" si="178"/>
        <v>music</v>
      </c>
      <c r="T1889" t="str">
        <f t="shared" si="179"/>
        <v>indie rock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4">
        <f t="shared" si="176"/>
        <v>40330.207638888889</v>
      </c>
      <c r="K1890">
        <v>1272692732</v>
      </c>
      <c r="L1890" s="14">
        <f t="shared" si="177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6">
        <f t="shared" si="174"/>
        <v>1.6608000000000001</v>
      </c>
      <c r="R1890" s="9">
        <f t="shared" si="175"/>
        <v>46.651685393258425</v>
      </c>
      <c r="S1890" t="str">
        <f t="shared" si="178"/>
        <v>music</v>
      </c>
      <c r="T1890" t="str">
        <f t="shared" si="179"/>
        <v>indie rock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4">
        <f t="shared" si="176"/>
        <v>41344.751689814817</v>
      </c>
      <c r="K1891">
        <v>1359140546</v>
      </c>
      <c r="L1891" s="14">
        <f t="shared" si="177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6">
        <f t="shared" si="174"/>
        <v>1.0660000000000001</v>
      </c>
      <c r="R1891" s="9">
        <f t="shared" si="175"/>
        <v>48.454545454545453</v>
      </c>
      <c r="S1891" t="str">
        <f t="shared" si="178"/>
        <v>music</v>
      </c>
      <c r="T1891" t="str">
        <f t="shared" si="179"/>
        <v>indie rock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4">
        <f t="shared" si="176"/>
        <v>41258.786203703705</v>
      </c>
      <c r="K1892">
        <v>1353005528</v>
      </c>
      <c r="L1892" s="14">
        <f t="shared" si="177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6">
        <f t="shared" si="174"/>
        <v>1.4458441666666668</v>
      </c>
      <c r="R1892" s="9">
        <f t="shared" si="175"/>
        <v>70.5289837398374</v>
      </c>
      <c r="S1892" t="str">
        <f t="shared" si="178"/>
        <v>music</v>
      </c>
      <c r="T1892" t="str">
        <f t="shared" si="179"/>
        <v>indie rock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4">
        <f t="shared" si="176"/>
        <v>40381.25</v>
      </c>
      <c r="K1893">
        <v>1275851354</v>
      </c>
      <c r="L1893" s="14">
        <f t="shared" si="177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6">
        <f t="shared" si="174"/>
        <v>1.0555000000000001</v>
      </c>
      <c r="R1893" s="9">
        <f t="shared" si="175"/>
        <v>87.958333333333329</v>
      </c>
      <c r="S1893" t="str">
        <f t="shared" si="178"/>
        <v>music</v>
      </c>
      <c r="T1893" t="str">
        <f t="shared" si="179"/>
        <v>indie rock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4">
        <f t="shared" si="176"/>
        <v>40701.637511574074</v>
      </c>
      <c r="K1894">
        <v>1304867881</v>
      </c>
      <c r="L1894" s="14">
        <f t="shared" si="177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6">
        <f t="shared" si="174"/>
        <v>1.3660000000000001</v>
      </c>
      <c r="R1894" s="9">
        <f t="shared" si="175"/>
        <v>26.26923076923077</v>
      </c>
      <c r="S1894" t="str">
        <f t="shared" si="178"/>
        <v>music</v>
      </c>
      <c r="T1894" t="str">
        <f t="shared" si="179"/>
        <v>indie rock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4">
        <f t="shared" si="176"/>
        <v>40649.165972222225</v>
      </c>
      <c r="K1895">
        <v>1301524585</v>
      </c>
      <c r="L1895" s="14">
        <f t="shared" si="177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6">
        <f t="shared" si="174"/>
        <v>1.04</v>
      </c>
      <c r="R1895" s="9">
        <f t="shared" si="175"/>
        <v>57.777777777777779</v>
      </c>
      <c r="S1895" t="str">
        <f t="shared" si="178"/>
        <v>music</v>
      </c>
      <c r="T1895" t="str">
        <f t="shared" si="179"/>
        <v>indie rock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4">
        <f t="shared" si="176"/>
        <v>40951.904895833337</v>
      </c>
      <c r="K1896">
        <v>1326404583</v>
      </c>
      <c r="L1896" s="14">
        <f t="shared" si="177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6">
        <f t="shared" si="174"/>
        <v>1.145</v>
      </c>
      <c r="R1896" s="9">
        <f t="shared" si="175"/>
        <v>57.25</v>
      </c>
      <c r="S1896" t="str">
        <f t="shared" si="178"/>
        <v>music</v>
      </c>
      <c r="T1896" t="str">
        <f t="shared" si="179"/>
        <v>indie rock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4">
        <f t="shared" si="176"/>
        <v>42297.746782407412</v>
      </c>
      <c r="K1897">
        <v>1442771722</v>
      </c>
      <c r="L1897" s="14">
        <f t="shared" si="177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6">
        <f t="shared" si="174"/>
        <v>1.0171957671957672</v>
      </c>
      <c r="R1897" s="9">
        <f t="shared" si="175"/>
        <v>196.34042553191489</v>
      </c>
      <c r="S1897" t="str">
        <f t="shared" si="178"/>
        <v>music</v>
      </c>
      <c r="T1897" t="str">
        <f t="shared" si="179"/>
        <v>indie rock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4">
        <f t="shared" si="176"/>
        <v>41011.710243055553</v>
      </c>
      <c r="K1898">
        <v>1331658165</v>
      </c>
      <c r="L1898" s="14">
        <f t="shared" si="177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6">
        <f t="shared" si="174"/>
        <v>1.2394678492239468</v>
      </c>
      <c r="R1898" s="9">
        <f t="shared" si="175"/>
        <v>43</v>
      </c>
      <c r="S1898" t="str">
        <f t="shared" si="178"/>
        <v>music</v>
      </c>
      <c r="T1898" t="str">
        <f t="shared" si="179"/>
        <v>indie rock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4">
        <f t="shared" si="176"/>
        <v>41702.875</v>
      </c>
      <c r="K1899">
        <v>1392040806</v>
      </c>
      <c r="L1899" s="14">
        <f t="shared" si="177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6">
        <f t="shared" si="174"/>
        <v>1.0245669291338582</v>
      </c>
      <c r="R1899" s="9">
        <f t="shared" si="175"/>
        <v>35.551912568306008</v>
      </c>
      <c r="S1899" t="str">
        <f t="shared" si="178"/>
        <v>music</v>
      </c>
      <c r="T1899" t="str">
        <f t="shared" si="179"/>
        <v>indie rock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4">
        <f t="shared" si="176"/>
        <v>42401.75</v>
      </c>
      <c r="K1900">
        <v>1451277473</v>
      </c>
      <c r="L1900" s="14">
        <f t="shared" si="177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6">
        <f t="shared" si="174"/>
        <v>1.4450000000000001</v>
      </c>
      <c r="R1900" s="9">
        <f t="shared" si="175"/>
        <v>68.80952380952381</v>
      </c>
      <c r="S1900" t="str">
        <f t="shared" si="178"/>
        <v>music</v>
      </c>
      <c r="T1900" t="str">
        <f t="shared" si="179"/>
        <v>indie rock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4">
        <f t="shared" si="176"/>
        <v>42088.90006944444</v>
      </c>
      <c r="K1901">
        <v>1424730966</v>
      </c>
      <c r="L1901" s="14">
        <f t="shared" si="177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6">
        <f t="shared" si="174"/>
        <v>1.3333333333333333</v>
      </c>
      <c r="R1901" s="9">
        <f t="shared" si="175"/>
        <v>28.571428571428573</v>
      </c>
      <c r="S1901" t="str">
        <f t="shared" si="178"/>
        <v>music</v>
      </c>
      <c r="T1901" t="str">
        <f t="shared" si="179"/>
        <v>indie rock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4">
        <f t="shared" si="176"/>
        <v>41188.415972222225</v>
      </c>
      <c r="K1902">
        <v>1347137731</v>
      </c>
      <c r="L1902" s="14">
        <f t="shared" si="177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6">
        <f t="shared" si="174"/>
        <v>1.0936440000000001</v>
      </c>
      <c r="R1902" s="9">
        <f t="shared" si="175"/>
        <v>50.631666666666668</v>
      </c>
      <c r="S1902" t="str">
        <f t="shared" si="178"/>
        <v>music</v>
      </c>
      <c r="T1902" t="str">
        <f t="shared" si="179"/>
        <v>indie rock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4">
        <f t="shared" si="176"/>
        <v>42146.541666666672</v>
      </c>
      <c r="K1903">
        <v>1429707729</v>
      </c>
      <c r="L1903" s="14">
        <f t="shared" si="177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6">
        <f t="shared" si="174"/>
        <v>2.696969696969697E-2</v>
      </c>
      <c r="R1903" s="9">
        <f t="shared" si="175"/>
        <v>106.8</v>
      </c>
      <c r="S1903" t="str">
        <f t="shared" si="178"/>
        <v>technology</v>
      </c>
      <c r="T1903" t="str">
        <f t="shared" si="179"/>
        <v>gadgets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4">
        <f t="shared" si="176"/>
        <v>42067.789895833332</v>
      </c>
      <c r="K1904">
        <v>1422903447</v>
      </c>
      <c r="L1904" s="14">
        <f t="shared" si="177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6">
        <f t="shared" si="174"/>
        <v>1.2E-2</v>
      </c>
      <c r="R1904" s="9">
        <f t="shared" si="175"/>
        <v>4</v>
      </c>
      <c r="S1904" t="str">
        <f t="shared" si="178"/>
        <v>technology</v>
      </c>
      <c r="T1904" t="str">
        <f t="shared" si="179"/>
        <v>gadgets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4">
        <f t="shared" si="176"/>
        <v>42762.770729166667</v>
      </c>
      <c r="K1905">
        <v>1480357791</v>
      </c>
      <c r="L1905" s="14">
        <f t="shared" si="177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6">
        <f t="shared" si="174"/>
        <v>0.46600000000000003</v>
      </c>
      <c r="R1905" s="9">
        <f t="shared" si="175"/>
        <v>34.097560975609753</v>
      </c>
      <c r="S1905" t="str">
        <f t="shared" si="178"/>
        <v>technology</v>
      </c>
      <c r="T1905" t="str">
        <f t="shared" si="179"/>
        <v>gadgets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4">
        <f t="shared" si="176"/>
        <v>42371.685428240744</v>
      </c>
      <c r="K1906">
        <v>1447864021</v>
      </c>
      <c r="L1906" s="14">
        <f t="shared" si="177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6">
        <f t="shared" si="174"/>
        <v>1E-3</v>
      </c>
      <c r="R1906" s="9">
        <f t="shared" si="175"/>
        <v>25</v>
      </c>
      <c r="S1906" t="str">
        <f t="shared" si="178"/>
        <v>technology</v>
      </c>
      <c r="T1906" t="str">
        <f t="shared" si="179"/>
        <v>gadgets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4">
        <f t="shared" si="176"/>
        <v>41889.925856481481</v>
      </c>
      <c r="K1907">
        <v>1407535994</v>
      </c>
      <c r="L1907" s="14">
        <f t="shared" si="177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6">
        <f t="shared" si="174"/>
        <v>1.6800000000000001E-3</v>
      </c>
      <c r="R1907" s="9">
        <f t="shared" si="175"/>
        <v>10.5</v>
      </c>
      <c r="S1907" t="str">
        <f t="shared" si="178"/>
        <v>technology</v>
      </c>
      <c r="T1907" t="str">
        <f t="shared" si="179"/>
        <v>gadgets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4">
        <f t="shared" si="176"/>
        <v>42544.671099537038</v>
      </c>
      <c r="K1908">
        <v>1464105983</v>
      </c>
      <c r="L1908" s="14">
        <f t="shared" si="177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6">
        <f t="shared" si="174"/>
        <v>0.42759999999999998</v>
      </c>
      <c r="R1908" s="9">
        <f t="shared" si="175"/>
        <v>215.95959595959596</v>
      </c>
      <c r="S1908" t="str">
        <f t="shared" si="178"/>
        <v>technology</v>
      </c>
      <c r="T1908" t="str">
        <f t="shared" si="179"/>
        <v>gadgets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4">
        <f t="shared" si="176"/>
        <v>41782.587094907409</v>
      </c>
      <c r="K1909">
        <v>1399557925</v>
      </c>
      <c r="L1909" s="14">
        <f t="shared" si="177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6">
        <f t="shared" si="174"/>
        <v>2.8333333333333335E-3</v>
      </c>
      <c r="R1909" s="9">
        <f t="shared" si="175"/>
        <v>21.25</v>
      </c>
      <c r="S1909" t="str">
        <f t="shared" si="178"/>
        <v>technology</v>
      </c>
      <c r="T1909" t="str">
        <f t="shared" si="179"/>
        <v>gadgets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4">
        <f t="shared" si="176"/>
        <v>42733.917824074073</v>
      </c>
      <c r="K1910">
        <v>1480456900</v>
      </c>
      <c r="L1910" s="14">
        <f t="shared" si="177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6">
        <f t="shared" si="174"/>
        <v>1.7319999999999999E-2</v>
      </c>
      <c r="R1910" s="9">
        <f t="shared" si="175"/>
        <v>108.25</v>
      </c>
      <c r="S1910" t="str">
        <f t="shared" si="178"/>
        <v>technology</v>
      </c>
      <c r="T1910" t="str">
        <f t="shared" si="179"/>
        <v>gadgets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4">
        <f t="shared" si="176"/>
        <v>41935.429155092592</v>
      </c>
      <c r="K1911">
        <v>1411467479</v>
      </c>
      <c r="L1911" s="14">
        <f t="shared" si="177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6">
        <f t="shared" si="174"/>
        <v>0.14111428571428572</v>
      </c>
      <c r="R1911" s="9">
        <f t="shared" si="175"/>
        <v>129.97368421052633</v>
      </c>
      <c r="S1911" t="str">
        <f t="shared" si="178"/>
        <v>technology</v>
      </c>
      <c r="T1911" t="str">
        <f t="shared" si="179"/>
        <v>gadgets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4">
        <f t="shared" si="176"/>
        <v>42308.947916666672</v>
      </c>
      <c r="K1912">
        <v>1442531217</v>
      </c>
      <c r="L1912" s="14">
        <f t="shared" si="177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6">
        <f t="shared" si="174"/>
        <v>0.39395294117647056</v>
      </c>
      <c r="R1912" s="9">
        <f t="shared" si="175"/>
        <v>117.49473684210527</v>
      </c>
      <c r="S1912" t="str">
        <f t="shared" si="178"/>
        <v>technology</v>
      </c>
      <c r="T1912" t="str">
        <f t="shared" si="179"/>
        <v>gadgets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4">
        <f t="shared" si="176"/>
        <v>41860.033958333333</v>
      </c>
      <c r="K1913">
        <v>1404953334</v>
      </c>
      <c r="L1913" s="14">
        <f t="shared" si="177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6">
        <f t="shared" si="174"/>
        <v>2.3529411764705883E-4</v>
      </c>
      <c r="R1913" s="9">
        <f t="shared" si="175"/>
        <v>10</v>
      </c>
      <c r="S1913" t="str">
        <f t="shared" si="178"/>
        <v>technology</v>
      </c>
      <c r="T1913" t="str">
        <f t="shared" si="179"/>
        <v>gadgets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4">
        <f t="shared" si="176"/>
        <v>42159.226388888885</v>
      </c>
      <c r="K1914">
        <v>1430803560</v>
      </c>
      <c r="L1914" s="14">
        <f t="shared" si="177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6">
        <f t="shared" si="174"/>
        <v>0.59299999999999997</v>
      </c>
      <c r="R1914" s="9">
        <f t="shared" si="175"/>
        <v>70.595238095238102</v>
      </c>
      <c r="S1914" t="str">
        <f t="shared" si="178"/>
        <v>technology</v>
      </c>
      <c r="T1914" t="str">
        <f t="shared" si="179"/>
        <v>gadgets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4">
        <f t="shared" si="176"/>
        <v>41920.511319444442</v>
      </c>
      <c r="K1915">
        <v>1410178578</v>
      </c>
      <c r="L1915" s="14">
        <f t="shared" si="177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6">
        <f t="shared" si="174"/>
        <v>1.3270833333333334E-2</v>
      </c>
      <c r="R1915" s="9">
        <f t="shared" si="175"/>
        <v>24.5</v>
      </c>
      <c r="S1915" t="str">
        <f t="shared" si="178"/>
        <v>technology</v>
      </c>
      <c r="T1915" t="str">
        <f t="shared" si="179"/>
        <v>gadgets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4">
        <f t="shared" si="176"/>
        <v>41944.165972222225</v>
      </c>
      <c r="K1916">
        <v>1413519073</v>
      </c>
      <c r="L1916" s="14">
        <f t="shared" si="177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6">
        <f t="shared" si="174"/>
        <v>9.0090090090090086E-2</v>
      </c>
      <c r="R1916" s="9">
        <f t="shared" si="175"/>
        <v>30</v>
      </c>
      <c r="S1916" t="str">
        <f t="shared" si="178"/>
        <v>technology</v>
      </c>
      <c r="T1916" t="str">
        <f t="shared" si="179"/>
        <v>gadgets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4">
        <f t="shared" si="176"/>
        <v>41884.04886574074</v>
      </c>
      <c r="K1917">
        <v>1407892222</v>
      </c>
      <c r="L1917" s="14">
        <f t="shared" si="177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6">
        <f t="shared" si="174"/>
        <v>1.6E-2</v>
      </c>
      <c r="R1917" s="9">
        <f t="shared" si="175"/>
        <v>2</v>
      </c>
      <c r="S1917" t="str">
        <f t="shared" si="178"/>
        <v>technology</v>
      </c>
      <c r="T1917" t="str">
        <f t="shared" si="179"/>
        <v>gadgets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4">
        <f t="shared" si="176"/>
        <v>42681.758969907409</v>
      </c>
      <c r="K1918">
        <v>1476378775</v>
      </c>
      <c r="L1918" s="14">
        <f t="shared" si="177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6">
        <f t="shared" si="174"/>
        <v>5.1000000000000004E-3</v>
      </c>
      <c r="R1918" s="9">
        <f t="shared" si="175"/>
        <v>17</v>
      </c>
      <c r="S1918" t="str">
        <f t="shared" si="178"/>
        <v>technology</v>
      </c>
      <c r="T1918" t="str">
        <f t="shared" si="179"/>
        <v>gadgets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4">
        <f t="shared" si="176"/>
        <v>42776.270057870366</v>
      </c>
      <c r="K1919">
        <v>1484116133</v>
      </c>
      <c r="L1919" s="14">
        <f t="shared" si="177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6">
        <f t="shared" si="174"/>
        <v>0.52570512820512816</v>
      </c>
      <c r="R1919" s="9">
        <f t="shared" si="175"/>
        <v>2928.9285714285716</v>
      </c>
      <c r="S1919" t="str">
        <f t="shared" si="178"/>
        <v>technology</v>
      </c>
      <c r="T1919" t="str">
        <f t="shared" si="179"/>
        <v>gadgets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4">
        <f t="shared" si="176"/>
        <v>41863.789942129632</v>
      </c>
      <c r="K1920">
        <v>1404845851</v>
      </c>
      <c r="L1920" s="14">
        <f t="shared" si="177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6">
        <f t="shared" si="174"/>
        <v>1.04E-2</v>
      </c>
      <c r="R1920" s="9">
        <f t="shared" si="175"/>
        <v>28.888888888888889</v>
      </c>
      <c r="S1920" t="str">
        <f t="shared" si="178"/>
        <v>technology</v>
      </c>
      <c r="T1920" t="str">
        <f t="shared" si="179"/>
        <v>gadgets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4">
        <f t="shared" si="176"/>
        <v>42143.875567129624</v>
      </c>
      <c r="K1921">
        <v>1429477249</v>
      </c>
      <c r="L1921" s="14">
        <f t="shared" si="177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6">
        <f t="shared" si="174"/>
        <v>0.47399999999999998</v>
      </c>
      <c r="R1921" s="9">
        <f t="shared" si="175"/>
        <v>29.625</v>
      </c>
      <c r="S1921" t="str">
        <f t="shared" si="178"/>
        <v>technology</v>
      </c>
      <c r="T1921" t="str">
        <f t="shared" si="179"/>
        <v>gadgets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4">
        <f t="shared" si="176"/>
        <v>42298.958333333328</v>
      </c>
      <c r="K1922">
        <v>1443042061</v>
      </c>
      <c r="L1922" s="14">
        <f t="shared" si="177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6">
        <f t="shared" ref="Q1922:Q1985" si="180">(E1922/D1922)</f>
        <v>0.43030000000000002</v>
      </c>
      <c r="R1922" s="9">
        <f t="shared" ref="R1922:R1985" si="181">IF(N1922&lt;&gt;0,E1922/N1922,0)</f>
        <v>40.980952380952381</v>
      </c>
      <c r="S1922" t="str">
        <f t="shared" si="178"/>
        <v>technology</v>
      </c>
      <c r="T1922" t="str">
        <f t="shared" si="179"/>
        <v>gadgets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4">
        <f t="shared" ref="J1923:J1986" si="182">(((I1923/60)/60)/24)+DATE(1970,1,1)</f>
        <v>41104.221562500003</v>
      </c>
      <c r="K1923">
        <v>1339651143</v>
      </c>
      <c r="L1923" s="14">
        <f t="shared" ref="L1923:L1986" si="183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6">
        <f t="shared" si="180"/>
        <v>1.3680000000000001</v>
      </c>
      <c r="R1923" s="9">
        <f t="shared" si="181"/>
        <v>54</v>
      </c>
      <c r="S1923" t="str">
        <f t="shared" ref="S1923:S1986" si="184">LEFT(P1923, SEARCH("/",P1923,1)-1)</f>
        <v>music</v>
      </c>
      <c r="T1923" t="str">
        <f t="shared" ref="T1923:T1986" si="185">RIGHT(P1923,LEN(P1923)-FIND("/",P1923))</f>
        <v>indie rock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4">
        <f t="shared" si="182"/>
        <v>41620.255868055552</v>
      </c>
      <c r="K1924">
        <v>1384236507</v>
      </c>
      <c r="L1924" s="14">
        <f t="shared" si="183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6">
        <f t="shared" si="180"/>
        <v>1.1555</v>
      </c>
      <c r="R1924" s="9">
        <f t="shared" si="181"/>
        <v>36.109375</v>
      </c>
      <c r="S1924" t="str">
        <f t="shared" si="184"/>
        <v>music</v>
      </c>
      <c r="T1924" t="str">
        <f t="shared" si="185"/>
        <v>indie rock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4">
        <f t="shared" si="182"/>
        <v>40813.207638888889</v>
      </c>
      <c r="K1925">
        <v>1313612532</v>
      </c>
      <c r="L1925" s="14">
        <f t="shared" si="183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6">
        <f t="shared" si="180"/>
        <v>2.4079999999999999</v>
      </c>
      <c r="R1925" s="9">
        <f t="shared" si="181"/>
        <v>23.153846153846153</v>
      </c>
      <c r="S1925" t="str">
        <f t="shared" si="184"/>
        <v>music</v>
      </c>
      <c r="T1925" t="str">
        <f t="shared" si="185"/>
        <v>indie rock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4">
        <f t="shared" si="182"/>
        <v>41654.814583333333</v>
      </c>
      <c r="K1926">
        <v>1387390555</v>
      </c>
      <c r="L1926" s="14">
        <f t="shared" si="183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6">
        <f t="shared" si="180"/>
        <v>1.1439999999999999</v>
      </c>
      <c r="R1926" s="9">
        <f t="shared" si="181"/>
        <v>104</v>
      </c>
      <c r="S1926" t="str">
        <f t="shared" si="184"/>
        <v>music</v>
      </c>
      <c r="T1926" t="str">
        <f t="shared" si="185"/>
        <v>indie rock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4">
        <f t="shared" si="182"/>
        <v>41558</v>
      </c>
      <c r="K1927">
        <v>1379540288</v>
      </c>
      <c r="L1927" s="14">
        <f t="shared" si="183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6">
        <f t="shared" si="180"/>
        <v>1.1033333333333333</v>
      </c>
      <c r="R1927" s="9">
        <f t="shared" si="181"/>
        <v>31.826923076923077</v>
      </c>
      <c r="S1927" t="str">
        <f t="shared" si="184"/>
        <v>music</v>
      </c>
      <c r="T1927" t="str">
        <f t="shared" si="185"/>
        <v>indie rock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4">
        <f t="shared" si="182"/>
        <v>40484.018055555556</v>
      </c>
      <c r="K1928">
        <v>1286319256</v>
      </c>
      <c r="L1928" s="14">
        <f t="shared" si="183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6">
        <f t="shared" si="180"/>
        <v>1.9537933333333333</v>
      </c>
      <c r="R1928" s="9">
        <f t="shared" si="181"/>
        <v>27.3896261682243</v>
      </c>
      <c r="S1928" t="str">
        <f t="shared" si="184"/>
        <v>music</v>
      </c>
      <c r="T1928" t="str">
        <f t="shared" si="185"/>
        <v>indie rock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4">
        <f t="shared" si="182"/>
        <v>40976.207638888889</v>
      </c>
      <c r="K1929">
        <v>1329856839</v>
      </c>
      <c r="L1929" s="14">
        <f t="shared" si="183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6">
        <f t="shared" si="180"/>
        <v>1.0333333333333334</v>
      </c>
      <c r="R1929" s="9">
        <f t="shared" si="181"/>
        <v>56.363636363636367</v>
      </c>
      <c r="S1929" t="str">
        <f t="shared" si="184"/>
        <v>music</v>
      </c>
      <c r="T1929" t="str">
        <f t="shared" si="185"/>
        <v>indie rock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4">
        <f t="shared" si="182"/>
        <v>41401.648078703707</v>
      </c>
      <c r="K1930">
        <v>1365348794</v>
      </c>
      <c r="L1930" s="14">
        <f t="shared" si="183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6">
        <f t="shared" si="180"/>
        <v>1.031372549019608</v>
      </c>
      <c r="R1930" s="9">
        <f t="shared" si="181"/>
        <v>77.352941176470594</v>
      </c>
      <c r="S1930" t="str">
        <f t="shared" si="184"/>
        <v>music</v>
      </c>
      <c r="T1930" t="str">
        <f t="shared" si="185"/>
        <v>indie rock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4">
        <f t="shared" si="182"/>
        <v>40729.021597222221</v>
      </c>
      <c r="K1931">
        <v>1306197066</v>
      </c>
      <c r="L1931" s="14">
        <f t="shared" si="183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6">
        <f t="shared" si="180"/>
        <v>1.003125</v>
      </c>
      <c r="R1931" s="9">
        <f t="shared" si="181"/>
        <v>42.8</v>
      </c>
      <c r="S1931" t="str">
        <f t="shared" si="184"/>
        <v>music</v>
      </c>
      <c r="T1931" t="str">
        <f t="shared" si="185"/>
        <v>indie rock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4">
        <f t="shared" si="182"/>
        <v>41462.558819444443</v>
      </c>
      <c r="K1932">
        <v>1368019482</v>
      </c>
      <c r="L1932" s="14">
        <f t="shared" si="183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6">
        <f t="shared" si="180"/>
        <v>1.27</v>
      </c>
      <c r="R1932" s="9">
        <f t="shared" si="181"/>
        <v>48.846153846153847</v>
      </c>
      <c r="S1932" t="str">
        <f t="shared" si="184"/>
        <v>music</v>
      </c>
      <c r="T1932" t="str">
        <f t="shared" si="185"/>
        <v>indie rock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4">
        <f t="shared" si="182"/>
        <v>41051.145833333336</v>
      </c>
      <c r="K1933">
        <v>1336512309</v>
      </c>
      <c r="L1933" s="14">
        <f t="shared" si="183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6">
        <f t="shared" si="180"/>
        <v>1.20601</v>
      </c>
      <c r="R1933" s="9">
        <f t="shared" si="181"/>
        <v>48.240400000000001</v>
      </c>
      <c r="S1933" t="str">
        <f t="shared" si="184"/>
        <v>music</v>
      </c>
      <c r="T1933" t="str">
        <f t="shared" si="185"/>
        <v>indie rock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4">
        <f t="shared" si="182"/>
        <v>40932.809872685182</v>
      </c>
      <c r="K1934">
        <v>1325618773</v>
      </c>
      <c r="L1934" s="14">
        <f t="shared" si="183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6">
        <f t="shared" si="180"/>
        <v>1.0699047619047619</v>
      </c>
      <c r="R1934" s="9">
        <f t="shared" si="181"/>
        <v>70.212500000000006</v>
      </c>
      <c r="S1934" t="str">
        <f t="shared" si="184"/>
        <v>music</v>
      </c>
      <c r="T1934" t="str">
        <f t="shared" si="185"/>
        <v>indie rock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4">
        <f t="shared" si="182"/>
        <v>41909.130868055552</v>
      </c>
      <c r="K1935">
        <v>1409195307</v>
      </c>
      <c r="L1935" s="14">
        <f t="shared" si="183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6">
        <f t="shared" si="180"/>
        <v>1.7243333333333333</v>
      </c>
      <c r="R1935" s="9">
        <f t="shared" si="181"/>
        <v>94.054545454545448</v>
      </c>
      <c r="S1935" t="str">
        <f t="shared" si="184"/>
        <v>music</v>
      </c>
      <c r="T1935" t="str">
        <f t="shared" si="185"/>
        <v>indie rock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4">
        <f t="shared" si="182"/>
        <v>40902.208333333336</v>
      </c>
      <c r="K1936">
        <v>1321649321</v>
      </c>
      <c r="L1936" s="14">
        <f t="shared" si="183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6">
        <f t="shared" si="180"/>
        <v>1.2362</v>
      </c>
      <c r="R1936" s="9">
        <f t="shared" si="181"/>
        <v>80.272727272727266</v>
      </c>
      <c r="S1936" t="str">
        <f t="shared" si="184"/>
        <v>music</v>
      </c>
      <c r="T1936" t="str">
        <f t="shared" si="185"/>
        <v>indie rock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4">
        <f t="shared" si="182"/>
        <v>41811.207638888889</v>
      </c>
      <c r="K1937">
        <v>1400106171</v>
      </c>
      <c r="L1937" s="14">
        <f t="shared" si="183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6">
        <f t="shared" si="180"/>
        <v>1.0840000000000001</v>
      </c>
      <c r="R1937" s="9">
        <f t="shared" si="181"/>
        <v>54.2</v>
      </c>
      <c r="S1937" t="str">
        <f t="shared" si="184"/>
        <v>music</v>
      </c>
      <c r="T1937" t="str">
        <f t="shared" si="185"/>
        <v>indie rock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4">
        <f t="shared" si="182"/>
        <v>40883.249305555553</v>
      </c>
      <c r="K1938">
        <v>1320528070</v>
      </c>
      <c r="L1938" s="14">
        <f t="shared" si="183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6">
        <f t="shared" si="180"/>
        <v>1.1652013333333333</v>
      </c>
      <c r="R1938" s="9">
        <f t="shared" si="181"/>
        <v>60.26903448275862</v>
      </c>
      <c r="S1938" t="str">
        <f t="shared" si="184"/>
        <v>music</v>
      </c>
      <c r="T1938" t="str">
        <f t="shared" si="185"/>
        <v>indie rock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4">
        <f t="shared" si="182"/>
        <v>41075.165972222225</v>
      </c>
      <c r="K1939">
        <v>1338346281</v>
      </c>
      <c r="L1939" s="14">
        <f t="shared" si="183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6">
        <f t="shared" si="180"/>
        <v>1.8724499999999999</v>
      </c>
      <c r="R1939" s="9">
        <f t="shared" si="181"/>
        <v>38.740344827586206</v>
      </c>
      <c r="S1939" t="str">
        <f t="shared" si="184"/>
        <v>music</v>
      </c>
      <c r="T1939" t="str">
        <f t="shared" si="185"/>
        <v>indie rock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4">
        <f t="shared" si="182"/>
        <v>41457.208333333336</v>
      </c>
      <c r="K1940">
        <v>1370067231</v>
      </c>
      <c r="L1940" s="14">
        <f t="shared" si="183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6">
        <f t="shared" si="180"/>
        <v>1.1593333333333333</v>
      </c>
      <c r="R1940" s="9">
        <f t="shared" si="181"/>
        <v>152.54385964912279</v>
      </c>
      <c r="S1940" t="str">
        <f t="shared" si="184"/>
        <v>music</v>
      </c>
      <c r="T1940" t="str">
        <f t="shared" si="185"/>
        <v>indie rock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4">
        <f t="shared" si="182"/>
        <v>41343.943379629629</v>
      </c>
      <c r="K1941">
        <v>1360366708</v>
      </c>
      <c r="L1941" s="14">
        <f t="shared" si="183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6">
        <f t="shared" si="180"/>
        <v>1.107</v>
      </c>
      <c r="R1941" s="9">
        <f t="shared" si="181"/>
        <v>115.3125</v>
      </c>
      <c r="S1941" t="str">
        <f t="shared" si="184"/>
        <v>music</v>
      </c>
      <c r="T1941" t="str">
        <f t="shared" si="185"/>
        <v>indie rock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4">
        <f t="shared" si="182"/>
        <v>40709.165972222225</v>
      </c>
      <c r="K1942">
        <v>1304770233</v>
      </c>
      <c r="L1942" s="14">
        <f t="shared" si="183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6">
        <f t="shared" si="180"/>
        <v>1.7092307692307693</v>
      </c>
      <c r="R1942" s="9">
        <f t="shared" si="181"/>
        <v>35.838709677419352</v>
      </c>
      <c r="S1942" t="str">
        <f t="shared" si="184"/>
        <v>music</v>
      </c>
      <c r="T1942" t="str">
        <f t="shared" si="185"/>
        <v>indie rock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4">
        <f t="shared" si="182"/>
        <v>41774.290868055556</v>
      </c>
      <c r="K1943">
        <v>1397545131</v>
      </c>
      <c r="L1943" s="14">
        <f t="shared" si="183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6">
        <f t="shared" si="180"/>
        <v>1.2611835600000001</v>
      </c>
      <c r="R1943" s="9">
        <f t="shared" si="181"/>
        <v>64.570118779438872</v>
      </c>
      <c r="S1943" t="str">
        <f t="shared" si="184"/>
        <v>technology</v>
      </c>
      <c r="T1943" t="str">
        <f t="shared" si="185"/>
        <v>hardware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4">
        <f t="shared" si="182"/>
        <v>40728.828009259261</v>
      </c>
      <c r="K1944">
        <v>1302033140</v>
      </c>
      <c r="L1944" s="14">
        <f t="shared" si="183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6">
        <f t="shared" si="180"/>
        <v>1.3844033333333334</v>
      </c>
      <c r="R1944" s="9">
        <f t="shared" si="181"/>
        <v>87.436000000000007</v>
      </c>
      <c r="S1944" t="str">
        <f t="shared" si="184"/>
        <v>technology</v>
      </c>
      <c r="T1944" t="str">
        <f t="shared" si="185"/>
        <v>hardware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4">
        <f t="shared" si="182"/>
        <v>42593.269861111112</v>
      </c>
      <c r="K1945">
        <v>1467008916</v>
      </c>
      <c r="L1945" s="14">
        <f t="shared" si="183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6">
        <f t="shared" si="180"/>
        <v>17.052499999999998</v>
      </c>
      <c r="R1945" s="9">
        <f t="shared" si="181"/>
        <v>68.815577078288939</v>
      </c>
      <c r="S1945" t="str">
        <f t="shared" si="184"/>
        <v>technology</v>
      </c>
      <c r="T1945" t="str">
        <f t="shared" si="185"/>
        <v>hardware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4">
        <f t="shared" si="182"/>
        <v>41760.584374999999</v>
      </c>
      <c r="K1946">
        <v>1396360890</v>
      </c>
      <c r="L1946" s="14">
        <f t="shared" si="183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6">
        <f t="shared" si="180"/>
        <v>7.8805550000000002</v>
      </c>
      <c r="R1946" s="9">
        <f t="shared" si="181"/>
        <v>176.200223588597</v>
      </c>
      <c r="S1946" t="str">
        <f t="shared" si="184"/>
        <v>technology</v>
      </c>
      <c r="T1946" t="str">
        <f t="shared" si="185"/>
        <v>hardware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4">
        <f t="shared" si="182"/>
        <v>42197.251828703709</v>
      </c>
      <c r="K1947">
        <v>1433224958</v>
      </c>
      <c r="L1947" s="14">
        <f t="shared" si="183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6">
        <f t="shared" si="180"/>
        <v>3.4801799999999998</v>
      </c>
      <c r="R1947" s="9">
        <f t="shared" si="181"/>
        <v>511.79117647058825</v>
      </c>
      <c r="S1947" t="str">
        <f t="shared" si="184"/>
        <v>technology</v>
      </c>
      <c r="T1947" t="str">
        <f t="shared" si="185"/>
        <v>hardware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4">
        <f t="shared" si="182"/>
        <v>41749.108344907407</v>
      </c>
      <c r="K1948">
        <v>1392780961</v>
      </c>
      <c r="L1948" s="14">
        <f t="shared" si="183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6">
        <f t="shared" si="180"/>
        <v>1.4974666666666667</v>
      </c>
      <c r="R1948" s="9">
        <f t="shared" si="181"/>
        <v>160.44285714285715</v>
      </c>
      <c r="S1948" t="str">
        <f t="shared" si="184"/>
        <v>technology</v>
      </c>
      <c r="T1948" t="str">
        <f t="shared" si="185"/>
        <v>hardware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4">
        <f t="shared" si="182"/>
        <v>40140.249305555553</v>
      </c>
      <c r="K1949">
        <v>1255730520</v>
      </c>
      <c r="L1949" s="14">
        <f t="shared" si="183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6">
        <f t="shared" si="180"/>
        <v>1.0063375000000001</v>
      </c>
      <c r="R1949" s="9">
        <f t="shared" si="181"/>
        <v>35.003043478260871</v>
      </c>
      <c r="S1949" t="str">
        <f t="shared" si="184"/>
        <v>technology</v>
      </c>
      <c r="T1949" t="str">
        <f t="shared" si="185"/>
        <v>hardware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4">
        <f t="shared" si="182"/>
        <v>42527.709722222222</v>
      </c>
      <c r="K1950">
        <v>1460557809</v>
      </c>
      <c r="L1950" s="14">
        <f t="shared" si="183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6">
        <f t="shared" si="180"/>
        <v>8.0021100000000001</v>
      </c>
      <c r="R1950" s="9">
        <f t="shared" si="181"/>
        <v>188.50671378091872</v>
      </c>
      <c r="S1950" t="str">
        <f t="shared" si="184"/>
        <v>technology</v>
      </c>
      <c r="T1950" t="str">
        <f t="shared" si="185"/>
        <v>hardware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4">
        <f t="shared" si="182"/>
        <v>41830.423043981478</v>
      </c>
      <c r="K1951">
        <v>1402394951</v>
      </c>
      <c r="L1951" s="14">
        <f t="shared" si="183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6">
        <f t="shared" si="180"/>
        <v>1.0600260000000001</v>
      </c>
      <c r="R1951" s="9">
        <f t="shared" si="181"/>
        <v>56.204984093319197</v>
      </c>
      <c r="S1951" t="str">
        <f t="shared" si="184"/>
        <v>technology</v>
      </c>
      <c r="T1951" t="str">
        <f t="shared" si="185"/>
        <v>hardware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4">
        <f t="shared" si="182"/>
        <v>40655.181400462963</v>
      </c>
      <c r="K1952">
        <v>1300767673</v>
      </c>
      <c r="L1952" s="14">
        <f t="shared" si="183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6">
        <f t="shared" si="180"/>
        <v>2.0051866666666669</v>
      </c>
      <c r="R1952" s="9">
        <f t="shared" si="181"/>
        <v>51.3054157782516</v>
      </c>
      <c r="S1952" t="str">
        <f t="shared" si="184"/>
        <v>technology</v>
      </c>
      <c r="T1952" t="str">
        <f t="shared" si="185"/>
        <v>hardware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4">
        <f t="shared" si="182"/>
        <v>42681.462233796294</v>
      </c>
      <c r="K1953">
        <v>1475921137</v>
      </c>
      <c r="L1953" s="14">
        <f t="shared" si="183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6">
        <f t="shared" si="180"/>
        <v>2.1244399999999999</v>
      </c>
      <c r="R1953" s="9">
        <f t="shared" si="181"/>
        <v>127.36450839328538</v>
      </c>
      <c r="S1953" t="str">
        <f t="shared" si="184"/>
        <v>technology</v>
      </c>
      <c r="T1953" t="str">
        <f t="shared" si="185"/>
        <v>hardware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4">
        <f t="shared" si="182"/>
        <v>41563.60665509259</v>
      </c>
      <c r="K1954">
        <v>1378737215</v>
      </c>
      <c r="L1954" s="14">
        <f t="shared" si="183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6">
        <f t="shared" si="180"/>
        <v>1.9847237142857144</v>
      </c>
      <c r="R1954" s="9">
        <f t="shared" si="181"/>
        <v>101.85532258064516</v>
      </c>
      <c r="S1954" t="str">
        <f t="shared" si="184"/>
        <v>technology</v>
      </c>
      <c r="T1954" t="str">
        <f t="shared" si="185"/>
        <v>hardware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4">
        <f t="shared" si="182"/>
        <v>40970.125</v>
      </c>
      <c r="K1955">
        <v>1328158065</v>
      </c>
      <c r="L1955" s="14">
        <f t="shared" si="183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6">
        <f t="shared" si="180"/>
        <v>2.2594666666666665</v>
      </c>
      <c r="R1955" s="9">
        <f t="shared" si="181"/>
        <v>230.55782312925169</v>
      </c>
      <c r="S1955" t="str">
        <f t="shared" si="184"/>
        <v>technology</v>
      </c>
      <c r="T1955" t="str">
        <f t="shared" si="185"/>
        <v>hardware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4">
        <f t="shared" si="182"/>
        <v>42441.208333333328</v>
      </c>
      <c r="K1956">
        <v>1453730176</v>
      </c>
      <c r="L1956" s="14">
        <f t="shared" si="183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6">
        <f t="shared" si="180"/>
        <v>6.9894800000000004</v>
      </c>
      <c r="R1956" s="9">
        <f t="shared" si="181"/>
        <v>842.10602409638557</v>
      </c>
      <c r="S1956" t="str">
        <f t="shared" si="184"/>
        <v>technology</v>
      </c>
      <c r="T1956" t="str">
        <f t="shared" si="185"/>
        <v>hardware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4">
        <f t="shared" si="182"/>
        <v>41052.791666666664</v>
      </c>
      <c r="K1957">
        <v>1334989881</v>
      </c>
      <c r="L1957" s="14">
        <f t="shared" si="183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6">
        <f t="shared" si="180"/>
        <v>3.9859528571428569</v>
      </c>
      <c r="R1957" s="9">
        <f t="shared" si="181"/>
        <v>577.27593103448271</v>
      </c>
      <c r="S1957" t="str">
        <f t="shared" si="184"/>
        <v>technology</v>
      </c>
      <c r="T1957" t="str">
        <f t="shared" si="185"/>
        <v>hardware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4">
        <f t="shared" si="182"/>
        <v>42112.882002314815</v>
      </c>
      <c r="K1958">
        <v>1425507005</v>
      </c>
      <c r="L1958" s="14">
        <f t="shared" si="183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6">
        <f t="shared" si="180"/>
        <v>2.9403333333333332</v>
      </c>
      <c r="R1958" s="9">
        <f t="shared" si="181"/>
        <v>483.34246575342468</v>
      </c>
      <c r="S1958" t="str">
        <f t="shared" si="184"/>
        <v>technology</v>
      </c>
      <c r="T1958" t="str">
        <f t="shared" si="185"/>
        <v>hardware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4">
        <f t="shared" si="182"/>
        <v>41209.098530092589</v>
      </c>
      <c r="K1959">
        <v>1348712513</v>
      </c>
      <c r="L1959" s="14">
        <f t="shared" si="183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6">
        <f t="shared" si="180"/>
        <v>1.6750470000000002</v>
      </c>
      <c r="R1959" s="9">
        <f t="shared" si="181"/>
        <v>76.138500000000008</v>
      </c>
      <c r="S1959" t="str">
        <f t="shared" si="184"/>
        <v>technology</v>
      </c>
      <c r="T1959" t="str">
        <f t="shared" si="185"/>
        <v>hardware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4">
        <f t="shared" si="182"/>
        <v>41356.94630787037</v>
      </c>
      <c r="K1960">
        <v>1361490161</v>
      </c>
      <c r="L1960" s="14">
        <f t="shared" si="183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6">
        <f t="shared" si="180"/>
        <v>14.355717142857143</v>
      </c>
      <c r="R1960" s="9">
        <f t="shared" si="181"/>
        <v>74.107684365781708</v>
      </c>
      <c r="S1960" t="str">
        <f t="shared" si="184"/>
        <v>technology</v>
      </c>
      <c r="T1960" t="str">
        <f t="shared" si="185"/>
        <v>hardware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4">
        <f t="shared" si="182"/>
        <v>41913</v>
      </c>
      <c r="K1961">
        <v>1408565860</v>
      </c>
      <c r="L1961" s="14">
        <f t="shared" si="183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6">
        <f t="shared" si="180"/>
        <v>1.5673440000000001</v>
      </c>
      <c r="R1961" s="9">
        <f t="shared" si="181"/>
        <v>36.965660377358489</v>
      </c>
      <c r="S1961" t="str">
        <f t="shared" si="184"/>
        <v>technology</v>
      </c>
      <c r="T1961" t="str">
        <f t="shared" si="185"/>
        <v>hardware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4">
        <f t="shared" si="182"/>
        <v>41994.362743055557</v>
      </c>
      <c r="K1962">
        <v>1416559341</v>
      </c>
      <c r="L1962" s="14">
        <f t="shared" si="183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6">
        <f t="shared" si="180"/>
        <v>1.1790285714285715</v>
      </c>
      <c r="R1962" s="9">
        <f t="shared" si="181"/>
        <v>2500.969696969697</v>
      </c>
      <c r="S1962" t="str">
        <f t="shared" si="184"/>
        <v>technology</v>
      </c>
      <c r="T1962" t="str">
        <f t="shared" si="185"/>
        <v>hardware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4">
        <f t="shared" si="182"/>
        <v>41188.165972222225</v>
      </c>
      <c r="K1963">
        <v>1346042417</v>
      </c>
      <c r="L1963" s="14">
        <f t="shared" si="183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6">
        <f t="shared" si="180"/>
        <v>11.053811999999999</v>
      </c>
      <c r="R1963" s="9">
        <f t="shared" si="181"/>
        <v>67.690214329454989</v>
      </c>
      <c r="S1963" t="str">
        <f t="shared" si="184"/>
        <v>technology</v>
      </c>
      <c r="T1963" t="str">
        <f t="shared" si="185"/>
        <v>hardware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4">
        <f t="shared" si="182"/>
        <v>41772.780509259261</v>
      </c>
      <c r="K1964">
        <v>1397414636</v>
      </c>
      <c r="L1964" s="14">
        <f t="shared" si="183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6">
        <f t="shared" si="180"/>
        <v>1.9292499999999999</v>
      </c>
      <c r="R1964" s="9">
        <f t="shared" si="181"/>
        <v>63.04738562091503</v>
      </c>
      <c r="S1964" t="str">
        <f t="shared" si="184"/>
        <v>technology</v>
      </c>
      <c r="T1964" t="str">
        <f t="shared" si="185"/>
        <v>hardware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4">
        <f t="shared" si="182"/>
        <v>41898.429791666669</v>
      </c>
      <c r="K1965">
        <v>1407838734</v>
      </c>
      <c r="L1965" s="14">
        <f t="shared" si="183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6">
        <f t="shared" si="180"/>
        <v>1.268842105263158</v>
      </c>
      <c r="R1965" s="9">
        <f t="shared" si="181"/>
        <v>117.6</v>
      </c>
      <c r="S1965" t="str">
        <f t="shared" si="184"/>
        <v>technology</v>
      </c>
      <c r="T1965" t="str">
        <f t="shared" si="185"/>
        <v>hardware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4">
        <f t="shared" si="182"/>
        <v>42482.272824074069</v>
      </c>
      <c r="K1966">
        <v>1458714772</v>
      </c>
      <c r="L1966" s="14">
        <f t="shared" si="183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6">
        <f t="shared" si="180"/>
        <v>2.5957748878923765</v>
      </c>
      <c r="R1966" s="9">
        <f t="shared" si="181"/>
        <v>180.75185011709601</v>
      </c>
      <c r="S1966" t="str">
        <f t="shared" si="184"/>
        <v>technology</v>
      </c>
      <c r="T1966" t="str">
        <f t="shared" si="185"/>
        <v>hardware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4">
        <f t="shared" si="182"/>
        <v>40920.041666666664</v>
      </c>
      <c r="K1967">
        <v>1324433310</v>
      </c>
      <c r="L1967" s="14">
        <f t="shared" si="183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6">
        <f t="shared" si="180"/>
        <v>2.6227999999999998</v>
      </c>
      <c r="R1967" s="9">
        <f t="shared" si="181"/>
        <v>127.32038834951456</v>
      </c>
      <c r="S1967" t="str">
        <f t="shared" si="184"/>
        <v>technology</v>
      </c>
      <c r="T1967" t="str">
        <f t="shared" si="185"/>
        <v>hardware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4">
        <f t="shared" si="182"/>
        <v>41865.540486111109</v>
      </c>
      <c r="K1968">
        <v>1405429098</v>
      </c>
      <c r="L1968" s="14">
        <f t="shared" si="183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6">
        <f t="shared" si="180"/>
        <v>2.0674309000000002</v>
      </c>
      <c r="R1968" s="9">
        <f t="shared" si="181"/>
        <v>136.6444745538665</v>
      </c>
      <c r="S1968" t="str">
        <f t="shared" si="184"/>
        <v>technology</v>
      </c>
      <c r="T1968" t="str">
        <f t="shared" si="185"/>
        <v>hardware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4">
        <f t="shared" si="182"/>
        <v>41760.663530092592</v>
      </c>
      <c r="K1969">
        <v>1396367729</v>
      </c>
      <c r="L1969" s="14">
        <f t="shared" si="183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6">
        <f t="shared" si="180"/>
        <v>3.7012999999999998</v>
      </c>
      <c r="R1969" s="9">
        <f t="shared" si="181"/>
        <v>182.78024691358024</v>
      </c>
      <c r="S1969" t="str">
        <f t="shared" si="184"/>
        <v>technology</v>
      </c>
      <c r="T1969" t="str">
        <f t="shared" si="185"/>
        <v>hardware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4">
        <f t="shared" si="182"/>
        <v>42707.628645833334</v>
      </c>
      <c r="K1970">
        <v>1478095515</v>
      </c>
      <c r="L1970" s="14">
        <f t="shared" si="183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6">
        <f t="shared" si="180"/>
        <v>2.8496600000000001</v>
      </c>
      <c r="R1970" s="9">
        <f t="shared" si="181"/>
        <v>279.37843137254902</v>
      </c>
      <c r="S1970" t="str">
        <f t="shared" si="184"/>
        <v>technology</v>
      </c>
      <c r="T1970" t="str">
        <f t="shared" si="185"/>
        <v>hardware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4">
        <f t="shared" si="182"/>
        <v>42587.792453703703</v>
      </c>
      <c r="K1971">
        <v>1467831668</v>
      </c>
      <c r="L1971" s="14">
        <f t="shared" si="183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6">
        <f t="shared" si="180"/>
        <v>5.7907999999999999</v>
      </c>
      <c r="R1971" s="9">
        <f t="shared" si="181"/>
        <v>61.375728669846318</v>
      </c>
      <c r="S1971" t="str">
        <f t="shared" si="184"/>
        <v>technology</v>
      </c>
      <c r="T1971" t="str">
        <f t="shared" si="185"/>
        <v>hardware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4">
        <f t="shared" si="182"/>
        <v>41384.151631944449</v>
      </c>
      <c r="K1972">
        <v>1361248701</v>
      </c>
      <c r="L1972" s="14">
        <f t="shared" si="183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6">
        <f t="shared" si="180"/>
        <v>11.318</v>
      </c>
      <c r="R1972" s="9">
        <f t="shared" si="181"/>
        <v>80.727532097004286</v>
      </c>
      <c r="S1972" t="str">
        <f t="shared" si="184"/>
        <v>technology</v>
      </c>
      <c r="T1972" t="str">
        <f t="shared" si="185"/>
        <v>hardware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4">
        <f t="shared" si="182"/>
        <v>41593.166666666664</v>
      </c>
      <c r="K1973">
        <v>1381752061</v>
      </c>
      <c r="L1973" s="14">
        <f t="shared" si="183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6">
        <f t="shared" si="180"/>
        <v>2.6302771750000002</v>
      </c>
      <c r="R1973" s="9">
        <f t="shared" si="181"/>
        <v>272.35590732591254</v>
      </c>
      <c r="S1973" t="str">
        <f t="shared" si="184"/>
        <v>technology</v>
      </c>
      <c r="T1973" t="str">
        <f t="shared" si="185"/>
        <v>hardware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4">
        <f t="shared" si="182"/>
        <v>41231.053749999999</v>
      </c>
      <c r="K1974">
        <v>1350605844</v>
      </c>
      <c r="L1974" s="14">
        <f t="shared" si="183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6">
        <f t="shared" si="180"/>
        <v>6.7447999999999997</v>
      </c>
      <c r="R1974" s="9">
        <f t="shared" si="181"/>
        <v>70.848739495798313</v>
      </c>
      <c r="S1974" t="str">
        <f t="shared" si="184"/>
        <v>technology</v>
      </c>
      <c r="T1974" t="str">
        <f t="shared" si="185"/>
        <v>hardware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4">
        <f t="shared" si="182"/>
        <v>42588.291666666672</v>
      </c>
      <c r="K1975">
        <v>1467134464</v>
      </c>
      <c r="L1975" s="14">
        <f t="shared" si="183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6">
        <f t="shared" si="180"/>
        <v>2.5683081313131315</v>
      </c>
      <c r="R1975" s="9">
        <f t="shared" si="181"/>
        <v>247.94003412969283</v>
      </c>
      <c r="S1975" t="str">
        <f t="shared" si="184"/>
        <v>technology</v>
      </c>
      <c r="T1975" t="str">
        <f t="shared" si="185"/>
        <v>hardware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4">
        <f t="shared" si="182"/>
        <v>41505.334131944444</v>
      </c>
      <c r="K1976">
        <v>1371715269</v>
      </c>
      <c r="L1976" s="14">
        <f t="shared" si="183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6">
        <f t="shared" si="180"/>
        <v>3.7549600000000001</v>
      </c>
      <c r="R1976" s="9">
        <f t="shared" si="181"/>
        <v>186.81393034825871</v>
      </c>
      <c r="S1976" t="str">
        <f t="shared" si="184"/>
        <v>technology</v>
      </c>
      <c r="T1976" t="str">
        <f t="shared" si="185"/>
        <v>hardware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4">
        <f t="shared" si="182"/>
        <v>41343.755219907405</v>
      </c>
      <c r="K1977">
        <v>1360346851</v>
      </c>
      <c r="L1977" s="14">
        <f t="shared" si="183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6">
        <f t="shared" si="180"/>
        <v>2.0870837499999997</v>
      </c>
      <c r="R1977" s="9">
        <f t="shared" si="181"/>
        <v>131.98948616600788</v>
      </c>
      <c r="S1977" t="str">
        <f t="shared" si="184"/>
        <v>technology</v>
      </c>
      <c r="T1977" t="str">
        <f t="shared" si="185"/>
        <v>hardware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4">
        <f t="shared" si="182"/>
        <v>41468.899594907409</v>
      </c>
      <c r="K1978">
        <v>1371159325</v>
      </c>
      <c r="L1978" s="14">
        <f t="shared" si="183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6">
        <f t="shared" si="180"/>
        <v>3.4660000000000002</v>
      </c>
      <c r="R1978" s="9">
        <f t="shared" si="181"/>
        <v>29.310782241014799</v>
      </c>
      <c r="S1978" t="str">
        <f t="shared" si="184"/>
        <v>technology</v>
      </c>
      <c r="T1978" t="str">
        <f t="shared" si="185"/>
        <v>hardware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4">
        <f t="shared" si="182"/>
        <v>42357.332638888889</v>
      </c>
      <c r="K1979">
        <v>1446527540</v>
      </c>
      <c r="L1979" s="14">
        <f t="shared" si="183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6">
        <f t="shared" si="180"/>
        <v>4.0232999999999999</v>
      </c>
      <c r="R1979" s="9">
        <f t="shared" si="181"/>
        <v>245.02436053593178</v>
      </c>
      <c r="S1979" t="str">
        <f t="shared" si="184"/>
        <v>technology</v>
      </c>
      <c r="T1979" t="str">
        <f t="shared" si="185"/>
        <v>hardware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4">
        <f t="shared" si="182"/>
        <v>41072.291666666664</v>
      </c>
      <c r="K1980">
        <v>1336627492</v>
      </c>
      <c r="L1980" s="14">
        <f t="shared" si="183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6">
        <f t="shared" si="180"/>
        <v>10.2684514</v>
      </c>
      <c r="R1980" s="9">
        <f t="shared" si="181"/>
        <v>1323.2540463917526</v>
      </c>
      <c r="S1980" t="str">
        <f t="shared" si="184"/>
        <v>technology</v>
      </c>
      <c r="T1980" t="str">
        <f t="shared" si="185"/>
        <v>hardware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4">
        <f t="shared" si="182"/>
        <v>42327.207638888889</v>
      </c>
      <c r="K1981">
        <v>1444734146</v>
      </c>
      <c r="L1981" s="14">
        <f t="shared" si="183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6">
        <f t="shared" si="180"/>
        <v>1.14901155</v>
      </c>
      <c r="R1981" s="9">
        <f t="shared" si="181"/>
        <v>282.65966789667897</v>
      </c>
      <c r="S1981" t="str">
        <f t="shared" si="184"/>
        <v>technology</v>
      </c>
      <c r="T1981" t="str">
        <f t="shared" si="185"/>
        <v>hardware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4">
        <f t="shared" si="182"/>
        <v>42463.500717592593</v>
      </c>
      <c r="K1982">
        <v>1456232462</v>
      </c>
      <c r="L1982" s="14">
        <f t="shared" si="183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6">
        <f t="shared" si="180"/>
        <v>3.5482402000000004</v>
      </c>
      <c r="R1982" s="9">
        <f t="shared" si="181"/>
        <v>91.214401028277635</v>
      </c>
      <c r="S1982" t="str">
        <f t="shared" si="184"/>
        <v>technology</v>
      </c>
      <c r="T1982" t="str">
        <f t="shared" si="185"/>
        <v>hardware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4">
        <f t="shared" si="182"/>
        <v>41829.725289351853</v>
      </c>
      <c r="K1983">
        <v>1402334665</v>
      </c>
      <c r="L1983" s="14">
        <f t="shared" si="183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6">
        <f t="shared" si="180"/>
        <v>5.0799999999999998E-2</v>
      </c>
      <c r="R1983" s="9">
        <f t="shared" si="181"/>
        <v>31.75</v>
      </c>
      <c r="S1983" t="str">
        <f t="shared" si="184"/>
        <v>photography</v>
      </c>
      <c r="T1983" t="str">
        <f t="shared" si="185"/>
        <v>people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4">
        <f t="shared" si="182"/>
        <v>42708.628321759257</v>
      </c>
      <c r="K1984">
        <v>1478268287</v>
      </c>
      <c r="L1984" s="14">
        <f t="shared" si="183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6">
        <f t="shared" si="180"/>
        <v>0</v>
      </c>
      <c r="R1984" s="9">
        <f t="shared" si="181"/>
        <v>0</v>
      </c>
      <c r="S1984" t="str">
        <f t="shared" si="184"/>
        <v>photography</v>
      </c>
      <c r="T1984" t="str">
        <f t="shared" si="185"/>
        <v>people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4">
        <f t="shared" si="182"/>
        <v>42615.291666666672</v>
      </c>
      <c r="K1985">
        <v>1470874618</v>
      </c>
      <c r="L1985" s="14">
        <f t="shared" si="183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6">
        <f t="shared" si="180"/>
        <v>4.2999999999999997E-2</v>
      </c>
      <c r="R1985" s="9">
        <f t="shared" si="181"/>
        <v>88.6875</v>
      </c>
      <c r="S1985" t="str">
        <f t="shared" si="184"/>
        <v>photography</v>
      </c>
      <c r="T1985" t="str">
        <f t="shared" si="185"/>
        <v>people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4">
        <f t="shared" si="182"/>
        <v>41973.831956018519</v>
      </c>
      <c r="K1986">
        <v>1412189881</v>
      </c>
      <c r="L1986" s="14">
        <f t="shared" si="183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6">
        <f t="shared" ref="Q1986:Q2049" si="186">(E1986/D1986)</f>
        <v>0.21146666666666666</v>
      </c>
      <c r="R1986" s="9">
        <f t="shared" ref="R1986:R2049" si="187">IF(N1986&lt;&gt;0,E1986/N1986,0)</f>
        <v>453.14285714285717</v>
      </c>
      <c r="S1986" t="str">
        <f t="shared" si="184"/>
        <v>photography</v>
      </c>
      <c r="T1986" t="str">
        <f t="shared" si="185"/>
        <v>people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4">
        <f t="shared" ref="J1987:J2050" si="188">(((I1987/60)/60)/24)+DATE(1970,1,1)</f>
        <v>42584.958333333328</v>
      </c>
      <c r="K1987">
        <v>1467650771</v>
      </c>
      <c r="L1987" s="14">
        <f t="shared" ref="L1987:L2050" si="189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6">
        <f t="shared" si="186"/>
        <v>3.1875000000000001E-2</v>
      </c>
      <c r="R1987" s="9">
        <f t="shared" si="187"/>
        <v>12.75</v>
      </c>
      <c r="S1987" t="str">
        <f t="shared" ref="S1987:S2050" si="190">LEFT(P1987, SEARCH("/",P1987,1)-1)</f>
        <v>photography</v>
      </c>
      <c r="T1987" t="str">
        <f t="shared" ref="T1987:T2050" si="191">RIGHT(P1987,LEN(P1987)-FIND("/",P1987))</f>
        <v>people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4">
        <f t="shared" si="188"/>
        <v>42443.392164351855</v>
      </c>
      <c r="K1988">
        <v>1455359083</v>
      </c>
      <c r="L1988" s="14">
        <f t="shared" si="189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6">
        <f t="shared" si="186"/>
        <v>5.0000000000000001E-4</v>
      </c>
      <c r="R1988" s="9">
        <f t="shared" si="187"/>
        <v>1</v>
      </c>
      <c r="S1988" t="str">
        <f t="shared" si="190"/>
        <v>photography</v>
      </c>
      <c r="T1988" t="str">
        <f t="shared" si="191"/>
        <v>people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4">
        <f t="shared" si="188"/>
        <v>42064.639768518522</v>
      </c>
      <c r="K1989">
        <v>1422631276</v>
      </c>
      <c r="L1989" s="14">
        <f t="shared" si="189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6">
        <f t="shared" si="186"/>
        <v>0.42472727272727273</v>
      </c>
      <c r="R1989" s="9">
        <f t="shared" si="187"/>
        <v>83.428571428571431</v>
      </c>
      <c r="S1989" t="str">
        <f t="shared" si="190"/>
        <v>photography</v>
      </c>
      <c r="T1989" t="str">
        <f t="shared" si="191"/>
        <v>people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4">
        <f t="shared" si="188"/>
        <v>42236.763217592597</v>
      </c>
      <c r="K1990">
        <v>1437502742</v>
      </c>
      <c r="L1990" s="14">
        <f t="shared" si="189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6">
        <f t="shared" si="186"/>
        <v>4.1666666666666666E-3</v>
      </c>
      <c r="R1990" s="9">
        <f t="shared" si="187"/>
        <v>25</v>
      </c>
      <c r="S1990" t="str">
        <f t="shared" si="190"/>
        <v>photography</v>
      </c>
      <c r="T1990" t="str">
        <f t="shared" si="191"/>
        <v>people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4">
        <f t="shared" si="188"/>
        <v>42715.680648148147</v>
      </c>
      <c r="K1991">
        <v>1478881208</v>
      </c>
      <c r="L1991" s="14">
        <f t="shared" si="189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6">
        <f t="shared" si="186"/>
        <v>0.01</v>
      </c>
      <c r="R1991" s="9">
        <f t="shared" si="187"/>
        <v>50</v>
      </c>
      <c r="S1991" t="str">
        <f t="shared" si="190"/>
        <v>photography</v>
      </c>
      <c r="T1991" t="str">
        <f t="shared" si="191"/>
        <v>people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4">
        <f t="shared" si="188"/>
        <v>42413.195972222224</v>
      </c>
      <c r="K1992">
        <v>1454042532</v>
      </c>
      <c r="L1992" s="14">
        <f t="shared" si="189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6">
        <f t="shared" si="186"/>
        <v>0.16966666666666666</v>
      </c>
      <c r="R1992" s="9">
        <f t="shared" si="187"/>
        <v>101.8</v>
      </c>
      <c r="S1992" t="str">
        <f t="shared" si="190"/>
        <v>photography</v>
      </c>
      <c r="T1992" t="str">
        <f t="shared" si="191"/>
        <v>people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4">
        <f t="shared" si="188"/>
        <v>42188.89335648148</v>
      </c>
      <c r="K1993">
        <v>1434144386</v>
      </c>
      <c r="L1993" s="14">
        <f t="shared" si="189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6">
        <f t="shared" si="186"/>
        <v>7.0000000000000007E-2</v>
      </c>
      <c r="R1993" s="9">
        <f t="shared" si="187"/>
        <v>46.666666666666664</v>
      </c>
      <c r="S1993" t="str">
        <f t="shared" si="190"/>
        <v>photography</v>
      </c>
      <c r="T1993" t="str">
        <f t="shared" si="191"/>
        <v>people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4">
        <f t="shared" si="188"/>
        <v>42053.143414351856</v>
      </c>
      <c r="K1994">
        <v>1421637991</v>
      </c>
      <c r="L1994" s="14">
        <f t="shared" si="189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6">
        <f t="shared" si="186"/>
        <v>1.3333333333333333E-3</v>
      </c>
      <c r="R1994" s="9">
        <f t="shared" si="187"/>
        <v>1</v>
      </c>
      <c r="S1994" t="str">
        <f t="shared" si="190"/>
        <v>photography</v>
      </c>
      <c r="T1994" t="str">
        <f t="shared" si="191"/>
        <v>people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4">
        <f t="shared" si="188"/>
        <v>42359.58839120371</v>
      </c>
      <c r="K1995">
        <v>1448114837</v>
      </c>
      <c r="L1995" s="14">
        <f t="shared" si="189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6">
        <f t="shared" si="186"/>
        <v>0</v>
      </c>
      <c r="R1995" s="9">
        <f t="shared" si="187"/>
        <v>0</v>
      </c>
      <c r="S1995" t="str">
        <f t="shared" si="190"/>
        <v>photography</v>
      </c>
      <c r="T1995" t="str">
        <f t="shared" si="191"/>
        <v>people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4">
        <f t="shared" si="188"/>
        <v>42711.047939814816</v>
      </c>
      <c r="K1996">
        <v>1475885342</v>
      </c>
      <c r="L1996" s="14">
        <f t="shared" si="189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6">
        <f t="shared" si="186"/>
        <v>0</v>
      </c>
      <c r="R1996" s="9">
        <f t="shared" si="187"/>
        <v>0</v>
      </c>
      <c r="S1996" t="str">
        <f t="shared" si="190"/>
        <v>photography</v>
      </c>
      <c r="T1996" t="str">
        <f t="shared" si="191"/>
        <v>people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4">
        <f t="shared" si="188"/>
        <v>42201.902037037042</v>
      </c>
      <c r="K1997">
        <v>1435354736</v>
      </c>
      <c r="L1997" s="14">
        <f t="shared" si="189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6">
        <f t="shared" si="186"/>
        <v>7.8E-2</v>
      </c>
      <c r="R1997" s="9">
        <f t="shared" si="187"/>
        <v>26</v>
      </c>
      <c r="S1997" t="str">
        <f t="shared" si="190"/>
        <v>photography</v>
      </c>
      <c r="T1997" t="str">
        <f t="shared" si="191"/>
        <v>people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4">
        <f t="shared" si="188"/>
        <v>41830.819571759261</v>
      </c>
      <c r="K1998">
        <v>1402429211</v>
      </c>
      <c r="L1998" s="14">
        <f t="shared" si="189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6">
        <f t="shared" si="186"/>
        <v>0</v>
      </c>
      <c r="R1998" s="9">
        <f t="shared" si="187"/>
        <v>0</v>
      </c>
      <c r="S1998" t="str">
        <f t="shared" si="190"/>
        <v>photography</v>
      </c>
      <c r="T1998" t="str">
        <f t="shared" si="191"/>
        <v>people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4">
        <f t="shared" si="188"/>
        <v>41877.930694444447</v>
      </c>
      <c r="K1999">
        <v>1406499612</v>
      </c>
      <c r="L1999" s="14">
        <f t="shared" si="189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6">
        <f t="shared" si="186"/>
        <v>0</v>
      </c>
      <c r="R1999" s="9">
        <f t="shared" si="187"/>
        <v>0</v>
      </c>
      <c r="S1999" t="str">
        <f t="shared" si="190"/>
        <v>photography</v>
      </c>
      <c r="T1999" t="str">
        <f t="shared" si="191"/>
        <v>people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4">
        <f t="shared" si="188"/>
        <v>41852.118495370371</v>
      </c>
      <c r="K2000">
        <v>1402973438</v>
      </c>
      <c r="L2000" s="14">
        <f t="shared" si="189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6">
        <f t="shared" si="186"/>
        <v>0.26200000000000001</v>
      </c>
      <c r="R2000" s="9">
        <f t="shared" si="187"/>
        <v>218.33333333333334</v>
      </c>
      <c r="S2000" t="str">
        <f t="shared" si="190"/>
        <v>photography</v>
      </c>
      <c r="T2000" t="str">
        <f t="shared" si="191"/>
        <v>people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4">
        <f t="shared" si="188"/>
        <v>41956.524398148147</v>
      </c>
      <c r="K2001">
        <v>1413286508</v>
      </c>
      <c r="L2001" s="14">
        <f t="shared" si="189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6">
        <f t="shared" si="186"/>
        <v>7.6129032258064515E-3</v>
      </c>
      <c r="R2001" s="9">
        <f t="shared" si="187"/>
        <v>33.714285714285715</v>
      </c>
      <c r="S2001" t="str">
        <f t="shared" si="190"/>
        <v>photography</v>
      </c>
      <c r="T2001" t="str">
        <f t="shared" si="191"/>
        <v>people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4">
        <f t="shared" si="188"/>
        <v>42375.951539351852</v>
      </c>
      <c r="K2002">
        <v>1449528613</v>
      </c>
      <c r="L2002" s="14">
        <f t="shared" si="189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6">
        <f t="shared" si="186"/>
        <v>0.125</v>
      </c>
      <c r="R2002" s="9">
        <f t="shared" si="187"/>
        <v>25</v>
      </c>
      <c r="S2002" t="str">
        <f t="shared" si="190"/>
        <v>photography</v>
      </c>
      <c r="T2002" t="str">
        <f t="shared" si="191"/>
        <v>people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4">
        <f t="shared" si="188"/>
        <v>42167.833333333328</v>
      </c>
      <c r="K2003">
        <v>1431406916</v>
      </c>
      <c r="L2003" s="14">
        <f t="shared" si="189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6">
        <f t="shared" si="186"/>
        <v>3.8212909090909091</v>
      </c>
      <c r="R2003" s="9">
        <f t="shared" si="187"/>
        <v>128.38790470372632</v>
      </c>
      <c r="S2003" t="str">
        <f t="shared" si="190"/>
        <v>technology</v>
      </c>
      <c r="T2003" t="str">
        <f t="shared" si="191"/>
        <v>hardware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4">
        <f t="shared" si="188"/>
        <v>42758.71230324074</v>
      </c>
      <c r="K2004">
        <v>1482599143</v>
      </c>
      <c r="L2004" s="14">
        <f t="shared" si="189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6">
        <f t="shared" si="186"/>
        <v>2.1679422000000002</v>
      </c>
      <c r="R2004" s="9">
        <f t="shared" si="187"/>
        <v>78.834261818181815</v>
      </c>
      <c r="S2004" t="str">
        <f t="shared" si="190"/>
        <v>technology</v>
      </c>
      <c r="T2004" t="str">
        <f t="shared" si="191"/>
        <v>hardware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4">
        <f t="shared" si="188"/>
        <v>40361.958333333336</v>
      </c>
      <c r="K2005">
        <v>1276830052</v>
      </c>
      <c r="L2005" s="14">
        <f t="shared" si="189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6">
        <f t="shared" si="186"/>
        <v>3.12</v>
      </c>
      <c r="R2005" s="9">
        <f t="shared" si="187"/>
        <v>91.764705882352942</v>
      </c>
      <c r="S2005" t="str">
        <f t="shared" si="190"/>
        <v>technology</v>
      </c>
      <c r="T2005" t="str">
        <f t="shared" si="191"/>
        <v>hardware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4">
        <f t="shared" si="188"/>
        <v>41830.604895833334</v>
      </c>
      <c r="K2006">
        <v>1402410663</v>
      </c>
      <c r="L2006" s="14">
        <f t="shared" si="189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6">
        <f t="shared" si="186"/>
        <v>2.3442048</v>
      </c>
      <c r="R2006" s="9">
        <f t="shared" si="187"/>
        <v>331.10237288135596</v>
      </c>
      <c r="S2006" t="str">
        <f t="shared" si="190"/>
        <v>technology</v>
      </c>
      <c r="T2006" t="str">
        <f t="shared" si="191"/>
        <v>hardware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4">
        <f t="shared" si="188"/>
        <v>41563.165972222225</v>
      </c>
      <c r="K2007">
        <v>1379532618</v>
      </c>
      <c r="L2007" s="14">
        <f t="shared" si="189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6">
        <f t="shared" si="186"/>
        <v>1.236801</v>
      </c>
      <c r="R2007" s="9">
        <f t="shared" si="187"/>
        <v>194.26193717277485</v>
      </c>
      <c r="S2007" t="str">
        <f t="shared" si="190"/>
        <v>technology</v>
      </c>
      <c r="T2007" t="str">
        <f t="shared" si="191"/>
        <v>hardware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4">
        <f t="shared" si="188"/>
        <v>41976.542187500003</v>
      </c>
      <c r="K2008">
        <v>1414584045</v>
      </c>
      <c r="L2008" s="14">
        <f t="shared" si="189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6">
        <f t="shared" si="186"/>
        <v>2.4784000000000002</v>
      </c>
      <c r="R2008" s="9">
        <f t="shared" si="187"/>
        <v>408.97689768976898</v>
      </c>
      <c r="S2008" t="str">
        <f t="shared" si="190"/>
        <v>technology</v>
      </c>
      <c r="T2008" t="str">
        <f t="shared" si="191"/>
        <v>hardware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4">
        <f t="shared" si="188"/>
        <v>40414.166666666664</v>
      </c>
      <c r="K2009">
        <v>1276891586</v>
      </c>
      <c r="L2009" s="14">
        <f t="shared" si="189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6">
        <f t="shared" si="186"/>
        <v>1.157092</v>
      </c>
      <c r="R2009" s="9">
        <f t="shared" si="187"/>
        <v>84.459270072992695</v>
      </c>
      <c r="S2009" t="str">
        <f t="shared" si="190"/>
        <v>technology</v>
      </c>
      <c r="T2009" t="str">
        <f t="shared" si="191"/>
        <v>hardware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4">
        <f t="shared" si="188"/>
        <v>40805.604421296295</v>
      </c>
      <c r="K2010">
        <v>1312641022</v>
      </c>
      <c r="L2010" s="14">
        <f t="shared" si="189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6">
        <f t="shared" si="186"/>
        <v>1.1707484768810599</v>
      </c>
      <c r="R2010" s="9">
        <f t="shared" si="187"/>
        <v>44.853658536585364</v>
      </c>
      <c r="S2010" t="str">
        <f t="shared" si="190"/>
        <v>technology</v>
      </c>
      <c r="T2010" t="str">
        <f t="shared" si="191"/>
        <v>hardware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4">
        <f t="shared" si="188"/>
        <v>42697.365081018521</v>
      </c>
      <c r="K2011">
        <v>1476776743</v>
      </c>
      <c r="L2011" s="14">
        <f t="shared" si="189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6">
        <f t="shared" si="186"/>
        <v>3.05158</v>
      </c>
      <c r="R2011" s="9">
        <f t="shared" si="187"/>
        <v>383.3643216080402</v>
      </c>
      <c r="S2011" t="str">
        <f t="shared" si="190"/>
        <v>technology</v>
      </c>
      <c r="T2011" t="str">
        <f t="shared" si="191"/>
        <v>hardware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4">
        <f t="shared" si="188"/>
        <v>42600.996423611112</v>
      </c>
      <c r="K2012">
        <v>1468972491</v>
      </c>
      <c r="L2012" s="14">
        <f t="shared" si="189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6">
        <f t="shared" si="186"/>
        <v>3.2005299999999997</v>
      </c>
      <c r="R2012" s="9">
        <f t="shared" si="187"/>
        <v>55.276856649395505</v>
      </c>
      <c r="S2012" t="str">
        <f t="shared" si="190"/>
        <v>technology</v>
      </c>
      <c r="T2012" t="str">
        <f t="shared" si="191"/>
        <v>hardware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4">
        <f t="shared" si="188"/>
        <v>42380.958333333328</v>
      </c>
      <c r="K2013">
        <v>1449650173</v>
      </c>
      <c r="L2013" s="14">
        <f t="shared" si="189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6">
        <f t="shared" si="186"/>
        <v>8.1956399999999991</v>
      </c>
      <c r="R2013" s="9">
        <f t="shared" si="187"/>
        <v>422.02059732234807</v>
      </c>
      <c r="S2013" t="str">
        <f t="shared" si="190"/>
        <v>technology</v>
      </c>
      <c r="T2013" t="str">
        <f t="shared" si="191"/>
        <v>hardware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4">
        <f t="shared" si="188"/>
        <v>42040.822233796294</v>
      </c>
      <c r="K2014">
        <v>1420573441</v>
      </c>
      <c r="L2014" s="14">
        <f t="shared" si="189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6">
        <f t="shared" si="186"/>
        <v>2.3490000000000002</v>
      </c>
      <c r="R2014" s="9">
        <f t="shared" si="187"/>
        <v>64.180327868852459</v>
      </c>
      <c r="S2014" t="str">
        <f t="shared" si="190"/>
        <v>technology</v>
      </c>
      <c r="T2014" t="str">
        <f t="shared" si="191"/>
        <v>hardware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4">
        <f t="shared" si="188"/>
        <v>42559.960810185185</v>
      </c>
      <c r="K2015">
        <v>1462835014</v>
      </c>
      <c r="L2015" s="14">
        <f t="shared" si="189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6">
        <f t="shared" si="186"/>
        <v>4.9491375</v>
      </c>
      <c r="R2015" s="9">
        <f t="shared" si="187"/>
        <v>173.57781674704077</v>
      </c>
      <c r="S2015" t="str">
        <f t="shared" si="190"/>
        <v>technology</v>
      </c>
      <c r="T2015" t="str">
        <f t="shared" si="191"/>
        <v>hardware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4">
        <f t="shared" si="188"/>
        <v>41358.172905092593</v>
      </c>
      <c r="K2016">
        <v>1361250539</v>
      </c>
      <c r="L2016" s="14">
        <f t="shared" si="189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6">
        <f t="shared" si="186"/>
        <v>78.137822333333332</v>
      </c>
      <c r="R2016" s="9">
        <f t="shared" si="187"/>
        <v>88.601680840609291</v>
      </c>
      <c r="S2016" t="str">
        <f t="shared" si="190"/>
        <v>technology</v>
      </c>
      <c r="T2016" t="str">
        <f t="shared" si="191"/>
        <v>hardware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4">
        <f t="shared" si="188"/>
        <v>40795.876886574071</v>
      </c>
      <c r="K2017">
        <v>1313010163</v>
      </c>
      <c r="L2017" s="14">
        <f t="shared" si="189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6">
        <f t="shared" si="186"/>
        <v>1.1300013888888889</v>
      </c>
      <c r="R2017" s="9">
        <f t="shared" si="187"/>
        <v>50.222283950617282</v>
      </c>
      <c r="S2017" t="str">
        <f t="shared" si="190"/>
        <v>technology</v>
      </c>
      <c r="T2017" t="str">
        <f t="shared" si="191"/>
        <v>hardware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4">
        <f t="shared" si="188"/>
        <v>41342.88077546296</v>
      </c>
      <c r="K2018">
        <v>1360271299</v>
      </c>
      <c r="L2018" s="14">
        <f t="shared" si="189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6">
        <f t="shared" si="186"/>
        <v>9.2154220000000002</v>
      </c>
      <c r="R2018" s="9">
        <f t="shared" si="187"/>
        <v>192.38876826722338</v>
      </c>
      <c r="S2018" t="str">
        <f t="shared" si="190"/>
        <v>technology</v>
      </c>
      <c r="T2018" t="str">
        <f t="shared" si="191"/>
        <v>hardware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4">
        <f t="shared" si="188"/>
        <v>40992.166666666664</v>
      </c>
      <c r="K2019">
        <v>1329873755</v>
      </c>
      <c r="L2019" s="14">
        <f t="shared" si="189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6">
        <f t="shared" si="186"/>
        <v>1.2510239999999999</v>
      </c>
      <c r="R2019" s="9">
        <f t="shared" si="187"/>
        <v>73.416901408450698</v>
      </c>
      <c r="S2019" t="str">
        <f t="shared" si="190"/>
        <v>technology</v>
      </c>
      <c r="T2019" t="str">
        <f t="shared" si="191"/>
        <v>hardware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4">
        <f t="shared" si="188"/>
        <v>42229.365844907406</v>
      </c>
      <c r="K2020">
        <v>1436863609</v>
      </c>
      <c r="L2020" s="14">
        <f t="shared" si="189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6">
        <f t="shared" si="186"/>
        <v>1.0224343076923077</v>
      </c>
      <c r="R2020" s="9">
        <f t="shared" si="187"/>
        <v>147.68495555555555</v>
      </c>
      <c r="S2020" t="str">
        <f t="shared" si="190"/>
        <v>technology</v>
      </c>
      <c r="T2020" t="str">
        <f t="shared" si="191"/>
        <v>hardware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4">
        <f t="shared" si="188"/>
        <v>42635.70857638889</v>
      </c>
      <c r="K2021">
        <v>1471971621</v>
      </c>
      <c r="L2021" s="14">
        <f t="shared" si="189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6">
        <f t="shared" si="186"/>
        <v>4.8490975000000001</v>
      </c>
      <c r="R2021" s="9">
        <f t="shared" si="187"/>
        <v>108.96848314606741</v>
      </c>
      <c r="S2021" t="str">
        <f t="shared" si="190"/>
        <v>technology</v>
      </c>
      <c r="T2021" t="str">
        <f t="shared" si="191"/>
        <v>hardware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4">
        <f t="shared" si="188"/>
        <v>41773.961111111108</v>
      </c>
      <c r="K2022">
        <v>1396923624</v>
      </c>
      <c r="L2022" s="14">
        <f t="shared" si="189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6">
        <f t="shared" si="186"/>
        <v>1.9233333333333333</v>
      </c>
      <c r="R2022" s="9">
        <f t="shared" si="187"/>
        <v>23.647540983606557</v>
      </c>
      <c r="S2022" t="str">
        <f t="shared" si="190"/>
        <v>technology</v>
      </c>
      <c r="T2022" t="str">
        <f t="shared" si="191"/>
        <v>hardware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4">
        <f t="shared" si="188"/>
        <v>41906.070567129631</v>
      </c>
      <c r="K2023">
        <v>1407634897</v>
      </c>
      <c r="L2023" s="14">
        <f t="shared" si="189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6">
        <f t="shared" si="186"/>
        <v>2.8109999999999999</v>
      </c>
      <c r="R2023" s="9">
        <f t="shared" si="187"/>
        <v>147.94736842105263</v>
      </c>
      <c r="S2023" t="str">
        <f t="shared" si="190"/>
        <v>technology</v>
      </c>
      <c r="T2023" t="str">
        <f t="shared" si="191"/>
        <v>hardware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4">
        <f t="shared" si="188"/>
        <v>42532.569120370375</v>
      </c>
      <c r="K2024">
        <v>1463060372</v>
      </c>
      <c r="L2024" s="14">
        <f t="shared" si="189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6">
        <f t="shared" si="186"/>
        <v>1.2513700000000001</v>
      </c>
      <c r="R2024" s="9">
        <f t="shared" si="187"/>
        <v>385.03692307692307</v>
      </c>
      <c r="S2024" t="str">
        <f t="shared" si="190"/>
        <v>technology</v>
      </c>
      <c r="T2024" t="str">
        <f t="shared" si="191"/>
        <v>hardware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4">
        <f t="shared" si="188"/>
        <v>42166.420752314814</v>
      </c>
      <c r="K2025">
        <v>1431425153</v>
      </c>
      <c r="L2025" s="14">
        <f t="shared" si="189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6">
        <f t="shared" si="186"/>
        <v>1.61459</v>
      </c>
      <c r="R2025" s="9">
        <f t="shared" si="187"/>
        <v>457.39093484419266</v>
      </c>
      <c r="S2025" t="str">
        <f t="shared" si="190"/>
        <v>technology</v>
      </c>
      <c r="T2025" t="str">
        <f t="shared" si="191"/>
        <v>hardware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4">
        <f t="shared" si="188"/>
        <v>41134.125</v>
      </c>
      <c r="K2026">
        <v>1341875544</v>
      </c>
      <c r="L2026" s="14">
        <f t="shared" si="189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6">
        <f t="shared" si="186"/>
        <v>5.8535000000000004</v>
      </c>
      <c r="R2026" s="9">
        <f t="shared" si="187"/>
        <v>222.99047619047619</v>
      </c>
      <c r="S2026" t="str">
        <f t="shared" si="190"/>
        <v>technology</v>
      </c>
      <c r="T2026" t="str">
        <f t="shared" si="191"/>
        <v>hardware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4">
        <f t="shared" si="188"/>
        <v>42166.184560185182</v>
      </c>
      <c r="K2027">
        <v>1431404746</v>
      </c>
      <c r="L2027" s="14">
        <f t="shared" si="189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6">
        <f t="shared" si="186"/>
        <v>2.0114999999999998</v>
      </c>
      <c r="R2027" s="9">
        <f t="shared" si="187"/>
        <v>220.74074074074073</v>
      </c>
      <c r="S2027" t="str">
        <f t="shared" si="190"/>
        <v>technology</v>
      </c>
      <c r="T2027" t="str">
        <f t="shared" si="191"/>
        <v>hardware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4">
        <f t="shared" si="188"/>
        <v>41750.165972222225</v>
      </c>
      <c r="K2028">
        <v>1394127585</v>
      </c>
      <c r="L2028" s="14">
        <f t="shared" si="189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6">
        <f t="shared" si="186"/>
        <v>1.3348307999999998</v>
      </c>
      <c r="R2028" s="9">
        <f t="shared" si="187"/>
        <v>73.503898678414089</v>
      </c>
      <c r="S2028" t="str">
        <f t="shared" si="190"/>
        <v>technology</v>
      </c>
      <c r="T2028" t="str">
        <f t="shared" si="191"/>
        <v>hardware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4">
        <f t="shared" si="188"/>
        <v>42093.772210648152</v>
      </c>
      <c r="K2029">
        <v>1423855919</v>
      </c>
      <c r="L2029" s="14">
        <f t="shared" si="189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6">
        <f t="shared" si="186"/>
        <v>1.2024900000000001</v>
      </c>
      <c r="R2029" s="9">
        <f t="shared" si="187"/>
        <v>223.09647495361781</v>
      </c>
      <c r="S2029" t="str">
        <f t="shared" si="190"/>
        <v>technology</v>
      </c>
      <c r="T2029" t="str">
        <f t="shared" si="191"/>
        <v>hardware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4">
        <f t="shared" si="188"/>
        <v>40252.913194444445</v>
      </c>
      <c r="K2030">
        <v>1265493806</v>
      </c>
      <c r="L2030" s="14">
        <f t="shared" si="189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6">
        <f t="shared" si="186"/>
        <v>1.2616666666666667</v>
      </c>
      <c r="R2030" s="9">
        <f t="shared" si="187"/>
        <v>47.911392405063289</v>
      </c>
      <c r="S2030" t="str">
        <f t="shared" si="190"/>
        <v>technology</v>
      </c>
      <c r="T2030" t="str">
        <f t="shared" si="191"/>
        <v>hardware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4">
        <f t="shared" si="188"/>
        <v>41878.021770833337</v>
      </c>
      <c r="K2031">
        <v>1406507481</v>
      </c>
      <c r="L2031" s="14">
        <f t="shared" si="189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6">
        <f t="shared" si="186"/>
        <v>3.6120000000000001</v>
      </c>
      <c r="R2031" s="9">
        <f t="shared" si="187"/>
        <v>96.063829787234042</v>
      </c>
      <c r="S2031" t="str">
        <f t="shared" si="190"/>
        <v>technology</v>
      </c>
      <c r="T2031" t="str">
        <f t="shared" si="191"/>
        <v>hardware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4">
        <f t="shared" si="188"/>
        <v>41242.996481481481</v>
      </c>
      <c r="K2032">
        <v>1351641296</v>
      </c>
      <c r="L2032" s="14">
        <f t="shared" si="189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6">
        <f t="shared" si="186"/>
        <v>2.26239013671875</v>
      </c>
      <c r="R2032" s="9">
        <f t="shared" si="187"/>
        <v>118.6144</v>
      </c>
      <c r="S2032" t="str">
        <f t="shared" si="190"/>
        <v>technology</v>
      </c>
      <c r="T2032" t="str">
        <f t="shared" si="191"/>
        <v>hardware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4">
        <f t="shared" si="188"/>
        <v>42013.041666666672</v>
      </c>
      <c r="K2033">
        <v>1417506853</v>
      </c>
      <c r="L2033" s="14">
        <f t="shared" si="189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6">
        <f t="shared" si="186"/>
        <v>1.2035</v>
      </c>
      <c r="R2033" s="9">
        <f t="shared" si="187"/>
        <v>118.45472440944881</v>
      </c>
      <c r="S2033" t="str">
        <f t="shared" si="190"/>
        <v>technology</v>
      </c>
      <c r="T2033" t="str">
        <f t="shared" si="191"/>
        <v>hardware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4">
        <f t="shared" si="188"/>
        <v>42719.208333333328</v>
      </c>
      <c r="K2034">
        <v>1479216874</v>
      </c>
      <c r="L2034" s="14">
        <f t="shared" si="189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6">
        <f t="shared" si="186"/>
        <v>3.0418799999999999</v>
      </c>
      <c r="R2034" s="9">
        <f t="shared" si="187"/>
        <v>143.21468926553672</v>
      </c>
      <c r="S2034" t="str">
        <f t="shared" si="190"/>
        <v>technology</v>
      </c>
      <c r="T2034" t="str">
        <f t="shared" si="191"/>
        <v>hardware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4">
        <f t="shared" si="188"/>
        <v>41755.082384259258</v>
      </c>
      <c r="K2035">
        <v>1395885518</v>
      </c>
      <c r="L2035" s="14">
        <f t="shared" si="189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6">
        <f t="shared" si="186"/>
        <v>1.7867599999999999</v>
      </c>
      <c r="R2035" s="9">
        <f t="shared" si="187"/>
        <v>282.71518987341773</v>
      </c>
      <c r="S2035" t="str">
        <f t="shared" si="190"/>
        <v>technology</v>
      </c>
      <c r="T2035" t="str">
        <f t="shared" si="191"/>
        <v>hardware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4">
        <f t="shared" si="188"/>
        <v>42131.290277777778</v>
      </c>
      <c r="K2036">
        <v>1426216033</v>
      </c>
      <c r="L2036" s="14">
        <f t="shared" si="189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6">
        <f t="shared" si="186"/>
        <v>3.868199871794872</v>
      </c>
      <c r="R2036" s="9">
        <f t="shared" si="187"/>
        <v>593.93620078740162</v>
      </c>
      <c r="S2036" t="str">
        <f t="shared" si="190"/>
        <v>technology</v>
      </c>
      <c r="T2036" t="str">
        <f t="shared" si="191"/>
        <v>hardware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4">
        <f t="shared" si="188"/>
        <v>42357.041666666672</v>
      </c>
      <c r="K2037">
        <v>1446562807</v>
      </c>
      <c r="L2037" s="14">
        <f t="shared" si="189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6">
        <f t="shared" si="186"/>
        <v>2.1103642500000004</v>
      </c>
      <c r="R2037" s="9">
        <f t="shared" si="187"/>
        <v>262.15704968944101</v>
      </c>
      <c r="S2037" t="str">
        <f t="shared" si="190"/>
        <v>technology</v>
      </c>
      <c r="T2037" t="str">
        <f t="shared" si="191"/>
        <v>hardware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4">
        <f t="shared" si="188"/>
        <v>41768.864803240744</v>
      </c>
      <c r="K2038">
        <v>1397076319</v>
      </c>
      <c r="L2038" s="14">
        <f t="shared" si="189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6">
        <f t="shared" si="186"/>
        <v>1.3166833333333334</v>
      </c>
      <c r="R2038" s="9">
        <f t="shared" si="187"/>
        <v>46.580778301886795</v>
      </c>
      <c r="S2038" t="str">
        <f t="shared" si="190"/>
        <v>technology</v>
      </c>
      <c r="T2038" t="str">
        <f t="shared" si="191"/>
        <v>hardware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4">
        <f t="shared" si="188"/>
        <v>41638.251770833333</v>
      </c>
      <c r="K2039">
        <v>1383195753</v>
      </c>
      <c r="L2039" s="14">
        <f t="shared" si="189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6">
        <f t="shared" si="186"/>
        <v>3.0047639999999998</v>
      </c>
      <c r="R2039" s="9">
        <f t="shared" si="187"/>
        <v>70.041118881118877</v>
      </c>
      <c r="S2039" t="str">
        <f t="shared" si="190"/>
        <v>technology</v>
      </c>
      <c r="T2039" t="str">
        <f t="shared" si="191"/>
        <v>hardware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4">
        <f t="shared" si="188"/>
        <v>41456.75</v>
      </c>
      <c r="K2040">
        <v>1369895421</v>
      </c>
      <c r="L2040" s="14">
        <f t="shared" si="189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6">
        <f t="shared" si="186"/>
        <v>4.2051249999999998</v>
      </c>
      <c r="R2040" s="9">
        <f t="shared" si="187"/>
        <v>164.90686274509804</v>
      </c>
      <c r="S2040" t="str">
        <f t="shared" si="190"/>
        <v>technology</v>
      </c>
      <c r="T2040" t="str">
        <f t="shared" si="191"/>
        <v>hardware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4">
        <f t="shared" si="188"/>
        <v>42705.207638888889</v>
      </c>
      <c r="K2041">
        <v>1477996325</v>
      </c>
      <c r="L2041" s="14">
        <f t="shared" si="189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6">
        <f t="shared" si="186"/>
        <v>1.362168</v>
      </c>
      <c r="R2041" s="9">
        <f t="shared" si="187"/>
        <v>449.26385224274406</v>
      </c>
      <c r="S2041" t="str">
        <f t="shared" si="190"/>
        <v>technology</v>
      </c>
      <c r="T2041" t="str">
        <f t="shared" si="191"/>
        <v>hardware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4">
        <f t="shared" si="188"/>
        <v>41593.968784722223</v>
      </c>
      <c r="K2042">
        <v>1383257703</v>
      </c>
      <c r="L2042" s="14">
        <f t="shared" si="189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6">
        <f t="shared" si="186"/>
        <v>2.4817133333333334</v>
      </c>
      <c r="R2042" s="9">
        <f t="shared" si="187"/>
        <v>27.472841328413285</v>
      </c>
      <c r="S2042" t="str">
        <f t="shared" si="190"/>
        <v>technology</v>
      </c>
      <c r="T2042" t="str">
        <f t="shared" si="191"/>
        <v>hardware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4">
        <f t="shared" si="188"/>
        <v>42684.567442129628</v>
      </c>
      <c r="K2043">
        <v>1476189427</v>
      </c>
      <c r="L2043" s="14">
        <f t="shared" si="189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6">
        <f t="shared" si="186"/>
        <v>1.8186315789473684</v>
      </c>
      <c r="R2043" s="9">
        <f t="shared" si="187"/>
        <v>143.97499999999999</v>
      </c>
      <c r="S2043" t="str">
        <f t="shared" si="190"/>
        <v>technology</v>
      </c>
      <c r="T2043" t="str">
        <f t="shared" si="191"/>
        <v>hardware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4">
        <f t="shared" si="188"/>
        <v>42391.708032407405</v>
      </c>
      <c r="K2044">
        <v>1448297974</v>
      </c>
      <c r="L2044" s="14">
        <f t="shared" si="189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6">
        <f t="shared" si="186"/>
        <v>1.2353000000000001</v>
      </c>
      <c r="R2044" s="9">
        <f t="shared" si="187"/>
        <v>88.23571428571428</v>
      </c>
      <c r="S2044" t="str">
        <f t="shared" si="190"/>
        <v>technology</v>
      </c>
      <c r="T2044" t="str">
        <f t="shared" si="191"/>
        <v>hardware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4">
        <f t="shared" si="188"/>
        <v>42715.207638888889</v>
      </c>
      <c r="K2045">
        <v>1476764077</v>
      </c>
      <c r="L2045" s="14">
        <f t="shared" si="189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6">
        <f t="shared" si="186"/>
        <v>5.0620938628158845</v>
      </c>
      <c r="R2045" s="9">
        <f t="shared" si="187"/>
        <v>36.326424870466319</v>
      </c>
      <c r="S2045" t="str">
        <f t="shared" si="190"/>
        <v>technology</v>
      </c>
      <c r="T2045" t="str">
        <f t="shared" si="191"/>
        <v>hardware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4">
        <f t="shared" si="188"/>
        <v>42168.684189814812</v>
      </c>
      <c r="K2046">
        <v>1431620714</v>
      </c>
      <c r="L2046" s="14">
        <f t="shared" si="189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6">
        <f t="shared" si="186"/>
        <v>1.0821333333333334</v>
      </c>
      <c r="R2046" s="9">
        <f t="shared" si="187"/>
        <v>90.177777777777777</v>
      </c>
      <c r="S2046" t="str">
        <f t="shared" si="190"/>
        <v>technology</v>
      </c>
      <c r="T2046" t="str">
        <f t="shared" si="191"/>
        <v>hardware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4">
        <f t="shared" si="188"/>
        <v>41099.088506944441</v>
      </c>
      <c r="K2047">
        <v>1339207647</v>
      </c>
      <c r="L2047" s="14">
        <f t="shared" si="189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6">
        <f t="shared" si="186"/>
        <v>8.1918387755102042</v>
      </c>
      <c r="R2047" s="9">
        <f t="shared" si="187"/>
        <v>152.62361216730039</v>
      </c>
      <c r="S2047" t="str">
        <f t="shared" si="190"/>
        <v>technology</v>
      </c>
      <c r="T2047" t="str">
        <f t="shared" si="191"/>
        <v>hardware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4">
        <f t="shared" si="188"/>
        <v>41417.171805555554</v>
      </c>
      <c r="K2048">
        <v>1366690044</v>
      </c>
      <c r="L2048" s="14">
        <f t="shared" si="189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6">
        <f t="shared" si="186"/>
        <v>1.2110000000000001</v>
      </c>
      <c r="R2048" s="9">
        <f t="shared" si="187"/>
        <v>55.806451612903224</v>
      </c>
      <c r="S2048" t="str">
        <f t="shared" si="190"/>
        <v>technology</v>
      </c>
      <c r="T2048" t="str">
        <f t="shared" si="191"/>
        <v>hardware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4">
        <f t="shared" si="188"/>
        <v>42111</v>
      </c>
      <c r="K2049">
        <v>1426714870</v>
      </c>
      <c r="L2049" s="14">
        <f t="shared" si="189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6">
        <f t="shared" si="186"/>
        <v>1.0299897959183673</v>
      </c>
      <c r="R2049" s="9">
        <f t="shared" si="187"/>
        <v>227.85327313769753</v>
      </c>
      <c r="S2049" t="str">
        <f t="shared" si="190"/>
        <v>technology</v>
      </c>
      <c r="T2049" t="str">
        <f t="shared" si="191"/>
        <v>hardware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4">
        <f t="shared" si="188"/>
        <v>41417.651516203703</v>
      </c>
      <c r="K2050">
        <v>1366731491</v>
      </c>
      <c r="L2050" s="14">
        <f t="shared" si="189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6">
        <f t="shared" ref="Q2050:Q2113" si="192">(E2050/D2050)</f>
        <v>1.4833229411764706</v>
      </c>
      <c r="R2050" s="9">
        <f t="shared" ref="R2050:R2113" si="193">IF(N2050&lt;&gt;0,E2050/N2050,0)</f>
        <v>91.82989803350327</v>
      </c>
      <c r="S2050" t="str">
        <f t="shared" si="190"/>
        <v>technology</v>
      </c>
      <c r="T2050" t="str">
        <f t="shared" si="191"/>
        <v>hardware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4">
        <f t="shared" ref="J2051:J2114" si="194">(((I2051/60)/60)/24)+DATE(1970,1,1)</f>
        <v>41610.957638888889</v>
      </c>
      <c r="K2051">
        <v>1382963963</v>
      </c>
      <c r="L2051" s="14">
        <f t="shared" ref="L2051:L2114" si="195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6">
        <f t="shared" si="192"/>
        <v>1.2019070000000001</v>
      </c>
      <c r="R2051" s="9">
        <f t="shared" si="193"/>
        <v>80.991037735849048</v>
      </c>
      <c r="S2051" t="str">
        <f t="shared" ref="S2051:S2114" si="196">LEFT(P2051, SEARCH("/",P2051,1)-1)</f>
        <v>technology</v>
      </c>
      <c r="T2051" t="str">
        <f t="shared" ref="T2051:T2114" si="197">RIGHT(P2051,LEN(P2051)-FIND("/",P2051))</f>
        <v>hardware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4">
        <f t="shared" si="194"/>
        <v>42155.071504629625</v>
      </c>
      <c r="K2052">
        <v>1429580578</v>
      </c>
      <c r="L2052" s="14">
        <f t="shared" si="195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6">
        <f t="shared" si="192"/>
        <v>4.7327000000000004</v>
      </c>
      <c r="R2052" s="9">
        <f t="shared" si="193"/>
        <v>278.39411764705881</v>
      </c>
      <c r="S2052" t="str">
        <f t="shared" si="196"/>
        <v>technology</v>
      </c>
      <c r="T2052" t="str">
        <f t="shared" si="197"/>
        <v>hardware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4">
        <f t="shared" si="194"/>
        <v>41634.022418981483</v>
      </c>
      <c r="K2053">
        <v>1385425937</v>
      </c>
      <c r="L2053" s="14">
        <f t="shared" si="195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6">
        <f t="shared" si="192"/>
        <v>1.303625</v>
      </c>
      <c r="R2053" s="9">
        <f t="shared" si="193"/>
        <v>43.095041322314053</v>
      </c>
      <c r="S2053" t="str">
        <f t="shared" si="196"/>
        <v>technology</v>
      </c>
      <c r="T2053" t="str">
        <f t="shared" si="197"/>
        <v>hardware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4">
        <f t="shared" si="194"/>
        <v>42420.08394675926</v>
      </c>
      <c r="K2054">
        <v>1452045653</v>
      </c>
      <c r="L2054" s="14">
        <f t="shared" si="195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6">
        <f t="shared" si="192"/>
        <v>3.5304799999999998</v>
      </c>
      <c r="R2054" s="9">
        <f t="shared" si="193"/>
        <v>326.29205175600737</v>
      </c>
      <c r="S2054" t="str">
        <f t="shared" si="196"/>
        <v>technology</v>
      </c>
      <c r="T2054" t="str">
        <f t="shared" si="197"/>
        <v>hardware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4">
        <f t="shared" si="194"/>
        <v>42333.659155092595</v>
      </c>
      <c r="K2055">
        <v>1445870951</v>
      </c>
      <c r="L2055" s="14">
        <f t="shared" si="195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6">
        <f t="shared" si="192"/>
        <v>1.0102</v>
      </c>
      <c r="R2055" s="9">
        <f t="shared" si="193"/>
        <v>41.743801652892564</v>
      </c>
      <c r="S2055" t="str">
        <f t="shared" si="196"/>
        <v>technology</v>
      </c>
      <c r="T2055" t="str">
        <f t="shared" si="197"/>
        <v>hardware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4">
        <f t="shared" si="194"/>
        <v>41761.520949074074</v>
      </c>
      <c r="K2056">
        <v>1396441810</v>
      </c>
      <c r="L2056" s="14">
        <f t="shared" si="195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6">
        <f t="shared" si="192"/>
        <v>1.1359142857142857</v>
      </c>
      <c r="R2056" s="9">
        <f t="shared" si="193"/>
        <v>64.020933977455712</v>
      </c>
      <c r="S2056" t="str">
        <f t="shared" si="196"/>
        <v>technology</v>
      </c>
      <c r="T2056" t="str">
        <f t="shared" si="197"/>
        <v>hardware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4">
        <f t="shared" si="194"/>
        <v>41976.166666666672</v>
      </c>
      <c r="K2057">
        <v>1415031043</v>
      </c>
      <c r="L2057" s="14">
        <f t="shared" si="195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6">
        <f t="shared" si="192"/>
        <v>1.6741666666666666</v>
      </c>
      <c r="R2057" s="9">
        <f t="shared" si="193"/>
        <v>99.455445544554451</v>
      </c>
      <c r="S2057" t="str">
        <f t="shared" si="196"/>
        <v>technology</v>
      </c>
      <c r="T2057" t="str">
        <f t="shared" si="197"/>
        <v>hardware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4">
        <f t="shared" si="194"/>
        <v>41381.76090277778</v>
      </c>
      <c r="K2058">
        <v>1363630542</v>
      </c>
      <c r="L2058" s="14">
        <f t="shared" si="195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6">
        <f t="shared" si="192"/>
        <v>1.5345200000000001</v>
      </c>
      <c r="R2058" s="9">
        <f t="shared" si="193"/>
        <v>138.49458483754512</v>
      </c>
      <c r="S2058" t="str">
        <f t="shared" si="196"/>
        <v>technology</v>
      </c>
      <c r="T2058" t="str">
        <f t="shared" si="197"/>
        <v>hardware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4">
        <f t="shared" si="194"/>
        <v>42426.494583333333</v>
      </c>
      <c r="K2059">
        <v>1453895532</v>
      </c>
      <c r="L2059" s="14">
        <f t="shared" si="195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6">
        <f t="shared" si="192"/>
        <v>2.022322</v>
      </c>
      <c r="R2059" s="9">
        <f t="shared" si="193"/>
        <v>45.547792792792798</v>
      </c>
      <c r="S2059" t="str">
        <f t="shared" si="196"/>
        <v>technology</v>
      </c>
      <c r="T2059" t="str">
        <f t="shared" si="197"/>
        <v>hardware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4">
        <f t="shared" si="194"/>
        <v>42065.833333333328</v>
      </c>
      <c r="K2060">
        <v>1421916830</v>
      </c>
      <c r="L2060" s="14">
        <f t="shared" si="195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6">
        <f t="shared" si="192"/>
        <v>1.6828125</v>
      </c>
      <c r="R2060" s="9">
        <f t="shared" si="193"/>
        <v>10.507317073170732</v>
      </c>
      <c r="S2060" t="str">
        <f t="shared" si="196"/>
        <v>technology</v>
      </c>
      <c r="T2060" t="str">
        <f t="shared" si="197"/>
        <v>hardware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4">
        <f t="shared" si="194"/>
        <v>42400.915972222225</v>
      </c>
      <c r="K2061">
        <v>1450880854</v>
      </c>
      <c r="L2061" s="14">
        <f t="shared" si="195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6">
        <f t="shared" si="192"/>
        <v>1.4345666666666668</v>
      </c>
      <c r="R2061" s="9">
        <f t="shared" si="193"/>
        <v>114.76533333333333</v>
      </c>
      <c r="S2061" t="str">
        <f t="shared" si="196"/>
        <v>technology</v>
      </c>
      <c r="T2061" t="str">
        <f t="shared" si="197"/>
        <v>hardware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4">
        <f t="shared" si="194"/>
        <v>41843.642939814818</v>
      </c>
      <c r="K2062">
        <v>1400945150</v>
      </c>
      <c r="L2062" s="14">
        <f t="shared" si="195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6">
        <f t="shared" si="192"/>
        <v>1.964</v>
      </c>
      <c r="R2062" s="9">
        <f t="shared" si="193"/>
        <v>35.997067448680355</v>
      </c>
      <c r="S2062" t="str">
        <f t="shared" si="196"/>
        <v>technology</v>
      </c>
      <c r="T2062" t="str">
        <f t="shared" si="197"/>
        <v>hardware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4">
        <f t="shared" si="194"/>
        <v>42735.764513888891</v>
      </c>
      <c r="K2063">
        <v>1480616454</v>
      </c>
      <c r="L2063" s="14">
        <f t="shared" si="195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6">
        <f t="shared" si="192"/>
        <v>1.0791999999999999</v>
      </c>
      <c r="R2063" s="9">
        <f t="shared" si="193"/>
        <v>154.17142857142858</v>
      </c>
      <c r="S2063" t="str">
        <f t="shared" si="196"/>
        <v>technology</v>
      </c>
      <c r="T2063" t="str">
        <f t="shared" si="197"/>
        <v>hardware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4">
        <f t="shared" si="194"/>
        <v>42453.341412037036</v>
      </c>
      <c r="K2064">
        <v>1456218698</v>
      </c>
      <c r="L2064" s="14">
        <f t="shared" si="195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6">
        <f t="shared" si="192"/>
        <v>1.14977</v>
      </c>
      <c r="R2064" s="9">
        <f t="shared" si="193"/>
        <v>566.38916256157631</v>
      </c>
      <c r="S2064" t="str">
        <f t="shared" si="196"/>
        <v>technology</v>
      </c>
      <c r="T2064" t="str">
        <f t="shared" si="197"/>
        <v>hardware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4">
        <f t="shared" si="194"/>
        <v>42505.73265046296</v>
      </c>
      <c r="K2065">
        <v>1460482501</v>
      </c>
      <c r="L2065" s="14">
        <f t="shared" si="195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6">
        <f t="shared" si="192"/>
        <v>1.4804999999999999</v>
      </c>
      <c r="R2065" s="9">
        <f t="shared" si="193"/>
        <v>120.85714285714286</v>
      </c>
      <c r="S2065" t="str">
        <f t="shared" si="196"/>
        <v>technology</v>
      </c>
      <c r="T2065" t="str">
        <f t="shared" si="197"/>
        <v>hardware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4">
        <f t="shared" si="194"/>
        <v>41425.5</v>
      </c>
      <c r="K2066">
        <v>1366879523</v>
      </c>
      <c r="L2066" s="14">
        <f t="shared" si="195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6">
        <f t="shared" si="192"/>
        <v>1.9116676082790633</v>
      </c>
      <c r="R2066" s="9">
        <f t="shared" si="193"/>
        <v>86.163845492085343</v>
      </c>
      <c r="S2066" t="str">
        <f t="shared" si="196"/>
        <v>technology</v>
      </c>
      <c r="T2066" t="str">
        <f t="shared" si="197"/>
        <v>hardware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4">
        <f t="shared" si="194"/>
        <v>41633.333668981482</v>
      </c>
      <c r="K2067">
        <v>1385366429</v>
      </c>
      <c r="L2067" s="14">
        <f t="shared" si="195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6">
        <f t="shared" si="192"/>
        <v>1.99215125</v>
      </c>
      <c r="R2067" s="9">
        <f t="shared" si="193"/>
        <v>51.212114395886893</v>
      </c>
      <c r="S2067" t="str">
        <f t="shared" si="196"/>
        <v>technology</v>
      </c>
      <c r="T2067" t="str">
        <f t="shared" si="197"/>
        <v>hardware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4">
        <f t="shared" si="194"/>
        <v>41874.771793981483</v>
      </c>
      <c r="K2068">
        <v>1406226683</v>
      </c>
      <c r="L2068" s="14">
        <f t="shared" si="195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6">
        <f t="shared" si="192"/>
        <v>2.1859999999999999</v>
      </c>
      <c r="R2068" s="9">
        <f t="shared" si="193"/>
        <v>67.261538461538464</v>
      </c>
      <c r="S2068" t="str">
        <f t="shared" si="196"/>
        <v>technology</v>
      </c>
      <c r="T2068" t="str">
        <f t="shared" si="197"/>
        <v>hardware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4">
        <f t="shared" si="194"/>
        <v>42148.853888888887</v>
      </c>
      <c r="K2069">
        <v>1429648176</v>
      </c>
      <c r="L2069" s="14">
        <f t="shared" si="195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6">
        <f t="shared" si="192"/>
        <v>1.2686868686868686</v>
      </c>
      <c r="R2069" s="9">
        <f t="shared" si="193"/>
        <v>62.8</v>
      </c>
      <c r="S2069" t="str">
        <f t="shared" si="196"/>
        <v>technology</v>
      </c>
      <c r="T2069" t="str">
        <f t="shared" si="197"/>
        <v>hardware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4">
        <f t="shared" si="194"/>
        <v>42663.841608796298</v>
      </c>
      <c r="K2070">
        <v>1474402315</v>
      </c>
      <c r="L2070" s="14">
        <f t="shared" si="195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6">
        <f t="shared" si="192"/>
        <v>1.0522388</v>
      </c>
      <c r="R2070" s="9">
        <f t="shared" si="193"/>
        <v>346.13118421052633</v>
      </c>
      <c r="S2070" t="str">
        <f t="shared" si="196"/>
        <v>technology</v>
      </c>
      <c r="T2070" t="str">
        <f t="shared" si="197"/>
        <v>hardware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4">
        <f t="shared" si="194"/>
        <v>42371.972118055557</v>
      </c>
      <c r="K2071">
        <v>1449098391</v>
      </c>
      <c r="L2071" s="14">
        <f t="shared" si="195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6">
        <f t="shared" si="192"/>
        <v>1.2840666000000001</v>
      </c>
      <c r="R2071" s="9">
        <f t="shared" si="193"/>
        <v>244.11912547528519</v>
      </c>
      <c r="S2071" t="str">
        <f t="shared" si="196"/>
        <v>technology</v>
      </c>
      <c r="T2071" t="str">
        <f t="shared" si="197"/>
        <v>hardware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4">
        <f t="shared" si="194"/>
        <v>42549.6565162037</v>
      </c>
      <c r="K2072">
        <v>1464536723</v>
      </c>
      <c r="L2072" s="14">
        <f t="shared" si="195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6">
        <f t="shared" si="192"/>
        <v>3.1732719999999999</v>
      </c>
      <c r="R2072" s="9">
        <f t="shared" si="193"/>
        <v>259.25424836601309</v>
      </c>
      <c r="S2072" t="str">
        <f t="shared" si="196"/>
        <v>technology</v>
      </c>
      <c r="T2072" t="str">
        <f t="shared" si="197"/>
        <v>hardware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4">
        <f t="shared" si="194"/>
        <v>42645.278749999998</v>
      </c>
      <c r="K2073">
        <v>1471502484</v>
      </c>
      <c r="L2073" s="14">
        <f t="shared" si="195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6">
        <f t="shared" si="192"/>
        <v>2.8073000000000001</v>
      </c>
      <c r="R2073" s="9">
        <f t="shared" si="193"/>
        <v>201.96402877697841</v>
      </c>
      <c r="S2073" t="str">
        <f t="shared" si="196"/>
        <v>technology</v>
      </c>
      <c r="T2073" t="str">
        <f t="shared" si="197"/>
        <v>hardware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4">
        <f t="shared" si="194"/>
        <v>42497.581388888888</v>
      </c>
      <c r="K2074">
        <v>1460037432</v>
      </c>
      <c r="L2074" s="14">
        <f t="shared" si="195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6">
        <f t="shared" si="192"/>
        <v>1.1073146853146854</v>
      </c>
      <c r="R2074" s="9">
        <f t="shared" si="193"/>
        <v>226.20857142857142</v>
      </c>
      <c r="S2074" t="str">
        <f t="shared" si="196"/>
        <v>technology</v>
      </c>
      <c r="T2074" t="str">
        <f t="shared" si="197"/>
        <v>hardware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4">
        <f t="shared" si="194"/>
        <v>42132.668032407411</v>
      </c>
      <c r="K2075">
        <v>1427212918</v>
      </c>
      <c r="L2075" s="14">
        <f t="shared" si="195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6">
        <f t="shared" si="192"/>
        <v>1.5260429999999998</v>
      </c>
      <c r="R2075" s="9">
        <f t="shared" si="193"/>
        <v>324.69</v>
      </c>
      <c r="S2075" t="str">
        <f t="shared" si="196"/>
        <v>technology</v>
      </c>
      <c r="T2075" t="str">
        <f t="shared" si="197"/>
        <v>hardware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4">
        <f t="shared" si="194"/>
        <v>42496.826180555552</v>
      </c>
      <c r="K2076">
        <v>1459972182</v>
      </c>
      <c r="L2076" s="14">
        <f t="shared" si="195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6">
        <f t="shared" si="192"/>
        <v>1.0249999999999999</v>
      </c>
      <c r="R2076" s="9">
        <f t="shared" si="193"/>
        <v>205</v>
      </c>
      <c r="S2076" t="str">
        <f t="shared" si="196"/>
        <v>technology</v>
      </c>
      <c r="T2076" t="str">
        <f t="shared" si="197"/>
        <v>hardware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4">
        <f t="shared" si="194"/>
        <v>41480.681574074071</v>
      </c>
      <c r="K2077">
        <v>1372177288</v>
      </c>
      <c r="L2077" s="14">
        <f t="shared" si="195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6">
        <f t="shared" si="192"/>
        <v>16.783738373837384</v>
      </c>
      <c r="R2077" s="9">
        <f t="shared" si="193"/>
        <v>20.465926829268295</v>
      </c>
      <c r="S2077" t="str">
        <f t="shared" si="196"/>
        <v>technology</v>
      </c>
      <c r="T2077" t="str">
        <f t="shared" si="197"/>
        <v>hardware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4">
        <f t="shared" si="194"/>
        <v>41843.880659722221</v>
      </c>
      <c r="K2078">
        <v>1402693689</v>
      </c>
      <c r="L2078" s="14">
        <f t="shared" si="195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6">
        <f t="shared" si="192"/>
        <v>5.4334915642458101</v>
      </c>
      <c r="R2078" s="9">
        <f t="shared" si="193"/>
        <v>116.35303146309367</v>
      </c>
      <c r="S2078" t="str">
        <f t="shared" si="196"/>
        <v>technology</v>
      </c>
      <c r="T2078" t="str">
        <f t="shared" si="197"/>
        <v>hardware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4">
        <f t="shared" si="194"/>
        <v>42160.875</v>
      </c>
      <c r="K2079">
        <v>1428541276</v>
      </c>
      <c r="L2079" s="14">
        <f t="shared" si="195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6">
        <f t="shared" si="192"/>
        <v>1.1550800000000001</v>
      </c>
      <c r="R2079" s="9">
        <f t="shared" si="193"/>
        <v>307.20212765957444</v>
      </c>
      <c r="S2079" t="str">
        <f t="shared" si="196"/>
        <v>technology</v>
      </c>
      <c r="T2079" t="str">
        <f t="shared" si="197"/>
        <v>hardware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4">
        <f t="shared" si="194"/>
        <v>42722.771493055552</v>
      </c>
      <c r="K2080">
        <v>1479493857</v>
      </c>
      <c r="L2080" s="14">
        <f t="shared" si="195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6">
        <f t="shared" si="192"/>
        <v>1.3120499999999999</v>
      </c>
      <c r="R2080" s="9">
        <f t="shared" si="193"/>
        <v>546.6875</v>
      </c>
      <c r="S2080" t="str">
        <f t="shared" si="196"/>
        <v>technology</v>
      </c>
      <c r="T2080" t="str">
        <f t="shared" si="197"/>
        <v>hardware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4">
        <f t="shared" si="194"/>
        <v>42180.791666666672</v>
      </c>
      <c r="K2081">
        <v>1432659793</v>
      </c>
      <c r="L2081" s="14">
        <f t="shared" si="195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6">
        <f t="shared" si="192"/>
        <v>2.8816999999999999</v>
      </c>
      <c r="R2081" s="9">
        <f t="shared" si="193"/>
        <v>47.474464579901152</v>
      </c>
      <c r="S2081" t="str">
        <f t="shared" si="196"/>
        <v>technology</v>
      </c>
      <c r="T2081" t="str">
        <f t="shared" si="197"/>
        <v>hardware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4">
        <f t="shared" si="194"/>
        <v>42319.998842592591</v>
      </c>
      <c r="K2082">
        <v>1444690700</v>
      </c>
      <c r="L2082" s="14">
        <f t="shared" si="195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6">
        <f t="shared" si="192"/>
        <v>5.0780000000000003</v>
      </c>
      <c r="R2082" s="9">
        <f t="shared" si="193"/>
        <v>101.56</v>
      </c>
      <c r="S2082" t="str">
        <f t="shared" si="196"/>
        <v>technology</v>
      </c>
      <c r="T2082" t="str">
        <f t="shared" si="197"/>
        <v>hardware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4">
        <f t="shared" si="194"/>
        <v>41045.207638888889</v>
      </c>
      <c r="K2083">
        <v>1333597555</v>
      </c>
      <c r="L2083" s="14">
        <f t="shared" si="195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6">
        <f t="shared" si="192"/>
        <v>1.1457142857142857</v>
      </c>
      <c r="R2083" s="9">
        <f t="shared" si="193"/>
        <v>72.909090909090907</v>
      </c>
      <c r="S2083" t="str">
        <f t="shared" si="196"/>
        <v>music</v>
      </c>
      <c r="T2083" t="str">
        <f t="shared" si="197"/>
        <v>indie rock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4">
        <f t="shared" si="194"/>
        <v>40871.161990740737</v>
      </c>
      <c r="K2084">
        <v>1316919196</v>
      </c>
      <c r="L2084" s="14">
        <f t="shared" si="195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6">
        <f t="shared" si="192"/>
        <v>1.1073333333333333</v>
      </c>
      <c r="R2084" s="9">
        <f t="shared" si="193"/>
        <v>43.710526315789473</v>
      </c>
      <c r="S2084" t="str">
        <f t="shared" si="196"/>
        <v>music</v>
      </c>
      <c r="T2084" t="str">
        <f t="shared" si="197"/>
        <v>indie rock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4">
        <f t="shared" si="194"/>
        <v>41064.72216435185</v>
      </c>
      <c r="K2085">
        <v>1336238395</v>
      </c>
      <c r="L2085" s="14">
        <f t="shared" si="195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6">
        <f t="shared" si="192"/>
        <v>1.1333333333333333</v>
      </c>
      <c r="R2085" s="9">
        <f t="shared" si="193"/>
        <v>34</v>
      </c>
      <c r="S2085" t="str">
        <f t="shared" si="196"/>
        <v>music</v>
      </c>
      <c r="T2085" t="str">
        <f t="shared" si="197"/>
        <v>indie rock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4">
        <f t="shared" si="194"/>
        <v>41763.290972222225</v>
      </c>
      <c r="K2086">
        <v>1396468782</v>
      </c>
      <c r="L2086" s="14">
        <f t="shared" si="195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6">
        <f t="shared" si="192"/>
        <v>1.0833333333333333</v>
      </c>
      <c r="R2086" s="9">
        <f t="shared" si="193"/>
        <v>70.652173913043484</v>
      </c>
      <c r="S2086" t="str">
        <f t="shared" si="196"/>
        <v>music</v>
      </c>
      <c r="T2086" t="str">
        <f t="shared" si="197"/>
        <v>indie rock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4">
        <f t="shared" si="194"/>
        <v>41105.835497685184</v>
      </c>
      <c r="K2087">
        <v>1339790587</v>
      </c>
      <c r="L2087" s="14">
        <f t="shared" si="195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6">
        <f t="shared" si="192"/>
        <v>1.2353333333333334</v>
      </c>
      <c r="R2087" s="9">
        <f t="shared" si="193"/>
        <v>89.301204819277103</v>
      </c>
      <c r="S2087" t="str">
        <f t="shared" si="196"/>
        <v>music</v>
      </c>
      <c r="T2087" t="str">
        <f t="shared" si="197"/>
        <v>indie rock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4">
        <f t="shared" si="194"/>
        <v>40891.207638888889</v>
      </c>
      <c r="K2088">
        <v>1321200332</v>
      </c>
      <c r="L2088" s="14">
        <f t="shared" si="195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6">
        <f t="shared" si="192"/>
        <v>1.0069999999999999</v>
      </c>
      <c r="R2088" s="9">
        <f t="shared" si="193"/>
        <v>115.08571428571429</v>
      </c>
      <c r="S2088" t="str">
        <f t="shared" si="196"/>
        <v>music</v>
      </c>
      <c r="T2088" t="str">
        <f t="shared" si="197"/>
        <v>indie rock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4">
        <f t="shared" si="194"/>
        <v>40794.204375000001</v>
      </c>
      <c r="K2089">
        <v>1312865658</v>
      </c>
      <c r="L2089" s="14">
        <f t="shared" si="195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6">
        <f t="shared" si="192"/>
        <v>1.0353333333333334</v>
      </c>
      <c r="R2089" s="9">
        <f t="shared" si="193"/>
        <v>62.12</v>
      </c>
      <c r="S2089" t="str">
        <f t="shared" si="196"/>
        <v>music</v>
      </c>
      <c r="T2089" t="str">
        <f t="shared" si="197"/>
        <v>indie rock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4">
        <f t="shared" si="194"/>
        <v>40432.165972222225</v>
      </c>
      <c r="K2090">
        <v>1281028152</v>
      </c>
      <c r="L2090" s="14">
        <f t="shared" si="195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6">
        <f t="shared" si="192"/>
        <v>1.1551066666666667</v>
      </c>
      <c r="R2090" s="9">
        <f t="shared" si="193"/>
        <v>46.204266666666669</v>
      </c>
      <c r="S2090" t="str">
        <f t="shared" si="196"/>
        <v>music</v>
      </c>
      <c r="T2090" t="str">
        <f t="shared" si="197"/>
        <v>indie rock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4">
        <f t="shared" si="194"/>
        <v>41488.076319444444</v>
      </c>
      <c r="K2091">
        <v>1372384194</v>
      </c>
      <c r="L2091" s="14">
        <f t="shared" si="195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6">
        <f t="shared" si="192"/>
        <v>1.2040040000000001</v>
      </c>
      <c r="R2091" s="9">
        <f t="shared" si="193"/>
        <v>48.54854838709678</v>
      </c>
      <c r="S2091" t="str">
        <f t="shared" si="196"/>
        <v>music</v>
      </c>
      <c r="T2091" t="str">
        <f t="shared" si="197"/>
        <v>indie rock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4">
        <f t="shared" si="194"/>
        <v>41329.381423611114</v>
      </c>
      <c r="K2092">
        <v>1359104955</v>
      </c>
      <c r="L2092" s="14">
        <f t="shared" si="195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6">
        <f t="shared" si="192"/>
        <v>1.1504037499999999</v>
      </c>
      <c r="R2092" s="9">
        <f t="shared" si="193"/>
        <v>57.520187499999999</v>
      </c>
      <c r="S2092" t="str">
        <f t="shared" si="196"/>
        <v>music</v>
      </c>
      <c r="T2092" t="str">
        <f t="shared" si="197"/>
        <v>indie rock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4">
        <f t="shared" si="194"/>
        <v>40603.833333333336</v>
      </c>
      <c r="K2093">
        <v>1294818278</v>
      </c>
      <c r="L2093" s="14">
        <f t="shared" si="195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6">
        <f t="shared" si="192"/>
        <v>1.2046777777777777</v>
      </c>
      <c r="R2093" s="9">
        <f t="shared" si="193"/>
        <v>88.147154471544724</v>
      </c>
      <c r="S2093" t="str">
        <f t="shared" si="196"/>
        <v>music</v>
      </c>
      <c r="T2093" t="str">
        <f t="shared" si="197"/>
        <v>indie rock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4">
        <f t="shared" si="194"/>
        <v>40823.707546296297</v>
      </c>
      <c r="K2094">
        <v>1312822732</v>
      </c>
      <c r="L2094" s="14">
        <f t="shared" si="195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6">
        <f t="shared" si="192"/>
        <v>1.0128333333333333</v>
      </c>
      <c r="R2094" s="9">
        <f t="shared" si="193"/>
        <v>110.49090909090908</v>
      </c>
      <c r="S2094" t="str">
        <f t="shared" si="196"/>
        <v>music</v>
      </c>
      <c r="T2094" t="str">
        <f t="shared" si="197"/>
        <v>indie rock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4">
        <f t="shared" si="194"/>
        <v>41265.896203703705</v>
      </c>
      <c r="K2095">
        <v>1351024232</v>
      </c>
      <c r="L2095" s="14">
        <f t="shared" si="195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6">
        <f t="shared" si="192"/>
        <v>1.0246666666666666</v>
      </c>
      <c r="R2095" s="9">
        <f t="shared" si="193"/>
        <v>66.826086956521735</v>
      </c>
      <c r="S2095" t="str">
        <f t="shared" si="196"/>
        <v>music</v>
      </c>
      <c r="T2095" t="str">
        <f t="shared" si="197"/>
        <v>indie rock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4">
        <f t="shared" si="194"/>
        <v>40973.125</v>
      </c>
      <c r="K2096">
        <v>1327969730</v>
      </c>
      <c r="L2096" s="14">
        <f t="shared" si="195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6">
        <f t="shared" si="192"/>
        <v>1.2054285714285715</v>
      </c>
      <c r="R2096" s="9">
        <f t="shared" si="193"/>
        <v>58.597222222222221</v>
      </c>
      <c r="S2096" t="str">
        <f t="shared" si="196"/>
        <v>music</v>
      </c>
      <c r="T2096" t="str">
        <f t="shared" si="197"/>
        <v>indie rock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4">
        <f t="shared" si="194"/>
        <v>40818.733483796292</v>
      </c>
      <c r="K2097">
        <v>1312392973</v>
      </c>
      <c r="L2097" s="14">
        <f t="shared" si="195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6">
        <f t="shared" si="192"/>
        <v>1</v>
      </c>
      <c r="R2097" s="9">
        <f t="shared" si="193"/>
        <v>113.63636363636364</v>
      </c>
      <c r="S2097" t="str">
        <f t="shared" si="196"/>
        <v>music</v>
      </c>
      <c r="T2097" t="str">
        <f t="shared" si="197"/>
        <v>indie rock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4">
        <f t="shared" si="194"/>
        <v>41208.165972222225</v>
      </c>
      <c r="K2098">
        <v>1349892735</v>
      </c>
      <c r="L2098" s="14">
        <f t="shared" si="195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6">
        <f t="shared" si="192"/>
        <v>1.0166666666666666</v>
      </c>
      <c r="R2098" s="9">
        <f t="shared" si="193"/>
        <v>43.571428571428569</v>
      </c>
      <c r="S2098" t="str">
        <f t="shared" si="196"/>
        <v>music</v>
      </c>
      <c r="T2098" t="str">
        <f t="shared" si="197"/>
        <v>indie rock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4">
        <f t="shared" si="194"/>
        <v>40878.626562500001</v>
      </c>
      <c r="K2099">
        <v>1317564135</v>
      </c>
      <c r="L2099" s="14">
        <f t="shared" si="195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6">
        <f t="shared" si="192"/>
        <v>1</v>
      </c>
      <c r="R2099" s="9">
        <f t="shared" si="193"/>
        <v>78.94736842105263</v>
      </c>
      <c r="S2099" t="str">
        <f t="shared" si="196"/>
        <v>music</v>
      </c>
      <c r="T2099" t="str">
        <f t="shared" si="197"/>
        <v>indie rock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4">
        <f t="shared" si="194"/>
        <v>40976.11383101852</v>
      </c>
      <c r="K2100">
        <v>1328582635</v>
      </c>
      <c r="L2100" s="14">
        <f t="shared" si="195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6">
        <f t="shared" si="192"/>
        <v>1.0033333333333334</v>
      </c>
      <c r="R2100" s="9">
        <f t="shared" si="193"/>
        <v>188.125</v>
      </c>
      <c r="S2100" t="str">
        <f t="shared" si="196"/>
        <v>music</v>
      </c>
      <c r="T2100" t="str">
        <f t="shared" si="197"/>
        <v>indie rock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4">
        <f t="shared" si="194"/>
        <v>42187.152777777781</v>
      </c>
      <c r="K2101">
        <v>1434650084</v>
      </c>
      <c r="L2101" s="14">
        <f t="shared" si="195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6">
        <f t="shared" si="192"/>
        <v>1.3236666666666668</v>
      </c>
      <c r="R2101" s="9">
        <f t="shared" si="193"/>
        <v>63.031746031746032</v>
      </c>
      <c r="S2101" t="str">
        <f t="shared" si="196"/>
        <v>music</v>
      </c>
      <c r="T2101" t="str">
        <f t="shared" si="197"/>
        <v>indie rock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4">
        <f t="shared" si="194"/>
        <v>41090.165972222225</v>
      </c>
      <c r="K2102">
        <v>1339704141</v>
      </c>
      <c r="L2102" s="14">
        <f t="shared" si="195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6">
        <f t="shared" si="192"/>
        <v>1.3666666666666667</v>
      </c>
      <c r="R2102" s="9">
        <f t="shared" si="193"/>
        <v>30.37037037037037</v>
      </c>
      <c r="S2102" t="str">
        <f t="shared" si="196"/>
        <v>music</v>
      </c>
      <c r="T2102" t="str">
        <f t="shared" si="197"/>
        <v>indie rock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4">
        <f t="shared" si="194"/>
        <v>40952.149467592593</v>
      </c>
      <c r="K2103">
        <v>1323920114</v>
      </c>
      <c r="L2103" s="14">
        <f t="shared" si="195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6">
        <f t="shared" si="192"/>
        <v>1.1325000000000001</v>
      </c>
      <c r="R2103" s="9">
        <f t="shared" si="193"/>
        <v>51.477272727272727</v>
      </c>
      <c r="S2103" t="str">
        <f t="shared" si="196"/>
        <v>music</v>
      </c>
      <c r="T2103" t="str">
        <f t="shared" si="197"/>
        <v>indie rock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4">
        <f t="shared" si="194"/>
        <v>40668.868611111109</v>
      </c>
      <c r="K2104">
        <v>1302036648</v>
      </c>
      <c r="L2104" s="14">
        <f t="shared" si="195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6">
        <f t="shared" si="192"/>
        <v>1.36</v>
      </c>
      <c r="R2104" s="9">
        <f t="shared" si="193"/>
        <v>35.789473684210527</v>
      </c>
      <c r="S2104" t="str">
        <f t="shared" si="196"/>
        <v>music</v>
      </c>
      <c r="T2104" t="str">
        <f t="shared" si="197"/>
        <v>indie rock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4">
        <f t="shared" si="194"/>
        <v>41222.7966087963</v>
      </c>
      <c r="K2105">
        <v>1349892427</v>
      </c>
      <c r="L2105" s="14">
        <f t="shared" si="195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6">
        <f t="shared" si="192"/>
        <v>1.4612318374694613</v>
      </c>
      <c r="R2105" s="9">
        <f t="shared" si="193"/>
        <v>98.817391304347822</v>
      </c>
      <c r="S2105" t="str">
        <f t="shared" si="196"/>
        <v>music</v>
      </c>
      <c r="T2105" t="str">
        <f t="shared" si="197"/>
        <v>indie rock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4">
        <f t="shared" si="194"/>
        <v>41425</v>
      </c>
      <c r="K2106">
        <v>1367286434</v>
      </c>
      <c r="L2106" s="14">
        <f t="shared" si="195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6">
        <f t="shared" si="192"/>
        <v>1.2949999999999999</v>
      </c>
      <c r="R2106" s="9">
        <f t="shared" si="193"/>
        <v>28</v>
      </c>
      <c r="S2106" t="str">
        <f t="shared" si="196"/>
        <v>music</v>
      </c>
      <c r="T2106" t="str">
        <f t="shared" si="197"/>
        <v>indie rock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4">
        <f t="shared" si="194"/>
        <v>41964.166666666672</v>
      </c>
      <c r="K2107">
        <v>1415472953</v>
      </c>
      <c r="L2107" s="14">
        <f t="shared" si="195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6">
        <f t="shared" si="192"/>
        <v>2.54</v>
      </c>
      <c r="R2107" s="9">
        <f t="shared" si="193"/>
        <v>51.313131313131315</v>
      </c>
      <c r="S2107" t="str">
        <f t="shared" si="196"/>
        <v>music</v>
      </c>
      <c r="T2107" t="str">
        <f t="shared" si="197"/>
        <v>indie rock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4">
        <f t="shared" si="194"/>
        <v>41300.21497685185</v>
      </c>
      <c r="K2108">
        <v>1356584974</v>
      </c>
      <c r="L2108" s="14">
        <f t="shared" si="195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6">
        <f t="shared" si="192"/>
        <v>1.0704545454545455</v>
      </c>
      <c r="R2108" s="9">
        <f t="shared" si="193"/>
        <v>53.522727272727273</v>
      </c>
      <c r="S2108" t="str">
        <f t="shared" si="196"/>
        <v>music</v>
      </c>
      <c r="T2108" t="str">
        <f t="shared" si="197"/>
        <v>indie rock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4">
        <f t="shared" si="194"/>
        <v>41955.752233796295</v>
      </c>
      <c r="K2109">
        <v>1413997393</v>
      </c>
      <c r="L2109" s="14">
        <f t="shared" si="195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6">
        <f t="shared" si="192"/>
        <v>1.0773299999999999</v>
      </c>
      <c r="R2109" s="9">
        <f t="shared" si="193"/>
        <v>37.149310344827583</v>
      </c>
      <c r="S2109" t="str">
        <f t="shared" si="196"/>
        <v>music</v>
      </c>
      <c r="T2109" t="str">
        <f t="shared" si="197"/>
        <v>indie rock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4">
        <f t="shared" si="194"/>
        <v>41162.163194444445</v>
      </c>
      <c r="K2110">
        <v>1344917580</v>
      </c>
      <c r="L2110" s="14">
        <f t="shared" si="195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6">
        <f t="shared" si="192"/>
        <v>1.0731250000000001</v>
      </c>
      <c r="R2110" s="9">
        <f t="shared" si="193"/>
        <v>89.895287958115176</v>
      </c>
      <c r="S2110" t="str">
        <f t="shared" si="196"/>
        <v>music</v>
      </c>
      <c r="T2110" t="str">
        <f t="shared" si="197"/>
        <v>indie rock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4">
        <f t="shared" si="194"/>
        <v>42190.708530092597</v>
      </c>
      <c r="K2111">
        <v>1433523617</v>
      </c>
      <c r="L2111" s="14">
        <f t="shared" si="195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6">
        <f t="shared" si="192"/>
        <v>1.06525</v>
      </c>
      <c r="R2111" s="9">
        <f t="shared" si="193"/>
        <v>106.52500000000001</v>
      </c>
      <c r="S2111" t="str">
        <f t="shared" si="196"/>
        <v>music</v>
      </c>
      <c r="T2111" t="str">
        <f t="shared" si="197"/>
        <v>indie rock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4">
        <f t="shared" si="194"/>
        <v>41787.207638888889</v>
      </c>
      <c r="K2112">
        <v>1398873969</v>
      </c>
      <c r="L2112" s="14">
        <f t="shared" si="195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6">
        <f t="shared" si="192"/>
        <v>1.0035000000000001</v>
      </c>
      <c r="R2112" s="9">
        <f t="shared" si="193"/>
        <v>52.815789473684212</v>
      </c>
      <c r="S2112" t="str">
        <f t="shared" si="196"/>
        <v>music</v>
      </c>
      <c r="T2112" t="str">
        <f t="shared" si="197"/>
        <v>indie rock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4">
        <f t="shared" si="194"/>
        <v>40770.041666666664</v>
      </c>
      <c r="K2113">
        <v>1307594625</v>
      </c>
      <c r="L2113" s="14">
        <f t="shared" si="195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6">
        <f t="shared" si="192"/>
        <v>1.0649999999999999</v>
      </c>
      <c r="R2113" s="9">
        <f t="shared" si="193"/>
        <v>54.615384615384613</v>
      </c>
      <c r="S2113" t="str">
        <f t="shared" si="196"/>
        <v>music</v>
      </c>
      <c r="T2113" t="str">
        <f t="shared" si="197"/>
        <v>indie rock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4">
        <f t="shared" si="194"/>
        <v>41379.928159722222</v>
      </c>
      <c r="K2114">
        <v>1364854593</v>
      </c>
      <c r="L2114" s="14">
        <f t="shared" si="195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6">
        <f t="shared" ref="Q2114:Q2177" si="198">(E2114/D2114)</f>
        <v>1</v>
      </c>
      <c r="R2114" s="9">
        <f t="shared" ref="R2114:R2177" si="199">IF(N2114&lt;&gt;0,E2114/N2114,0)</f>
        <v>27.272727272727273</v>
      </c>
      <c r="S2114" t="str">
        <f t="shared" si="196"/>
        <v>music</v>
      </c>
      <c r="T2114" t="str">
        <f t="shared" si="197"/>
        <v>indie rock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4">
        <f t="shared" ref="J2115:J2178" si="200">(((I2115/60)/60)/24)+DATE(1970,1,1)</f>
        <v>41905.86546296296</v>
      </c>
      <c r="K2115">
        <v>1408481176</v>
      </c>
      <c r="L2115" s="14">
        <f t="shared" ref="L2115:L2178" si="201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6">
        <f t="shared" si="198"/>
        <v>1.0485714285714285</v>
      </c>
      <c r="R2115" s="9">
        <f t="shared" si="199"/>
        <v>68.598130841121488</v>
      </c>
      <c r="S2115" t="str">
        <f t="shared" ref="S2115:S2178" si="202">LEFT(P2115, SEARCH("/",P2115,1)-1)</f>
        <v>music</v>
      </c>
      <c r="T2115" t="str">
        <f t="shared" ref="T2115:T2178" si="203">RIGHT(P2115,LEN(P2115)-FIND("/",P2115))</f>
        <v>indie rock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4">
        <f t="shared" si="200"/>
        <v>40521.207638888889</v>
      </c>
      <c r="K2116">
        <v>1286480070</v>
      </c>
      <c r="L2116" s="14">
        <f t="shared" si="201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6">
        <f t="shared" si="198"/>
        <v>1.0469999999999999</v>
      </c>
      <c r="R2116" s="9">
        <f t="shared" si="199"/>
        <v>35.612244897959187</v>
      </c>
      <c r="S2116" t="str">
        <f t="shared" si="202"/>
        <v>music</v>
      </c>
      <c r="T2116" t="str">
        <f t="shared" si="203"/>
        <v>indie rock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4">
        <f t="shared" si="200"/>
        <v>40594.081030092595</v>
      </c>
      <c r="K2117">
        <v>1295575001</v>
      </c>
      <c r="L2117" s="14">
        <f t="shared" si="201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6">
        <f t="shared" si="198"/>
        <v>2.2566666666666668</v>
      </c>
      <c r="R2117" s="9">
        <f t="shared" si="199"/>
        <v>94.027777777777771</v>
      </c>
      <c r="S2117" t="str">
        <f t="shared" si="202"/>
        <v>music</v>
      </c>
      <c r="T2117" t="str">
        <f t="shared" si="203"/>
        <v>indie rock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4">
        <f t="shared" si="200"/>
        <v>41184.777812500004</v>
      </c>
      <c r="K2118">
        <v>1345056003</v>
      </c>
      <c r="L2118" s="14">
        <f t="shared" si="201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6">
        <f t="shared" si="198"/>
        <v>1.0090416666666666</v>
      </c>
      <c r="R2118" s="9">
        <f t="shared" si="199"/>
        <v>526.45652173913038</v>
      </c>
      <c r="S2118" t="str">
        <f t="shared" si="202"/>
        <v>music</v>
      </c>
      <c r="T2118" t="str">
        <f t="shared" si="203"/>
        <v>indie rock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4">
        <f t="shared" si="200"/>
        <v>42304.207638888889</v>
      </c>
      <c r="K2119">
        <v>1444699549</v>
      </c>
      <c r="L2119" s="14">
        <f t="shared" si="201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6">
        <f t="shared" si="198"/>
        <v>1.4775</v>
      </c>
      <c r="R2119" s="9">
        <f t="shared" si="199"/>
        <v>50.657142857142858</v>
      </c>
      <c r="S2119" t="str">
        <f t="shared" si="202"/>
        <v>music</v>
      </c>
      <c r="T2119" t="str">
        <f t="shared" si="203"/>
        <v>indie rock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4">
        <f t="shared" si="200"/>
        <v>40748.839537037034</v>
      </c>
      <c r="K2120">
        <v>1308946136</v>
      </c>
      <c r="L2120" s="14">
        <f t="shared" si="201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6">
        <f t="shared" si="198"/>
        <v>1.3461099999999999</v>
      </c>
      <c r="R2120" s="9">
        <f t="shared" si="199"/>
        <v>79.182941176470578</v>
      </c>
      <c r="S2120" t="str">
        <f t="shared" si="202"/>
        <v>music</v>
      </c>
      <c r="T2120" t="str">
        <f t="shared" si="203"/>
        <v>indie rock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4">
        <f t="shared" si="200"/>
        <v>41137.130150462966</v>
      </c>
      <c r="K2121">
        <v>1342494445</v>
      </c>
      <c r="L2121" s="14">
        <f t="shared" si="201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6">
        <f t="shared" si="198"/>
        <v>1.0075000000000001</v>
      </c>
      <c r="R2121" s="9">
        <f t="shared" si="199"/>
        <v>91.590909090909093</v>
      </c>
      <c r="S2121" t="str">
        <f t="shared" si="202"/>
        <v>music</v>
      </c>
      <c r="T2121" t="str">
        <f t="shared" si="203"/>
        <v>indie rock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4">
        <f t="shared" si="200"/>
        <v>41640.964537037034</v>
      </c>
      <c r="K2122">
        <v>1384384136</v>
      </c>
      <c r="L2122" s="14">
        <f t="shared" si="201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6">
        <f t="shared" si="198"/>
        <v>1.00880375</v>
      </c>
      <c r="R2122" s="9">
        <f t="shared" si="199"/>
        <v>116.96275362318841</v>
      </c>
      <c r="S2122" t="str">
        <f t="shared" si="202"/>
        <v>music</v>
      </c>
      <c r="T2122" t="str">
        <f t="shared" si="203"/>
        <v>indie rock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4">
        <f t="shared" si="200"/>
        <v>42746.7424537037</v>
      </c>
      <c r="K2123">
        <v>1481564948</v>
      </c>
      <c r="L2123" s="14">
        <f t="shared" si="201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6">
        <f t="shared" si="198"/>
        <v>5.6800000000000002E-3</v>
      </c>
      <c r="R2123" s="9">
        <f t="shared" si="199"/>
        <v>28.4</v>
      </c>
      <c r="S2123" t="str">
        <f t="shared" si="202"/>
        <v>games</v>
      </c>
      <c r="T2123" t="str">
        <f t="shared" si="203"/>
        <v>video games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4">
        <f t="shared" si="200"/>
        <v>42742.300567129627</v>
      </c>
      <c r="K2124">
        <v>1481181169</v>
      </c>
      <c r="L2124" s="14">
        <f t="shared" si="201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6">
        <f t="shared" si="198"/>
        <v>3.875E-3</v>
      </c>
      <c r="R2124" s="9">
        <f t="shared" si="199"/>
        <v>103.33333333333333</v>
      </c>
      <c r="S2124" t="str">
        <f t="shared" si="202"/>
        <v>games</v>
      </c>
      <c r="T2124" t="str">
        <f t="shared" si="203"/>
        <v>video games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4">
        <f t="shared" si="200"/>
        <v>40252.290972222225</v>
      </c>
      <c r="K2125">
        <v>1263982307</v>
      </c>
      <c r="L2125" s="14">
        <f t="shared" si="201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6">
        <f t="shared" si="198"/>
        <v>0.1</v>
      </c>
      <c r="R2125" s="9">
        <f t="shared" si="199"/>
        <v>10</v>
      </c>
      <c r="S2125" t="str">
        <f t="shared" si="202"/>
        <v>games</v>
      </c>
      <c r="T2125" t="str">
        <f t="shared" si="203"/>
        <v>video games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4">
        <f t="shared" si="200"/>
        <v>40512.208333333336</v>
      </c>
      <c r="K2126">
        <v>1286930435</v>
      </c>
      <c r="L2126" s="14">
        <f t="shared" si="201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6">
        <f t="shared" si="198"/>
        <v>0.10454545454545454</v>
      </c>
      <c r="R2126" s="9">
        <f t="shared" si="199"/>
        <v>23</v>
      </c>
      <c r="S2126" t="str">
        <f t="shared" si="202"/>
        <v>games</v>
      </c>
      <c r="T2126" t="str">
        <f t="shared" si="203"/>
        <v>video games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4">
        <f t="shared" si="200"/>
        <v>42221.023530092592</v>
      </c>
      <c r="K2127">
        <v>1436142833</v>
      </c>
      <c r="L2127" s="14">
        <f t="shared" si="201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6">
        <f t="shared" si="198"/>
        <v>1.4200000000000001E-2</v>
      </c>
      <c r="R2127" s="9">
        <f t="shared" si="199"/>
        <v>31.555555555555557</v>
      </c>
      <c r="S2127" t="str">
        <f t="shared" si="202"/>
        <v>games</v>
      </c>
      <c r="T2127" t="str">
        <f t="shared" si="203"/>
        <v>video games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4">
        <f t="shared" si="200"/>
        <v>41981.973229166666</v>
      </c>
      <c r="K2128">
        <v>1415488887</v>
      </c>
      <c r="L2128" s="14">
        <f t="shared" si="201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6">
        <f t="shared" si="198"/>
        <v>5.0000000000000001E-4</v>
      </c>
      <c r="R2128" s="9">
        <f t="shared" si="199"/>
        <v>5</v>
      </c>
      <c r="S2128" t="str">
        <f t="shared" si="202"/>
        <v>games</v>
      </c>
      <c r="T2128" t="str">
        <f t="shared" si="203"/>
        <v>video games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4">
        <f t="shared" si="200"/>
        <v>42075.463692129633</v>
      </c>
      <c r="K2129">
        <v>1423570063</v>
      </c>
      <c r="L2129" s="14">
        <f t="shared" si="201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6">
        <f t="shared" si="198"/>
        <v>0.28842857142857142</v>
      </c>
      <c r="R2129" s="9">
        <f t="shared" si="199"/>
        <v>34.220338983050844</v>
      </c>
      <c r="S2129" t="str">
        <f t="shared" si="202"/>
        <v>games</v>
      </c>
      <c r="T2129" t="str">
        <f t="shared" si="203"/>
        <v>video games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4">
        <f t="shared" si="200"/>
        <v>41903.772789351853</v>
      </c>
      <c r="K2130">
        <v>1406140369</v>
      </c>
      <c r="L2130" s="14">
        <f t="shared" si="201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6">
        <f t="shared" si="198"/>
        <v>1.6666666666666668E-3</v>
      </c>
      <c r="R2130" s="9">
        <f t="shared" si="199"/>
        <v>25</v>
      </c>
      <c r="S2130" t="str">
        <f t="shared" si="202"/>
        <v>games</v>
      </c>
      <c r="T2130" t="str">
        <f t="shared" si="203"/>
        <v>video games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4">
        <f t="shared" si="200"/>
        <v>42439.024305555555</v>
      </c>
      <c r="K2131">
        <v>1454978100</v>
      </c>
      <c r="L2131" s="14">
        <f t="shared" si="201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6">
        <f t="shared" si="198"/>
        <v>0.11799999999999999</v>
      </c>
      <c r="R2131" s="9">
        <f t="shared" si="199"/>
        <v>19.666666666666668</v>
      </c>
      <c r="S2131" t="str">
        <f t="shared" si="202"/>
        <v>games</v>
      </c>
      <c r="T2131" t="str">
        <f t="shared" si="203"/>
        <v>video games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4">
        <f t="shared" si="200"/>
        <v>41867.086377314816</v>
      </c>
      <c r="K2132">
        <v>1405130663</v>
      </c>
      <c r="L2132" s="14">
        <f t="shared" si="201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6">
        <f t="shared" si="198"/>
        <v>2.0238095238095236E-3</v>
      </c>
      <c r="R2132" s="9">
        <f t="shared" si="199"/>
        <v>21.25</v>
      </c>
      <c r="S2132" t="str">
        <f t="shared" si="202"/>
        <v>games</v>
      </c>
      <c r="T2132" t="str">
        <f t="shared" si="203"/>
        <v>video games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4">
        <f t="shared" si="200"/>
        <v>42197.207071759258</v>
      </c>
      <c r="K2133">
        <v>1434085091</v>
      </c>
      <c r="L2133" s="14">
        <f t="shared" si="201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6">
        <f t="shared" si="198"/>
        <v>0.05</v>
      </c>
      <c r="R2133" s="9">
        <f t="shared" si="199"/>
        <v>8.3333333333333339</v>
      </c>
      <c r="S2133" t="str">
        <f t="shared" si="202"/>
        <v>games</v>
      </c>
      <c r="T2133" t="str">
        <f t="shared" si="203"/>
        <v>video games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4">
        <f t="shared" si="200"/>
        <v>41673.487175925926</v>
      </c>
      <c r="K2134">
        <v>1388835692</v>
      </c>
      <c r="L2134" s="14">
        <f t="shared" si="201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6">
        <f t="shared" si="198"/>
        <v>2.1129899999999997E-2</v>
      </c>
      <c r="R2134" s="9">
        <f t="shared" si="199"/>
        <v>21.34333333333333</v>
      </c>
      <c r="S2134" t="str">
        <f t="shared" si="202"/>
        <v>games</v>
      </c>
      <c r="T2134" t="str">
        <f t="shared" si="203"/>
        <v>video games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4">
        <f t="shared" si="200"/>
        <v>40657.290972222225</v>
      </c>
      <c r="K2135">
        <v>1300328399</v>
      </c>
      <c r="L2135" s="14">
        <f t="shared" si="201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6">
        <f t="shared" si="198"/>
        <v>1.6E-2</v>
      </c>
      <c r="R2135" s="9">
        <f t="shared" si="199"/>
        <v>5.333333333333333</v>
      </c>
      <c r="S2135" t="str">
        <f t="shared" si="202"/>
        <v>games</v>
      </c>
      <c r="T2135" t="str">
        <f t="shared" si="203"/>
        <v>video games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4">
        <f t="shared" si="200"/>
        <v>41391.886469907404</v>
      </c>
      <c r="K2136">
        <v>1364505391</v>
      </c>
      <c r="L2136" s="14">
        <f t="shared" si="201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6">
        <f t="shared" si="198"/>
        <v>1.7333333333333333E-2</v>
      </c>
      <c r="R2136" s="9">
        <f t="shared" si="199"/>
        <v>34.666666666666664</v>
      </c>
      <c r="S2136" t="str">
        <f t="shared" si="202"/>
        <v>games</v>
      </c>
      <c r="T2136" t="str">
        <f t="shared" si="203"/>
        <v>video games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4">
        <f t="shared" si="200"/>
        <v>41186.963344907403</v>
      </c>
      <c r="K2137">
        <v>1346800033</v>
      </c>
      <c r="L2137" s="14">
        <f t="shared" si="201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6">
        <f t="shared" si="198"/>
        <v>9.5600000000000004E-2</v>
      </c>
      <c r="R2137" s="9">
        <f t="shared" si="199"/>
        <v>21.727272727272727</v>
      </c>
      <c r="S2137" t="str">
        <f t="shared" si="202"/>
        <v>games</v>
      </c>
      <c r="T2137" t="str">
        <f t="shared" si="203"/>
        <v>video games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4">
        <f t="shared" si="200"/>
        <v>41566.509097222224</v>
      </c>
      <c r="K2138">
        <v>1379592786</v>
      </c>
      <c r="L2138" s="14">
        <f t="shared" si="201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6">
        <f t="shared" si="198"/>
        <v>5.9612499999999998E-4</v>
      </c>
      <c r="R2138" s="9">
        <f t="shared" si="199"/>
        <v>11.922499999999999</v>
      </c>
      <c r="S2138" t="str">
        <f t="shared" si="202"/>
        <v>games</v>
      </c>
      <c r="T2138" t="str">
        <f t="shared" si="203"/>
        <v>video games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4">
        <f t="shared" si="200"/>
        <v>41978.771168981482</v>
      </c>
      <c r="K2139">
        <v>1415212229</v>
      </c>
      <c r="L2139" s="14">
        <f t="shared" si="201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6">
        <f t="shared" si="198"/>
        <v>0.28405999999999998</v>
      </c>
      <c r="R2139" s="9">
        <f t="shared" si="199"/>
        <v>26.59737827715356</v>
      </c>
      <c r="S2139" t="str">
        <f t="shared" si="202"/>
        <v>games</v>
      </c>
      <c r="T2139" t="str">
        <f t="shared" si="203"/>
        <v>video games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4">
        <f t="shared" si="200"/>
        <v>41587.054849537039</v>
      </c>
      <c r="K2140">
        <v>1381364339</v>
      </c>
      <c r="L2140" s="14">
        <f t="shared" si="201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6">
        <f t="shared" si="198"/>
        <v>0.128</v>
      </c>
      <c r="R2140" s="9">
        <f t="shared" si="199"/>
        <v>10.666666666666666</v>
      </c>
      <c r="S2140" t="str">
        <f t="shared" si="202"/>
        <v>games</v>
      </c>
      <c r="T2140" t="str">
        <f t="shared" si="203"/>
        <v>video games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4">
        <f t="shared" si="200"/>
        <v>42677.750092592592</v>
      </c>
      <c r="K2141">
        <v>1475604008</v>
      </c>
      <c r="L2141" s="14">
        <f t="shared" si="201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6">
        <f t="shared" si="198"/>
        <v>5.4199999999999998E-2</v>
      </c>
      <c r="R2141" s="9">
        <f t="shared" si="199"/>
        <v>29.035714285714285</v>
      </c>
      <c r="S2141" t="str">
        <f t="shared" si="202"/>
        <v>games</v>
      </c>
      <c r="T2141" t="str">
        <f t="shared" si="203"/>
        <v>video games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4">
        <f t="shared" si="200"/>
        <v>41285.833611111113</v>
      </c>
      <c r="K2142">
        <v>1355342424</v>
      </c>
      <c r="L2142" s="14">
        <f t="shared" si="201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6">
        <f t="shared" si="198"/>
        <v>1.1199999999999999E-3</v>
      </c>
      <c r="R2142" s="9">
        <f t="shared" si="199"/>
        <v>50.909090909090907</v>
      </c>
      <c r="S2142" t="str">
        <f t="shared" si="202"/>
        <v>games</v>
      </c>
      <c r="T2142" t="str">
        <f t="shared" si="203"/>
        <v>video games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4">
        <f t="shared" si="200"/>
        <v>41957.277303240742</v>
      </c>
      <c r="K2143">
        <v>1413351559</v>
      </c>
      <c r="L2143" s="14">
        <f t="shared" si="201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6">
        <f t="shared" si="198"/>
        <v>0</v>
      </c>
      <c r="R2143" s="9">
        <f t="shared" si="199"/>
        <v>0</v>
      </c>
      <c r="S2143" t="str">
        <f t="shared" si="202"/>
        <v>games</v>
      </c>
      <c r="T2143" t="str">
        <f t="shared" si="203"/>
        <v>video games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4">
        <f t="shared" si="200"/>
        <v>42368.701504629629</v>
      </c>
      <c r="K2144">
        <v>1449075010</v>
      </c>
      <c r="L2144" s="14">
        <f t="shared" si="201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6">
        <f t="shared" si="198"/>
        <v>5.7238095238095241E-2</v>
      </c>
      <c r="R2144" s="9">
        <f t="shared" si="199"/>
        <v>50.083333333333336</v>
      </c>
      <c r="S2144" t="str">
        <f t="shared" si="202"/>
        <v>games</v>
      </c>
      <c r="T2144" t="str">
        <f t="shared" si="203"/>
        <v>video games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4">
        <f t="shared" si="200"/>
        <v>40380.791666666664</v>
      </c>
      <c r="K2145">
        <v>1275599812</v>
      </c>
      <c r="L2145" s="14">
        <f t="shared" si="201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6">
        <f t="shared" si="198"/>
        <v>0.1125</v>
      </c>
      <c r="R2145" s="9">
        <f t="shared" si="199"/>
        <v>45</v>
      </c>
      <c r="S2145" t="str">
        <f t="shared" si="202"/>
        <v>games</v>
      </c>
      <c r="T2145" t="str">
        <f t="shared" si="203"/>
        <v>video games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4">
        <f t="shared" si="200"/>
        <v>41531.546759259261</v>
      </c>
      <c r="K2146">
        <v>1376399240</v>
      </c>
      <c r="L2146" s="14">
        <f t="shared" si="201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6">
        <f t="shared" si="198"/>
        <v>1.7098591549295775E-2</v>
      </c>
      <c r="R2146" s="9">
        <f t="shared" si="199"/>
        <v>25.291666666666668</v>
      </c>
      <c r="S2146" t="str">
        <f t="shared" si="202"/>
        <v>games</v>
      </c>
      <c r="T2146" t="str">
        <f t="shared" si="203"/>
        <v>video games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4">
        <f t="shared" si="200"/>
        <v>41605.279097222221</v>
      </c>
      <c r="K2147">
        <v>1382938914</v>
      </c>
      <c r="L2147" s="14">
        <f t="shared" si="201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6">
        <f t="shared" si="198"/>
        <v>0.30433333333333334</v>
      </c>
      <c r="R2147" s="9">
        <f t="shared" si="199"/>
        <v>51.292134831460672</v>
      </c>
      <c r="S2147" t="str">
        <f t="shared" si="202"/>
        <v>games</v>
      </c>
      <c r="T2147" t="str">
        <f t="shared" si="203"/>
        <v>video games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4">
        <f t="shared" si="200"/>
        <v>42411.679513888885</v>
      </c>
      <c r="K2148">
        <v>1453997910</v>
      </c>
      <c r="L2148" s="14">
        <f t="shared" si="201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6">
        <f t="shared" si="198"/>
        <v>2.0000000000000001E-4</v>
      </c>
      <c r="R2148" s="9">
        <f t="shared" si="199"/>
        <v>1</v>
      </c>
      <c r="S2148" t="str">
        <f t="shared" si="202"/>
        <v>games</v>
      </c>
      <c r="T2148" t="str">
        <f t="shared" si="203"/>
        <v>video games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4">
        <f t="shared" si="200"/>
        <v>41959.337361111116</v>
      </c>
      <c r="K2149">
        <v>1413356748</v>
      </c>
      <c r="L2149" s="14">
        <f t="shared" si="201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6">
        <f t="shared" si="198"/>
        <v>6.9641025641025639E-3</v>
      </c>
      <c r="R2149" s="9">
        <f t="shared" si="199"/>
        <v>49.381818181818183</v>
      </c>
      <c r="S2149" t="str">
        <f t="shared" si="202"/>
        <v>games</v>
      </c>
      <c r="T2149" t="str">
        <f t="shared" si="203"/>
        <v>video games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4">
        <f t="shared" si="200"/>
        <v>42096.691921296297</v>
      </c>
      <c r="K2150">
        <v>1425404182</v>
      </c>
      <c r="L2150" s="14">
        <f t="shared" si="201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6">
        <f t="shared" si="198"/>
        <v>0.02</v>
      </c>
      <c r="R2150" s="9">
        <f t="shared" si="199"/>
        <v>1</v>
      </c>
      <c r="S2150" t="str">
        <f t="shared" si="202"/>
        <v>games</v>
      </c>
      <c r="T2150" t="str">
        <f t="shared" si="203"/>
        <v>video games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4">
        <f t="shared" si="200"/>
        <v>40390</v>
      </c>
      <c r="K2151">
        <v>1277512556</v>
      </c>
      <c r="L2151" s="14">
        <f t="shared" si="201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6">
        <f t="shared" si="198"/>
        <v>0</v>
      </c>
      <c r="R2151" s="9">
        <f t="shared" si="199"/>
        <v>0</v>
      </c>
      <c r="S2151" t="str">
        <f t="shared" si="202"/>
        <v>games</v>
      </c>
      <c r="T2151" t="str">
        <f t="shared" si="203"/>
        <v>video games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4">
        <f t="shared" si="200"/>
        <v>42564.284710648149</v>
      </c>
      <c r="K2152">
        <v>1465800599</v>
      </c>
      <c r="L2152" s="14">
        <f t="shared" si="201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6">
        <f t="shared" si="198"/>
        <v>8.0999999999999996E-3</v>
      </c>
      <c r="R2152" s="9">
        <f t="shared" si="199"/>
        <v>101.25</v>
      </c>
      <c r="S2152" t="str">
        <f t="shared" si="202"/>
        <v>games</v>
      </c>
      <c r="T2152" t="str">
        <f t="shared" si="203"/>
        <v>video games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4">
        <f t="shared" si="200"/>
        <v>42550.847384259265</v>
      </c>
      <c r="K2153">
        <v>1464639614</v>
      </c>
      <c r="L2153" s="14">
        <f t="shared" si="201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6">
        <f t="shared" si="198"/>
        <v>2.6222222222222224E-3</v>
      </c>
      <c r="R2153" s="9">
        <f t="shared" si="199"/>
        <v>19.666666666666668</v>
      </c>
      <c r="S2153" t="str">
        <f t="shared" si="202"/>
        <v>games</v>
      </c>
      <c r="T2153" t="str">
        <f t="shared" si="203"/>
        <v>video games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4">
        <f t="shared" si="200"/>
        <v>41713.790613425925</v>
      </c>
      <c r="K2154">
        <v>1392321509</v>
      </c>
      <c r="L2154" s="14">
        <f t="shared" si="201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6">
        <f t="shared" si="198"/>
        <v>1.6666666666666668E-3</v>
      </c>
      <c r="R2154" s="9">
        <f t="shared" si="199"/>
        <v>12.5</v>
      </c>
      <c r="S2154" t="str">
        <f t="shared" si="202"/>
        <v>games</v>
      </c>
      <c r="T2154" t="str">
        <f t="shared" si="203"/>
        <v>video games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4">
        <f t="shared" si="200"/>
        <v>42014.332638888889</v>
      </c>
      <c r="K2155">
        <v>1417470718</v>
      </c>
      <c r="L2155" s="14">
        <f t="shared" si="201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6">
        <f t="shared" si="198"/>
        <v>9.1244548809124457E-5</v>
      </c>
      <c r="R2155" s="9">
        <f t="shared" si="199"/>
        <v>8.5</v>
      </c>
      <c r="S2155" t="str">
        <f t="shared" si="202"/>
        <v>games</v>
      </c>
      <c r="T2155" t="str">
        <f t="shared" si="203"/>
        <v>video games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4">
        <f t="shared" si="200"/>
        <v>41667.632256944446</v>
      </c>
      <c r="K2156">
        <v>1389193827</v>
      </c>
      <c r="L2156" s="14">
        <f t="shared" si="201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6">
        <f t="shared" si="198"/>
        <v>8.0000000000000002E-3</v>
      </c>
      <c r="R2156" s="9">
        <f t="shared" si="199"/>
        <v>1</v>
      </c>
      <c r="S2156" t="str">
        <f t="shared" si="202"/>
        <v>games</v>
      </c>
      <c r="T2156" t="str">
        <f t="shared" si="203"/>
        <v>video games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4">
        <f t="shared" si="200"/>
        <v>42460.70584490741</v>
      </c>
      <c r="K2157">
        <v>1456854985</v>
      </c>
      <c r="L2157" s="14">
        <f t="shared" si="201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6">
        <f t="shared" si="198"/>
        <v>2.3E-2</v>
      </c>
      <c r="R2157" s="9">
        <f t="shared" si="199"/>
        <v>23</v>
      </c>
      <c r="S2157" t="str">
        <f t="shared" si="202"/>
        <v>games</v>
      </c>
      <c r="T2157" t="str">
        <f t="shared" si="203"/>
        <v>video games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4">
        <f t="shared" si="200"/>
        <v>41533.85423611111</v>
      </c>
      <c r="K2158">
        <v>1375475406</v>
      </c>
      <c r="L2158" s="14">
        <f t="shared" si="201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6">
        <f t="shared" si="198"/>
        <v>2.6660714285714284E-2</v>
      </c>
      <c r="R2158" s="9">
        <f t="shared" si="199"/>
        <v>17.987951807228917</v>
      </c>
      <c r="S2158" t="str">
        <f t="shared" si="202"/>
        <v>games</v>
      </c>
      <c r="T2158" t="str">
        <f t="shared" si="203"/>
        <v>video games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4">
        <f t="shared" si="200"/>
        <v>42727.332638888889</v>
      </c>
      <c r="K2159">
        <v>1479684783</v>
      </c>
      <c r="L2159" s="14">
        <f t="shared" si="201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6">
        <f t="shared" si="198"/>
        <v>0.28192</v>
      </c>
      <c r="R2159" s="9">
        <f t="shared" si="199"/>
        <v>370.94736842105266</v>
      </c>
      <c r="S2159" t="str">
        <f t="shared" si="202"/>
        <v>games</v>
      </c>
      <c r="T2159" t="str">
        <f t="shared" si="203"/>
        <v>video games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4">
        <f t="shared" si="200"/>
        <v>41309.853865740741</v>
      </c>
      <c r="K2160">
        <v>1356121774</v>
      </c>
      <c r="L2160" s="14">
        <f t="shared" si="201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6">
        <f t="shared" si="198"/>
        <v>6.5900366666666668E-2</v>
      </c>
      <c r="R2160" s="9">
        <f t="shared" si="199"/>
        <v>63.569485530546629</v>
      </c>
      <c r="S2160" t="str">
        <f t="shared" si="202"/>
        <v>games</v>
      </c>
      <c r="T2160" t="str">
        <f t="shared" si="203"/>
        <v>video games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4">
        <f t="shared" si="200"/>
        <v>40740.731180555551</v>
      </c>
      <c r="K2161">
        <v>1308245574</v>
      </c>
      <c r="L2161" s="14">
        <f t="shared" si="201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6">
        <f t="shared" si="198"/>
        <v>7.2222222222222219E-3</v>
      </c>
      <c r="R2161" s="9">
        <f t="shared" si="199"/>
        <v>13</v>
      </c>
      <c r="S2161" t="str">
        <f t="shared" si="202"/>
        <v>games</v>
      </c>
      <c r="T2161" t="str">
        <f t="shared" si="203"/>
        <v>video games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4">
        <f t="shared" si="200"/>
        <v>41048.711863425924</v>
      </c>
      <c r="K2162">
        <v>1334855105</v>
      </c>
      <c r="L2162" s="14">
        <f t="shared" si="201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6">
        <f t="shared" si="198"/>
        <v>8.5000000000000006E-3</v>
      </c>
      <c r="R2162" s="9">
        <f t="shared" si="199"/>
        <v>5.3125</v>
      </c>
      <c r="S2162" t="str">
        <f t="shared" si="202"/>
        <v>games</v>
      </c>
      <c r="T2162" t="str">
        <f t="shared" si="203"/>
        <v>video games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4">
        <f t="shared" si="200"/>
        <v>42270.852534722217</v>
      </c>
      <c r="K2163">
        <v>1440448059</v>
      </c>
      <c r="L2163" s="14">
        <f t="shared" si="201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6">
        <f t="shared" si="198"/>
        <v>1.1575</v>
      </c>
      <c r="R2163" s="9">
        <f t="shared" si="199"/>
        <v>35.615384615384613</v>
      </c>
      <c r="S2163" t="str">
        <f t="shared" si="202"/>
        <v>music</v>
      </c>
      <c r="T2163" t="str">
        <f t="shared" si="203"/>
        <v>rock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4">
        <f t="shared" si="200"/>
        <v>41844.766099537039</v>
      </c>
      <c r="K2164">
        <v>1403547791</v>
      </c>
      <c r="L2164" s="14">
        <f t="shared" si="201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6">
        <f t="shared" si="198"/>
        <v>1.1226666666666667</v>
      </c>
      <c r="R2164" s="9">
        <f t="shared" si="199"/>
        <v>87.103448275862064</v>
      </c>
      <c r="S2164" t="str">
        <f t="shared" si="202"/>
        <v>music</v>
      </c>
      <c r="T2164" t="str">
        <f t="shared" si="203"/>
        <v>rock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4">
        <f t="shared" si="200"/>
        <v>42163.159722222219</v>
      </c>
      <c r="K2165">
        <v>1429306520</v>
      </c>
      <c r="L2165" s="14">
        <f t="shared" si="201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6">
        <f t="shared" si="198"/>
        <v>1.3220000000000001</v>
      </c>
      <c r="R2165" s="9">
        <f t="shared" si="199"/>
        <v>75.11363636363636</v>
      </c>
      <c r="S2165" t="str">
        <f t="shared" si="202"/>
        <v>music</v>
      </c>
      <c r="T2165" t="str">
        <f t="shared" si="203"/>
        <v>rock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4">
        <f t="shared" si="200"/>
        <v>42546.165972222225</v>
      </c>
      <c r="K2166">
        <v>1464196414</v>
      </c>
      <c r="L2166" s="14">
        <f t="shared" si="201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6">
        <f t="shared" si="198"/>
        <v>1.0263636363636364</v>
      </c>
      <c r="R2166" s="9">
        <f t="shared" si="199"/>
        <v>68.01204819277109</v>
      </c>
      <c r="S2166" t="str">
        <f t="shared" si="202"/>
        <v>music</v>
      </c>
      <c r="T2166" t="str">
        <f t="shared" si="203"/>
        <v>rock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4">
        <f t="shared" si="200"/>
        <v>42468.625405092593</v>
      </c>
      <c r="K2167">
        <v>1457539235</v>
      </c>
      <c r="L2167" s="14">
        <f t="shared" si="201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6">
        <f t="shared" si="198"/>
        <v>1.3864000000000001</v>
      </c>
      <c r="R2167" s="9">
        <f t="shared" si="199"/>
        <v>29.623931623931625</v>
      </c>
      <c r="S2167" t="str">
        <f t="shared" si="202"/>
        <v>music</v>
      </c>
      <c r="T2167" t="str">
        <f t="shared" si="203"/>
        <v>rock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4">
        <f t="shared" si="200"/>
        <v>41978.879837962959</v>
      </c>
      <c r="K2168">
        <v>1413922018</v>
      </c>
      <c r="L2168" s="14">
        <f t="shared" si="201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6">
        <f t="shared" si="198"/>
        <v>1.466</v>
      </c>
      <c r="R2168" s="9">
        <f t="shared" si="199"/>
        <v>91.625</v>
      </c>
      <c r="S2168" t="str">
        <f t="shared" si="202"/>
        <v>music</v>
      </c>
      <c r="T2168" t="str">
        <f t="shared" si="203"/>
        <v>rock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4">
        <f t="shared" si="200"/>
        <v>41167.066400462965</v>
      </c>
      <c r="K2169">
        <v>1346463337</v>
      </c>
      <c r="L2169" s="14">
        <f t="shared" si="201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6">
        <f t="shared" si="198"/>
        <v>1.2</v>
      </c>
      <c r="R2169" s="9">
        <f t="shared" si="199"/>
        <v>22.5</v>
      </c>
      <c r="S2169" t="str">
        <f t="shared" si="202"/>
        <v>music</v>
      </c>
      <c r="T2169" t="str">
        <f t="shared" si="203"/>
        <v>rock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4">
        <f t="shared" si="200"/>
        <v>42776.208333333328</v>
      </c>
      <c r="K2170">
        <v>1484058261</v>
      </c>
      <c r="L2170" s="14">
        <f t="shared" si="201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6">
        <f t="shared" si="198"/>
        <v>1.215816111111111</v>
      </c>
      <c r="R2170" s="9">
        <f t="shared" si="199"/>
        <v>64.366735294117646</v>
      </c>
      <c r="S2170" t="str">
        <f t="shared" si="202"/>
        <v>music</v>
      </c>
      <c r="T2170" t="str">
        <f t="shared" si="203"/>
        <v>rock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4">
        <f t="shared" si="200"/>
        <v>42796.700821759259</v>
      </c>
      <c r="K2171">
        <v>1488214151</v>
      </c>
      <c r="L2171" s="14">
        <f t="shared" si="201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6">
        <f t="shared" si="198"/>
        <v>1</v>
      </c>
      <c r="R2171" s="9">
        <f t="shared" si="199"/>
        <v>21.857142857142858</v>
      </c>
      <c r="S2171" t="str">
        <f t="shared" si="202"/>
        <v>music</v>
      </c>
      <c r="T2171" t="str">
        <f t="shared" si="203"/>
        <v>rock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4">
        <f t="shared" si="200"/>
        <v>42238.750254629631</v>
      </c>
      <c r="K2172">
        <v>1436810422</v>
      </c>
      <c r="L2172" s="14">
        <f t="shared" si="201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6">
        <f t="shared" si="198"/>
        <v>1.8085714285714285</v>
      </c>
      <c r="R2172" s="9">
        <f t="shared" si="199"/>
        <v>33.315789473684212</v>
      </c>
      <c r="S2172" t="str">
        <f t="shared" si="202"/>
        <v>music</v>
      </c>
      <c r="T2172" t="str">
        <f t="shared" si="203"/>
        <v>rock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4">
        <f t="shared" si="200"/>
        <v>42177.208333333328</v>
      </c>
      <c r="K2173">
        <v>1431903495</v>
      </c>
      <c r="L2173" s="14">
        <f t="shared" si="201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6">
        <f t="shared" si="198"/>
        <v>1.0607500000000001</v>
      </c>
      <c r="R2173" s="9">
        <f t="shared" si="199"/>
        <v>90.276595744680847</v>
      </c>
      <c r="S2173" t="str">
        <f t="shared" si="202"/>
        <v>music</v>
      </c>
      <c r="T2173" t="str">
        <f t="shared" si="203"/>
        <v>rock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4">
        <f t="shared" si="200"/>
        <v>42112.580092592587</v>
      </c>
      <c r="K2174">
        <v>1426773320</v>
      </c>
      <c r="L2174" s="14">
        <f t="shared" si="201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6">
        <f t="shared" si="198"/>
        <v>1</v>
      </c>
      <c r="R2174" s="9">
        <f t="shared" si="199"/>
        <v>76.92307692307692</v>
      </c>
      <c r="S2174" t="str">
        <f t="shared" si="202"/>
        <v>music</v>
      </c>
      <c r="T2174" t="str">
        <f t="shared" si="203"/>
        <v>rock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4">
        <f t="shared" si="200"/>
        <v>41527.165972222225</v>
      </c>
      <c r="K2175">
        <v>1376066243</v>
      </c>
      <c r="L2175" s="14">
        <f t="shared" si="201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6">
        <f t="shared" si="198"/>
        <v>1.2692857142857144</v>
      </c>
      <c r="R2175" s="9">
        <f t="shared" si="199"/>
        <v>59.233333333333334</v>
      </c>
      <c r="S2175" t="str">
        <f t="shared" si="202"/>
        <v>music</v>
      </c>
      <c r="T2175" t="str">
        <f t="shared" si="203"/>
        <v>rock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4">
        <f t="shared" si="200"/>
        <v>42495.542905092589</v>
      </c>
      <c r="K2176">
        <v>1459861307</v>
      </c>
      <c r="L2176" s="14">
        <f t="shared" si="201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6">
        <f t="shared" si="198"/>
        <v>1.0297499999999999</v>
      </c>
      <c r="R2176" s="9">
        <f t="shared" si="199"/>
        <v>65.38095238095238</v>
      </c>
      <c r="S2176" t="str">
        <f t="shared" si="202"/>
        <v>music</v>
      </c>
      <c r="T2176" t="str">
        <f t="shared" si="203"/>
        <v>rock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4">
        <f t="shared" si="200"/>
        <v>42572.009097222224</v>
      </c>
      <c r="K2177">
        <v>1468455186</v>
      </c>
      <c r="L2177" s="14">
        <f t="shared" si="201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6">
        <f t="shared" si="198"/>
        <v>2.5</v>
      </c>
      <c r="R2177" s="9">
        <f t="shared" si="199"/>
        <v>67.307692307692307</v>
      </c>
      <c r="S2177" t="str">
        <f t="shared" si="202"/>
        <v>music</v>
      </c>
      <c r="T2177" t="str">
        <f t="shared" si="203"/>
        <v>rock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4">
        <f t="shared" si="200"/>
        <v>42126.633206018523</v>
      </c>
      <c r="K2178">
        <v>1427987509</v>
      </c>
      <c r="L2178" s="14">
        <f t="shared" si="201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6">
        <f t="shared" ref="Q2178:Q2241" si="204">(E2178/D2178)</f>
        <v>1.2602</v>
      </c>
      <c r="R2178" s="9">
        <f t="shared" ref="R2178:R2241" si="205">IF(N2178&lt;&gt;0,E2178/N2178,0)</f>
        <v>88.74647887323944</v>
      </c>
      <c r="S2178" t="str">
        <f t="shared" si="202"/>
        <v>music</v>
      </c>
      <c r="T2178" t="str">
        <f t="shared" si="203"/>
        <v>rock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4">
        <f t="shared" ref="J2179:J2242" si="206">(((I2179/60)/60)/24)+DATE(1970,1,1)</f>
        <v>42527.250775462962</v>
      </c>
      <c r="K2179">
        <v>1463032867</v>
      </c>
      <c r="L2179" s="14">
        <f t="shared" ref="L2179:L2242" si="207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6">
        <f t="shared" si="204"/>
        <v>1.0012000000000001</v>
      </c>
      <c r="R2179" s="9">
        <f t="shared" si="205"/>
        <v>65.868421052631575</v>
      </c>
      <c r="S2179" t="str">
        <f t="shared" ref="S2179:S2242" si="208">LEFT(P2179, SEARCH("/",P2179,1)-1)</f>
        <v>music</v>
      </c>
      <c r="T2179" t="str">
        <f t="shared" ref="T2179:T2242" si="209">RIGHT(P2179,LEN(P2179)-FIND("/",P2179))</f>
        <v>rock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4">
        <f t="shared" si="206"/>
        <v>42753.63653935185</v>
      </c>
      <c r="K2180">
        <v>1482160597</v>
      </c>
      <c r="L2180" s="14">
        <f t="shared" si="207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6">
        <f t="shared" si="204"/>
        <v>1.3864000000000001</v>
      </c>
      <c r="R2180" s="9">
        <f t="shared" si="205"/>
        <v>40.349243306169967</v>
      </c>
      <c r="S2180" t="str">
        <f t="shared" si="208"/>
        <v>music</v>
      </c>
      <c r="T2180" t="str">
        <f t="shared" si="209"/>
        <v>rock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4">
        <f t="shared" si="206"/>
        <v>42105.171203703707</v>
      </c>
      <c r="K2181">
        <v>1426133192</v>
      </c>
      <c r="L2181" s="14">
        <f t="shared" si="207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6">
        <f t="shared" si="204"/>
        <v>1.6140000000000001</v>
      </c>
      <c r="R2181" s="9">
        <f t="shared" si="205"/>
        <v>76.857142857142861</v>
      </c>
      <c r="S2181" t="str">
        <f t="shared" si="208"/>
        <v>music</v>
      </c>
      <c r="T2181" t="str">
        <f t="shared" si="209"/>
        <v>rock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4">
        <f t="shared" si="206"/>
        <v>42321.711435185185</v>
      </c>
      <c r="K2182">
        <v>1443801868</v>
      </c>
      <c r="L2182" s="14">
        <f t="shared" si="207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6">
        <f t="shared" si="204"/>
        <v>1.071842</v>
      </c>
      <c r="R2182" s="9">
        <f t="shared" si="205"/>
        <v>68.707820512820518</v>
      </c>
      <c r="S2182" t="str">
        <f t="shared" si="208"/>
        <v>music</v>
      </c>
      <c r="T2182" t="str">
        <f t="shared" si="209"/>
        <v>rock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4">
        <f t="shared" si="206"/>
        <v>42787.005243055552</v>
      </c>
      <c r="K2183">
        <v>1486426053</v>
      </c>
      <c r="L2183" s="14">
        <f t="shared" si="207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6">
        <f t="shared" si="204"/>
        <v>1.5309999999999999</v>
      </c>
      <c r="R2183" s="9">
        <f t="shared" si="205"/>
        <v>57.773584905660378</v>
      </c>
      <c r="S2183" t="str">
        <f t="shared" si="208"/>
        <v>games</v>
      </c>
      <c r="T2183" t="str">
        <f t="shared" si="209"/>
        <v>tabletop games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4">
        <f t="shared" si="206"/>
        <v>41914.900752314818</v>
      </c>
      <c r="K2184">
        <v>1409261825</v>
      </c>
      <c r="L2184" s="14">
        <f t="shared" si="207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6">
        <f t="shared" si="204"/>
        <v>5.2416666666666663</v>
      </c>
      <c r="R2184" s="9">
        <f t="shared" si="205"/>
        <v>44.171348314606739</v>
      </c>
      <c r="S2184" t="str">
        <f t="shared" si="208"/>
        <v>games</v>
      </c>
      <c r="T2184" t="str">
        <f t="shared" si="209"/>
        <v>tabletop games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4">
        <f t="shared" si="206"/>
        <v>42775.208333333328</v>
      </c>
      <c r="K2185">
        <v>1484037977</v>
      </c>
      <c r="L2185" s="14">
        <f t="shared" si="207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6">
        <f t="shared" si="204"/>
        <v>4.8927777777777779</v>
      </c>
      <c r="R2185" s="9">
        <f t="shared" si="205"/>
        <v>31.566308243727597</v>
      </c>
      <c r="S2185" t="str">
        <f t="shared" si="208"/>
        <v>games</v>
      </c>
      <c r="T2185" t="str">
        <f t="shared" si="209"/>
        <v>tabletop games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4">
        <f t="shared" si="206"/>
        <v>42394.666666666672</v>
      </c>
      <c r="K2186">
        <v>1452530041</v>
      </c>
      <c r="L2186" s="14">
        <f t="shared" si="207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6">
        <f t="shared" si="204"/>
        <v>2.8473999999999999</v>
      </c>
      <c r="R2186" s="9">
        <f t="shared" si="205"/>
        <v>107.04511278195488</v>
      </c>
      <c r="S2186" t="str">
        <f t="shared" si="208"/>
        <v>games</v>
      </c>
      <c r="T2186" t="str">
        <f t="shared" si="209"/>
        <v>tabletop games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4">
        <f t="shared" si="206"/>
        <v>41359.349988425929</v>
      </c>
      <c r="K2187">
        <v>1360830239</v>
      </c>
      <c r="L2187" s="14">
        <f t="shared" si="207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6">
        <f t="shared" si="204"/>
        <v>18.569700000000001</v>
      </c>
      <c r="R2187" s="9">
        <f t="shared" si="205"/>
        <v>149.03451043338683</v>
      </c>
      <c r="S2187" t="str">
        <f t="shared" si="208"/>
        <v>games</v>
      </c>
      <c r="T2187" t="str">
        <f t="shared" si="209"/>
        <v>tabletop games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4">
        <f t="shared" si="206"/>
        <v>42620.083333333328</v>
      </c>
      <c r="K2188">
        <v>1470062743</v>
      </c>
      <c r="L2188" s="14">
        <f t="shared" si="207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6">
        <f t="shared" si="204"/>
        <v>1.0967499999999999</v>
      </c>
      <c r="R2188" s="9">
        <f t="shared" si="205"/>
        <v>55.956632653061227</v>
      </c>
      <c r="S2188" t="str">
        <f t="shared" si="208"/>
        <v>games</v>
      </c>
      <c r="T2188" t="str">
        <f t="shared" si="209"/>
        <v>tabletop games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4">
        <f t="shared" si="206"/>
        <v>42097.165972222225</v>
      </c>
      <c r="K2189">
        <v>1425531666</v>
      </c>
      <c r="L2189" s="14">
        <f t="shared" si="207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6">
        <f t="shared" si="204"/>
        <v>10.146425000000001</v>
      </c>
      <c r="R2189" s="9">
        <f t="shared" si="205"/>
        <v>56.970381807973048</v>
      </c>
      <c r="S2189" t="str">
        <f t="shared" si="208"/>
        <v>games</v>
      </c>
      <c r="T2189" t="str">
        <f t="shared" si="209"/>
        <v>tabletop games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4">
        <f t="shared" si="206"/>
        <v>42668.708333333328</v>
      </c>
      <c r="K2190">
        <v>1474380241</v>
      </c>
      <c r="L2190" s="14">
        <f t="shared" si="207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6">
        <f t="shared" si="204"/>
        <v>4.1217692027666546</v>
      </c>
      <c r="R2190" s="9">
        <f t="shared" si="205"/>
        <v>44.056420233463037</v>
      </c>
      <c r="S2190" t="str">
        <f t="shared" si="208"/>
        <v>games</v>
      </c>
      <c r="T2190" t="str">
        <f t="shared" si="209"/>
        <v>tabletop games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4">
        <f t="shared" si="206"/>
        <v>42481.916666666672</v>
      </c>
      <c r="K2191">
        <v>1460055300</v>
      </c>
      <c r="L2191" s="14">
        <f t="shared" si="207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6">
        <f t="shared" si="204"/>
        <v>5.0324999999999998</v>
      </c>
      <c r="R2191" s="9">
        <f t="shared" si="205"/>
        <v>68.625</v>
      </c>
      <c r="S2191" t="str">
        <f t="shared" si="208"/>
        <v>games</v>
      </c>
      <c r="T2191" t="str">
        <f t="shared" si="209"/>
        <v>tabletop games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4">
        <f t="shared" si="206"/>
        <v>42452.290972222225</v>
      </c>
      <c r="K2192">
        <v>1455721204</v>
      </c>
      <c r="L2192" s="14">
        <f t="shared" si="207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6">
        <f t="shared" si="204"/>
        <v>1.8461052631578947</v>
      </c>
      <c r="R2192" s="9">
        <f t="shared" si="205"/>
        <v>65.318435754189949</v>
      </c>
      <c r="S2192" t="str">
        <f t="shared" si="208"/>
        <v>games</v>
      </c>
      <c r="T2192" t="str">
        <f t="shared" si="209"/>
        <v>tabletop games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4">
        <f t="shared" si="206"/>
        <v>42780.833645833336</v>
      </c>
      <c r="K2193">
        <v>1486065627</v>
      </c>
      <c r="L2193" s="14">
        <f t="shared" si="207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6">
        <f t="shared" si="204"/>
        <v>1.1973333333333334</v>
      </c>
      <c r="R2193" s="9">
        <f t="shared" si="205"/>
        <v>35.92</v>
      </c>
      <c r="S2193" t="str">
        <f t="shared" si="208"/>
        <v>games</v>
      </c>
      <c r="T2193" t="str">
        <f t="shared" si="209"/>
        <v>tabletop games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4">
        <f t="shared" si="206"/>
        <v>42719.958333333328</v>
      </c>
      <c r="K2194">
        <v>1479414344</v>
      </c>
      <c r="L2194" s="14">
        <f t="shared" si="207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6">
        <f t="shared" si="204"/>
        <v>10.812401666666668</v>
      </c>
      <c r="R2194" s="9">
        <f t="shared" si="205"/>
        <v>40.070667078443485</v>
      </c>
      <c r="S2194" t="str">
        <f t="shared" si="208"/>
        <v>games</v>
      </c>
      <c r="T2194" t="str">
        <f t="shared" si="209"/>
        <v>tabletop games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4">
        <f t="shared" si="206"/>
        <v>42695.207638888889</v>
      </c>
      <c r="K2195">
        <v>1477043072</v>
      </c>
      <c r="L2195" s="14">
        <f t="shared" si="207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6">
        <f t="shared" si="204"/>
        <v>4.5237333333333334</v>
      </c>
      <c r="R2195" s="9">
        <f t="shared" si="205"/>
        <v>75.647714604236342</v>
      </c>
      <c r="S2195" t="str">
        <f t="shared" si="208"/>
        <v>games</v>
      </c>
      <c r="T2195" t="str">
        <f t="shared" si="209"/>
        <v>tabletop games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4">
        <f t="shared" si="206"/>
        <v>42455.716319444444</v>
      </c>
      <c r="K2196">
        <v>1456423890</v>
      </c>
      <c r="L2196" s="14">
        <f t="shared" si="207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6">
        <f t="shared" si="204"/>
        <v>5.3737000000000004</v>
      </c>
      <c r="R2196" s="9">
        <f t="shared" si="205"/>
        <v>61.203872437357631</v>
      </c>
      <c r="S2196" t="str">
        <f t="shared" si="208"/>
        <v>games</v>
      </c>
      <c r="T2196" t="str">
        <f t="shared" si="209"/>
        <v>tabletop games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4">
        <f t="shared" si="206"/>
        <v>42227.771990740745</v>
      </c>
      <c r="K2197">
        <v>1436725900</v>
      </c>
      <c r="L2197" s="14">
        <f t="shared" si="207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6">
        <f t="shared" si="204"/>
        <v>1.2032608695652174</v>
      </c>
      <c r="R2197" s="9">
        <f t="shared" si="205"/>
        <v>48.130434782608695</v>
      </c>
      <c r="S2197" t="str">
        <f t="shared" si="208"/>
        <v>games</v>
      </c>
      <c r="T2197" t="str">
        <f t="shared" si="209"/>
        <v>tabletop games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4">
        <f t="shared" si="206"/>
        <v>42706.291666666672</v>
      </c>
      <c r="K2198">
        <v>1478000502</v>
      </c>
      <c r="L2198" s="14">
        <f t="shared" si="207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6">
        <f t="shared" si="204"/>
        <v>1.1383571428571428</v>
      </c>
      <c r="R2198" s="9">
        <f t="shared" si="205"/>
        <v>68.106837606837601</v>
      </c>
      <c r="S2198" t="str">
        <f t="shared" si="208"/>
        <v>games</v>
      </c>
      <c r="T2198" t="str">
        <f t="shared" si="209"/>
        <v>tabletop games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4">
        <f t="shared" si="206"/>
        <v>42063.584016203706</v>
      </c>
      <c r="K2199">
        <v>1422540059</v>
      </c>
      <c r="L2199" s="14">
        <f t="shared" si="207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6">
        <f t="shared" si="204"/>
        <v>9.5103109999999997</v>
      </c>
      <c r="R2199" s="9">
        <f t="shared" si="205"/>
        <v>65.891300230946882</v>
      </c>
      <c r="S2199" t="str">
        <f t="shared" si="208"/>
        <v>games</v>
      </c>
      <c r="T2199" t="str">
        <f t="shared" si="209"/>
        <v>tabletop games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4">
        <f t="shared" si="206"/>
        <v>42322.555555555555</v>
      </c>
      <c r="K2200">
        <v>1444911600</v>
      </c>
      <c r="L2200" s="14">
        <f t="shared" si="207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6">
        <f t="shared" si="204"/>
        <v>1.3289249999999999</v>
      </c>
      <c r="R2200" s="9">
        <f t="shared" si="205"/>
        <v>81.654377880184327</v>
      </c>
      <c r="S2200" t="str">
        <f t="shared" si="208"/>
        <v>games</v>
      </c>
      <c r="T2200" t="str">
        <f t="shared" si="209"/>
        <v>tabletop games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4">
        <f t="shared" si="206"/>
        <v>42292.416643518518</v>
      </c>
      <c r="K2201">
        <v>1442311198</v>
      </c>
      <c r="L2201" s="14">
        <f t="shared" si="207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6">
        <f t="shared" si="204"/>
        <v>1.4697777777777778</v>
      </c>
      <c r="R2201" s="9">
        <f t="shared" si="205"/>
        <v>52.701195219123505</v>
      </c>
      <c r="S2201" t="str">
        <f t="shared" si="208"/>
        <v>games</v>
      </c>
      <c r="T2201" t="str">
        <f t="shared" si="209"/>
        <v>tabletop games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4">
        <f t="shared" si="206"/>
        <v>42191.125</v>
      </c>
      <c r="K2202">
        <v>1433775668</v>
      </c>
      <c r="L2202" s="14">
        <f t="shared" si="207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6">
        <f t="shared" si="204"/>
        <v>5.4215</v>
      </c>
      <c r="R2202" s="9">
        <f t="shared" si="205"/>
        <v>41.228136882129277</v>
      </c>
      <c r="S2202" t="str">
        <f t="shared" si="208"/>
        <v>games</v>
      </c>
      <c r="T2202" t="str">
        <f t="shared" si="209"/>
        <v>tabletop games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4">
        <f t="shared" si="206"/>
        <v>41290.846817129634</v>
      </c>
      <c r="K2203">
        <v>1357157965</v>
      </c>
      <c r="L2203" s="14">
        <f t="shared" si="207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6">
        <f t="shared" si="204"/>
        <v>3.8271818181818182</v>
      </c>
      <c r="R2203" s="9">
        <f t="shared" si="205"/>
        <v>15.035357142857142</v>
      </c>
      <c r="S2203" t="str">
        <f t="shared" si="208"/>
        <v>music</v>
      </c>
      <c r="T2203" t="str">
        <f t="shared" si="209"/>
        <v>electronic music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4">
        <f t="shared" si="206"/>
        <v>41214.849166666667</v>
      </c>
      <c r="K2204">
        <v>1349209368</v>
      </c>
      <c r="L2204" s="14">
        <f t="shared" si="207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6">
        <f t="shared" si="204"/>
        <v>7.0418124999999998</v>
      </c>
      <c r="R2204" s="9">
        <f t="shared" si="205"/>
        <v>39.066920943134534</v>
      </c>
      <c r="S2204" t="str">
        <f t="shared" si="208"/>
        <v>music</v>
      </c>
      <c r="T2204" t="str">
        <f t="shared" si="209"/>
        <v>electronic music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4">
        <f t="shared" si="206"/>
        <v>42271.85974537037</v>
      </c>
      <c r="K2205">
        <v>1440535082</v>
      </c>
      <c r="L2205" s="14">
        <f t="shared" si="207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6">
        <f t="shared" si="204"/>
        <v>1.0954999999999999</v>
      </c>
      <c r="R2205" s="9">
        <f t="shared" si="205"/>
        <v>43.82</v>
      </c>
      <c r="S2205" t="str">
        <f t="shared" si="208"/>
        <v>music</v>
      </c>
      <c r="T2205" t="str">
        <f t="shared" si="209"/>
        <v>electronic music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4">
        <f t="shared" si="206"/>
        <v>41342.311562499999</v>
      </c>
      <c r="K2206">
        <v>1360222119</v>
      </c>
      <c r="L2206" s="14">
        <f t="shared" si="207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6">
        <f t="shared" si="204"/>
        <v>1.3286666666666667</v>
      </c>
      <c r="R2206" s="9">
        <f t="shared" si="205"/>
        <v>27.301369863013697</v>
      </c>
      <c r="S2206" t="str">
        <f t="shared" si="208"/>
        <v>music</v>
      </c>
      <c r="T2206" t="str">
        <f t="shared" si="209"/>
        <v>electronic music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4">
        <f t="shared" si="206"/>
        <v>41061.82163194444</v>
      </c>
      <c r="K2207">
        <v>1335987789</v>
      </c>
      <c r="L2207" s="14">
        <f t="shared" si="207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6">
        <f t="shared" si="204"/>
        <v>1.52</v>
      </c>
      <c r="R2207" s="9">
        <f t="shared" si="205"/>
        <v>42.222222222222221</v>
      </c>
      <c r="S2207" t="str">
        <f t="shared" si="208"/>
        <v>music</v>
      </c>
      <c r="T2207" t="str">
        <f t="shared" si="209"/>
        <v>electronic music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4">
        <f t="shared" si="206"/>
        <v>41015.257222222222</v>
      </c>
      <c r="K2208">
        <v>1333001424</v>
      </c>
      <c r="L2208" s="14">
        <f t="shared" si="207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6">
        <f t="shared" si="204"/>
        <v>1.0272727272727273</v>
      </c>
      <c r="R2208" s="9">
        <f t="shared" si="205"/>
        <v>33.235294117647058</v>
      </c>
      <c r="S2208" t="str">
        <f t="shared" si="208"/>
        <v>music</v>
      </c>
      <c r="T2208" t="str">
        <f t="shared" si="209"/>
        <v>electronic music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4">
        <f t="shared" si="206"/>
        <v>41594.235798611109</v>
      </c>
      <c r="K2209">
        <v>1381984773</v>
      </c>
      <c r="L2209" s="14">
        <f t="shared" si="207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6">
        <f t="shared" si="204"/>
        <v>1</v>
      </c>
      <c r="R2209" s="9">
        <f t="shared" si="205"/>
        <v>285.71428571428572</v>
      </c>
      <c r="S2209" t="str">
        <f t="shared" si="208"/>
        <v>music</v>
      </c>
      <c r="T2209" t="str">
        <f t="shared" si="209"/>
        <v>electronic music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4">
        <f t="shared" si="206"/>
        <v>41006.166666666664</v>
      </c>
      <c r="K2210">
        <v>1328649026</v>
      </c>
      <c r="L2210" s="14">
        <f t="shared" si="207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6">
        <f t="shared" si="204"/>
        <v>1.016</v>
      </c>
      <c r="R2210" s="9">
        <f t="shared" si="205"/>
        <v>42.333333333333336</v>
      </c>
      <c r="S2210" t="str">
        <f t="shared" si="208"/>
        <v>music</v>
      </c>
      <c r="T2210" t="str">
        <f t="shared" si="209"/>
        <v>electronic music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4">
        <f t="shared" si="206"/>
        <v>41743.958333333336</v>
      </c>
      <c r="K2211">
        <v>1396524644</v>
      </c>
      <c r="L2211" s="14">
        <f t="shared" si="207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6">
        <f t="shared" si="204"/>
        <v>1.508</v>
      </c>
      <c r="R2211" s="9">
        <f t="shared" si="205"/>
        <v>50.266666666666666</v>
      </c>
      <c r="S2211" t="str">
        <f t="shared" si="208"/>
        <v>music</v>
      </c>
      <c r="T2211" t="str">
        <f t="shared" si="209"/>
        <v>electronic music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4">
        <f t="shared" si="206"/>
        <v>41013.73333333333</v>
      </c>
      <c r="K2212">
        <v>1329442510</v>
      </c>
      <c r="L2212" s="14">
        <f t="shared" si="207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6">
        <f t="shared" si="204"/>
        <v>1.11425</v>
      </c>
      <c r="R2212" s="9">
        <f t="shared" si="205"/>
        <v>61.902777777777779</v>
      </c>
      <c r="S2212" t="str">
        <f t="shared" si="208"/>
        <v>music</v>
      </c>
      <c r="T2212" t="str">
        <f t="shared" si="209"/>
        <v>electronic music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4">
        <f t="shared" si="206"/>
        <v>41739.290972222225</v>
      </c>
      <c r="K2213">
        <v>1395168625</v>
      </c>
      <c r="L2213" s="14">
        <f t="shared" si="207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6">
        <f t="shared" si="204"/>
        <v>1.956</v>
      </c>
      <c r="R2213" s="9">
        <f t="shared" si="205"/>
        <v>40.75</v>
      </c>
      <c r="S2213" t="str">
        <f t="shared" si="208"/>
        <v>music</v>
      </c>
      <c r="T2213" t="str">
        <f t="shared" si="209"/>
        <v>electronic music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4">
        <f t="shared" si="206"/>
        <v>41582.041666666664</v>
      </c>
      <c r="K2214">
        <v>1380650177</v>
      </c>
      <c r="L2214" s="14">
        <f t="shared" si="207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6">
        <f t="shared" si="204"/>
        <v>1.1438333333333333</v>
      </c>
      <c r="R2214" s="9">
        <f t="shared" si="205"/>
        <v>55.796747967479675</v>
      </c>
      <c r="S2214" t="str">
        <f t="shared" si="208"/>
        <v>music</v>
      </c>
      <c r="T2214" t="str">
        <f t="shared" si="209"/>
        <v>electronic music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4">
        <f t="shared" si="206"/>
        <v>42139.826145833329</v>
      </c>
      <c r="K2215">
        <v>1429127379</v>
      </c>
      <c r="L2215" s="14">
        <f t="shared" si="207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6">
        <f t="shared" si="204"/>
        <v>2</v>
      </c>
      <c r="R2215" s="9">
        <f t="shared" si="205"/>
        <v>10</v>
      </c>
      <c r="S2215" t="str">
        <f t="shared" si="208"/>
        <v>music</v>
      </c>
      <c r="T2215" t="str">
        <f t="shared" si="209"/>
        <v>electronic music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4">
        <f t="shared" si="206"/>
        <v>41676.792222222226</v>
      </c>
      <c r="K2216">
        <v>1389121248</v>
      </c>
      <c r="L2216" s="14">
        <f t="shared" si="207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6">
        <f t="shared" si="204"/>
        <v>2.9250166666666666</v>
      </c>
      <c r="R2216" s="9">
        <f t="shared" si="205"/>
        <v>73.125416666666666</v>
      </c>
      <c r="S2216" t="str">
        <f t="shared" si="208"/>
        <v>music</v>
      </c>
      <c r="T2216" t="str">
        <f t="shared" si="209"/>
        <v>electronic music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4">
        <f t="shared" si="206"/>
        <v>40981.290972222225</v>
      </c>
      <c r="K2217">
        <v>1329671572</v>
      </c>
      <c r="L2217" s="14">
        <f t="shared" si="207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6">
        <f t="shared" si="204"/>
        <v>1.5636363636363637</v>
      </c>
      <c r="R2217" s="9">
        <f t="shared" si="205"/>
        <v>26.060606060606062</v>
      </c>
      <c r="S2217" t="str">
        <f t="shared" si="208"/>
        <v>music</v>
      </c>
      <c r="T2217" t="str">
        <f t="shared" si="209"/>
        <v>electronic music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4">
        <f t="shared" si="206"/>
        <v>42208.751678240747</v>
      </c>
      <c r="K2218">
        <v>1436464945</v>
      </c>
      <c r="L2218" s="14">
        <f t="shared" si="207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6">
        <f t="shared" si="204"/>
        <v>1.0566666666666666</v>
      </c>
      <c r="R2218" s="9">
        <f t="shared" si="205"/>
        <v>22.642857142857142</v>
      </c>
      <c r="S2218" t="str">
        <f t="shared" si="208"/>
        <v>music</v>
      </c>
      <c r="T2218" t="str">
        <f t="shared" si="209"/>
        <v>electronic music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4">
        <f t="shared" si="206"/>
        <v>42310.333333333328</v>
      </c>
      <c r="K2219">
        <v>1445539113</v>
      </c>
      <c r="L2219" s="14">
        <f t="shared" si="207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6">
        <f t="shared" si="204"/>
        <v>1.0119047619047619</v>
      </c>
      <c r="R2219" s="9">
        <f t="shared" si="205"/>
        <v>47.222222222222221</v>
      </c>
      <c r="S2219" t="str">
        <f t="shared" si="208"/>
        <v>music</v>
      </c>
      <c r="T2219" t="str">
        <f t="shared" si="209"/>
        <v>electronic music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4">
        <f t="shared" si="206"/>
        <v>41150</v>
      </c>
      <c r="K2220">
        <v>1344281383</v>
      </c>
      <c r="L2220" s="14">
        <f t="shared" si="207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6">
        <f t="shared" si="204"/>
        <v>1.2283299999999999</v>
      </c>
      <c r="R2220" s="9">
        <f t="shared" si="205"/>
        <v>32.324473684210524</v>
      </c>
      <c r="S2220" t="str">
        <f t="shared" si="208"/>
        <v>music</v>
      </c>
      <c r="T2220" t="str">
        <f t="shared" si="209"/>
        <v>electronic music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4">
        <f t="shared" si="206"/>
        <v>42235.718888888892</v>
      </c>
      <c r="K2221">
        <v>1437412512</v>
      </c>
      <c r="L2221" s="14">
        <f t="shared" si="207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6">
        <f t="shared" si="204"/>
        <v>1.0149999999999999</v>
      </c>
      <c r="R2221" s="9">
        <f t="shared" si="205"/>
        <v>53.421052631578945</v>
      </c>
      <c r="S2221" t="str">
        <f t="shared" si="208"/>
        <v>music</v>
      </c>
      <c r="T2221" t="str">
        <f t="shared" si="209"/>
        <v>electronic music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4">
        <f t="shared" si="206"/>
        <v>41482.060601851852</v>
      </c>
      <c r="K2222">
        <v>1372296436</v>
      </c>
      <c r="L2222" s="14">
        <f t="shared" si="207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6">
        <f t="shared" si="204"/>
        <v>1.0114285714285713</v>
      </c>
      <c r="R2222" s="9">
        <f t="shared" si="205"/>
        <v>51.304347826086953</v>
      </c>
      <c r="S2222" t="str">
        <f t="shared" si="208"/>
        <v>music</v>
      </c>
      <c r="T2222" t="str">
        <f t="shared" si="209"/>
        <v>electronic music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4">
        <f t="shared" si="206"/>
        <v>42483</v>
      </c>
      <c r="K2223">
        <v>1458748809</v>
      </c>
      <c r="L2223" s="14">
        <f t="shared" si="207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6">
        <f t="shared" si="204"/>
        <v>1.0811999999999999</v>
      </c>
      <c r="R2223" s="9">
        <f t="shared" si="205"/>
        <v>37.197247706422019</v>
      </c>
      <c r="S2223" t="str">
        <f t="shared" si="208"/>
        <v>games</v>
      </c>
      <c r="T2223" t="str">
        <f t="shared" si="209"/>
        <v>tabletop games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4">
        <f t="shared" si="206"/>
        <v>40936.787581018521</v>
      </c>
      <c r="K2224">
        <v>1325184847</v>
      </c>
      <c r="L2224" s="14">
        <f t="shared" si="207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6">
        <f t="shared" si="204"/>
        <v>1.6259999999999999</v>
      </c>
      <c r="R2224" s="9">
        <f t="shared" si="205"/>
        <v>27.1</v>
      </c>
      <c r="S2224" t="str">
        <f t="shared" si="208"/>
        <v>games</v>
      </c>
      <c r="T2224" t="str">
        <f t="shared" si="209"/>
        <v>tabletop games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4">
        <f t="shared" si="206"/>
        <v>42182.640833333338</v>
      </c>
      <c r="K2225">
        <v>1432826568</v>
      </c>
      <c r="L2225" s="14">
        <f t="shared" si="207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6">
        <f t="shared" si="204"/>
        <v>1.0580000000000001</v>
      </c>
      <c r="R2225" s="9">
        <f t="shared" si="205"/>
        <v>206.31</v>
      </c>
      <c r="S2225" t="str">
        <f t="shared" si="208"/>
        <v>games</v>
      </c>
      <c r="T2225" t="str">
        <f t="shared" si="209"/>
        <v>tabletop games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4">
        <f t="shared" si="206"/>
        <v>42672.791666666672</v>
      </c>
      <c r="K2226">
        <v>1475337675</v>
      </c>
      <c r="L2226" s="14">
        <f t="shared" si="207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6">
        <f t="shared" si="204"/>
        <v>2.4315000000000002</v>
      </c>
      <c r="R2226" s="9">
        <f t="shared" si="205"/>
        <v>82.145270270270274</v>
      </c>
      <c r="S2226" t="str">
        <f t="shared" si="208"/>
        <v>games</v>
      </c>
      <c r="T2226" t="str">
        <f t="shared" si="209"/>
        <v>tabletop games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4">
        <f t="shared" si="206"/>
        <v>41903.79184027778</v>
      </c>
      <c r="K2227">
        <v>1408734015</v>
      </c>
      <c r="L2227" s="14">
        <f t="shared" si="207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6">
        <f t="shared" si="204"/>
        <v>9.4483338095238096</v>
      </c>
      <c r="R2227" s="9">
        <f t="shared" si="205"/>
        <v>164.79651993355483</v>
      </c>
      <c r="S2227" t="str">
        <f t="shared" si="208"/>
        <v>games</v>
      </c>
      <c r="T2227" t="str">
        <f t="shared" si="209"/>
        <v>tabletop games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4">
        <f t="shared" si="206"/>
        <v>42412.207638888889</v>
      </c>
      <c r="K2228">
        <v>1452625822</v>
      </c>
      <c r="L2228" s="14">
        <f t="shared" si="207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6">
        <f t="shared" si="204"/>
        <v>1.0846283333333333</v>
      </c>
      <c r="R2228" s="9">
        <f t="shared" si="205"/>
        <v>60.820280373831778</v>
      </c>
      <c r="S2228" t="str">
        <f t="shared" si="208"/>
        <v>games</v>
      </c>
      <c r="T2228" t="str">
        <f t="shared" si="209"/>
        <v>tabletop games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4">
        <f t="shared" si="206"/>
        <v>41591.849016203705</v>
      </c>
      <c r="K2229">
        <v>1381778555</v>
      </c>
      <c r="L2229" s="14">
        <f t="shared" si="207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6">
        <f t="shared" si="204"/>
        <v>1.5737692307692308</v>
      </c>
      <c r="R2229" s="9">
        <f t="shared" si="205"/>
        <v>67.970099667774093</v>
      </c>
      <c r="S2229" t="str">
        <f t="shared" si="208"/>
        <v>games</v>
      </c>
      <c r="T2229" t="str">
        <f t="shared" si="209"/>
        <v>tabletop games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4">
        <f t="shared" si="206"/>
        <v>42232.278194444443</v>
      </c>
      <c r="K2230">
        <v>1437115236</v>
      </c>
      <c r="L2230" s="14">
        <f t="shared" si="207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6">
        <f t="shared" si="204"/>
        <v>11.744899999999999</v>
      </c>
      <c r="R2230" s="9">
        <f t="shared" si="205"/>
        <v>81.561805555555551</v>
      </c>
      <c r="S2230" t="str">
        <f t="shared" si="208"/>
        <v>games</v>
      </c>
      <c r="T2230" t="str">
        <f t="shared" si="209"/>
        <v>tabletop games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4">
        <f t="shared" si="206"/>
        <v>41520.166666666664</v>
      </c>
      <c r="K2231">
        <v>1375113391</v>
      </c>
      <c r="L2231" s="14">
        <f t="shared" si="207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6">
        <f t="shared" si="204"/>
        <v>1.7104755366949576</v>
      </c>
      <c r="R2231" s="9">
        <f t="shared" si="205"/>
        <v>25.42547309833024</v>
      </c>
      <c r="S2231" t="str">
        <f t="shared" si="208"/>
        <v>games</v>
      </c>
      <c r="T2231" t="str">
        <f t="shared" si="209"/>
        <v>tabletop games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4">
        <f t="shared" si="206"/>
        <v>41754.881099537037</v>
      </c>
      <c r="K2232">
        <v>1395868127</v>
      </c>
      <c r="L2232" s="14">
        <f t="shared" si="207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6">
        <f t="shared" si="204"/>
        <v>1.2595294117647058</v>
      </c>
      <c r="R2232" s="9">
        <f t="shared" si="205"/>
        <v>21.497991967871485</v>
      </c>
      <c r="S2232" t="str">
        <f t="shared" si="208"/>
        <v>games</v>
      </c>
      <c r="T2232" t="str">
        <f t="shared" si="209"/>
        <v>tabletop games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4">
        <f t="shared" si="206"/>
        <v>41450.208333333336</v>
      </c>
      <c r="K2233">
        <v>1369864301</v>
      </c>
      <c r="L2233" s="14">
        <f t="shared" si="207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6">
        <f t="shared" si="204"/>
        <v>12.121296000000001</v>
      </c>
      <c r="R2233" s="9">
        <f t="shared" si="205"/>
        <v>27.226630727762803</v>
      </c>
      <c r="S2233" t="str">
        <f t="shared" si="208"/>
        <v>games</v>
      </c>
      <c r="T2233" t="str">
        <f t="shared" si="209"/>
        <v>tabletop games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4">
        <f t="shared" si="206"/>
        <v>41839.125</v>
      </c>
      <c r="K2234">
        <v>1402945408</v>
      </c>
      <c r="L2234" s="14">
        <f t="shared" si="207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6">
        <f t="shared" si="204"/>
        <v>4.9580000000000002</v>
      </c>
      <c r="R2234" s="9">
        <f t="shared" si="205"/>
        <v>25.091093117408906</v>
      </c>
      <c r="S2234" t="str">
        <f t="shared" si="208"/>
        <v>games</v>
      </c>
      <c r="T2234" t="str">
        <f t="shared" si="209"/>
        <v>tabletop games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4">
        <f t="shared" si="206"/>
        <v>42352</v>
      </c>
      <c r="K2235">
        <v>1448269539</v>
      </c>
      <c r="L2235" s="14">
        <f t="shared" si="207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6">
        <f t="shared" si="204"/>
        <v>3.3203999999999998</v>
      </c>
      <c r="R2235" s="9">
        <f t="shared" si="205"/>
        <v>21.230179028132991</v>
      </c>
      <c r="S2235" t="str">
        <f t="shared" si="208"/>
        <v>games</v>
      </c>
      <c r="T2235" t="str">
        <f t="shared" si="209"/>
        <v>tabletop games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4">
        <f t="shared" si="206"/>
        <v>42740.824618055558</v>
      </c>
      <c r="K2236">
        <v>1481053647</v>
      </c>
      <c r="L2236" s="14">
        <f t="shared" si="207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6">
        <f t="shared" si="204"/>
        <v>11.65</v>
      </c>
      <c r="R2236" s="9">
        <f t="shared" si="205"/>
        <v>41.607142857142854</v>
      </c>
      <c r="S2236" t="str">
        <f t="shared" si="208"/>
        <v>games</v>
      </c>
      <c r="T2236" t="str">
        <f t="shared" si="209"/>
        <v>tabletop games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4">
        <f t="shared" si="206"/>
        <v>42091.980451388896</v>
      </c>
      <c r="K2237">
        <v>1424997111</v>
      </c>
      <c r="L2237" s="14">
        <f t="shared" si="207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6">
        <f t="shared" si="204"/>
        <v>1.5331538461538461</v>
      </c>
      <c r="R2237" s="9">
        <f t="shared" si="205"/>
        <v>135.58503401360545</v>
      </c>
      <c r="S2237" t="str">
        <f t="shared" si="208"/>
        <v>games</v>
      </c>
      <c r="T2237" t="str">
        <f t="shared" si="209"/>
        <v>tabletop games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4">
        <f t="shared" si="206"/>
        <v>42401.617164351846</v>
      </c>
      <c r="K2238">
        <v>1451746123</v>
      </c>
      <c r="L2238" s="14">
        <f t="shared" si="207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6">
        <f t="shared" si="204"/>
        <v>5.3710714285714287</v>
      </c>
      <c r="R2238" s="9">
        <f t="shared" si="205"/>
        <v>22.116176470588236</v>
      </c>
      <c r="S2238" t="str">
        <f t="shared" si="208"/>
        <v>games</v>
      </c>
      <c r="T2238" t="str">
        <f t="shared" si="209"/>
        <v>tabletop games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4">
        <f t="shared" si="206"/>
        <v>41955.332638888889</v>
      </c>
      <c r="K2239">
        <v>1412294683</v>
      </c>
      <c r="L2239" s="14">
        <f t="shared" si="207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6">
        <f t="shared" si="204"/>
        <v>3.5292777777777777</v>
      </c>
      <c r="R2239" s="9">
        <f t="shared" si="205"/>
        <v>64.625635808748726</v>
      </c>
      <c r="S2239" t="str">
        <f t="shared" si="208"/>
        <v>games</v>
      </c>
      <c r="T2239" t="str">
        <f t="shared" si="209"/>
        <v>tabletop games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4">
        <f t="shared" si="206"/>
        <v>42804.621712962966</v>
      </c>
      <c r="K2240">
        <v>1486565716</v>
      </c>
      <c r="L2240" s="14">
        <f t="shared" si="207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6">
        <f t="shared" si="204"/>
        <v>1.3740000000000001</v>
      </c>
      <c r="R2240" s="9">
        <f t="shared" si="205"/>
        <v>69.569620253164558</v>
      </c>
      <c r="S2240" t="str">
        <f t="shared" si="208"/>
        <v>games</v>
      </c>
      <c r="T2240" t="str">
        <f t="shared" si="209"/>
        <v>tabletop games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4">
        <f t="shared" si="206"/>
        <v>41609.168055555558</v>
      </c>
      <c r="K2241">
        <v>1382742014</v>
      </c>
      <c r="L2241" s="14">
        <f t="shared" si="207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6">
        <f t="shared" si="204"/>
        <v>1.2802667999999999</v>
      </c>
      <c r="R2241" s="9">
        <f t="shared" si="205"/>
        <v>75.133028169014082</v>
      </c>
      <c r="S2241" t="str">
        <f t="shared" si="208"/>
        <v>games</v>
      </c>
      <c r="T2241" t="str">
        <f t="shared" si="209"/>
        <v>tabletop games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4">
        <f t="shared" si="206"/>
        <v>42482.825740740736</v>
      </c>
      <c r="K2242">
        <v>1458762544</v>
      </c>
      <c r="L2242" s="14">
        <f t="shared" si="207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6">
        <f t="shared" ref="Q2242:Q2305" si="210">(E2242/D2242)</f>
        <v>2.7067999999999999</v>
      </c>
      <c r="R2242" s="9">
        <f t="shared" ref="R2242:R2305" si="211">IF(N2242&lt;&gt;0,E2242/N2242,0)</f>
        <v>140.97916666666666</v>
      </c>
      <c r="S2242" t="str">
        <f t="shared" si="208"/>
        <v>games</v>
      </c>
      <c r="T2242" t="str">
        <f t="shared" si="209"/>
        <v>tabletop games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4">
        <f t="shared" ref="J2243:J2306" si="212">(((I2243/60)/60)/24)+DATE(1970,1,1)</f>
        <v>42796.827546296292</v>
      </c>
      <c r="K2243">
        <v>1485892300</v>
      </c>
      <c r="L2243" s="14">
        <f t="shared" ref="L2243:L2306" si="213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6">
        <f t="shared" si="210"/>
        <v>8.0640000000000001</v>
      </c>
      <c r="R2243" s="9">
        <f t="shared" si="211"/>
        <v>49.472392638036808</v>
      </c>
      <c r="S2243" t="str">
        <f t="shared" ref="S2243:S2306" si="214">LEFT(P2243, SEARCH("/",P2243,1)-1)</f>
        <v>games</v>
      </c>
      <c r="T2243" t="str">
        <f t="shared" ref="T2243:T2306" si="215">RIGHT(P2243,LEN(P2243)-FIND("/",P2243))</f>
        <v>tabletop games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4">
        <f t="shared" si="212"/>
        <v>41605.126388888886</v>
      </c>
      <c r="K2244">
        <v>1382449733</v>
      </c>
      <c r="L2244" s="14">
        <f t="shared" si="213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6">
        <f t="shared" si="210"/>
        <v>13.600976000000001</v>
      </c>
      <c r="R2244" s="9">
        <f t="shared" si="211"/>
        <v>53.865251485148519</v>
      </c>
      <c r="S2244" t="str">
        <f t="shared" si="214"/>
        <v>games</v>
      </c>
      <c r="T2244" t="str">
        <f t="shared" si="215"/>
        <v>tabletop games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4">
        <f t="shared" si="212"/>
        <v>42807.125</v>
      </c>
      <c r="K2245">
        <v>1488823290</v>
      </c>
      <c r="L2245" s="14">
        <f t="shared" si="213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6">
        <f t="shared" si="210"/>
        <v>9302.5</v>
      </c>
      <c r="R2245" s="9">
        <f t="shared" si="211"/>
        <v>4.5712530712530715</v>
      </c>
      <c r="S2245" t="str">
        <f t="shared" si="214"/>
        <v>games</v>
      </c>
      <c r="T2245" t="str">
        <f t="shared" si="215"/>
        <v>tabletop games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4">
        <f t="shared" si="212"/>
        <v>42659.854166666672</v>
      </c>
      <c r="K2246">
        <v>1475609946</v>
      </c>
      <c r="L2246" s="14">
        <f t="shared" si="213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6">
        <f t="shared" si="210"/>
        <v>3.7702</v>
      </c>
      <c r="R2246" s="9">
        <f t="shared" si="211"/>
        <v>65.00344827586207</v>
      </c>
      <c r="S2246" t="str">
        <f t="shared" si="214"/>
        <v>games</v>
      </c>
      <c r="T2246" t="str">
        <f t="shared" si="215"/>
        <v>tabletop games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4">
        <f t="shared" si="212"/>
        <v>41691.75</v>
      </c>
      <c r="K2247">
        <v>1390323617</v>
      </c>
      <c r="L2247" s="14">
        <f t="shared" si="213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6">
        <f t="shared" si="210"/>
        <v>26.47025</v>
      </c>
      <c r="R2247" s="9">
        <f t="shared" si="211"/>
        <v>53.475252525252522</v>
      </c>
      <c r="S2247" t="str">
        <f t="shared" si="214"/>
        <v>games</v>
      </c>
      <c r="T2247" t="str">
        <f t="shared" si="215"/>
        <v>tabletop games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4">
        <f t="shared" si="212"/>
        <v>42251.79178240741</v>
      </c>
      <c r="K2248">
        <v>1438801210</v>
      </c>
      <c r="L2248" s="14">
        <f t="shared" si="213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6">
        <f t="shared" si="210"/>
        <v>1.0012000000000001</v>
      </c>
      <c r="R2248" s="9">
        <f t="shared" si="211"/>
        <v>43.912280701754383</v>
      </c>
      <c r="S2248" t="str">
        <f t="shared" si="214"/>
        <v>games</v>
      </c>
      <c r="T2248" t="str">
        <f t="shared" si="215"/>
        <v>tabletop games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4">
        <f t="shared" si="212"/>
        <v>42214.666261574079</v>
      </c>
      <c r="K2249">
        <v>1436975965</v>
      </c>
      <c r="L2249" s="14">
        <f t="shared" si="213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6">
        <f t="shared" si="210"/>
        <v>1.0445405405405406</v>
      </c>
      <c r="R2249" s="9">
        <f t="shared" si="211"/>
        <v>50.852631578947367</v>
      </c>
      <c r="S2249" t="str">
        <f t="shared" si="214"/>
        <v>games</v>
      </c>
      <c r="T2249" t="str">
        <f t="shared" si="215"/>
        <v>tabletop games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4">
        <f t="shared" si="212"/>
        <v>42718.875902777778</v>
      </c>
      <c r="K2250">
        <v>1479157278</v>
      </c>
      <c r="L2250" s="14">
        <f t="shared" si="213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6">
        <f t="shared" si="210"/>
        <v>1.0721428571428571</v>
      </c>
      <c r="R2250" s="9">
        <f t="shared" si="211"/>
        <v>58.6328125</v>
      </c>
      <c r="S2250" t="str">
        <f t="shared" si="214"/>
        <v>games</v>
      </c>
      <c r="T2250" t="str">
        <f t="shared" si="215"/>
        <v>tabletop games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4">
        <f t="shared" si="212"/>
        <v>41366.661631944444</v>
      </c>
      <c r="K2251">
        <v>1362329565</v>
      </c>
      <c r="L2251" s="14">
        <f t="shared" si="213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6">
        <f t="shared" si="210"/>
        <v>1.6877142857142857</v>
      </c>
      <c r="R2251" s="9">
        <f t="shared" si="211"/>
        <v>32.81666666666667</v>
      </c>
      <c r="S2251" t="str">
        <f t="shared" si="214"/>
        <v>games</v>
      </c>
      <c r="T2251" t="str">
        <f t="shared" si="215"/>
        <v>tabletop games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4">
        <f t="shared" si="212"/>
        <v>42707.0471412037</v>
      </c>
      <c r="K2252">
        <v>1478131673</v>
      </c>
      <c r="L2252" s="14">
        <f t="shared" si="213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6">
        <f t="shared" si="210"/>
        <v>9.7511200000000002</v>
      </c>
      <c r="R2252" s="9">
        <f t="shared" si="211"/>
        <v>426.93169877408059</v>
      </c>
      <c r="S2252" t="str">
        <f t="shared" si="214"/>
        <v>games</v>
      </c>
      <c r="T2252" t="str">
        <f t="shared" si="215"/>
        <v>tabletop games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4">
        <f t="shared" si="212"/>
        <v>41867.34579861111</v>
      </c>
      <c r="K2253">
        <v>1406362677</v>
      </c>
      <c r="L2253" s="14">
        <f t="shared" si="213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6">
        <f t="shared" si="210"/>
        <v>1.3444929411764706</v>
      </c>
      <c r="R2253" s="9">
        <f t="shared" si="211"/>
        <v>23.808729166666669</v>
      </c>
      <c r="S2253" t="str">
        <f t="shared" si="214"/>
        <v>games</v>
      </c>
      <c r="T2253" t="str">
        <f t="shared" si="215"/>
        <v>tabletop games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4">
        <f t="shared" si="212"/>
        <v>42588.327986111108</v>
      </c>
      <c r="K2254">
        <v>1469173938</v>
      </c>
      <c r="L2254" s="14">
        <f t="shared" si="213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6">
        <f t="shared" si="210"/>
        <v>2.722777777777778</v>
      </c>
      <c r="R2254" s="9">
        <f t="shared" si="211"/>
        <v>98.413654618473899</v>
      </c>
      <c r="S2254" t="str">
        <f t="shared" si="214"/>
        <v>games</v>
      </c>
      <c r="T2254" t="str">
        <f t="shared" si="215"/>
        <v>tabletop games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4">
        <f t="shared" si="212"/>
        <v>42326.672997685186</v>
      </c>
      <c r="K2255">
        <v>1445267347</v>
      </c>
      <c r="L2255" s="14">
        <f t="shared" si="213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6">
        <f t="shared" si="210"/>
        <v>1.1268750000000001</v>
      </c>
      <c r="R2255" s="9">
        <f t="shared" si="211"/>
        <v>107.32142857142857</v>
      </c>
      <c r="S2255" t="str">
        <f t="shared" si="214"/>
        <v>games</v>
      </c>
      <c r="T2255" t="str">
        <f t="shared" si="215"/>
        <v>tabletop games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4">
        <f t="shared" si="212"/>
        <v>42759.647777777776</v>
      </c>
      <c r="K2256">
        <v>1484667168</v>
      </c>
      <c r="L2256" s="14">
        <f t="shared" si="213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6">
        <f t="shared" si="210"/>
        <v>4.5979999999999999</v>
      </c>
      <c r="R2256" s="9">
        <f t="shared" si="211"/>
        <v>11.67005076142132</v>
      </c>
      <c r="S2256" t="str">
        <f t="shared" si="214"/>
        <v>games</v>
      </c>
      <c r="T2256" t="str">
        <f t="shared" si="215"/>
        <v>tabletop games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4">
        <f t="shared" si="212"/>
        <v>42497.951979166668</v>
      </c>
      <c r="K2257">
        <v>1460069451</v>
      </c>
      <c r="L2257" s="14">
        <f t="shared" si="213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6">
        <f t="shared" si="210"/>
        <v>2.8665822784810127</v>
      </c>
      <c r="R2257" s="9">
        <f t="shared" si="211"/>
        <v>41.782287822878232</v>
      </c>
      <c r="S2257" t="str">
        <f t="shared" si="214"/>
        <v>games</v>
      </c>
      <c r="T2257" t="str">
        <f t="shared" si="215"/>
        <v>tabletop games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4">
        <f t="shared" si="212"/>
        <v>42696.451921296291</v>
      </c>
      <c r="K2258">
        <v>1478602246</v>
      </c>
      <c r="L2258" s="14">
        <f t="shared" si="213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6">
        <f t="shared" si="210"/>
        <v>2.2270833333333333</v>
      </c>
      <c r="R2258" s="9">
        <f t="shared" si="211"/>
        <v>21.38</v>
      </c>
      <c r="S2258" t="str">
        <f t="shared" si="214"/>
        <v>games</v>
      </c>
      <c r="T2258" t="str">
        <f t="shared" si="215"/>
        <v>tabletop games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4">
        <f t="shared" si="212"/>
        <v>42540.958333333328</v>
      </c>
      <c r="K2259">
        <v>1463351329</v>
      </c>
      <c r="L2259" s="14">
        <f t="shared" si="213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6">
        <f t="shared" si="210"/>
        <v>6.3613999999999997</v>
      </c>
      <c r="R2259" s="9">
        <f t="shared" si="211"/>
        <v>94.103550295857985</v>
      </c>
      <c r="S2259" t="str">
        <f t="shared" si="214"/>
        <v>games</v>
      </c>
      <c r="T2259" t="str">
        <f t="shared" si="215"/>
        <v>tabletop games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4">
        <f t="shared" si="212"/>
        <v>42166.75100694444</v>
      </c>
      <c r="K2260">
        <v>1431453687</v>
      </c>
      <c r="L2260" s="14">
        <f t="shared" si="213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6">
        <f t="shared" si="210"/>
        <v>1.4650000000000001</v>
      </c>
      <c r="R2260" s="9">
        <f t="shared" si="211"/>
        <v>15.721951219512196</v>
      </c>
      <c r="S2260" t="str">
        <f t="shared" si="214"/>
        <v>games</v>
      </c>
      <c r="T2260" t="str">
        <f t="shared" si="215"/>
        <v>tabletop games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4">
        <f t="shared" si="212"/>
        <v>42712.804814814815</v>
      </c>
      <c r="K2261">
        <v>1480360736</v>
      </c>
      <c r="L2261" s="14">
        <f t="shared" si="213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6">
        <f t="shared" si="210"/>
        <v>18.670999999999999</v>
      </c>
      <c r="R2261" s="9">
        <f t="shared" si="211"/>
        <v>90.635922330097088</v>
      </c>
      <c r="S2261" t="str">
        <f t="shared" si="214"/>
        <v>games</v>
      </c>
      <c r="T2261" t="str">
        <f t="shared" si="215"/>
        <v>tabletop games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4">
        <f t="shared" si="212"/>
        <v>41724.975115740745</v>
      </c>
      <c r="K2262">
        <v>1393287850</v>
      </c>
      <c r="L2262" s="14">
        <f t="shared" si="213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6">
        <f t="shared" si="210"/>
        <v>3.2692000000000001</v>
      </c>
      <c r="R2262" s="9">
        <f t="shared" si="211"/>
        <v>97.297619047619051</v>
      </c>
      <c r="S2262" t="str">
        <f t="shared" si="214"/>
        <v>games</v>
      </c>
      <c r="T2262" t="str">
        <f t="shared" si="215"/>
        <v>tabletop games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4">
        <f t="shared" si="212"/>
        <v>42780.724768518514</v>
      </c>
      <c r="K2263">
        <v>1485278620</v>
      </c>
      <c r="L2263" s="14">
        <f t="shared" si="213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6">
        <f t="shared" si="210"/>
        <v>7.7949999999999999</v>
      </c>
      <c r="R2263" s="9">
        <f t="shared" si="211"/>
        <v>37.11904761904762</v>
      </c>
      <c r="S2263" t="str">
        <f t="shared" si="214"/>
        <v>games</v>
      </c>
      <c r="T2263" t="str">
        <f t="shared" si="215"/>
        <v>tabletop games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4">
        <f t="shared" si="212"/>
        <v>41961</v>
      </c>
      <c r="K2264">
        <v>1413295358</v>
      </c>
      <c r="L2264" s="14">
        <f t="shared" si="213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6">
        <f t="shared" si="210"/>
        <v>1.5415151515151515</v>
      </c>
      <c r="R2264" s="9">
        <f t="shared" si="211"/>
        <v>28.104972375690608</v>
      </c>
      <c r="S2264" t="str">
        <f t="shared" si="214"/>
        <v>games</v>
      </c>
      <c r="T2264" t="str">
        <f t="shared" si="215"/>
        <v>tabletop games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4">
        <f t="shared" si="212"/>
        <v>42035.832326388889</v>
      </c>
      <c r="K2265">
        <v>1420919913</v>
      </c>
      <c r="L2265" s="14">
        <f t="shared" si="213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6">
        <f t="shared" si="210"/>
        <v>1.1554666666666666</v>
      </c>
      <c r="R2265" s="9">
        <f t="shared" si="211"/>
        <v>144.43333333333334</v>
      </c>
      <c r="S2265" t="str">
        <f t="shared" si="214"/>
        <v>games</v>
      </c>
      <c r="T2265" t="str">
        <f t="shared" si="215"/>
        <v>tabletop games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4">
        <f t="shared" si="212"/>
        <v>42513.125</v>
      </c>
      <c r="K2266">
        <v>1462543114</v>
      </c>
      <c r="L2266" s="14">
        <f t="shared" si="213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6">
        <f t="shared" si="210"/>
        <v>1.8003333333333333</v>
      </c>
      <c r="R2266" s="9">
        <f t="shared" si="211"/>
        <v>24.274157303370785</v>
      </c>
      <c r="S2266" t="str">
        <f t="shared" si="214"/>
        <v>games</v>
      </c>
      <c r="T2266" t="str">
        <f t="shared" si="215"/>
        <v>tabletop games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4">
        <f t="shared" si="212"/>
        <v>42696.853090277778</v>
      </c>
      <c r="K2267">
        <v>1479241707</v>
      </c>
      <c r="L2267" s="14">
        <f t="shared" si="213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6">
        <f t="shared" si="210"/>
        <v>2.9849999999999999</v>
      </c>
      <c r="R2267" s="9">
        <f t="shared" si="211"/>
        <v>35.117647058823529</v>
      </c>
      <c r="S2267" t="str">
        <f t="shared" si="214"/>
        <v>games</v>
      </c>
      <c r="T2267" t="str">
        <f t="shared" si="215"/>
        <v>tabletop games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4">
        <f t="shared" si="212"/>
        <v>42487.083333333328</v>
      </c>
      <c r="K2268">
        <v>1460235592</v>
      </c>
      <c r="L2268" s="14">
        <f t="shared" si="213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6">
        <f t="shared" si="210"/>
        <v>3.2026666666666666</v>
      </c>
      <c r="R2268" s="9">
        <f t="shared" si="211"/>
        <v>24.762886597938145</v>
      </c>
      <c r="S2268" t="str">
        <f t="shared" si="214"/>
        <v>games</v>
      </c>
      <c r="T2268" t="str">
        <f t="shared" si="215"/>
        <v>tabletop games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4">
        <f t="shared" si="212"/>
        <v>41994.041666666672</v>
      </c>
      <c r="K2269">
        <v>1416945297</v>
      </c>
      <c r="L2269" s="14">
        <f t="shared" si="213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6">
        <f t="shared" si="210"/>
        <v>3.80525</v>
      </c>
      <c r="R2269" s="9">
        <f t="shared" si="211"/>
        <v>188.37871287128712</v>
      </c>
      <c r="S2269" t="str">
        <f t="shared" si="214"/>
        <v>games</v>
      </c>
      <c r="T2269" t="str">
        <f t="shared" si="215"/>
        <v>tabletop games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4">
        <f t="shared" si="212"/>
        <v>42806.082349537035</v>
      </c>
      <c r="K2270">
        <v>1486691915</v>
      </c>
      <c r="L2270" s="14">
        <f t="shared" si="213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6">
        <f t="shared" si="210"/>
        <v>1.026</v>
      </c>
      <c r="R2270" s="9">
        <f t="shared" si="211"/>
        <v>148.08247422680412</v>
      </c>
      <c r="S2270" t="str">
        <f t="shared" si="214"/>
        <v>games</v>
      </c>
      <c r="T2270" t="str">
        <f t="shared" si="215"/>
        <v>tabletop games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4">
        <f t="shared" si="212"/>
        <v>42801.208333333328</v>
      </c>
      <c r="K2271">
        <v>1486745663</v>
      </c>
      <c r="L2271" s="14">
        <f t="shared" si="213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6">
        <f t="shared" si="210"/>
        <v>18.016400000000001</v>
      </c>
      <c r="R2271" s="9">
        <f t="shared" si="211"/>
        <v>49.934589800443462</v>
      </c>
      <c r="S2271" t="str">
        <f t="shared" si="214"/>
        <v>games</v>
      </c>
      <c r="T2271" t="str">
        <f t="shared" si="215"/>
        <v>tabletop games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4">
        <f t="shared" si="212"/>
        <v>42745.915972222225</v>
      </c>
      <c r="K2272">
        <v>1482353513</v>
      </c>
      <c r="L2272" s="14">
        <f t="shared" si="213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6">
        <f t="shared" si="210"/>
        <v>7.2024800000000004</v>
      </c>
      <c r="R2272" s="9">
        <f t="shared" si="211"/>
        <v>107.82155688622754</v>
      </c>
      <c r="S2272" t="str">
        <f t="shared" si="214"/>
        <v>games</v>
      </c>
      <c r="T2272" t="str">
        <f t="shared" si="215"/>
        <v>tabletop games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4">
        <f t="shared" si="212"/>
        <v>42714.000046296293</v>
      </c>
      <c r="K2273">
        <v>1478736004</v>
      </c>
      <c r="L2273" s="14">
        <f t="shared" si="213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6">
        <f t="shared" si="210"/>
        <v>2.8309000000000002</v>
      </c>
      <c r="R2273" s="9">
        <f t="shared" si="211"/>
        <v>42.63403614457831</v>
      </c>
      <c r="S2273" t="str">
        <f t="shared" si="214"/>
        <v>games</v>
      </c>
      <c r="T2273" t="str">
        <f t="shared" si="215"/>
        <v>tabletop games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4">
        <f t="shared" si="212"/>
        <v>42345.699490740735</v>
      </c>
      <c r="K2274">
        <v>1446914836</v>
      </c>
      <c r="L2274" s="14">
        <f t="shared" si="213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6">
        <f t="shared" si="210"/>
        <v>13.566000000000001</v>
      </c>
      <c r="R2274" s="9">
        <f t="shared" si="211"/>
        <v>14.370762711864407</v>
      </c>
      <c r="S2274" t="str">
        <f t="shared" si="214"/>
        <v>games</v>
      </c>
      <c r="T2274" t="str">
        <f t="shared" si="215"/>
        <v>tabletop games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4">
        <f t="shared" si="212"/>
        <v>42806.507430555561</v>
      </c>
      <c r="K2275">
        <v>1487164242</v>
      </c>
      <c r="L2275" s="14">
        <f t="shared" si="213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6">
        <f t="shared" si="210"/>
        <v>2.2035999999999998</v>
      </c>
      <c r="R2275" s="9">
        <f t="shared" si="211"/>
        <v>37.476190476190474</v>
      </c>
      <c r="S2275" t="str">
        <f t="shared" si="214"/>
        <v>games</v>
      </c>
      <c r="T2275" t="str">
        <f t="shared" si="215"/>
        <v>tabletop games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4">
        <f t="shared" si="212"/>
        <v>41693.500659722224</v>
      </c>
      <c r="K2276">
        <v>1390564857</v>
      </c>
      <c r="L2276" s="14">
        <f t="shared" si="213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6">
        <f t="shared" si="210"/>
        <v>1.196</v>
      </c>
      <c r="R2276" s="9">
        <f t="shared" si="211"/>
        <v>30.202020202020201</v>
      </c>
      <c r="S2276" t="str">
        <f t="shared" si="214"/>
        <v>games</v>
      </c>
      <c r="T2276" t="str">
        <f t="shared" si="215"/>
        <v>tabletop games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4">
        <f t="shared" si="212"/>
        <v>41995.616655092599</v>
      </c>
      <c r="K2277">
        <v>1416667679</v>
      </c>
      <c r="L2277" s="14">
        <f t="shared" si="213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6">
        <f t="shared" si="210"/>
        <v>4.0776923076923079</v>
      </c>
      <c r="R2277" s="9">
        <f t="shared" si="211"/>
        <v>33.550632911392405</v>
      </c>
      <c r="S2277" t="str">
        <f t="shared" si="214"/>
        <v>games</v>
      </c>
      <c r="T2277" t="str">
        <f t="shared" si="215"/>
        <v>tabletop games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4">
        <f t="shared" si="212"/>
        <v>41644.651493055557</v>
      </c>
      <c r="K2278">
        <v>1386344289</v>
      </c>
      <c r="L2278" s="14">
        <f t="shared" si="213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6">
        <f t="shared" si="210"/>
        <v>1.0581826105905425</v>
      </c>
      <c r="R2278" s="9">
        <f t="shared" si="211"/>
        <v>64.74666666666667</v>
      </c>
      <c r="S2278" t="str">
        <f t="shared" si="214"/>
        <v>games</v>
      </c>
      <c r="T2278" t="str">
        <f t="shared" si="215"/>
        <v>tabletop games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4">
        <f t="shared" si="212"/>
        <v>40966.678506944445</v>
      </c>
      <c r="K2279">
        <v>1327767423</v>
      </c>
      <c r="L2279" s="14">
        <f t="shared" si="213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6">
        <f t="shared" si="210"/>
        <v>1.4108235294117648</v>
      </c>
      <c r="R2279" s="9">
        <f t="shared" si="211"/>
        <v>57.932367149758456</v>
      </c>
      <c r="S2279" t="str">
        <f t="shared" si="214"/>
        <v>games</v>
      </c>
      <c r="T2279" t="str">
        <f t="shared" si="215"/>
        <v>tabletop games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4">
        <f t="shared" si="212"/>
        <v>42372.957638888889</v>
      </c>
      <c r="K2280">
        <v>1448902867</v>
      </c>
      <c r="L2280" s="14">
        <f t="shared" si="213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6">
        <f t="shared" si="210"/>
        <v>2.7069999999999999</v>
      </c>
      <c r="R2280" s="9">
        <f t="shared" si="211"/>
        <v>53.078431372549019</v>
      </c>
      <c r="S2280" t="str">
        <f t="shared" si="214"/>
        <v>games</v>
      </c>
      <c r="T2280" t="str">
        <f t="shared" si="215"/>
        <v>tabletop games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4">
        <f t="shared" si="212"/>
        <v>42039.166666666672</v>
      </c>
      <c r="K2281">
        <v>1421436099</v>
      </c>
      <c r="L2281" s="14">
        <f t="shared" si="213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6">
        <f t="shared" si="210"/>
        <v>1.538</v>
      </c>
      <c r="R2281" s="9">
        <f t="shared" si="211"/>
        <v>48.0625</v>
      </c>
      <c r="S2281" t="str">
        <f t="shared" si="214"/>
        <v>games</v>
      </c>
      <c r="T2281" t="str">
        <f t="shared" si="215"/>
        <v>tabletop games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4">
        <f t="shared" si="212"/>
        <v>42264.624895833331</v>
      </c>
      <c r="K2282">
        <v>1439909991</v>
      </c>
      <c r="L2282" s="14">
        <f t="shared" si="213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6">
        <f t="shared" si="210"/>
        <v>4.0357653061224488</v>
      </c>
      <c r="R2282" s="9">
        <f t="shared" si="211"/>
        <v>82.396874999999994</v>
      </c>
      <c r="S2282" t="str">
        <f t="shared" si="214"/>
        <v>games</v>
      </c>
      <c r="T2282" t="str">
        <f t="shared" si="215"/>
        <v>tabletop games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4">
        <f t="shared" si="212"/>
        <v>40749.284722222219</v>
      </c>
      <c r="K2283">
        <v>1306219897</v>
      </c>
      <c r="L2283" s="14">
        <f t="shared" si="213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6">
        <f t="shared" si="210"/>
        <v>1.85</v>
      </c>
      <c r="R2283" s="9">
        <f t="shared" si="211"/>
        <v>50.454545454545453</v>
      </c>
      <c r="S2283" t="str">
        <f t="shared" si="214"/>
        <v>music</v>
      </c>
      <c r="T2283" t="str">
        <f t="shared" si="215"/>
        <v>rock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4">
        <f t="shared" si="212"/>
        <v>42383.17460648148</v>
      </c>
      <c r="K2284">
        <v>1447560686</v>
      </c>
      <c r="L2284" s="14">
        <f t="shared" si="213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6">
        <f t="shared" si="210"/>
        <v>1.8533333333333333</v>
      </c>
      <c r="R2284" s="9">
        <f t="shared" si="211"/>
        <v>115.83333333333333</v>
      </c>
      <c r="S2284" t="str">
        <f t="shared" si="214"/>
        <v>music</v>
      </c>
      <c r="T2284" t="str">
        <f t="shared" si="215"/>
        <v>rock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4">
        <f t="shared" si="212"/>
        <v>41038.083379629628</v>
      </c>
      <c r="K2285">
        <v>1331348404</v>
      </c>
      <c r="L2285" s="14">
        <f t="shared" si="213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6">
        <f t="shared" si="210"/>
        <v>1.0085533333333332</v>
      </c>
      <c r="R2285" s="9">
        <f t="shared" si="211"/>
        <v>63.03458333333333</v>
      </c>
      <c r="S2285" t="str">
        <f t="shared" si="214"/>
        <v>music</v>
      </c>
      <c r="T2285" t="str">
        <f t="shared" si="215"/>
        <v>rock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4">
        <f t="shared" si="212"/>
        <v>40614.166666666664</v>
      </c>
      <c r="K2286">
        <v>1297451245</v>
      </c>
      <c r="L2286" s="14">
        <f t="shared" si="213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6">
        <f t="shared" si="210"/>
        <v>1.0622116666666668</v>
      </c>
      <c r="R2286" s="9">
        <f t="shared" si="211"/>
        <v>108.02152542372882</v>
      </c>
      <c r="S2286" t="str">
        <f t="shared" si="214"/>
        <v>music</v>
      </c>
      <c r="T2286" t="str">
        <f t="shared" si="215"/>
        <v>rock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4">
        <f t="shared" si="212"/>
        <v>41089.185682870368</v>
      </c>
      <c r="K2287">
        <v>1338352043</v>
      </c>
      <c r="L2287" s="14">
        <f t="shared" si="213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6">
        <f t="shared" si="210"/>
        <v>1.2136666666666667</v>
      </c>
      <c r="R2287" s="9">
        <f t="shared" si="211"/>
        <v>46.088607594936711</v>
      </c>
      <c r="S2287" t="str">
        <f t="shared" si="214"/>
        <v>music</v>
      </c>
      <c r="T2287" t="str">
        <f t="shared" si="215"/>
        <v>rock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4">
        <f t="shared" si="212"/>
        <v>41523.165972222225</v>
      </c>
      <c r="K2288">
        <v>1376003254</v>
      </c>
      <c r="L2288" s="14">
        <f t="shared" si="213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6">
        <f t="shared" si="210"/>
        <v>1.0006666666666666</v>
      </c>
      <c r="R2288" s="9">
        <f t="shared" si="211"/>
        <v>107.21428571428571</v>
      </c>
      <c r="S2288" t="str">
        <f t="shared" si="214"/>
        <v>music</v>
      </c>
      <c r="T2288" t="str">
        <f t="shared" si="215"/>
        <v>rock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4">
        <f t="shared" si="212"/>
        <v>41813.667361111111</v>
      </c>
      <c r="K2289">
        <v>1401724860</v>
      </c>
      <c r="L2289" s="14">
        <f t="shared" si="213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6">
        <f t="shared" si="210"/>
        <v>1.1997755555555556</v>
      </c>
      <c r="R2289" s="9">
        <f t="shared" si="211"/>
        <v>50.9338679245283</v>
      </c>
      <c r="S2289" t="str">
        <f t="shared" si="214"/>
        <v>music</v>
      </c>
      <c r="T2289" t="str">
        <f t="shared" si="215"/>
        <v>rock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4">
        <f t="shared" si="212"/>
        <v>41086.75</v>
      </c>
      <c r="K2290">
        <v>1339098689</v>
      </c>
      <c r="L2290" s="14">
        <f t="shared" si="213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6">
        <f t="shared" si="210"/>
        <v>1.0009999999999999</v>
      </c>
      <c r="R2290" s="9">
        <f t="shared" si="211"/>
        <v>40.04</v>
      </c>
      <c r="S2290" t="str">
        <f t="shared" si="214"/>
        <v>music</v>
      </c>
      <c r="T2290" t="str">
        <f t="shared" si="215"/>
        <v>rock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4">
        <f t="shared" si="212"/>
        <v>41614.973611111112</v>
      </c>
      <c r="K2291">
        <v>1382659060</v>
      </c>
      <c r="L2291" s="14">
        <f t="shared" si="213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6">
        <f t="shared" si="210"/>
        <v>1.0740000000000001</v>
      </c>
      <c r="R2291" s="9">
        <f t="shared" si="211"/>
        <v>64.44</v>
      </c>
      <c r="S2291" t="str">
        <f t="shared" si="214"/>
        <v>music</v>
      </c>
      <c r="T2291" t="str">
        <f t="shared" si="215"/>
        <v>rock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4">
        <f t="shared" si="212"/>
        <v>40148.708333333336</v>
      </c>
      <c r="K2292">
        <v>1252908330</v>
      </c>
      <c r="L2292" s="14">
        <f t="shared" si="213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6">
        <f t="shared" si="210"/>
        <v>1.0406666666666666</v>
      </c>
      <c r="R2292" s="9">
        <f t="shared" si="211"/>
        <v>53.827586206896555</v>
      </c>
      <c r="S2292" t="str">
        <f t="shared" si="214"/>
        <v>music</v>
      </c>
      <c r="T2292" t="str">
        <f t="shared" si="215"/>
        <v>rock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4">
        <f t="shared" si="212"/>
        <v>41022.166666666664</v>
      </c>
      <c r="K2293">
        <v>1332199618</v>
      </c>
      <c r="L2293" s="14">
        <f t="shared" si="213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6">
        <f t="shared" si="210"/>
        <v>1.728</v>
      </c>
      <c r="R2293" s="9">
        <f t="shared" si="211"/>
        <v>100.46511627906976</v>
      </c>
      <c r="S2293" t="str">
        <f t="shared" si="214"/>
        <v>music</v>
      </c>
      <c r="T2293" t="str">
        <f t="shared" si="215"/>
        <v>rock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4">
        <f t="shared" si="212"/>
        <v>41017.697638888887</v>
      </c>
      <c r="K2294">
        <v>1332175476</v>
      </c>
      <c r="L2294" s="14">
        <f t="shared" si="213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6">
        <f t="shared" si="210"/>
        <v>1.072505</v>
      </c>
      <c r="R2294" s="9">
        <f t="shared" si="211"/>
        <v>46.630652173913049</v>
      </c>
      <c r="S2294" t="str">
        <f t="shared" si="214"/>
        <v>music</v>
      </c>
      <c r="T2294" t="str">
        <f t="shared" si="215"/>
        <v>rock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4">
        <f t="shared" si="212"/>
        <v>41177.165972222225</v>
      </c>
      <c r="K2295">
        <v>1346345999</v>
      </c>
      <c r="L2295" s="14">
        <f t="shared" si="213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6">
        <f t="shared" si="210"/>
        <v>1.0823529411764705</v>
      </c>
      <c r="R2295" s="9">
        <f t="shared" si="211"/>
        <v>34.074074074074076</v>
      </c>
      <c r="S2295" t="str">
        <f t="shared" si="214"/>
        <v>music</v>
      </c>
      <c r="T2295" t="str">
        <f t="shared" si="215"/>
        <v>rock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4">
        <f t="shared" si="212"/>
        <v>41294.72314814815</v>
      </c>
      <c r="K2296">
        <v>1356110480</v>
      </c>
      <c r="L2296" s="14">
        <f t="shared" si="213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6">
        <f t="shared" si="210"/>
        <v>1.4608079999999999</v>
      </c>
      <c r="R2296" s="9">
        <f t="shared" si="211"/>
        <v>65.214642857142863</v>
      </c>
      <c r="S2296" t="str">
        <f t="shared" si="214"/>
        <v>music</v>
      </c>
      <c r="T2296" t="str">
        <f t="shared" si="215"/>
        <v>rock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4">
        <f t="shared" si="212"/>
        <v>41300.954351851848</v>
      </c>
      <c r="K2297">
        <v>1356648856</v>
      </c>
      <c r="L2297" s="14">
        <f t="shared" si="213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6">
        <f t="shared" si="210"/>
        <v>1.2524999999999999</v>
      </c>
      <c r="R2297" s="9">
        <f t="shared" si="211"/>
        <v>44.205882352941174</v>
      </c>
      <c r="S2297" t="str">
        <f t="shared" si="214"/>
        <v>music</v>
      </c>
      <c r="T2297" t="str">
        <f t="shared" si="215"/>
        <v>rock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4">
        <f t="shared" si="212"/>
        <v>40962.731782407405</v>
      </c>
      <c r="K2298">
        <v>1326994426</v>
      </c>
      <c r="L2298" s="14">
        <f t="shared" si="213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6">
        <f t="shared" si="210"/>
        <v>1.4907142857142857</v>
      </c>
      <c r="R2298" s="9">
        <f t="shared" si="211"/>
        <v>71.965517241379317</v>
      </c>
      <c r="S2298" t="str">
        <f t="shared" si="214"/>
        <v>music</v>
      </c>
      <c r="T2298" t="str">
        <f t="shared" si="215"/>
        <v>rock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4">
        <f t="shared" si="212"/>
        <v>40982.165972222225</v>
      </c>
      <c r="K2299">
        <v>1328749249</v>
      </c>
      <c r="L2299" s="14">
        <f t="shared" si="213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6">
        <f t="shared" si="210"/>
        <v>1.006</v>
      </c>
      <c r="R2299" s="9">
        <f t="shared" si="211"/>
        <v>52.94736842105263</v>
      </c>
      <c r="S2299" t="str">
        <f t="shared" si="214"/>
        <v>music</v>
      </c>
      <c r="T2299" t="str">
        <f t="shared" si="215"/>
        <v>rock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4">
        <f t="shared" si="212"/>
        <v>41724.798993055556</v>
      </c>
      <c r="K2300">
        <v>1393272633</v>
      </c>
      <c r="L2300" s="14">
        <f t="shared" si="213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6">
        <f t="shared" si="210"/>
        <v>1.0507333333333333</v>
      </c>
      <c r="R2300" s="9">
        <f t="shared" si="211"/>
        <v>109.45138888888889</v>
      </c>
      <c r="S2300" t="str">
        <f t="shared" si="214"/>
        <v>music</v>
      </c>
      <c r="T2300" t="str">
        <f t="shared" si="215"/>
        <v>rock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4">
        <f t="shared" si="212"/>
        <v>40580.032511574071</v>
      </c>
      <c r="K2301">
        <v>1295657209</v>
      </c>
      <c r="L2301" s="14">
        <f t="shared" si="213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6">
        <f t="shared" si="210"/>
        <v>3.5016666666666665</v>
      </c>
      <c r="R2301" s="9">
        <f t="shared" si="211"/>
        <v>75.035714285714292</v>
      </c>
      <c r="S2301" t="str">
        <f t="shared" si="214"/>
        <v>music</v>
      </c>
      <c r="T2301" t="str">
        <f t="shared" si="215"/>
        <v>rock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4">
        <f t="shared" si="212"/>
        <v>41088.727037037039</v>
      </c>
      <c r="K2302">
        <v>1339694816</v>
      </c>
      <c r="L2302" s="14">
        <f t="shared" si="213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6">
        <f t="shared" si="210"/>
        <v>1.0125</v>
      </c>
      <c r="R2302" s="9">
        <f t="shared" si="211"/>
        <v>115.71428571428571</v>
      </c>
      <c r="S2302" t="str">
        <f t="shared" si="214"/>
        <v>music</v>
      </c>
      <c r="T2302" t="str">
        <f t="shared" si="215"/>
        <v>rock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4">
        <f t="shared" si="212"/>
        <v>41446.146944444445</v>
      </c>
      <c r="K2303">
        <v>1369193496</v>
      </c>
      <c r="L2303" s="14">
        <f t="shared" si="213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6">
        <f t="shared" si="210"/>
        <v>1.336044</v>
      </c>
      <c r="R2303" s="9">
        <f t="shared" si="211"/>
        <v>31.659810426540286</v>
      </c>
      <c r="S2303" t="str">
        <f t="shared" si="214"/>
        <v>music</v>
      </c>
      <c r="T2303" t="str">
        <f t="shared" si="215"/>
        <v>indie rock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4">
        <f t="shared" si="212"/>
        <v>41639.291666666664</v>
      </c>
      <c r="K2304">
        <v>1385585434</v>
      </c>
      <c r="L2304" s="14">
        <f t="shared" si="213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6">
        <f t="shared" si="210"/>
        <v>1.7065217391304348</v>
      </c>
      <c r="R2304" s="9">
        <f t="shared" si="211"/>
        <v>46.176470588235297</v>
      </c>
      <c r="S2304" t="str">
        <f t="shared" si="214"/>
        <v>music</v>
      </c>
      <c r="T2304" t="str">
        <f t="shared" si="215"/>
        <v>indie rock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4">
        <f t="shared" si="212"/>
        <v>40890.152731481481</v>
      </c>
      <c r="K2305">
        <v>1320287996</v>
      </c>
      <c r="L2305" s="14">
        <f t="shared" si="213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6">
        <f t="shared" si="210"/>
        <v>1.0935829457364341</v>
      </c>
      <c r="R2305" s="9">
        <f t="shared" si="211"/>
        <v>68.481650485436887</v>
      </c>
      <c r="S2305" t="str">
        <f t="shared" si="214"/>
        <v>music</v>
      </c>
      <c r="T2305" t="str">
        <f t="shared" si="215"/>
        <v>indie rock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4">
        <f t="shared" si="212"/>
        <v>40544.207638888889</v>
      </c>
      <c r="K2306">
        <v>1290281691</v>
      </c>
      <c r="L2306" s="14">
        <f t="shared" si="213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6">
        <f t="shared" ref="Q2306:Q2369" si="216">(E2306/D2306)</f>
        <v>1.0070033333333335</v>
      </c>
      <c r="R2306" s="9">
        <f t="shared" ref="R2306:R2369" si="217">IF(N2306&lt;&gt;0,E2306/N2306,0)</f>
        <v>53.469203539823013</v>
      </c>
      <c r="S2306" t="str">
        <f t="shared" si="214"/>
        <v>music</v>
      </c>
      <c r="T2306" t="str">
        <f t="shared" si="215"/>
        <v>indie rock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4">
        <f t="shared" ref="J2307:J2370" si="218">(((I2307/60)/60)/24)+DATE(1970,1,1)</f>
        <v>41859.75</v>
      </c>
      <c r="K2307">
        <v>1405356072</v>
      </c>
      <c r="L2307" s="14">
        <f t="shared" ref="L2307:L2370" si="219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6">
        <f t="shared" si="216"/>
        <v>1.0122777777777778</v>
      </c>
      <c r="R2307" s="9">
        <f t="shared" si="217"/>
        <v>109.10778443113773</v>
      </c>
      <c r="S2307" t="str">
        <f t="shared" ref="S2307:S2370" si="220">LEFT(P2307, SEARCH("/",P2307,1)-1)</f>
        <v>music</v>
      </c>
      <c r="T2307" t="str">
        <f t="shared" ref="T2307:T2370" si="221">RIGHT(P2307,LEN(P2307)-FIND("/",P2307))</f>
        <v>indie rock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4">
        <f t="shared" si="218"/>
        <v>40978.16815972222</v>
      </c>
      <c r="K2308">
        <v>1328760129</v>
      </c>
      <c r="L2308" s="14">
        <f t="shared" si="219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6">
        <f t="shared" si="216"/>
        <v>1.0675857142857144</v>
      </c>
      <c r="R2308" s="9">
        <f t="shared" si="217"/>
        <v>51.185616438356163</v>
      </c>
      <c r="S2308" t="str">
        <f t="shared" si="220"/>
        <v>music</v>
      </c>
      <c r="T2308" t="str">
        <f t="shared" si="221"/>
        <v>indie rock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4">
        <f t="shared" si="218"/>
        <v>41034.802407407406</v>
      </c>
      <c r="K2309">
        <v>1333653333</v>
      </c>
      <c r="L2309" s="14">
        <f t="shared" si="219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6">
        <f t="shared" si="216"/>
        <v>1.0665777537961894</v>
      </c>
      <c r="R2309" s="9">
        <f t="shared" si="217"/>
        <v>27.936800000000002</v>
      </c>
      <c r="S2309" t="str">
        <f t="shared" si="220"/>
        <v>music</v>
      </c>
      <c r="T2309" t="str">
        <f t="shared" si="221"/>
        <v>indie rock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4">
        <f t="shared" si="218"/>
        <v>41880.041666666664</v>
      </c>
      <c r="K2310">
        <v>1406847996</v>
      </c>
      <c r="L2310" s="14">
        <f t="shared" si="219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6">
        <f t="shared" si="216"/>
        <v>1.0130622</v>
      </c>
      <c r="R2310" s="9">
        <f t="shared" si="217"/>
        <v>82.496921824104234</v>
      </c>
      <c r="S2310" t="str">
        <f t="shared" si="220"/>
        <v>music</v>
      </c>
      <c r="T2310" t="str">
        <f t="shared" si="221"/>
        <v>indie rock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4">
        <f t="shared" si="218"/>
        <v>41342.987696759257</v>
      </c>
      <c r="K2311">
        <v>1359848537</v>
      </c>
      <c r="L2311" s="14">
        <f t="shared" si="219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6">
        <f t="shared" si="216"/>
        <v>1.0667450000000001</v>
      </c>
      <c r="R2311" s="9">
        <f t="shared" si="217"/>
        <v>59.817476635514019</v>
      </c>
      <c r="S2311" t="str">
        <f t="shared" si="220"/>
        <v>music</v>
      </c>
      <c r="T2311" t="str">
        <f t="shared" si="221"/>
        <v>indie rock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4">
        <f t="shared" si="218"/>
        <v>41354.752488425926</v>
      </c>
      <c r="K2312">
        <v>1361300615</v>
      </c>
      <c r="L2312" s="14">
        <f t="shared" si="219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6">
        <f t="shared" si="216"/>
        <v>4.288397837837838</v>
      </c>
      <c r="R2312" s="9">
        <f t="shared" si="217"/>
        <v>64.816470588235291</v>
      </c>
      <c r="S2312" t="str">
        <f t="shared" si="220"/>
        <v>music</v>
      </c>
      <c r="T2312" t="str">
        <f t="shared" si="221"/>
        <v>indie rock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4">
        <f t="shared" si="218"/>
        <v>41766.004502314812</v>
      </c>
      <c r="K2313">
        <v>1396829189</v>
      </c>
      <c r="L2313" s="14">
        <f t="shared" si="219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6">
        <f t="shared" si="216"/>
        <v>1.0411111111111111</v>
      </c>
      <c r="R2313" s="9">
        <f t="shared" si="217"/>
        <v>90.09615384615384</v>
      </c>
      <c r="S2313" t="str">
        <f t="shared" si="220"/>
        <v>music</v>
      </c>
      <c r="T2313" t="str">
        <f t="shared" si="221"/>
        <v>indie rock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4">
        <f t="shared" si="218"/>
        <v>41747.958333333336</v>
      </c>
      <c r="K2314">
        <v>1395155478</v>
      </c>
      <c r="L2314" s="14">
        <f t="shared" si="219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6">
        <f t="shared" si="216"/>
        <v>1.0786666666666667</v>
      </c>
      <c r="R2314" s="9">
        <f t="shared" si="217"/>
        <v>40.962025316455694</v>
      </c>
      <c r="S2314" t="str">
        <f t="shared" si="220"/>
        <v>music</v>
      </c>
      <c r="T2314" t="str">
        <f t="shared" si="221"/>
        <v>indie rock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4">
        <f t="shared" si="218"/>
        <v>41032.958634259259</v>
      </c>
      <c r="K2315">
        <v>1333494026</v>
      </c>
      <c r="L2315" s="14">
        <f t="shared" si="219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6">
        <f t="shared" si="216"/>
        <v>1.7584040000000001</v>
      </c>
      <c r="R2315" s="9">
        <f t="shared" si="217"/>
        <v>56.000127388535034</v>
      </c>
      <c r="S2315" t="str">
        <f t="shared" si="220"/>
        <v>music</v>
      </c>
      <c r="T2315" t="str">
        <f t="shared" si="221"/>
        <v>indie rock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4">
        <f t="shared" si="218"/>
        <v>41067.551585648151</v>
      </c>
      <c r="K2316">
        <v>1336482857</v>
      </c>
      <c r="L2316" s="14">
        <f t="shared" si="219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6">
        <f t="shared" si="216"/>
        <v>1.5697000000000001</v>
      </c>
      <c r="R2316" s="9">
        <f t="shared" si="217"/>
        <v>37.672800000000002</v>
      </c>
      <c r="S2316" t="str">
        <f t="shared" si="220"/>
        <v>music</v>
      </c>
      <c r="T2316" t="str">
        <f t="shared" si="221"/>
        <v>indie rock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4">
        <f t="shared" si="218"/>
        <v>41034.72619212963</v>
      </c>
      <c r="K2317">
        <v>1333646743</v>
      </c>
      <c r="L2317" s="14">
        <f t="shared" si="219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6">
        <f t="shared" si="216"/>
        <v>1.026</v>
      </c>
      <c r="R2317" s="9">
        <f t="shared" si="217"/>
        <v>40.078125</v>
      </c>
      <c r="S2317" t="str">
        <f t="shared" si="220"/>
        <v>music</v>
      </c>
      <c r="T2317" t="str">
        <f t="shared" si="221"/>
        <v>indie rock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4">
        <f t="shared" si="218"/>
        <v>40156.76666666667</v>
      </c>
      <c r="K2318">
        <v>1253726650</v>
      </c>
      <c r="L2318" s="14">
        <f t="shared" si="219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6">
        <f t="shared" si="216"/>
        <v>1.0404266666666666</v>
      </c>
      <c r="R2318" s="9">
        <f t="shared" si="217"/>
        <v>78.031999999999996</v>
      </c>
      <c r="S2318" t="str">
        <f t="shared" si="220"/>
        <v>music</v>
      </c>
      <c r="T2318" t="str">
        <f t="shared" si="221"/>
        <v>indie rock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4">
        <f t="shared" si="218"/>
        <v>40224.208333333336</v>
      </c>
      <c r="K2319">
        <v>1263474049</v>
      </c>
      <c r="L2319" s="14">
        <f t="shared" si="219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6">
        <f t="shared" si="216"/>
        <v>1.04</v>
      </c>
      <c r="R2319" s="9">
        <f t="shared" si="217"/>
        <v>18.90909090909091</v>
      </c>
      <c r="S2319" t="str">
        <f t="shared" si="220"/>
        <v>music</v>
      </c>
      <c r="T2319" t="str">
        <f t="shared" si="221"/>
        <v>indie rock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4">
        <f t="shared" si="218"/>
        <v>40082.165972222225</v>
      </c>
      <c r="K2320">
        <v>1251214014</v>
      </c>
      <c r="L2320" s="14">
        <f t="shared" si="219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6">
        <f t="shared" si="216"/>
        <v>1.2105999999999999</v>
      </c>
      <c r="R2320" s="9">
        <f t="shared" si="217"/>
        <v>37.134969325153371</v>
      </c>
      <c r="S2320" t="str">
        <f t="shared" si="220"/>
        <v>music</v>
      </c>
      <c r="T2320" t="str">
        <f t="shared" si="221"/>
        <v>indie rock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4">
        <f t="shared" si="218"/>
        <v>41623.082002314812</v>
      </c>
      <c r="K2321">
        <v>1384480685</v>
      </c>
      <c r="L2321" s="14">
        <f t="shared" si="219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6">
        <f t="shared" si="216"/>
        <v>1.077</v>
      </c>
      <c r="R2321" s="9">
        <f t="shared" si="217"/>
        <v>41.961038961038959</v>
      </c>
      <c r="S2321" t="str">
        <f t="shared" si="220"/>
        <v>music</v>
      </c>
      <c r="T2321" t="str">
        <f t="shared" si="221"/>
        <v>indie rock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4">
        <f t="shared" si="218"/>
        <v>41731.775462962964</v>
      </c>
      <c r="K2322">
        <v>1393443400</v>
      </c>
      <c r="L2322" s="14">
        <f t="shared" si="219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6">
        <f t="shared" si="216"/>
        <v>1.0866</v>
      </c>
      <c r="R2322" s="9">
        <f t="shared" si="217"/>
        <v>61.044943820224717</v>
      </c>
      <c r="S2322" t="str">
        <f t="shared" si="220"/>
        <v>music</v>
      </c>
      <c r="T2322" t="str">
        <f t="shared" si="221"/>
        <v>indie rock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4">
        <f t="shared" si="218"/>
        <v>42829.21876157407</v>
      </c>
      <c r="K2323">
        <v>1488694501</v>
      </c>
      <c r="L2323" s="14">
        <f t="shared" si="219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6">
        <f t="shared" si="216"/>
        <v>0.39120962394619685</v>
      </c>
      <c r="R2323" s="9">
        <f t="shared" si="217"/>
        <v>64.53125</v>
      </c>
      <c r="S2323" t="str">
        <f t="shared" si="220"/>
        <v>food</v>
      </c>
      <c r="T2323" t="str">
        <f t="shared" si="221"/>
        <v>small batch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4">
        <f t="shared" si="218"/>
        <v>42834.853807870371</v>
      </c>
      <c r="K2324">
        <v>1489181369</v>
      </c>
      <c r="L2324" s="14">
        <f t="shared" si="219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6">
        <f t="shared" si="216"/>
        <v>3.1481481481481478E-2</v>
      </c>
      <c r="R2324" s="9">
        <f t="shared" si="217"/>
        <v>21.25</v>
      </c>
      <c r="S2324" t="str">
        <f t="shared" si="220"/>
        <v>food</v>
      </c>
      <c r="T2324" t="str">
        <f t="shared" si="221"/>
        <v>small batch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4">
        <f t="shared" si="218"/>
        <v>42814.755173611105</v>
      </c>
      <c r="K2325">
        <v>1489428447</v>
      </c>
      <c r="L2325" s="14">
        <f t="shared" si="219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6">
        <f t="shared" si="216"/>
        <v>0.48</v>
      </c>
      <c r="R2325" s="9">
        <f t="shared" si="217"/>
        <v>30</v>
      </c>
      <c r="S2325" t="str">
        <f t="shared" si="220"/>
        <v>food</v>
      </c>
      <c r="T2325" t="str">
        <f t="shared" si="221"/>
        <v>small batch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4">
        <f t="shared" si="218"/>
        <v>42820.843576388885</v>
      </c>
      <c r="K2326">
        <v>1487970885</v>
      </c>
      <c r="L2326" s="14">
        <f t="shared" si="219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6">
        <f t="shared" si="216"/>
        <v>0.20733333333333334</v>
      </c>
      <c r="R2326" s="9">
        <f t="shared" si="217"/>
        <v>25.491803278688526</v>
      </c>
      <c r="S2326" t="str">
        <f t="shared" si="220"/>
        <v>food</v>
      </c>
      <c r="T2326" t="str">
        <f t="shared" si="221"/>
        <v>small batch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4">
        <f t="shared" si="218"/>
        <v>42823.980682870373</v>
      </c>
      <c r="K2327">
        <v>1488241931</v>
      </c>
      <c r="L2327" s="14">
        <f t="shared" si="219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6">
        <f t="shared" si="216"/>
        <v>0.08</v>
      </c>
      <c r="R2327" s="9">
        <f t="shared" si="217"/>
        <v>11.428571428571429</v>
      </c>
      <c r="S2327" t="str">
        <f t="shared" si="220"/>
        <v>food</v>
      </c>
      <c r="T2327" t="str">
        <f t="shared" si="221"/>
        <v>small batch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4">
        <f t="shared" si="218"/>
        <v>42855.708333333328</v>
      </c>
      <c r="K2328">
        <v>1489106948</v>
      </c>
      <c r="L2328" s="14">
        <f t="shared" si="219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6">
        <f t="shared" si="216"/>
        <v>7.1999999999999998E-3</v>
      </c>
      <c r="R2328" s="9">
        <f t="shared" si="217"/>
        <v>108</v>
      </c>
      <c r="S2328" t="str">
        <f t="shared" si="220"/>
        <v>food</v>
      </c>
      <c r="T2328" t="str">
        <f t="shared" si="221"/>
        <v>small batch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4">
        <f t="shared" si="218"/>
        <v>41877.917129629634</v>
      </c>
      <c r="K2329">
        <v>1406066440</v>
      </c>
      <c r="L2329" s="14">
        <f t="shared" si="219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6">
        <f t="shared" si="216"/>
        <v>5.2609431428571432</v>
      </c>
      <c r="R2329" s="9">
        <f t="shared" si="217"/>
        <v>54.883162444113267</v>
      </c>
      <c r="S2329" t="str">
        <f t="shared" si="220"/>
        <v>food</v>
      </c>
      <c r="T2329" t="str">
        <f t="shared" si="221"/>
        <v>small batch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4">
        <f t="shared" si="218"/>
        <v>42169.781678240746</v>
      </c>
      <c r="K2330">
        <v>1431715537</v>
      </c>
      <c r="L2330" s="14">
        <f t="shared" si="219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6">
        <f t="shared" si="216"/>
        <v>2.5445000000000002</v>
      </c>
      <c r="R2330" s="9">
        <f t="shared" si="217"/>
        <v>47.383612662942269</v>
      </c>
      <c r="S2330" t="str">
        <f t="shared" si="220"/>
        <v>food</v>
      </c>
      <c r="T2330" t="str">
        <f t="shared" si="221"/>
        <v>small batch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4">
        <f t="shared" si="218"/>
        <v>41837.624374999999</v>
      </c>
      <c r="K2331">
        <v>1403017146</v>
      </c>
      <c r="L2331" s="14">
        <f t="shared" si="219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6">
        <f t="shared" si="216"/>
        <v>1.0591999999999999</v>
      </c>
      <c r="R2331" s="9">
        <f t="shared" si="217"/>
        <v>211.84</v>
      </c>
      <c r="S2331" t="str">
        <f t="shared" si="220"/>
        <v>food</v>
      </c>
      <c r="T2331" t="str">
        <f t="shared" si="221"/>
        <v>small batch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4">
        <f t="shared" si="218"/>
        <v>42363</v>
      </c>
      <c r="K2332">
        <v>1448400943</v>
      </c>
      <c r="L2332" s="14">
        <f t="shared" si="219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6">
        <f t="shared" si="216"/>
        <v>1.0242285714285715</v>
      </c>
      <c r="R2332" s="9">
        <f t="shared" si="217"/>
        <v>219.92638036809817</v>
      </c>
      <c r="S2332" t="str">
        <f t="shared" si="220"/>
        <v>food</v>
      </c>
      <c r="T2332" t="str">
        <f t="shared" si="221"/>
        <v>small batch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4">
        <f t="shared" si="218"/>
        <v>41869.005671296298</v>
      </c>
      <c r="K2333">
        <v>1405728490</v>
      </c>
      <c r="L2333" s="14">
        <f t="shared" si="219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6">
        <f t="shared" si="216"/>
        <v>1.4431375</v>
      </c>
      <c r="R2333" s="9">
        <f t="shared" si="217"/>
        <v>40.795406360424032</v>
      </c>
      <c r="S2333" t="str">
        <f t="shared" si="220"/>
        <v>food</v>
      </c>
      <c r="T2333" t="str">
        <f t="shared" si="221"/>
        <v>small batch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4">
        <f t="shared" si="218"/>
        <v>42041.628136574072</v>
      </c>
      <c r="K2334">
        <v>1420643071</v>
      </c>
      <c r="L2334" s="14">
        <f t="shared" si="219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6">
        <f t="shared" si="216"/>
        <v>1.06308</v>
      </c>
      <c r="R2334" s="9">
        <f t="shared" si="217"/>
        <v>75.502840909090907</v>
      </c>
      <c r="S2334" t="str">
        <f t="shared" si="220"/>
        <v>food</v>
      </c>
      <c r="T2334" t="str">
        <f t="shared" si="221"/>
        <v>small batch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4">
        <f t="shared" si="218"/>
        <v>41788.743055555555</v>
      </c>
      <c r="K2335">
        <v>1399563390</v>
      </c>
      <c r="L2335" s="14">
        <f t="shared" si="219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6">
        <f t="shared" si="216"/>
        <v>2.1216666666666666</v>
      </c>
      <c r="R2335" s="9">
        <f t="shared" si="217"/>
        <v>13.542553191489361</v>
      </c>
      <c r="S2335" t="str">
        <f t="shared" si="220"/>
        <v>food</v>
      </c>
      <c r="T2335" t="str">
        <f t="shared" si="221"/>
        <v>small batch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4">
        <f t="shared" si="218"/>
        <v>41948.731944444444</v>
      </c>
      <c r="K2336">
        <v>1412611498</v>
      </c>
      <c r="L2336" s="14">
        <f t="shared" si="219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6">
        <f t="shared" si="216"/>
        <v>1.0195000000000001</v>
      </c>
      <c r="R2336" s="9">
        <f t="shared" si="217"/>
        <v>60.865671641791046</v>
      </c>
      <c r="S2336" t="str">
        <f t="shared" si="220"/>
        <v>food</v>
      </c>
      <c r="T2336" t="str">
        <f t="shared" si="221"/>
        <v>small batch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4">
        <f t="shared" si="218"/>
        <v>41801.572256944448</v>
      </c>
      <c r="K2337">
        <v>1399902243</v>
      </c>
      <c r="L2337" s="14">
        <f t="shared" si="219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6">
        <f t="shared" si="216"/>
        <v>1.0227200000000001</v>
      </c>
      <c r="R2337" s="9">
        <f t="shared" si="217"/>
        <v>115.69230769230769</v>
      </c>
      <c r="S2337" t="str">
        <f t="shared" si="220"/>
        <v>food</v>
      </c>
      <c r="T2337" t="str">
        <f t="shared" si="221"/>
        <v>small batch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4">
        <f t="shared" si="218"/>
        <v>41706.924710648149</v>
      </c>
      <c r="K2338">
        <v>1390860695</v>
      </c>
      <c r="L2338" s="14">
        <f t="shared" si="219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6">
        <f t="shared" si="216"/>
        <v>5.2073254999999996</v>
      </c>
      <c r="R2338" s="9">
        <f t="shared" si="217"/>
        <v>48.104623556581984</v>
      </c>
      <c r="S2338" t="str">
        <f t="shared" si="220"/>
        <v>food</v>
      </c>
      <c r="T2338" t="str">
        <f t="shared" si="221"/>
        <v>small batch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4">
        <f t="shared" si="218"/>
        <v>41816.640543981484</v>
      </c>
      <c r="K2339">
        <v>1401204143</v>
      </c>
      <c r="L2339" s="14">
        <f t="shared" si="219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6">
        <f t="shared" si="216"/>
        <v>1.1065833333333333</v>
      </c>
      <c r="R2339" s="9">
        <f t="shared" si="217"/>
        <v>74.184357541899445</v>
      </c>
      <c r="S2339" t="str">
        <f t="shared" si="220"/>
        <v>food</v>
      </c>
      <c r="T2339" t="str">
        <f t="shared" si="221"/>
        <v>small batch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4">
        <f t="shared" si="218"/>
        <v>41819.896805555552</v>
      </c>
      <c r="K2340">
        <v>1401485484</v>
      </c>
      <c r="L2340" s="14">
        <f t="shared" si="219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6">
        <f t="shared" si="216"/>
        <v>1.0114333333333334</v>
      </c>
      <c r="R2340" s="9">
        <f t="shared" si="217"/>
        <v>123.34552845528455</v>
      </c>
      <c r="S2340" t="str">
        <f t="shared" si="220"/>
        <v>food</v>
      </c>
      <c r="T2340" t="str">
        <f t="shared" si="221"/>
        <v>small batch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4">
        <f t="shared" si="218"/>
        <v>42723.332638888889</v>
      </c>
      <c r="K2341">
        <v>1479496309</v>
      </c>
      <c r="L2341" s="14">
        <f t="shared" si="219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6">
        <f t="shared" si="216"/>
        <v>2.9420799999999998</v>
      </c>
      <c r="R2341" s="9">
        <f t="shared" si="217"/>
        <v>66.623188405797094</v>
      </c>
      <c r="S2341" t="str">
        <f t="shared" si="220"/>
        <v>food</v>
      </c>
      <c r="T2341" t="str">
        <f t="shared" si="221"/>
        <v>small batch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4">
        <f t="shared" si="218"/>
        <v>42673.642800925925</v>
      </c>
      <c r="K2342">
        <v>1475249138</v>
      </c>
      <c r="L2342" s="14">
        <f t="shared" si="219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6">
        <f t="shared" si="216"/>
        <v>1.0577749999999999</v>
      </c>
      <c r="R2342" s="9">
        <f t="shared" si="217"/>
        <v>104.99007444168734</v>
      </c>
      <c r="S2342" t="str">
        <f t="shared" si="220"/>
        <v>food</v>
      </c>
      <c r="T2342" t="str">
        <f t="shared" si="221"/>
        <v>small batch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4">
        <f t="shared" si="218"/>
        <v>42197.813703703709</v>
      </c>
      <c r="K2343">
        <v>1434137504</v>
      </c>
      <c r="L2343" s="14">
        <f t="shared" si="219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6">
        <f t="shared" si="216"/>
        <v>0</v>
      </c>
      <c r="R2343" s="9">
        <f t="shared" si="217"/>
        <v>0</v>
      </c>
      <c r="S2343" t="str">
        <f t="shared" si="220"/>
        <v>technology</v>
      </c>
      <c r="T2343" t="str">
        <f t="shared" si="221"/>
        <v>web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4">
        <f t="shared" si="218"/>
        <v>41918.208333333336</v>
      </c>
      <c r="K2344">
        <v>1410799870</v>
      </c>
      <c r="L2344" s="14">
        <f t="shared" si="219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6">
        <f t="shared" si="216"/>
        <v>0</v>
      </c>
      <c r="R2344" s="9">
        <f t="shared" si="217"/>
        <v>0</v>
      </c>
      <c r="S2344" t="str">
        <f t="shared" si="220"/>
        <v>technology</v>
      </c>
      <c r="T2344" t="str">
        <f t="shared" si="221"/>
        <v>web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4">
        <f t="shared" si="218"/>
        <v>42377.82430555555</v>
      </c>
      <c r="K2345">
        <v>1447962505</v>
      </c>
      <c r="L2345" s="14">
        <f t="shared" si="219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6">
        <f t="shared" si="216"/>
        <v>0.03</v>
      </c>
      <c r="R2345" s="9">
        <f t="shared" si="217"/>
        <v>300</v>
      </c>
      <c r="S2345" t="str">
        <f t="shared" si="220"/>
        <v>technology</v>
      </c>
      <c r="T2345" t="str">
        <f t="shared" si="221"/>
        <v>web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4">
        <f t="shared" si="218"/>
        <v>42545.727650462963</v>
      </c>
      <c r="K2346">
        <v>1464197269</v>
      </c>
      <c r="L2346" s="14">
        <f t="shared" si="219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6">
        <f t="shared" si="216"/>
        <v>1E-3</v>
      </c>
      <c r="R2346" s="9">
        <f t="shared" si="217"/>
        <v>1</v>
      </c>
      <c r="S2346" t="str">
        <f t="shared" si="220"/>
        <v>technology</v>
      </c>
      <c r="T2346" t="str">
        <f t="shared" si="221"/>
        <v>web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4">
        <f t="shared" si="218"/>
        <v>42094.985416666663</v>
      </c>
      <c r="K2347">
        <v>1424822556</v>
      </c>
      <c r="L2347" s="14">
        <f t="shared" si="219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6">
        <f t="shared" si="216"/>
        <v>0</v>
      </c>
      <c r="R2347" s="9">
        <f t="shared" si="217"/>
        <v>0</v>
      </c>
      <c r="S2347" t="str">
        <f t="shared" si="220"/>
        <v>technology</v>
      </c>
      <c r="T2347" t="str">
        <f t="shared" si="221"/>
        <v>web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4">
        <f t="shared" si="218"/>
        <v>42660.79896990741</v>
      </c>
      <c r="K2348">
        <v>1472843431</v>
      </c>
      <c r="L2348" s="14">
        <f t="shared" si="219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6">
        <f t="shared" si="216"/>
        <v>6.4999999999999997E-4</v>
      </c>
      <c r="R2348" s="9">
        <f t="shared" si="217"/>
        <v>13</v>
      </c>
      <c r="S2348" t="str">
        <f t="shared" si="220"/>
        <v>technology</v>
      </c>
      <c r="T2348" t="str">
        <f t="shared" si="221"/>
        <v>web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4">
        <f t="shared" si="218"/>
        <v>42607.607361111113</v>
      </c>
      <c r="K2349">
        <v>1469543676</v>
      </c>
      <c r="L2349" s="14">
        <f t="shared" si="219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6">
        <f t="shared" si="216"/>
        <v>1.4999999999999999E-2</v>
      </c>
      <c r="R2349" s="9">
        <f t="shared" si="217"/>
        <v>15</v>
      </c>
      <c r="S2349" t="str">
        <f t="shared" si="220"/>
        <v>technology</v>
      </c>
      <c r="T2349" t="str">
        <f t="shared" si="221"/>
        <v>web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4">
        <f t="shared" si="218"/>
        <v>42420.932152777779</v>
      </c>
      <c r="K2350">
        <v>1450822938</v>
      </c>
      <c r="L2350" s="14">
        <f t="shared" si="219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6">
        <f t="shared" si="216"/>
        <v>3.8571428571428572E-3</v>
      </c>
      <c r="R2350" s="9">
        <f t="shared" si="217"/>
        <v>54</v>
      </c>
      <c r="S2350" t="str">
        <f t="shared" si="220"/>
        <v>technology</v>
      </c>
      <c r="T2350" t="str">
        <f t="shared" si="221"/>
        <v>web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4">
        <f t="shared" si="218"/>
        <v>42227.775787037041</v>
      </c>
      <c r="K2351">
        <v>1436812628</v>
      </c>
      <c r="L2351" s="14">
        <f t="shared" si="219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6">
        <f t="shared" si="216"/>
        <v>0</v>
      </c>
      <c r="R2351" s="9">
        <f t="shared" si="217"/>
        <v>0</v>
      </c>
      <c r="S2351" t="str">
        <f t="shared" si="220"/>
        <v>technology</v>
      </c>
      <c r="T2351" t="str">
        <f t="shared" si="221"/>
        <v>web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4">
        <f t="shared" si="218"/>
        <v>42738.842245370368</v>
      </c>
      <c r="K2352">
        <v>1480882370</v>
      </c>
      <c r="L2352" s="14">
        <f t="shared" si="219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6">
        <f t="shared" si="216"/>
        <v>0</v>
      </c>
      <c r="R2352" s="9">
        <f t="shared" si="217"/>
        <v>0</v>
      </c>
      <c r="S2352" t="str">
        <f t="shared" si="220"/>
        <v>technology</v>
      </c>
      <c r="T2352" t="str">
        <f t="shared" si="221"/>
        <v>web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4">
        <f t="shared" si="218"/>
        <v>42124.101145833338</v>
      </c>
      <c r="K2353">
        <v>1427768739</v>
      </c>
      <c r="L2353" s="14">
        <f t="shared" si="219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6">
        <f t="shared" si="216"/>
        <v>5.7142857142857143E-3</v>
      </c>
      <c r="R2353" s="9">
        <f t="shared" si="217"/>
        <v>15.428571428571429</v>
      </c>
      <c r="S2353" t="str">
        <f t="shared" si="220"/>
        <v>technology</v>
      </c>
      <c r="T2353" t="str">
        <f t="shared" si="221"/>
        <v>web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4">
        <f t="shared" si="218"/>
        <v>42161.633703703701</v>
      </c>
      <c r="K2354">
        <v>1428419552</v>
      </c>
      <c r="L2354" s="14">
        <f t="shared" si="219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6">
        <f t="shared" si="216"/>
        <v>0</v>
      </c>
      <c r="R2354" s="9">
        <f t="shared" si="217"/>
        <v>0</v>
      </c>
      <c r="S2354" t="str">
        <f t="shared" si="220"/>
        <v>technology</v>
      </c>
      <c r="T2354" t="str">
        <f t="shared" si="221"/>
        <v>web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4">
        <f t="shared" si="218"/>
        <v>42115.676180555558</v>
      </c>
      <c r="K2355">
        <v>1428596022</v>
      </c>
      <c r="L2355" s="14">
        <f t="shared" si="219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6">
        <f t="shared" si="216"/>
        <v>0</v>
      </c>
      <c r="R2355" s="9">
        <f t="shared" si="217"/>
        <v>0</v>
      </c>
      <c r="S2355" t="str">
        <f t="shared" si="220"/>
        <v>technology</v>
      </c>
      <c r="T2355" t="str">
        <f t="shared" si="221"/>
        <v>web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4">
        <f t="shared" si="218"/>
        <v>42014.722916666666</v>
      </c>
      <c r="K2356">
        <v>1415726460</v>
      </c>
      <c r="L2356" s="14">
        <f t="shared" si="219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6">
        <f t="shared" si="216"/>
        <v>7.1428571428571429E-4</v>
      </c>
      <c r="R2356" s="9">
        <f t="shared" si="217"/>
        <v>25</v>
      </c>
      <c r="S2356" t="str">
        <f t="shared" si="220"/>
        <v>technology</v>
      </c>
      <c r="T2356" t="str">
        <f t="shared" si="221"/>
        <v>web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4">
        <f t="shared" si="218"/>
        <v>42126.918240740735</v>
      </c>
      <c r="K2357">
        <v>1428012136</v>
      </c>
      <c r="L2357" s="14">
        <f t="shared" si="219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6">
        <f t="shared" si="216"/>
        <v>6.875E-3</v>
      </c>
      <c r="R2357" s="9">
        <f t="shared" si="217"/>
        <v>27.5</v>
      </c>
      <c r="S2357" t="str">
        <f t="shared" si="220"/>
        <v>technology</v>
      </c>
      <c r="T2357" t="str">
        <f t="shared" si="221"/>
        <v>web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4">
        <f t="shared" si="218"/>
        <v>42160.78361111111</v>
      </c>
      <c r="K2358">
        <v>1430938104</v>
      </c>
      <c r="L2358" s="14">
        <f t="shared" si="219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6">
        <f t="shared" si="216"/>
        <v>0</v>
      </c>
      <c r="R2358" s="9">
        <f t="shared" si="217"/>
        <v>0</v>
      </c>
      <c r="S2358" t="str">
        <f t="shared" si="220"/>
        <v>technology</v>
      </c>
      <c r="T2358" t="str">
        <f t="shared" si="221"/>
        <v>web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4">
        <f t="shared" si="218"/>
        <v>42294.620115740734</v>
      </c>
      <c r="K2359">
        <v>1442501578</v>
      </c>
      <c r="L2359" s="14">
        <f t="shared" si="219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6">
        <f t="shared" si="216"/>
        <v>0</v>
      </c>
      <c r="R2359" s="9">
        <f t="shared" si="217"/>
        <v>0</v>
      </c>
      <c r="S2359" t="str">
        <f t="shared" si="220"/>
        <v>technology</v>
      </c>
      <c r="T2359" t="str">
        <f t="shared" si="221"/>
        <v>web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4">
        <f t="shared" si="218"/>
        <v>42035.027083333334</v>
      </c>
      <c r="K2360">
        <v>1417818036</v>
      </c>
      <c r="L2360" s="14">
        <f t="shared" si="219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6">
        <f t="shared" si="216"/>
        <v>0</v>
      </c>
      <c r="R2360" s="9">
        <f t="shared" si="217"/>
        <v>0</v>
      </c>
      <c r="S2360" t="str">
        <f t="shared" si="220"/>
        <v>technology</v>
      </c>
      <c r="T2360" t="str">
        <f t="shared" si="221"/>
        <v>web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4">
        <f t="shared" si="218"/>
        <v>42219.649583333332</v>
      </c>
      <c r="K2361">
        <v>1433432124</v>
      </c>
      <c r="L2361" s="14">
        <f t="shared" si="219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6">
        <f t="shared" si="216"/>
        <v>0.14680000000000001</v>
      </c>
      <c r="R2361" s="9">
        <f t="shared" si="217"/>
        <v>367</v>
      </c>
      <c r="S2361" t="str">
        <f t="shared" si="220"/>
        <v>technology</v>
      </c>
      <c r="T2361" t="str">
        <f t="shared" si="221"/>
        <v>web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4">
        <f t="shared" si="218"/>
        <v>42407.70694444445</v>
      </c>
      <c r="K2362">
        <v>1452272280</v>
      </c>
      <c r="L2362" s="14">
        <f t="shared" si="219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6">
        <f t="shared" si="216"/>
        <v>4.0000000000000002E-4</v>
      </c>
      <c r="R2362" s="9">
        <f t="shared" si="217"/>
        <v>2</v>
      </c>
      <c r="S2362" t="str">
        <f t="shared" si="220"/>
        <v>technology</v>
      </c>
      <c r="T2362" t="str">
        <f t="shared" si="221"/>
        <v>web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4">
        <f t="shared" si="218"/>
        <v>42490.916666666672</v>
      </c>
      <c r="K2363">
        <v>1459975008</v>
      </c>
      <c r="L2363" s="14">
        <f t="shared" si="219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6">
        <f t="shared" si="216"/>
        <v>0</v>
      </c>
      <c r="R2363" s="9">
        <f t="shared" si="217"/>
        <v>0</v>
      </c>
      <c r="S2363" t="str">
        <f t="shared" si="220"/>
        <v>technology</v>
      </c>
      <c r="T2363" t="str">
        <f t="shared" si="221"/>
        <v>web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4">
        <f t="shared" si="218"/>
        <v>41984.688310185185</v>
      </c>
      <c r="K2364">
        <v>1415723470</v>
      </c>
      <c r="L2364" s="14">
        <f t="shared" si="219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6">
        <f t="shared" si="216"/>
        <v>0.2857142857142857</v>
      </c>
      <c r="R2364" s="9">
        <f t="shared" si="217"/>
        <v>60</v>
      </c>
      <c r="S2364" t="str">
        <f t="shared" si="220"/>
        <v>technology</v>
      </c>
      <c r="T2364" t="str">
        <f t="shared" si="221"/>
        <v>web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4">
        <f t="shared" si="218"/>
        <v>42367.011574074073</v>
      </c>
      <c r="K2365">
        <v>1447460200</v>
      </c>
      <c r="L2365" s="14">
        <f t="shared" si="219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6">
        <f t="shared" si="216"/>
        <v>0</v>
      </c>
      <c r="R2365" s="9">
        <f t="shared" si="217"/>
        <v>0</v>
      </c>
      <c r="S2365" t="str">
        <f t="shared" si="220"/>
        <v>technology</v>
      </c>
      <c r="T2365" t="str">
        <f t="shared" si="221"/>
        <v>web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4">
        <f t="shared" si="218"/>
        <v>42303.934675925921</v>
      </c>
      <c r="K2366">
        <v>1441146356</v>
      </c>
      <c r="L2366" s="14">
        <f t="shared" si="219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6">
        <f t="shared" si="216"/>
        <v>0</v>
      </c>
      <c r="R2366" s="9">
        <f t="shared" si="217"/>
        <v>0</v>
      </c>
      <c r="S2366" t="str">
        <f t="shared" si="220"/>
        <v>technology</v>
      </c>
      <c r="T2366" t="str">
        <f t="shared" si="221"/>
        <v>web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4">
        <f t="shared" si="218"/>
        <v>42386.958333333328</v>
      </c>
      <c r="K2367">
        <v>1449596425</v>
      </c>
      <c r="L2367" s="14">
        <f t="shared" si="219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6">
        <f t="shared" si="216"/>
        <v>0</v>
      </c>
      <c r="R2367" s="9">
        <f t="shared" si="217"/>
        <v>0</v>
      </c>
      <c r="S2367" t="str">
        <f t="shared" si="220"/>
        <v>technology</v>
      </c>
      <c r="T2367" t="str">
        <f t="shared" si="221"/>
        <v>web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4">
        <f t="shared" si="218"/>
        <v>42298.531631944439</v>
      </c>
      <c r="K2368">
        <v>1442839533</v>
      </c>
      <c r="L2368" s="14">
        <f t="shared" si="219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6">
        <f t="shared" si="216"/>
        <v>0.1052</v>
      </c>
      <c r="R2368" s="9">
        <f t="shared" si="217"/>
        <v>97.407407407407405</v>
      </c>
      <c r="S2368" t="str">
        <f t="shared" si="220"/>
        <v>technology</v>
      </c>
      <c r="T2368" t="str">
        <f t="shared" si="221"/>
        <v>web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4">
        <f t="shared" si="218"/>
        <v>42485.928425925929</v>
      </c>
      <c r="K2369">
        <v>1456442216</v>
      </c>
      <c r="L2369" s="14">
        <f t="shared" si="219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6">
        <f t="shared" si="216"/>
        <v>1.34E-2</v>
      </c>
      <c r="R2369" s="9">
        <f t="shared" si="217"/>
        <v>47.857142857142854</v>
      </c>
      <c r="S2369" t="str">
        <f t="shared" si="220"/>
        <v>technology</v>
      </c>
      <c r="T2369" t="str">
        <f t="shared" si="221"/>
        <v>web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4">
        <f t="shared" si="218"/>
        <v>42108.680150462969</v>
      </c>
      <c r="K2370">
        <v>1425143965</v>
      </c>
      <c r="L2370" s="14">
        <f t="shared" si="219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6">
        <f t="shared" ref="Q2370:Q2433" si="222">(E2370/D2370)</f>
        <v>2.5000000000000001E-3</v>
      </c>
      <c r="R2370" s="9">
        <f t="shared" ref="R2370:R2433" si="223">IF(N2370&lt;&gt;0,E2370/N2370,0)</f>
        <v>50</v>
      </c>
      <c r="S2370" t="str">
        <f t="shared" si="220"/>
        <v>technology</v>
      </c>
      <c r="T2370" t="str">
        <f t="shared" si="221"/>
        <v>web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4">
        <f t="shared" ref="J2371:J2434" si="224">(((I2371/60)/60)/24)+DATE(1970,1,1)</f>
        <v>42410.812627314815</v>
      </c>
      <c r="K2371">
        <v>1452540611</v>
      </c>
      <c r="L2371" s="14">
        <f t="shared" ref="L2371:L2434" si="225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6">
        <f t="shared" si="222"/>
        <v>0</v>
      </c>
      <c r="R2371" s="9">
        <f t="shared" si="223"/>
        <v>0</v>
      </c>
      <c r="S2371" t="str">
        <f t="shared" ref="S2371:S2434" si="226">LEFT(P2371, SEARCH("/",P2371,1)-1)</f>
        <v>technology</v>
      </c>
      <c r="T2371" t="str">
        <f t="shared" ref="T2371:T2434" si="227">RIGHT(P2371,LEN(P2371)-FIND("/",P2371))</f>
        <v>web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4">
        <f t="shared" si="224"/>
        <v>41991.18913194444</v>
      </c>
      <c r="K2372">
        <v>1416285141</v>
      </c>
      <c r="L2372" s="14">
        <f t="shared" si="225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6">
        <f t="shared" si="222"/>
        <v>3.2799999999999999E-3</v>
      </c>
      <c r="R2372" s="9">
        <f t="shared" si="223"/>
        <v>20.5</v>
      </c>
      <c r="S2372" t="str">
        <f t="shared" si="226"/>
        <v>technology</v>
      </c>
      <c r="T2372" t="str">
        <f t="shared" si="227"/>
        <v>web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4">
        <f t="shared" si="224"/>
        <v>42180.777731481481</v>
      </c>
      <c r="K2373">
        <v>1432665596</v>
      </c>
      <c r="L2373" s="14">
        <f t="shared" si="225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6">
        <f t="shared" si="222"/>
        <v>0</v>
      </c>
      <c r="R2373" s="9">
        <f t="shared" si="223"/>
        <v>0</v>
      </c>
      <c r="S2373" t="str">
        <f t="shared" si="226"/>
        <v>technology</v>
      </c>
      <c r="T2373" t="str">
        <f t="shared" si="227"/>
        <v>web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4">
        <f t="shared" si="224"/>
        <v>42118.069108796291</v>
      </c>
      <c r="K2374">
        <v>1427247571</v>
      </c>
      <c r="L2374" s="14">
        <f t="shared" si="225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6">
        <f t="shared" si="222"/>
        <v>3.272727272727273E-2</v>
      </c>
      <c r="R2374" s="9">
        <f t="shared" si="223"/>
        <v>30</v>
      </c>
      <c r="S2374" t="str">
        <f t="shared" si="226"/>
        <v>technology</v>
      </c>
      <c r="T2374" t="str">
        <f t="shared" si="227"/>
        <v>web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4">
        <f t="shared" si="224"/>
        <v>42245.662314814821</v>
      </c>
      <c r="K2375">
        <v>1438271624</v>
      </c>
      <c r="L2375" s="14">
        <f t="shared" si="225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6">
        <f t="shared" si="222"/>
        <v>5.8823529411764708E-5</v>
      </c>
      <c r="R2375" s="9">
        <f t="shared" si="223"/>
        <v>50</v>
      </c>
      <c r="S2375" t="str">
        <f t="shared" si="226"/>
        <v>technology</v>
      </c>
      <c r="T2375" t="str">
        <f t="shared" si="227"/>
        <v>web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4">
        <f t="shared" si="224"/>
        <v>42047.843287037031</v>
      </c>
      <c r="K2376">
        <v>1421180060</v>
      </c>
      <c r="L2376" s="14">
        <f t="shared" si="225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6">
        <f t="shared" si="222"/>
        <v>4.5454545454545455E-4</v>
      </c>
      <c r="R2376" s="9">
        <f t="shared" si="223"/>
        <v>10</v>
      </c>
      <c r="S2376" t="str">
        <f t="shared" si="226"/>
        <v>technology</v>
      </c>
      <c r="T2376" t="str">
        <f t="shared" si="227"/>
        <v>web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4">
        <f t="shared" si="224"/>
        <v>42622.836076388892</v>
      </c>
      <c r="K2377">
        <v>1470859437</v>
      </c>
      <c r="L2377" s="14">
        <f t="shared" si="225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6">
        <f t="shared" si="222"/>
        <v>0</v>
      </c>
      <c r="R2377" s="9">
        <f t="shared" si="223"/>
        <v>0</v>
      </c>
      <c r="S2377" t="str">
        <f t="shared" si="226"/>
        <v>technology</v>
      </c>
      <c r="T2377" t="str">
        <f t="shared" si="227"/>
        <v>web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4">
        <f t="shared" si="224"/>
        <v>42348.925532407404</v>
      </c>
      <c r="K2378">
        <v>1447193566</v>
      </c>
      <c r="L2378" s="14">
        <f t="shared" si="225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6">
        <f t="shared" si="222"/>
        <v>0.10877666666666666</v>
      </c>
      <c r="R2378" s="9">
        <f t="shared" si="223"/>
        <v>81.582499999999996</v>
      </c>
      <c r="S2378" t="str">
        <f t="shared" si="226"/>
        <v>technology</v>
      </c>
      <c r="T2378" t="str">
        <f t="shared" si="227"/>
        <v>web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4">
        <f t="shared" si="224"/>
        <v>42699.911840277782</v>
      </c>
      <c r="K2379">
        <v>1477515183</v>
      </c>
      <c r="L2379" s="14">
        <f t="shared" si="225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6">
        <f t="shared" si="222"/>
        <v>0</v>
      </c>
      <c r="R2379" s="9">
        <f t="shared" si="223"/>
        <v>0</v>
      </c>
      <c r="S2379" t="str">
        <f t="shared" si="226"/>
        <v>technology</v>
      </c>
      <c r="T2379" t="str">
        <f t="shared" si="227"/>
        <v>web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4">
        <f t="shared" si="224"/>
        <v>42242.013078703705</v>
      </c>
      <c r="K2380">
        <v>1438042730</v>
      </c>
      <c r="L2380" s="14">
        <f t="shared" si="225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6">
        <f t="shared" si="222"/>
        <v>0</v>
      </c>
      <c r="R2380" s="9">
        <f t="shared" si="223"/>
        <v>0</v>
      </c>
      <c r="S2380" t="str">
        <f t="shared" si="226"/>
        <v>technology</v>
      </c>
      <c r="T2380" t="str">
        <f t="shared" si="227"/>
        <v>web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4">
        <f t="shared" si="224"/>
        <v>42282.016388888893</v>
      </c>
      <c r="K2381">
        <v>1440116616</v>
      </c>
      <c r="L2381" s="14">
        <f t="shared" si="225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6">
        <f t="shared" si="222"/>
        <v>0</v>
      </c>
      <c r="R2381" s="9">
        <f t="shared" si="223"/>
        <v>0</v>
      </c>
      <c r="S2381" t="str">
        <f t="shared" si="226"/>
        <v>technology</v>
      </c>
      <c r="T2381" t="str">
        <f t="shared" si="227"/>
        <v>web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4">
        <f t="shared" si="224"/>
        <v>42278.793310185181</v>
      </c>
      <c r="K2382">
        <v>1441134142</v>
      </c>
      <c r="L2382" s="14">
        <f t="shared" si="225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6">
        <f t="shared" si="222"/>
        <v>3.6666666666666666E-3</v>
      </c>
      <c r="R2382" s="9">
        <f t="shared" si="223"/>
        <v>18.333333333333332</v>
      </c>
      <c r="S2382" t="str">
        <f t="shared" si="226"/>
        <v>technology</v>
      </c>
      <c r="T2382" t="str">
        <f t="shared" si="227"/>
        <v>web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4">
        <f t="shared" si="224"/>
        <v>42104.935740740737</v>
      </c>
      <c r="K2383">
        <v>1426112848</v>
      </c>
      <c r="L2383" s="14">
        <f t="shared" si="225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6">
        <f t="shared" si="222"/>
        <v>1.8193398957730169E-2</v>
      </c>
      <c r="R2383" s="9">
        <f t="shared" si="223"/>
        <v>224.42857142857142</v>
      </c>
      <c r="S2383" t="str">
        <f t="shared" si="226"/>
        <v>technology</v>
      </c>
      <c r="T2383" t="str">
        <f t="shared" si="227"/>
        <v>web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4">
        <f t="shared" si="224"/>
        <v>42220.187534722223</v>
      </c>
      <c r="K2384">
        <v>1436502603</v>
      </c>
      <c r="L2384" s="14">
        <f t="shared" si="225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6">
        <f t="shared" si="222"/>
        <v>2.5000000000000001E-2</v>
      </c>
      <c r="R2384" s="9">
        <f t="shared" si="223"/>
        <v>37.5</v>
      </c>
      <c r="S2384" t="str">
        <f t="shared" si="226"/>
        <v>technology</v>
      </c>
      <c r="T2384" t="str">
        <f t="shared" si="227"/>
        <v>web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4">
        <f t="shared" si="224"/>
        <v>42057.056793981479</v>
      </c>
      <c r="K2385">
        <v>1421976107</v>
      </c>
      <c r="L2385" s="14">
        <f t="shared" si="225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6">
        <f t="shared" si="222"/>
        <v>4.3499999999999997E-2</v>
      </c>
      <c r="R2385" s="9">
        <f t="shared" si="223"/>
        <v>145</v>
      </c>
      <c r="S2385" t="str">
        <f t="shared" si="226"/>
        <v>technology</v>
      </c>
      <c r="T2385" t="str">
        <f t="shared" si="227"/>
        <v>web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4">
        <f t="shared" si="224"/>
        <v>41957.109293981484</v>
      </c>
      <c r="K2386">
        <v>1413337043</v>
      </c>
      <c r="L2386" s="14">
        <f t="shared" si="225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6">
        <f t="shared" si="222"/>
        <v>8.0000000000000002E-3</v>
      </c>
      <c r="R2386" s="9">
        <f t="shared" si="223"/>
        <v>1</v>
      </c>
      <c r="S2386" t="str">
        <f t="shared" si="226"/>
        <v>technology</v>
      </c>
      <c r="T2386" t="str">
        <f t="shared" si="227"/>
        <v>web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4">
        <f t="shared" si="224"/>
        <v>42221.70175925926</v>
      </c>
      <c r="K2387">
        <v>1436201432</v>
      </c>
      <c r="L2387" s="14">
        <f t="shared" si="225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6">
        <f t="shared" si="222"/>
        <v>1.2123076923076924E-2</v>
      </c>
      <c r="R2387" s="9">
        <f t="shared" si="223"/>
        <v>112.57142857142857</v>
      </c>
      <c r="S2387" t="str">
        <f t="shared" si="226"/>
        <v>technology</v>
      </c>
      <c r="T2387" t="str">
        <f t="shared" si="227"/>
        <v>web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4">
        <f t="shared" si="224"/>
        <v>42014.838240740741</v>
      </c>
      <c r="K2388">
        <v>1415736424</v>
      </c>
      <c r="L2388" s="14">
        <f t="shared" si="225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6">
        <f t="shared" si="222"/>
        <v>0</v>
      </c>
      <c r="R2388" s="9">
        <f t="shared" si="223"/>
        <v>0</v>
      </c>
      <c r="S2388" t="str">
        <f t="shared" si="226"/>
        <v>technology</v>
      </c>
      <c r="T2388" t="str">
        <f t="shared" si="227"/>
        <v>web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4">
        <f t="shared" si="224"/>
        <v>42573.626620370371</v>
      </c>
      <c r="K2389">
        <v>1465311740</v>
      </c>
      <c r="L2389" s="14">
        <f t="shared" si="225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6">
        <f t="shared" si="222"/>
        <v>6.8399999999999997E-3</v>
      </c>
      <c r="R2389" s="9">
        <f t="shared" si="223"/>
        <v>342</v>
      </c>
      <c r="S2389" t="str">
        <f t="shared" si="226"/>
        <v>technology</v>
      </c>
      <c r="T2389" t="str">
        <f t="shared" si="227"/>
        <v>web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4">
        <f t="shared" si="224"/>
        <v>42019.811805555553</v>
      </c>
      <c r="K2390">
        <v>1418761759</v>
      </c>
      <c r="L2390" s="14">
        <f t="shared" si="225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6">
        <f t="shared" si="222"/>
        <v>1.2513513513513513E-2</v>
      </c>
      <c r="R2390" s="9">
        <f t="shared" si="223"/>
        <v>57.875</v>
      </c>
      <c r="S2390" t="str">
        <f t="shared" si="226"/>
        <v>technology</v>
      </c>
      <c r="T2390" t="str">
        <f t="shared" si="227"/>
        <v>web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4">
        <f t="shared" si="224"/>
        <v>42210.915972222225</v>
      </c>
      <c r="K2391">
        <v>1435160452</v>
      </c>
      <c r="L2391" s="14">
        <f t="shared" si="225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6">
        <f t="shared" si="222"/>
        <v>1.8749999999999999E-3</v>
      </c>
      <c r="R2391" s="9">
        <f t="shared" si="223"/>
        <v>30</v>
      </c>
      <c r="S2391" t="str">
        <f t="shared" si="226"/>
        <v>technology</v>
      </c>
      <c r="T2391" t="str">
        <f t="shared" si="227"/>
        <v>web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4">
        <f t="shared" si="224"/>
        <v>42008.262314814812</v>
      </c>
      <c r="K2392">
        <v>1416896264</v>
      </c>
      <c r="L2392" s="14">
        <f t="shared" si="225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6">
        <f t="shared" si="222"/>
        <v>0</v>
      </c>
      <c r="R2392" s="9">
        <f t="shared" si="223"/>
        <v>0</v>
      </c>
      <c r="S2392" t="str">
        <f t="shared" si="226"/>
        <v>technology</v>
      </c>
      <c r="T2392" t="str">
        <f t="shared" si="227"/>
        <v>web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4">
        <f t="shared" si="224"/>
        <v>42094.752824074079</v>
      </c>
      <c r="K2393">
        <v>1425236644</v>
      </c>
      <c r="L2393" s="14">
        <f t="shared" si="225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6">
        <f t="shared" si="222"/>
        <v>1.25E-3</v>
      </c>
      <c r="R2393" s="9">
        <f t="shared" si="223"/>
        <v>25</v>
      </c>
      <c r="S2393" t="str">
        <f t="shared" si="226"/>
        <v>technology</v>
      </c>
      <c r="T2393" t="str">
        <f t="shared" si="227"/>
        <v>web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4">
        <f t="shared" si="224"/>
        <v>42306.120636574073</v>
      </c>
      <c r="K2394">
        <v>1443495223</v>
      </c>
      <c r="L2394" s="14">
        <f t="shared" si="225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6">
        <f t="shared" si="222"/>
        <v>0</v>
      </c>
      <c r="R2394" s="9">
        <f t="shared" si="223"/>
        <v>0</v>
      </c>
      <c r="S2394" t="str">
        <f t="shared" si="226"/>
        <v>technology</v>
      </c>
      <c r="T2394" t="str">
        <f t="shared" si="227"/>
        <v>web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4">
        <f t="shared" si="224"/>
        <v>42224.648344907408</v>
      </c>
      <c r="K2395">
        <v>1436456017</v>
      </c>
      <c r="L2395" s="14">
        <f t="shared" si="225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6">
        <f t="shared" si="222"/>
        <v>5.0000000000000001E-4</v>
      </c>
      <c r="R2395" s="9">
        <f t="shared" si="223"/>
        <v>50</v>
      </c>
      <c r="S2395" t="str">
        <f t="shared" si="226"/>
        <v>technology</v>
      </c>
      <c r="T2395" t="str">
        <f t="shared" si="227"/>
        <v>web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4">
        <f t="shared" si="224"/>
        <v>42061.362187499995</v>
      </c>
      <c r="K2396">
        <v>1422348093</v>
      </c>
      <c r="L2396" s="14">
        <f t="shared" si="225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6">
        <f t="shared" si="222"/>
        <v>5.9999999999999995E-4</v>
      </c>
      <c r="R2396" s="9">
        <f t="shared" si="223"/>
        <v>1.5</v>
      </c>
      <c r="S2396" t="str">
        <f t="shared" si="226"/>
        <v>technology</v>
      </c>
      <c r="T2396" t="str">
        <f t="shared" si="227"/>
        <v>web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4">
        <f t="shared" si="224"/>
        <v>42745.372916666667</v>
      </c>
      <c r="K2397">
        <v>1481597687</v>
      </c>
      <c r="L2397" s="14">
        <f t="shared" si="225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6">
        <f t="shared" si="222"/>
        <v>0</v>
      </c>
      <c r="R2397" s="9">
        <f t="shared" si="223"/>
        <v>0</v>
      </c>
      <c r="S2397" t="str">
        <f t="shared" si="226"/>
        <v>technology</v>
      </c>
      <c r="T2397" t="str">
        <f t="shared" si="227"/>
        <v>web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4">
        <f t="shared" si="224"/>
        <v>42292.849050925928</v>
      </c>
      <c r="K2398">
        <v>1442348558</v>
      </c>
      <c r="L2398" s="14">
        <f t="shared" si="225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6">
        <f t="shared" si="222"/>
        <v>2E-3</v>
      </c>
      <c r="R2398" s="9">
        <f t="shared" si="223"/>
        <v>10</v>
      </c>
      <c r="S2398" t="str">
        <f t="shared" si="226"/>
        <v>technology</v>
      </c>
      <c r="T2398" t="str">
        <f t="shared" si="227"/>
        <v>web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4">
        <f t="shared" si="224"/>
        <v>42006.88490740741</v>
      </c>
      <c r="K2399">
        <v>1417641256</v>
      </c>
      <c r="L2399" s="14">
        <f t="shared" si="225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6">
        <f t="shared" si="222"/>
        <v>0</v>
      </c>
      <c r="R2399" s="9">
        <f t="shared" si="223"/>
        <v>0</v>
      </c>
      <c r="S2399" t="str">
        <f t="shared" si="226"/>
        <v>technology</v>
      </c>
      <c r="T2399" t="str">
        <f t="shared" si="227"/>
        <v>web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4">
        <f t="shared" si="224"/>
        <v>42187.916481481487</v>
      </c>
      <c r="K2400">
        <v>1433282384</v>
      </c>
      <c r="L2400" s="14">
        <f t="shared" si="225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6">
        <f t="shared" si="222"/>
        <v>0</v>
      </c>
      <c r="R2400" s="9">
        <f t="shared" si="223"/>
        <v>0</v>
      </c>
      <c r="S2400" t="str">
        <f t="shared" si="226"/>
        <v>technology</v>
      </c>
      <c r="T2400" t="str">
        <f t="shared" si="227"/>
        <v>web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4">
        <f t="shared" si="224"/>
        <v>41991.853078703702</v>
      </c>
      <c r="K2401">
        <v>1415910506</v>
      </c>
      <c r="L2401" s="14">
        <f t="shared" si="225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6">
        <f t="shared" si="222"/>
        <v>0</v>
      </c>
      <c r="R2401" s="9">
        <f t="shared" si="223"/>
        <v>0</v>
      </c>
      <c r="S2401" t="str">
        <f t="shared" si="226"/>
        <v>technology</v>
      </c>
      <c r="T2401" t="str">
        <f t="shared" si="227"/>
        <v>web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4">
        <f t="shared" si="224"/>
        <v>42474.268101851849</v>
      </c>
      <c r="K2402">
        <v>1458023164</v>
      </c>
      <c r="L2402" s="14">
        <f t="shared" si="225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6">
        <f t="shared" si="222"/>
        <v>0</v>
      </c>
      <c r="R2402" s="9">
        <f t="shared" si="223"/>
        <v>0</v>
      </c>
      <c r="S2402" t="str">
        <f t="shared" si="226"/>
        <v>technology</v>
      </c>
      <c r="T2402" t="str">
        <f t="shared" si="227"/>
        <v>web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4">
        <f t="shared" si="224"/>
        <v>42434.822870370372</v>
      </c>
      <c r="K2403">
        <v>1452023096</v>
      </c>
      <c r="L2403" s="14">
        <f t="shared" si="225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6">
        <f t="shared" si="222"/>
        <v>7.1785714285714283E-3</v>
      </c>
      <c r="R2403" s="9">
        <f t="shared" si="223"/>
        <v>22.333333333333332</v>
      </c>
      <c r="S2403" t="str">
        <f t="shared" si="226"/>
        <v>food</v>
      </c>
      <c r="T2403" t="str">
        <f t="shared" si="227"/>
        <v>food trucks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4">
        <f t="shared" si="224"/>
        <v>42137.679756944446</v>
      </c>
      <c r="K2404">
        <v>1428941931</v>
      </c>
      <c r="L2404" s="14">
        <f t="shared" si="225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6">
        <f t="shared" si="222"/>
        <v>4.3333333333333331E-3</v>
      </c>
      <c r="R2404" s="9">
        <f t="shared" si="223"/>
        <v>52</v>
      </c>
      <c r="S2404" t="str">
        <f t="shared" si="226"/>
        <v>food</v>
      </c>
      <c r="T2404" t="str">
        <f t="shared" si="227"/>
        <v>food trucks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4">
        <f t="shared" si="224"/>
        <v>42459.840949074074</v>
      </c>
      <c r="K2405">
        <v>1454188258</v>
      </c>
      <c r="L2405" s="14">
        <f t="shared" si="225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6">
        <f t="shared" si="222"/>
        <v>0.16833333333333333</v>
      </c>
      <c r="R2405" s="9">
        <f t="shared" si="223"/>
        <v>16.833333333333332</v>
      </c>
      <c r="S2405" t="str">
        <f t="shared" si="226"/>
        <v>food</v>
      </c>
      <c r="T2405" t="str">
        <f t="shared" si="227"/>
        <v>food trucks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4">
        <f t="shared" si="224"/>
        <v>42372.03943287037</v>
      </c>
      <c r="K2406">
        <v>1449190607</v>
      </c>
      <c r="L2406" s="14">
        <f t="shared" si="225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6">
        <f t="shared" si="222"/>
        <v>0</v>
      </c>
      <c r="R2406" s="9">
        <f t="shared" si="223"/>
        <v>0</v>
      </c>
      <c r="S2406" t="str">
        <f t="shared" si="226"/>
        <v>food</v>
      </c>
      <c r="T2406" t="str">
        <f t="shared" si="227"/>
        <v>food trucks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4">
        <f t="shared" si="224"/>
        <v>42616.585358796292</v>
      </c>
      <c r="K2407">
        <v>1471096975</v>
      </c>
      <c r="L2407" s="14">
        <f t="shared" si="225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6">
        <f t="shared" si="222"/>
        <v>0.22520000000000001</v>
      </c>
      <c r="R2407" s="9">
        <f t="shared" si="223"/>
        <v>56.3</v>
      </c>
      <c r="S2407" t="str">
        <f t="shared" si="226"/>
        <v>food</v>
      </c>
      <c r="T2407" t="str">
        <f t="shared" si="227"/>
        <v>food trucks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4">
        <f t="shared" si="224"/>
        <v>42023.110995370371</v>
      </c>
      <c r="K2408">
        <v>1418179190</v>
      </c>
      <c r="L2408" s="14">
        <f t="shared" si="225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6">
        <f t="shared" si="222"/>
        <v>0.41384615384615386</v>
      </c>
      <c r="R2408" s="9">
        <f t="shared" si="223"/>
        <v>84.0625</v>
      </c>
      <c r="S2408" t="str">
        <f t="shared" si="226"/>
        <v>food</v>
      </c>
      <c r="T2408" t="str">
        <f t="shared" si="227"/>
        <v>food trucks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4">
        <f t="shared" si="224"/>
        <v>42105.25</v>
      </c>
      <c r="K2409">
        <v>1426772928</v>
      </c>
      <c r="L2409" s="14">
        <f t="shared" si="225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6">
        <f t="shared" si="222"/>
        <v>0.25259090909090909</v>
      </c>
      <c r="R2409" s="9">
        <f t="shared" si="223"/>
        <v>168.39393939393941</v>
      </c>
      <c r="S2409" t="str">
        <f t="shared" si="226"/>
        <v>food</v>
      </c>
      <c r="T2409" t="str">
        <f t="shared" si="227"/>
        <v>food trucks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4">
        <f t="shared" si="224"/>
        <v>41949.182372685187</v>
      </c>
      <c r="K2410">
        <v>1412652157</v>
      </c>
      <c r="L2410" s="14">
        <f t="shared" si="225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6">
        <f t="shared" si="222"/>
        <v>2E-3</v>
      </c>
      <c r="R2410" s="9">
        <f t="shared" si="223"/>
        <v>15</v>
      </c>
      <c r="S2410" t="str">
        <f t="shared" si="226"/>
        <v>food</v>
      </c>
      <c r="T2410" t="str">
        <f t="shared" si="227"/>
        <v>food trucks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4">
        <f t="shared" si="224"/>
        <v>42234.875868055555</v>
      </c>
      <c r="K2411">
        <v>1437339675</v>
      </c>
      <c r="L2411" s="14">
        <f t="shared" si="225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6">
        <f t="shared" si="222"/>
        <v>1.84E-2</v>
      </c>
      <c r="R2411" s="9">
        <f t="shared" si="223"/>
        <v>76.666666666666671</v>
      </c>
      <c r="S2411" t="str">
        <f t="shared" si="226"/>
        <v>food</v>
      </c>
      <c r="T2411" t="str">
        <f t="shared" si="227"/>
        <v>food trucks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4">
        <f t="shared" si="224"/>
        <v>42254.408275462964</v>
      </c>
      <c r="K2412">
        <v>1439027275</v>
      </c>
      <c r="L2412" s="14">
        <f t="shared" si="225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6">
        <f t="shared" si="222"/>
        <v>0</v>
      </c>
      <c r="R2412" s="9">
        <f t="shared" si="223"/>
        <v>0</v>
      </c>
      <c r="S2412" t="str">
        <f t="shared" si="226"/>
        <v>food</v>
      </c>
      <c r="T2412" t="str">
        <f t="shared" si="227"/>
        <v>food trucks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4">
        <f t="shared" si="224"/>
        <v>42241.732430555552</v>
      </c>
      <c r="K2413">
        <v>1437932082</v>
      </c>
      <c r="L2413" s="14">
        <f t="shared" si="225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6">
        <f t="shared" si="222"/>
        <v>6.0400000000000002E-3</v>
      </c>
      <c r="R2413" s="9">
        <f t="shared" si="223"/>
        <v>50.333333333333336</v>
      </c>
      <c r="S2413" t="str">
        <f t="shared" si="226"/>
        <v>food</v>
      </c>
      <c r="T2413" t="str">
        <f t="shared" si="227"/>
        <v>food trucks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4">
        <f t="shared" si="224"/>
        <v>42700.778622685189</v>
      </c>
      <c r="K2414">
        <v>1476294073</v>
      </c>
      <c r="L2414" s="14">
        <f t="shared" si="225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6">
        <f t="shared" si="222"/>
        <v>0</v>
      </c>
      <c r="R2414" s="9">
        <f t="shared" si="223"/>
        <v>0</v>
      </c>
      <c r="S2414" t="str">
        <f t="shared" si="226"/>
        <v>food</v>
      </c>
      <c r="T2414" t="str">
        <f t="shared" si="227"/>
        <v>food trucks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4">
        <f t="shared" si="224"/>
        <v>41790.979166666664</v>
      </c>
      <c r="K2415">
        <v>1398911882</v>
      </c>
      <c r="L2415" s="14">
        <f t="shared" si="225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6">
        <f t="shared" si="222"/>
        <v>8.3333333333333332E-3</v>
      </c>
      <c r="R2415" s="9">
        <f t="shared" si="223"/>
        <v>8.3333333333333339</v>
      </c>
      <c r="S2415" t="str">
        <f t="shared" si="226"/>
        <v>food</v>
      </c>
      <c r="T2415" t="str">
        <f t="shared" si="227"/>
        <v>food trucks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4">
        <f t="shared" si="224"/>
        <v>42238.165972222225</v>
      </c>
      <c r="K2416">
        <v>1436805660</v>
      </c>
      <c r="L2416" s="14">
        <f t="shared" si="225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6">
        <f t="shared" si="222"/>
        <v>3.0666666666666665E-2</v>
      </c>
      <c r="R2416" s="9">
        <f t="shared" si="223"/>
        <v>35.384615384615387</v>
      </c>
      <c r="S2416" t="str">
        <f t="shared" si="226"/>
        <v>food</v>
      </c>
      <c r="T2416" t="str">
        <f t="shared" si="227"/>
        <v>food trucks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4">
        <f t="shared" si="224"/>
        <v>42566.862800925926</v>
      </c>
      <c r="K2417">
        <v>1466023346</v>
      </c>
      <c r="L2417" s="14">
        <f t="shared" si="225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6">
        <f t="shared" si="222"/>
        <v>5.5833333333333334E-3</v>
      </c>
      <c r="R2417" s="9">
        <f t="shared" si="223"/>
        <v>55.833333333333336</v>
      </c>
      <c r="S2417" t="str">
        <f t="shared" si="226"/>
        <v>food</v>
      </c>
      <c r="T2417" t="str">
        <f t="shared" si="227"/>
        <v>food trucks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4">
        <f t="shared" si="224"/>
        <v>42077.625</v>
      </c>
      <c r="K2418">
        <v>1421343743</v>
      </c>
      <c r="L2418" s="14">
        <f t="shared" si="225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6">
        <f t="shared" si="222"/>
        <v>2.5000000000000001E-4</v>
      </c>
      <c r="R2418" s="9">
        <f t="shared" si="223"/>
        <v>5</v>
      </c>
      <c r="S2418" t="str">
        <f t="shared" si="226"/>
        <v>food</v>
      </c>
      <c r="T2418" t="str">
        <f t="shared" si="227"/>
        <v>food trucks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4">
        <f t="shared" si="224"/>
        <v>41861.884108796294</v>
      </c>
      <c r="K2419">
        <v>1405113187</v>
      </c>
      <c r="L2419" s="14">
        <f t="shared" si="225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6">
        <f t="shared" si="222"/>
        <v>0</v>
      </c>
      <c r="R2419" s="9">
        <f t="shared" si="223"/>
        <v>0</v>
      </c>
      <c r="S2419" t="str">
        <f t="shared" si="226"/>
        <v>food</v>
      </c>
      <c r="T2419" t="str">
        <f t="shared" si="227"/>
        <v>food trucks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4">
        <f t="shared" si="224"/>
        <v>42087.815324074079</v>
      </c>
      <c r="K2420">
        <v>1422045244</v>
      </c>
      <c r="L2420" s="14">
        <f t="shared" si="225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6">
        <f t="shared" si="222"/>
        <v>2.0000000000000001E-4</v>
      </c>
      <c r="R2420" s="9">
        <f t="shared" si="223"/>
        <v>1</v>
      </c>
      <c r="S2420" t="str">
        <f t="shared" si="226"/>
        <v>food</v>
      </c>
      <c r="T2420" t="str">
        <f t="shared" si="227"/>
        <v>food trucks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4">
        <f t="shared" si="224"/>
        <v>42053.738298611104</v>
      </c>
      <c r="K2421">
        <v>1419097389</v>
      </c>
      <c r="L2421" s="14">
        <f t="shared" si="225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6">
        <f t="shared" si="222"/>
        <v>0</v>
      </c>
      <c r="R2421" s="9">
        <f t="shared" si="223"/>
        <v>0</v>
      </c>
      <c r="S2421" t="str">
        <f t="shared" si="226"/>
        <v>food</v>
      </c>
      <c r="T2421" t="str">
        <f t="shared" si="227"/>
        <v>food trucks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4">
        <f t="shared" si="224"/>
        <v>41953.070543981477</v>
      </c>
      <c r="K2422">
        <v>1410396095</v>
      </c>
      <c r="L2422" s="14">
        <f t="shared" si="225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6">
        <f t="shared" si="222"/>
        <v>0.14825133372851215</v>
      </c>
      <c r="R2422" s="9">
        <f t="shared" si="223"/>
        <v>69.472222222222229</v>
      </c>
      <c r="S2422" t="str">
        <f t="shared" si="226"/>
        <v>food</v>
      </c>
      <c r="T2422" t="str">
        <f t="shared" si="227"/>
        <v>food trucks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4">
        <f t="shared" si="224"/>
        <v>42056.687453703707</v>
      </c>
      <c r="K2423">
        <v>1421944196</v>
      </c>
      <c r="L2423" s="14">
        <f t="shared" si="225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6">
        <f t="shared" si="222"/>
        <v>1.6666666666666666E-4</v>
      </c>
      <c r="R2423" s="9">
        <f t="shared" si="223"/>
        <v>1</v>
      </c>
      <c r="S2423" t="str">
        <f t="shared" si="226"/>
        <v>food</v>
      </c>
      <c r="T2423" t="str">
        <f t="shared" si="227"/>
        <v>food trucks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4">
        <f t="shared" si="224"/>
        <v>42074.683287037042</v>
      </c>
      <c r="K2424">
        <v>1423502636</v>
      </c>
      <c r="L2424" s="14">
        <f t="shared" si="225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6">
        <f t="shared" si="222"/>
        <v>2E-3</v>
      </c>
      <c r="R2424" s="9">
        <f t="shared" si="223"/>
        <v>1</v>
      </c>
      <c r="S2424" t="str">
        <f t="shared" si="226"/>
        <v>food</v>
      </c>
      <c r="T2424" t="str">
        <f t="shared" si="227"/>
        <v>food trucks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4">
        <f t="shared" si="224"/>
        <v>42004.704745370371</v>
      </c>
      <c r="K2425">
        <v>1417452890</v>
      </c>
      <c r="L2425" s="14">
        <f t="shared" si="225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6">
        <f t="shared" si="222"/>
        <v>1.3333333333333334E-4</v>
      </c>
      <c r="R2425" s="9">
        <f t="shared" si="223"/>
        <v>8</v>
      </c>
      <c r="S2425" t="str">
        <f t="shared" si="226"/>
        <v>food</v>
      </c>
      <c r="T2425" t="str">
        <f t="shared" si="227"/>
        <v>food trucks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4">
        <f t="shared" si="224"/>
        <v>41939.892453703702</v>
      </c>
      <c r="K2426">
        <v>1411853108</v>
      </c>
      <c r="L2426" s="14">
        <f t="shared" si="225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6">
        <f t="shared" si="222"/>
        <v>1.24E-2</v>
      </c>
      <c r="R2426" s="9">
        <f t="shared" si="223"/>
        <v>34.444444444444443</v>
      </c>
      <c r="S2426" t="str">
        <f t="shared" si="226"/>
        <v>food</v>
      </c>
      <c r="T2426" t="str">
        <f t="shared" si="227"/>
        <v>food trucks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4">
        <f t="shared" si="224"/>
        <v>42517.919444444444</v>
      </c>
      <c r="K2427">
        <v>1463090149</v>
      </c>
      <c r="L2427" s="14">
        <f t="shared" si="225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6">
        <f t="shared" si="222"/>
        <v>2.8571428571428574E-4</v>
      </c>
      <c r="R2427" s="9">
        <f t="shared" si="223"/>
        <v>1</v>
      </c>
      <c r="S2427" t="str">
        <f t="shared" si="226"/>
        <v>food</v>
      </c>
      <c r="T2427" t="str">
        <f t="shared" si="227"/>
        <v>food trucks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4">
        <f t="shared" si="224"/>
        <v>42224.170046296291</v>
      </c>
      <c r="K2428">
        <v>1433822692</v>
      </c>
      <c r="L2428" s="14">
        <f t="shared" si="225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6">
        <f t="shared" si="222"/>
        <v>0</v>
      </c>
      <c r="R2428" s="9">
        <f t="shared" si="223"/>
        <v>0</v>
      </c>
      <c r="S2428" t="str">
        <f t="shared" si="226"/>
        <v>food</v>
      </c>
      <c r="T2428" t="str">
        <f t="shared" si="227"/>
        <v>food trucks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4">
        <f t="shared" si="224"/>
        <v>42452.277002314819</v>
      </c>
      <c r="K2429">
        <v>1455262733</v>
      </c>
      <c r="L2429" s="14">
        <f t="shared" si="225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6">
        <f t="shared" si="222"/>
        <v>2.0000000000000002E-5</v>
      </c>
      <c r="R2429" s="9">
        <f t="shared" si="223"/>
        <v>1</v>
      </c>
      <c r="S2429" t="str">
        <f t="shared" si="226"/>
        <v>food</v>
      </c>
      <c r="T2429" t="str">
        <f t="shared" si="227"/>
        <v>food trucks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4">
        <f t="shared" si="224"/>
        <v>42075.742488425924</v>
      </c>
      <c r="K2430">
        <v>1423594151</v>
      </c>
      <c r="L2430" s="14">
        <f t="shared" si="225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6">
        <f t="shared" si="222"/>
        <v>2.8571428571428571E-5</v>
      </c>
      <c r="R2430" s="9">
        <f t="shared" si="223"/>
        <v>1</v>
      </c>
      <c r="S2430" t="str">
        <f t="shared" si="226"/>
        <v>food</v>
      </c>
      <c r="T2430" t="str">
        <f t="shared" si="227"/>
        <v>food trucks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4">
        <f t="shared" si="224"/>
        <v>42771.697222222225</v>
      </c>
      <c r="K2431">
        <v>1483131966</v>
      </c>
      <c r="L2431" s="14">
        <f t="shared" si="225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6">
        <f t="shared" si="222"/>
        <v>1.4321428571428572E-2</v>
      </c>
      <c r="R2431" s="9">
        <f t="shared" si="223"/>
        <v>501.25</v>
      </c>
      <c r="S2431" t="str">
        <f t="shared" si="226"/>
        <v>food</v>
      </c>
      <c r="T2431" t="str">
        <f t="shared" si="227"/>
        <v>food trucks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4">
        <f t="shared" si="224"/>
        <v>42412.130833333329</v>
      </c>
      <c r="K2432">
        <v>1452654504</v>
      </c>
      <c r="L2432" s="14">
        <f t="shared" si="225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6">
        <f t="shared" si="222"/>
        <v>7.0000000000000001E-3</v>
      </c>
      <c r="R2432" s="9">
        <f t="shared" si="223"/>
        <v>10.5</v>
      </c>
      <c r="S2432" t="str">
        <f t="shared" si="226"/>
        <v>food</v>
      </c>
      <c r="T2432" t="str">
        <f t="shared" si="227"/>
        <v>food trucks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4">
        <f t="shared" si="224"/>
        <v>42549.099687499998</v>
      </c>
      <c r="K2433">
        <v>1461896613</v>
      </c>
      <c r="L2433" s="14">
        <f t="shared" si="225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6">
        <f t="shared" si="222"/>
        <v>2.0000000000000002E-5</v>
      </c>
      <c r="R2433" s="9">
        <f t="shared" si="223"/>
        <v>1</v>
      </c>
      <c r="S2433" t="str">
        <f t="shared" si="226"/>
        <v>food</v>
      </c>
      <c r="T2433" t="str">
        <f t="shared" si="227"/>
        <v>food trucks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4">
        <f t="shared" si="224"/>
        <v>42071.218715277777</v>
      </c>
      <c r="K2434">
        <v>1423199697</v>
      </c>
      <c r="L2434" s="14">
        <f t="shared" si="225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6">
        <f t="shared" ref="Q2434:Q2497" si="228">(E2434/D2434)</f>
        <v>1.4285714285714287E-4</v>
      </c>
      <c r="R2434" s="9">
        <f t="shared" ref="R2434:R2497" si="229">IF(N2434&lt;&gt;0,E2434/N2434,0)</f>
        <v>1</v>
      </c>
      <c r="S2434" t="str">
        <f t="shared" si="226"/>
        <v>food</v>
      </c>
      <c r="T2434" t="str">
        <f t="shared" si="227"/>
        <v>food trucks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4">
        <f t="shared" ref="J2435:J2498" si="230">(((I2435/60)/60)/24)+DATE(1970,1,1)</f>
        <v>42427.89980324074</v>
      </c>
      <c r="K2435">
        <v>1454016943</v>
      </c>
      <c r="L2435" s="14">
        <f t="shared" ref="L2435:L2498" si="231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6">
        <f t="shared" si="228"/>
        <v>0</v>
      </c>
      <c r="R2435" s="9">
        <f t="shared" si="229"/>
        <v>0</v>
      </c>
      <c r="S2435" t="str">
        <f t="shared" ref="S2435:S2498" si="232">LEFT(P2435, SEARCH("/",P2435,1)-1)</f>
        <v>food</v>
      </c>
      <c r="T2435" t="str">
        <f t="shared" ref="T2435:T2498" si="233">RIGHT(P2435,LEN(P2435)-FIND("/",P2435))</f>
        <v>food trucks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4">
        <f t="shared" si="230"/>
        <v>42220.18604166666</v>
      </c>
      <c r="K2436">
        <v>1435206474</v>
      </c>
      <c r="L2436" s="14">
        <f t="shared" si="231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6">
        <f t="shared" si="228"/>
        <v>1.2999999999999999E-3</v>
      </c>
      <c r="R2436" s="9">
        <f t="shared" si="229"/>
        <v>13</v>
      </c>
      <c r="S2436" t="str">
        <f t="shared" si="232"/>
        <v>food</v>
      </c>
      <c r="T2436" t="str">
        <f t="shared" si="233"/>
        <v>food trucks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4">
        <f t="shared" si="230"/>
        <v>42282.277615740735</v>
      </c>
      <c r="K2437">
        <v>1441435186</v>
      </c>
      <c r="L2437" s="14">
        <f t="shared" si="231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6">
        <f t="shared" si="228"/>
        <v>4.8960000000000002E-3</v>
      </c>
      <c r="R2437" s="9">
        <f t="shared" si="229"/>
        <v>306</v>
      </c>
      <c r="S2437" t="str">
        <f t="shared" si="232"/>
        <v>food</v>
      </c>
      <c r="T2437" t="str">
        <f t="shared" si="233"/>
        <v>food trucks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4">
        <f t="shared" si="230"/>
        <v>42398.615393518514</v>
      </c>
      <c r="K2438">
        <v>1448894770</v>
      </c>
      <c r="L2438" s="14">
        <f t="shared" si="231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6">
        <f t="shared" si="228"/>
        <v>3.8461538461538462E-4</v>
      </c>
      <c r="R2438" s="9">
        <f t="shared" si="229"/>
        <v>22.5</v>
      </c>
      <c r="S2438" t="str">
        <f t="shared" si="232"/>
        <v>food</v>
      </c>
      <c r="T2438" t="str">
        <f t="shared" si="233"/>
        <v>food trucks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4">
        <f t="shared" si="230"/>
        <v>42080.75</v>
      </c>
      <c r="K2439">
        <v>1422400188</v>
      </c>
      <c r="L2439" s="14">
        <f t="shared" si="231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6">
        <f t="shared" si="228"/>
        <v>0</v>
      </c>
      <c r="R2439" s="9">
        <f t="shared" si="229"/>
        <v>0</v>
      </c>
      <c r="S2439" t="str">
        <f t="shared" si="232"/>
        <v>food</v>
      </c>
      <c r="T2439" t="str">
        <f t="shared" si="233"/>
        <v>food trucks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4">
        <f t="shared" si="230"/>
        <v>42345.956736111111</v>
      </c>
      <c r="K2440">
        <v>1444341462</v>
      </c>
      <c r="L2440" s="14">
        <f t="shared" si="231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6">
        <f t="shared" si="228"/>
        <v>3.3333333333333335E-3</v>
      </c>
      <c r="R2440" s="9">
        <f t="shared" si="229"/>
        <v>50</v>
      </c>
      <c r="S2440" t="str">
        <f t="shared" si="232"/>
        <v>food</v>
      </c>
      <c r="T2440" t="str">
        <f t="shared" si="233"/>
        <v>food trucks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4">
        <f t="shared" si="230"/>
        <v>42295.818622685183</v>
      </c>
      <c r="K2441">
        <v>1442605129</v>
      </c>
      <c r="L2441" s="14">
        <f t="shared" si="231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6">
        <f t="shared" si="228"/>
        <v>0</v>
      </c>
      <c r="R2441" s="9">
        <f t="shared" si="229"/>
        <v>0</v>
      </c>
      <c r="S2441" t="str">
        <f t="shared" si="232"/>
        <v>food</v>
      </c>
      <c r="T2441" t="str">
        <f t="shared" si="233"/>
        <v>food trucks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4">
        <f t="shared" si="230"/>
        <v>42413.899456018517</v>
      </c>
      <c r="K2442">
        <v>1452807313</v>
      </c>
      <c r="L2442" s="14">
        <f t="shared" si="231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6">
        <f t="shared" si="228"/>
        <v>2E-3</v>
      </c>
      <c r="R2442" s="9">
        <f t="shared" si="229"/>
        <v>5</v>
      </c>
      <c r="S2442" t="str">
        <f t="shared" si="232"/>
        <v>food</v>
      </c>
      <c r="T2442" t="str">
        <f t="shared" si="233"/>
        <v>food trucks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4">
        <f t="shared" si="230"/>
        <v>42208.207638888889</v>
      </c>
      <c r="K2443">
        <v>1435806054</v>
      </c>
      <c r="L2443" s="14">
        <f t="shared" si="231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6">
        <f t="shared" si="228"/>
        <v>1.0788</v>
      </c>
      <c r="R2443" s="9">
        <f t="shared" si="229"/>
        <v>74.22935779816514</v>
      </c>
      <c r="S2443" t="str">
        <f t="shared" si="232"/>
        <v>food</v>
      </c>
      <c r="T2443" t="str">
        <f t="shared" si="233"/>
        <v>small batch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4">
        <f t="shared" si="230"/>
        <v>42082.625324074077</v>
      </c>
      <c r="K2444">
        <v>1424188828</v>
      </c>
      <c r="L2444" s="14">
        <f t="shared" si="231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6">
        <f t="shared" si="228"/>
        <v>1.2594166666666666</v>
      </c>
      <c r="R2444" s="9">
        <f t="shared" si="229"/>
        <v>81.252688172043008</v>
      </c>
      <c r="S2444" t="str">
        <f t="shared" si="232"/>
        <v>food</v>
      </c>
      <c r="T2444" t="str">
        <f t="shared" si="233"/>
        <v>small batch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4">
        <f t="shared" si="230"/>
        <v>41866.625254629631</v>
      </c>
      <c r="K2445">
        <v>1405522822</v>
      </c>
      <c r="L2445" s="14">
        <f t="shared" si="231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6">
        <f t="shared" si="228"/>
        <v>2.0251494999999999</v>
      </c>
      <c r="R2445" s="9">
        <f t="shared" si="229"/>
        <v>130.23469453376205</v>
      </c>
      <c r="S2445" t="str">
        <f t="shared" si="232"/>
        <v>food</v>
      </c>
      <c r="T2445" t="str">
        <f t="shared" si="233"/>
        <v>small batch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4">
        <f t="shared" si="230"/>
        <v>42515.754525462966</v>
      </c>
      <c r="K2446">
        <v>1461607591</v>
      </c>
      <c r="L2446" s="14">
        <f t="shared" si="231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6">
        <f t="shared" si="228"/>
        <v>1.0860000000000001</v>
      </c>
      <c r="R2446" s="9">
        <f t="shared" si="229"/>
        <v>53.409836065573771</v>
      </c>
      <c r="S2446" t="str">
        <f t="shared" si="232"/>
        <v>food</v>
      </c>
      <c r="T2446" t="str">
        <f t="shared" si="233"/>
        <v>small batch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4">
        <f t="shared" si="230"/>
        <v>42273.190057870372</v>
      </c>
      <c r="K2447">
        <v>1440650021</v>
      </c>
      <c r="L2447" s="14">
        <f t="shared" si="231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6">
        <f t="shared" si="228"/>
        <v>1.728</v>
      </c>
      <c r="R2447" s="9">
        <f t="shared" si="229"/>
        <v>75.130434782608702</v>
      </c>
      <c r="S2447" t="str">
        <f t="shared" si="232"/>
        <v>food</v>
      </c>
      <c r="T2447" t="str">
        <f t="shared" si="233"/>
        <v>small batch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4">
        <f t="shared" si="230"/>
        <v>42700.64434027778</v>
      </c>
      <c r="K2448">
        <v>1477578471</v>
      </c>
      <c r="L2448" s="14">
        <f t="shared" si="231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6">
        <f t="shared" si="228"/>
        <v>1.6798</v>
      </c>
      <c r="R2448" s="9">
        <f t="shared" si="229"/>
        <v>75.666666666666671</v>
      </c>
      <c r="S2448" t="str">
        <f t="shared" si="232"/>
        <v>food</v>
      </c>
      <c r="T2448" t="str">
        <f t="shared" si="233"/>
        <v>small batch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4">
        <f t="shared" si="230"/>
        <v>42686.166666666672</v>
      </c>
      <c r="K2449">
        <v>1476184593</v>
      </c>
      <c r="L2449" s="14">
        <f t="shared" si="231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6">
        <f t="shared" si="228"/>
        <v>4.2720000000000002</v>
      </c>
      <c r="R2449" s="9">
        <f t="shared" si="229"/>
        <v>31.691394658753708</v>
      </c>
      <c r="S2449" t="str">
        <f t="shared" si="232"/>
        <v>food</v>
      </c>
      <c r="T2449" t="str">
        <f t="shared" si="233"/>
        <v>small batch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4">
        <f t="shared" si="230"/>
        <v>42613.233333333337</v>
      </c>
      <c r="K2450">
        <v>1472110513</v>
      </c>
      <c r="L2450" s="14">
        <f t="shared" si="231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6">
        <f t="shared" si="228"/>
        <v>1.075</v>
      </c>
      <c r="R2450" s="9">
        <f t="shared" si="229"/>
        <v>47.777777777777779</v>
      </c>
      <c r="S2450" t="str">
        <f t="shared" si="232"/>
        <v>food</v>
      </c>
      <c r="T2450" t="str">
        <f t="shared" si="233"/>
        <v>small batch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4">
        <f t="shared" si="230"/>
        <v>41973.184201388889</v>
      </c>
      <c r="K2451">
        <v>1414725915</v>
      </c>
      <c r="L2451" s="14">
        <f t="shared" si="231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6">
        <f t="shared" si="228"/>
        <v>1.08</v>
      </c>
      <c r="R2451" s="9">
        <f t="shared" si="229"/>
        <v>90</v>
      </c>
      <c r="S2451" t="str">
        <f t="shared" si="232"/>
        <v>food</v>
      </c>
      <c r="T2451" t="str">
        <f t="shared" si="233"/>
        <v>small batch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4">
        <f t="shared" si="230"/>
        <v>41940.132638888892</v>
      </c>
      <c r="K2452">
        <v>1411177456</v>
      </c>
      <c r="L2452" s="14">
        <f t="shared" si="231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6">
        <f t="shared" si="228"/>
        <v>1.0153353333333335</v>
      </c>
      <c r="R2452" s="9">
        <f t="shared" si="229"/>
        <v>149.31401960784314</v>
      </c>
      <c r="S2452" t="str">
        <f t="shared" si="232"/>
        <v>food</v>
      </c>
      <c r="T2452" t="str">
        <f t="shared" si="233"/>
        <v>small batch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4">
        <f t="shared" si="230"/>
        <v>42799.908449074079</v>
      </c>
      <c r="K2453">
        <v>1487022490</v>
      </c>
      <c r="L2453" s="14">
        <f t="shared" si="231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6">
        <f t="shared" si="228"/>
        <v>1.1545000000000001</v>
      </c>
      <c r="R2453" s="9">
        <f t="shared" si="229"/>
        <v>62.06989247311828</v>
      </c>
      <c r="S2453" t="str">
        <f t="shared" si="232"/>
        <v>food</v>
      </c>
      <c r="T2453" t="str">
        <f t="shared" si="233"/>
        <v>small batch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4">
        <f t="shared" si="230"/>
        <v>42367.958333333328</v>
      </c>
      <c r="K2454">
        <v>1448914500</v>
      </c>
      <c r="L2454" s="14">
        <f t="shared" si="231"/>
        <v>42338.84375</v>
      </c>
      <c r="M2454" t="b">
        <v>0</v>
      </c>
      <c r="N2454">
        <v>15</v>
      </c>
      <c r="O2454" t="b">
        <v>1</v>
      </c>
      <c r="P2454" t="s">
        <v>8298</v>
      </c>
      <c r="Q2454" s="6">
        <f t="shared" si="228"/>
        <v>1.335</v>
      </c>
      <c r="R2454" s="9">
        <f t="shared" si="229"/>
        <v>53.4</v>
      </c>
      <c r="S2454" t="str">
        <f t="shared" si="232"/>
        <v>food</v>
      </c>
      <c r="T2454" t="str">
        <f t="shared" si="233"/>
        <v>small batch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4">
        <f t="shared" si="230"/>
        <v>42768.692233796297</v>
      </c>
      <c r="K2455">
        <v>1483461409</v>
      </c>
      <c r="L2455" s="14">
        <f t="shared" si="231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6">
        <f t="shared" si="228"/>
        <v>1.5469999999999999</v>
      </c>
      <c r="R2455" s="9">
        <f t="shared" si="229"/>
        <v>69.268656716417908</v>
      </c>
      <c r="S2455" t="str">
        <f t="shared" si="232"/>
        <v>food</v>
      </c>
      <c r="T2455" t="str">
        <f t="shared" si="233"/>
        <v>small batch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4">
        <f t="shared" si="230"/>
        <v>42805.201481481476</v>
      </c>
      <c r="K2456">
        <v>1486183808</v>
      </c>
      <c r="L2456" s="14">
        <f t="shared" si="231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6">
        <f t="shared" si="228"/>
        <v>1.0084571428571429</v>
      </c>
      <c r="R2456" s="9">
        <f t="shared" si="229"/>
        <v>271.50769230769231</v>
      </c>
      <c r="S2456" t="str">
        <f t="shared" si="232"/>
        <v>food</v>
      </c>
      <c r="T2456" t="str">
        <f t="shared" si="233"/>
        <v>small batch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4">
        <f t="shared" si="230"/>
        <v>42480.781828703708</v>
      </c>
      <c r="K2457">
        <v>1458758750</v>
      </c>
      <c r="L2457" s="14">
        <f t="shared" si="231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6">
        <f t="shared" si="228"/>
        <v>1.82</v>
      </c>
      <c r="R2457" s="9">
        <f t="shared" si="229"/>
        <v>34.125</v>
      </c>
      <c r="S2457" t="str">
        <f t="shared" si="232"/>
        <v>food</v>
      </c>
      <c r="T2457" t="str">
        <f t="shared" si="233"/>
        <v>small batch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4">
        <f t="shared" si="230"/>
        <v>42791.961099537039</v>
      </c>
      <c r="K2458">
        <v>1485471839</v>
      </c>
      <c r="L2458" s="14">
        <f t="shared" si="231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6">
        <f t="shared" si="228"/>
        <v>1.8086666666666666</v>
      </c>
      <c r="R2458" s="9">
        <f t="shared" si="229"/>
        <v>40.492537313432834</v>
      </c>
      <c r="S2458" t="str">
        <f t="shared" si="232"/>
        <v>food</v>
      </c>
      <c r="T2458" t="str">
        <f t="shared" si="233"/>
        <v>small batch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4">
        <f t="shared" si="230"/>
        <v>42453.560833333337</v>
      </c>
      <c r="K2459">
        <v>1456237656</v>
      </c>
      <c r="L2459" s="14">
        <f t="shared" si="231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6">
        <f t="shared" si="228"/>
        <v>1.0230434782608695</v>
      </c>
      <c r="R2459" s="9">
        <f t="shared" si="229"/>
        <v>189.75806451612902</v>
      </c>
      <c r="S2459" t="str">
        <f t="shared" si="232"/>
        <v>food</v>
      </c>
      <c r="T2459" t="str">
        <f t="shared" si="233"/>
        <v>small batch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4">
        <f t="shared" si="230"/>
        <v>42530.791666666672</v>
      </c>
      <c r="K2460">
        <v>1462481718</v>
      </c>
      <c r="L2460" s="14">
        <f t="shared" si="231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6">
        <f t="shared" si="228"/>
        <v>1.1017999999999999</v>
      </c>
      <c r="R2460" s="9">
        <f t="shared" si="229"/>
        <v>68.862499999999997</v>
      </c>
      <c r="S2460" t="str">
        <f t="shared" si="232"/>
        <v>food</v>
      </c>
      <c r="T2460" t="str">
        <f t="shared" si="233"/>
        <v>small batch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4">
        <f t="shared" si="230"/>
        <v>42452.595891203702</v>
      </c>
      <c r="K2461">
        <v>1454858285</v>
      </c>
      <c r="L2461" s="14">
        <f t="shared" si="231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6">
        <f t="shared" si="228"/>
        <v>1.0225</v>
      </c>
      <c r="R2461" s="9">
        <f t="shared" si="229"/>
        <v>108.77659574468085</v>
      </c>
      <c r="S2461" t="str">
        <f t="shared" si="232"/>
        <v>food</v>
      </c>
      <c r="T2461" t="str">
        <f t="shared" si="233"/>
        <v>small batch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4">
        <f t="shared" si="230"/>
        <v>42738.178472222222</v>
      </c>
      <c r="K2462">
        <v>1480480167</v>
      </c>
      <c r="L2462" s="14">
        <f t="shared" si="231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6">
        <f t="shared" si="228"/>
        <v>1.0078823529411765</v>
      </c>
      <c r="R2462" s="9">
        <f t="shared" si="229"/>
        <v>125.98529411764706</v>
      </c>
      <c r="S2462" t="str">
        <f t="shared" si="232"/>
        <v>food</v>
      </c>
      <c r="T2462" t="str">
        <f t="shared" si="233"/>
        <v>small batch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4">
        <f t="shared" si="230"/>
        <v>40817.125</v>
      </c>
      <c r="K2463">
        <v>1314577097</v>
      </c>
      <c r="L2463" s="14">
        <f t="shared" si="231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6">
        <f t="shared" si="228"/>
        <v>1.038</v>
      </c>
      <c r="R2463" s="9">
        <f t="shared" si="229"/>
        <v>90.523255813953483</v>
      </c>
      <c r="S2463" t="str">
        <f t="shared" si="232"/>
        <v>music</v>
      </c>
      <c r="T2463" t="str">
        <f t="shared" si="233"/>
        <v>indie rock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4">
        <f t="shared" si="230"/>
        <v>41109.186296296299</v>
      </c>
      <c r="K2464">
        <v>1340944096</v>
      </c>
      <c r="L2464" s="14">
        <f t="shared" si="231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6">
        <f t="shared" si="228"/>
        <v>1.1070833333333334</v>
      </c>
      <c r="R2464" s="9">
        <f t="shared" si="229"/>
        <v>28.880434782608695</v>
      </c>
      <c r="S2464" t="str">
        <f t="shared" si="232"/>
        <v>music</v>
      </c>
      <c r="T2464" t="str">
        <f t="shared" si="233"/>
        <v>indie rock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4">
        <f t="shared" si="230"/>
        <v>41380.791666666664</v>
      </c>
      <c r="K2465">
        <v>1362710425</v>
      </c>
      <c r="L2465" s="14">
        <f t="shared" si="231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6">
        <f t="shared" si="228"/>
        <v>1.1625000000000001</v>
      </c>
      <c r="R2465" s="9">
        <f t="shared" si="229"/>
        <v>31</v>
      </c>
      <c r="S2465" t="str">
        <f t="shared" si="232"/>
        <v>music</v>
      </c>
      <c r="T2465" t="str">
        <f t="shared" si="233"/>
        <v>indie rock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4">
        <f t="shared" si="230"/>
        <v>42277.811805555553</v>
      </c>
      <c r="K2466">
        <v>1441143397</v>
      </c>
      <c r="L2466" s="14">
        <f t="shared" si="231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6">
        <f t="shared" si="228"/>
        <v>1.111</v>
      </c>
      <c r="R2466" s="9">
        <f t="shared" si="229"/>
        <v>51.674418604651166</v>
      </c>
      <c r="S2466" t="str">
        <f t="shared" si="232"/>
        <v>music</v>
      </c>
      <c r="T2466" t="str">
        <f t="shared" si="233"/>
        <v>indie rock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4">
        <f t="shared" si="230"/>
        <v>41175.719305555554</v>
      </c>
      <c r="K2467">
        <v>1345828548</v>
      </c>
      <c r="L2467" s="14">
        <f t="shared" si="231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6">
        <f t="shared" si="228"/>
        <v>1.8014285714285714</v>
      </c>
      <c r="R2467" s="9">
        <f t="shared" si="229"/>
        <v>26.270833333333332</v>
      </c>
      <c r="S2467" t="str">
        <f t="shared" si="232"/>
        <v>music</v>
      </c>
      <c r="T2467" t="str">
        <f t="shared" si="233"/>
        <v>indie rock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4">
        <f t="shared" si="230"/>
        <v>41403.102465277778</v>
      </c>
      <c r="K2468">
        <v>1365474453</v>
      </c>
      <c r="L2468" s="14">
        <f t="shared" si="231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6">
        <f t="shared" si="228"/>
        <v>1</v>
      </c>
      <c r="R2468" s="9">
        <f t="shared" si="229"/>
        <v>48.07692307692308</v>
      </c>
      <c r="S2468" t="str">
        <f t="shared" si="232"/>
        <v>music</v>
      </c>
      <c r="T2468" t="str">
        <f t="shared" si="233"/>
        <v>indie rock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4">
        <f t="shared" si="230"/>
        <v>41039.708333333336</v>
      </c>
      <c r="K2469">
        <v>1335473931</v>
      </c>
      <c r="L2469" s="14">
        <f t="shared" si="231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6">
        <f t="shared" si="228"/>
        <v>1.1850000000000001</v>
      </c>
      <c r="R2469" s="9">
        <f t="shared" si="229"/>
        <v>27.558139534883722</v>
      </c>
      <c r="S2469" t="str">
        <f t="shared" si="232"/>
        <v>music</v>
      </c>
      <c r="T2469" t="str">
        <f t="shared" si="233"/>
        <v>indie rock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4">
        <f t="shared" si="230"/>
        <v>41210.208333333336</v>
      </c>
      <c r="K2470">
        <v>1348285321</v>
      </c>
      <c r="L2470" s="14">
        <f t="shared" si="231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6">
        <f t="shared" si="228"/>
        <v>1.0721700000000001</v>
      </c>
      <c r="R2470" s="9">
        <f t="shared" si="229"/>
        <v>36.97137931034483</v>
      </c>
      <c r="S2470" t="str">
        <f t="shared" si="232"/>
        <v>music</v>
      </c>
      <c r="T2470" t="str">
        <f t="shared" si="233"/>
        <v>indie rock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4">
        <f t="shared" si="230"/>
        <v>40582.429733796293</v>
      </c>
      <c r="K2471">
        <v>1295000329</v>
      </c>
      <c r="L2471" s="14">
        <f t="shared" si="231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6">
        <f t="shared" si="228"/>
        <v>1.1366666666666667</v>
      </c>
      <c r="R2471" s="9">
        <f t="shared" si="229"/>
        <v>29.021276595744681</v>
      </c>
      <c r="S2471" t="str">
        <f t="shared" si="232"/>
        <v>music</v>
      </c>
      <c r="T2471" t="str">
        <f t="shared" si="233"/>
        <v>indie rock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4">
        <f t="shared" si="230"/>
        <v>41053.07471064815</v>
      </c>
      <c r="K2472">
        <v>1335232055</v>
      </c>
      <c r="L2472" s="14">
        <f t="shared" si="231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6">
        <f t="shared" si="228"/>
        <v>1.0316400000000001</v>
      </c>
      <c r="R2472" s="9">
        <f t="shared" si="229"/>
        <v>28.65666666666667</v>
      </c>
      <c r="S2472" t="str">
        <f t="shared" si="232"/>
        <v>music</v>
      </c>
      <c r="T2472" t="str">
        <f t="shared" si="233"/>
        <v>indie rock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4">
        <f t="shared" si="230"/>
        <v>40933.992962962962</v>
      </c>
      <c r="K2473">
        <v>1324079392</v>
      </c>
      <c r="L2473" s="14">
        <f t="shared" si="231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6">
        <f t="shared" si="228"/>
        <v>1.28</v>
      </c>
      <c r="R2473" s="9">
        <f t="shared" si="229"/>
        <v>37.647058823529413</v>
      </c>
      <c r="S2473" t="str">
        <f t="shared" si="232"/>
        <v>music</v>
      </c>
      <c r="T2473" t="str">
        <f t="shared" si="233"/>
        <v>indie rock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4">
        <f t="shared" si="230"/>
        <v>40425.043749999997</v>
      </c>
      <c r="K2474">
        <v>1277433980</v>
      </c>
      <c r="L2474" s="14">
        <f t="shared" si="231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6">
        <f t="shared" si="228"/>
        <v>1.3576026666666667</v>
      </c>
      <c r="R2474" s="9">
        <f t="shared" si="229"/>
        <v>97.904038461538462</v>
      </c>
      <c r="S2474" t="str">
        <f t="shared" si="232"/>
        <v>music</v>
      </c>
      <c r="T2474" t="str">
        <f t="shared" si="233"/>
        <v>indie rock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4">
        <f t="shared" si="230"/>
        <v>41223.790150462963</v>
      </c>
      <c r="K2475">
        <v>1349978269</v>
      </c>
      <c r="L2475" s="14">
        <f t="shared" si="231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6">
        <f t="shared" si="228"/>
        <v>1</v>
      </c>
      <c r="R2475" s="9">
        <f t="shared" si="229"/>
        <v>42.553191489361701</v>
      </c>
      <c r="S2475" t="str">
        <f t="shared" si="232"/>
        <v>music</v>
      </c>
      <c r="T2475" t="str">
        <f t="shared" si="233"/>
        <v>indie rock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4">
        <f t="shared" si="230"/>
        <v>40462.011296296296</v>
      </c>
      <c r="K2476">
        <v>1282868176</v>
      </c>
      <c r="L2476" s="14">
        <f t="shared" si="231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6">
        <f t="shared" si="228"/>
        <v>1.0000360000000001</v>
      </c>
      <c r="R2476" s="9">
        <f t="shared" si="229"/>
        <v>131.58368421052631</v>
      </c>
      <c r="S2476" t="str">
        <f t="shared" si="232"/>
        <v>music</v>
      </c>
      <c r="T2476" t="str">
        <f t="shared" si="233"/>
        <v>indie rock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4">
        <f t="shared" si="230"/>
        <v>40369.916666666664</v>
      </c>
      <c r="K2477">
        <v>1273647255</v>
      </c>
      <c r="L2477" s="14">
        <f t="shared" si="231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6">
        <f t="shared" si="228"/>
        <v>1.0471999999999999</v>
      </c>
      <c r="R2477" s="9">
        <f t="shared" si="229"/>
        <v>32.320987654320987</v>
      </c>
      <c r="S2477" t="str">
        <f t="shared" si="232"/>
        <v>music</v>
      </c>
      <c r="T2477" t="str">
        <f t="shared" si="233"/>
        <v>indie rock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4">
        <f t="shared" si="230"/>
        <v>41946.370023148149</v>
      </c>
      <c r="K2478">
        <v>1412149970</v>
      </c>
      <c r="L2478" s="14">
        <f t="shared" si="231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6">
        <f t="shared" si="228"/>
        <v>1.050225</v>
      </c>
      <c r="R2478" s="9">
        <f t="shared" si="229"/>
        <v>61.103999999999999</v>
      </c>
      <c r="S2478" t="str">
        <f t="shared" si="232"/>
        <v>music</v>
      </c>
      <c r="T2478" t="str">
        <f t="shared" si="233"/>
        <v>indie rock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4">
        <f t="shared" si="230"/>
        <v>41133.691493055558</v>
      </c>
      <c r="K2479">
        <v>1340901345</v>
      </c>
      <c r="L2479" s="14">
        <f t="shared" si="231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6">
        <f t="shared" si="228"/>
        <v>1.7133333333333334</v>
      </c>
      <c r="R2479" s="9">
        <f t="shared" si="229"/>
        <v>31.341463414634145</v>
      </c>
      <c r="S2479" t="str">
        <f t="shared" si="232"/>
        <v>music</v>
      </c>
      <c r="T2479" t="str">
        <f t="shared" si="233"/>
        <v>indie rock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4">
        <f t="shared" si="230"/>
        <v>41287.950381944444</v>
      </c>
      <c r="K2480">
        <v>1355525313</v>
      </c>
      <c r="L2480" s="14">
        <f t="shared" si="231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6">
        <f t="shared" si="228"/>
        <v>1.2749999999999999</v>
      </c>
      <c r="R2480" s="9">
        <f t="shared" si="229"/>
        <v>129.1139240506329</v>
      </c>
      <c r="S2480" t="str">
        <f t="shared" si="232"/>
        <v>music</v>
      </c>
      <c r="T2480" t="str">
        <f t="shared" si="233"/>
        <v>indie rock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4">
        <f t="shared" si="230"/>
        <v>41118.083333333336</v>
      </c>
      <c r="K2481">
        <v>1342545994</v>
      </c>
      <c r="L2481" s="14">
        <f t="shared" si="231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6">
        <f t="shared" si="228"/>
        <v>1.3344333333333334</v>
      </c>
      <c r="R2481" s="9">
        <f t="shared" si="229"/>
        <v>25.020624999999999</v>
      </c>
      <c r="S2481" t="str">
        <f t="shared" si="232"/>
        <v>music</v>
      </c>
      <c r="T2481" t="str">
        <f t="shared" si="233"/>
        <v>indie rock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4">
        <f t="shared" si="230"/>
        <v>42287.936157407406</v>
      </c>
      <c r="K2482">
        <v>1439332084</v>
      </c>
      <c r="L2482" s="14">
        <f t="shared" si="231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6">
        <f t="shared" si="228"/>
        <v>1</v>
      </c>
      <c r="R2482" s="9">
        <f t="shared" si="229"/>
        <v>250</v>
      </c>
      <c r="S2482" t="str">
        <f t="shared" si="232"/>
        <v>music</v>
      </c>
      <c r="T2482" t="str">
        <f t="shared" si="233"/>
        <v>indie rock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4">
        <f t="shared" si="230"/>
        <v>41029.645925925928</v>
      </c>
      <c r="K2483">
        <v>1333207808</v>
      </c>
      <c r="L2483" s="14">
        <f t="shared" si="231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6">
        <f t="shared" si="228"/>
        <v>1.1291099999999998</v>
      </c>
      <c r="R2483" s="9">
        <f t="shared" si="229"/>
        <v>47.541473684210523</v>
      </c>
      <c r="S2483" t="str">
        <f t="shared" si="232"/>
        <v>music</v>
      </c>
      <c r="T2483" t="str">
        <f t="shared" si="233"/>
        <v>indie rock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4">
        <f t="shared" si="230"/>
        <v>40756.782210648147</v>
      </c>
      <c r="K2484">
        <v>1308336383</v>
      </c>
      <c r="L2484" s="14">
        <f t="shared" si="231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6">
        <f t="shared" si="228"/>
        <v>1.0009999999999999</v>
      </c>
      <c r="R2484" s="9">
        <f t="shared" si="229"/>
        <v>40.04</v>
      </c>
      <c r="S2484" t="str">
        <f t="shared" si="232"/>
        <v>music</v>
      </c>
      <c r="T2484" t="str">
        <f t="shared" si="233"/>
        <v>indie rock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4">
        <f t="shared" si="230"/>
        <v>41030.708368055559</v>
      </c>
      <c r="K2485">
        <v>1330711203</v>
      </c>
      <c r="L2485" s="14">
        <f t="shared" si="231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6">
        <f t="shared" si="228"/>
        <v>1.1372727272727272</v>
      </c>
      <c r="R2485" s="9">
        <f t="shared" si="229"/>
        <v>65.84210526315789</v>
      </c>
      <c r="S2485" t="str">
        <f t="shared" si="232"/>
        <v>music</v>
      </c>
      <c r="T2485" t="str">
        <f t="shared" si="233"/>
        <v>indie rock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4">
        <f t="shared" si="230"/>
        <v>40801.916701388887</v>
      </c>
      <c r="K2486">
        <v>1313532003</v>
      </c>
      <c r="L2486" s="14">
        <f t="shared" si="231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6">
        <f t="shared" si="228"/>
        <v>1.1931742857142855</v>
      </c>
      <c r="R2486" s="9">
        <f t="shared" si="229"/>
        <v>46.401222222222216</v>
      </c>
      <c r="S2486" t="str">
        <f t="shared" si="232"/>
        <v>music</v>
      </c>
      <c r="T2486" t="str">
        <f t="shared" si="233"/>
        <v>indie rock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4">
        <f t="shared" si="230"/>
        <v>40828.998599537037</v>
      </c>
      <c r="K2487">
        <v>1315439879</v>
      </c>
      <c r="L2487" s="14">
        <f t="shared" si="231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6">
        <f t="shared" si="228"/>
        <v>1.0325</v>
      </c>
      <c r="R2487" s="9">
        <f t="shared" si="229"/>
        <v>50.365853658536587</v>
      </c>
      <c r="S2487" t="str">
        <f t="shared" si="232"/>
        <v>music</v>
      </c>
      <c r="T2487" t="str">
        <f t="shared" si="233"/>
        <v>indie rock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4">
        <f t="shared" si="230"/>
        <v>41021.708055555559</v>
      </c>
      <c r="K2488">
        <v>1332521976</v>
      </c>
      <c r="L2488" s="14">
        <f t="shared" si="231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6">
        <f t="shared" si="228"/>
        <v>2.6566666666666667</v>
      </c>
      <c r="R2488" s="9">
        <f t="shared" si="229"/>
        <v>26.566666666666666</v>
      </c>
      <c r="S2488" t="str">
        <f t="shared" si="232"/>
        <v>music</v>
      </c>
      <c r="T2488" t="str">
        <f t="shared" si="233"/>
        <v>indie rock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4">
        <f t="shared" si="230"/>
        <v>41056.083298611113</v>
      </c>
      <c r="K2489">
        <v>1335491997</v>
      </c>
      <c r="L2489" s="14">
        <f t="shared" si="231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6">
        <f t="shared" si="228"/>
        <v>1.0005066666666667</v>
      </c>
      <c r="R2489" s="9">
        <f t="shared" si="229"/>
        <v>39.493684210526318</v>
      </c>
      <c r="S2489" t="str">
        <f t="shared" si="232"/>
        <v>music</v>
      </c>
      <c r="T2489" t="str">
        <f t="shared" si="233"/>
        <v>indie rock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4">
        <f t="shared" si="230"/>
        <v>40863.674861111111</v>
      </c>
      <c r="K2490">
        <v>1318864308</v>
      </c>
      <c r="L2490" s="14">
        <f t="shared" si="231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6">
        <f t="shared" si="228"/>
        <v>1.0669999999999999</v>
      </c>
      <c r="R2490" s="9">
        <f t="shared" si="229"/>
        <v>49.246153846153845</v>
      </c>
      <c r="S2490" t="str">
        <f t="shared" si="232"/>
        <v>music</v>
      </c>
      <c r="T2490" t="str">
        <f t="shared" si="233"/>
        <v>indie rock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4">
        <f t="shared" si="230"/>
        <v>41403.690266203703</v>
      </c>
      <c r="K2491">
        <v>1365525239</v>
      </c>
      <c r="L2491" s="14">
        <f t="shared" si="231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6">
        <f t="shared" si="228"/>
        <v>1.3367142857142857</v>
      </c>
      <c r="R2491" s="9">
        <f t="shared" si="229"/>
        <v>62.38</v>
      </c>
      <c r="S2491" t="str">
        <f t="shared" si="232"/>
        <v>music</v>
      </c>
      <c r="T2491" t="str">
        <f t="shared" si="233"/>
        <v>indie rock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4">
        <f t="shared" si="230"/>
        <v>41083.227731481478</v>
      </c>
      <c r="K2492">
        <v>1335245276</v>
      </c>
      <c r="L2492" s="14">
        <f t="shared" si="231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6">
        <f t="shared" si="228"/>
        <v>1.214</v>
      </c>
      <c r="R2492" s="9">
        <f t="shared" si="229"/>
        <v>37.9375</v>
      </c>
      <c r="S2492" t="str">
        <f t="shared" si="232"/>
        <v>music</v>
      </c>
      <c r="T2492" t="str">
        <f t="shared" si="233"/>
        <v>indie rock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4">
        <f t="shared" si="230"/>
        <v>40559.07708333333</v>
      </c>
      <c r="K2493">
        <v>1293739714</v>
      </c>
      <c r="L2493" s="14">
        <f t="shared" si="231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6">
        <f t="shared" si="228"/>
        <v>1.032</v>
      </c>
      <c r="R2493" s="9">
        <f t="shared" si="229"/>
        <v>51.6</v>
      </c>
      <c r="S2493" t="str">
        <f t="shared" si="232"/>
        <v>music</v>
      </c>
      <c r="T2493" t="str">
        <f t="shared" si="233"/>
        <v>indie rock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4">
        <f t="shared" si="230"/>
        <v>41076.415972222225</v>
      </c>
      <c r="K2494">
        <v>1335397188</v>
      </c>
      <c r="L2494" s="14">
        <f t="shared" si="231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6">
        <f t="shared" si="228"/>
        <v>1.25</v>
      </c>
      <c r="R2494" s="9">
        <f t="shared" si="229"/>
        <v>27.777777777777779</v>
      </c>
      <c r="S2494" t="str">
        <f t="shared" si="232"/>
        <v>music</v>
      </c>
      <c r="T2494" t="str">
        <f t="shared" si="233"/>
        <v>indie rock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4">
        <f t="shared" si="230"/>
        <v>41393.168287037035</v>
      </c>
      <c r="K2495">
        <v>1363320140</v>
      </c>
      <c r="L2495" s="14">
        <f t="shared" si="231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6">
        <f t="shared" si="228"/>
        <v>1.2869999999999999</v>
      </c>
      <c r="R2495" s="9">
        <f t="shared" si="229"/>
        <v>99.382239382239376</v>
      </c>
      <c r="S2495" t="str">
        <f t="shared" si="232"/>
        <v>music</v>
      </c>
      <c r="T2495" t="str">
        <f t="shared" si="233"/>
        <v>indie rock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4">
        <f t="shared" si="230"/>
        <v>41052.645185185182</v>
      </c>
      <c r="K2496">
        <v>1335194944</v>
      </c>
      <c r="L2496" s="14">
        <f t="shared" si="231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6">
        <f t="shared" si="228"/>
        <v>1.0100533333333332</v>
      </c>
      <c r="R2496" s="9">
        <f t="shared" si="229"/>
        <v>38.848205128205123</v>
      </c>
      <c r="S2496" t="str">
        <f t="shared" si="232"/>
        <v>music</v>
      </c>
      <c r="T2496" t="str">
        <f t="shared" si="233"/>
        <v>indie rock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4">
        <f t="shared" si="230"/>
        <v>41066.946469907409</v>
      </c>
      <c r="K2497">
        <v>1336430575</v>
      </c>
      <c r="L2497" s="14">
        <f t="shared" si="231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6">
        <f t="shared" si="228"/>
        <v>1.2753666666666665</v>
      </c>
      <c r="R2497" s="9">
        <f t="shared" si="229"/>
        <v>45.548809523809524</v>
      </c>
      <c r="S2497" t="str">
        <f t="shared" si="232"/>
        <v>music</v>
      </c>
      <c r="T2497" t="str">
        <f t="shared" si="233"/>
        <v>indie rock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4">
        <f t="shared" si="230"/>
        <v>41362.954768518517</v>
      </c>
      <c r="K2498">
        <v>1361577292</v>
      </c>
      <c r="L2498" s="14">
        <f t="shared" si="231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6">
        <f t="shared" ref="Q2498:Q2561" si="234">(E2498/D2498)</f>
        <v>1</v>
      </c>
      <c r="R2498" s="9">
        <f t="shared" ref="R2498:R2561" si="235">IF(N2498&lt;&gt;0,E2498/N2498,0)</f>
        <v>600</v>
      </c>
      <c r="S2498" t="str">
        <f t="shared" si="232"/>
        <v>music</v>
      </c>
      <c r="T2498" t="str">
        <f t="shared" si="233"/>
        <v>indie rock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4">
        <f t="shared" ref="J2499:J2562" si="236">(((I2499/60)/60)/24)+DATE(1970,1,1)</f>
        <v>40760.878912037035</v>
      </c>
      <c r="K2499">
        <v>1309986338</v>
      </c>
      <c r="L2499" s="14">
        <f t="shared" ref="L2499:L2562" si="237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6">
        <f t="shared" si="234"/>
        <v>1.127715</v>
      </c>
      <c r="R2499" s="9">
        <f t="shared" si="235"/>
        <v>80.551071428571419</v>
      </c>
      <c r="S2499" t="str">
        <f t="shared" ref="S2499:S2562" si="238">LEFT(P2499, SEARCH("/",P2499,1)-1)</f>
        <v>music</v>
      </c>
      <c r="T2499" t="str">
        <f t="shared" ref="T2499:T2562" si="239">RIGHT(P2499,LEN(P2499)-FIND("/",P2499))</f>
        <v>indie rock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4">
        <f t="shared" si="236"/>
        <v>42031.967442129629</v>
      </c>
      <c r="K2500">
        <v>1421190787</v>
      </c>
      <c r="L2500" s="14">
        <f t="shared" si="237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6">
        <f t="shared" si="234"/>
        <v>1.056</v>
      </c>
      <c r="R2500" s="9">
        <f t="shared" si="235"/>
        <v>52.8</v>
      </c>
      <c r="S2500" t="str">
        <f t="shared" si="238"/>
        <v>music</v>
      </c>
      <c r="T2500" t="str">
        <f t="shared" si="239"/>
        <v>indie rock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4">
        <f t="shared" si="236"/>
        <v>41274.75</v>
      </c>
      <c r="K2501">
        <v>1352820837</v>
      </c>
      <c r="L2501" s="14">
        <f t="shared" si="237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6">
        <f t="shared" si="234"/>
        <v>2.0262500000000001</v>
      </c>
      <c r="R2501" s="9">
        <f t="shared" si="235"/>
        <v>47.676470588235297</v>
      </c>
      <c r="S2501" t="str">
        <f t="shared" si="238"/>
        <v>music</v>
      </c>
      <c r="T2501" t="str">
        <f t="shared" si="239"/>
        <v>indie rock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4">
        <f t="shared" si="236"/>
        <v>41083.772858796299</v>
      </c>
      <c r="K2502">
        <v>1337884375</v>
      </c>
      <c r="L2502" s="14">
        <f t="shared" si="237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6">
        <f t="shared" si="234"/>
        <v>1.1333333333333333</v>
      </c>
      <c r="R2502" s="9">
        <f t="shared" si="235"/>
        <v>23.448275862068964</v>
      </c>
      <c r="S2502" t="str">
        <f t="shared" si="238"/>
        <v>music</v>
      </c>
      <c r="T2502" t="str">
        <f t="shared" si="239"/>
        <v>indie rock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4">
        <f t="shared" si="236"/>
        <v>42274.776666666665</v>
      </c>
      <c r="K2503">
        <v>1440787104</v>
      </c>
      <c r="L2503" s="14">
        <f t="shared" si="237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6">
        <f t="shared" si="234"/>
        <v>2.5545454545454545E-2</v>
      </c>
      <c r="R2503" s="9">
        <f t="shared" si="235"/>
        <v>40.142857142857146</v>
      </c>
      <c r="S2503" t="str">
        <f t="shared" si="238"/>
        <v>food</v>
      </c>
      <c r="T2503" t="str">
        <f t="shared" si="239"/>
        <v>restaurants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4">
        <f t="shared" si="236"/>
        <v>41903.825439814813</v>
      </c>
      <c r="K2504">
        <v>1407440918</v>
      </c>
      <c r="L2504" s="14">
        <f t="shared" si="237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6">
        <f t="shared" si="234"/>
        <v>7.8181818181818181E-4</v>
      </c>
      <c r="R2504" s="9">
        <f t="shared" si="235"/>
        <v>17.2</v>
      </c>
      <c r="S2504" t="str">
        <f t="shared" si="238"/>
        <v>food</v>
      </c>
      <c r="T2504" t="str">
        <f t="shared" si="239"/>
        <v>restaurants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4">
        <f t="shared" si="236"/>
        <v>42528.879166666666</v>
      </c>
      <c r="K2505">
        <v>1462743308</v>
      </c>
      <c r="L2505" s="14">
        <f t="shared" si="237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6">
        <f t="shared" si="234"/>
        <v>0</v>
      </c>
      <c r="R2505" s="9">
        <f t="shared" si="235"/>
        <v>0</v>
      </c>
      <c r="S2505" t="str">
        <f t="shared" si="238"/>
        <v>food</v>
      </c>
      <c r="T2505" t="str">
        <f t="shared" si="239"/>
        <v>restaurants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4">
        <f t="shared" si="236"/>
        <v>41958.057106481487</v>
      </c>
      <c r="K2506">
        <v>1413418934</v>
      </c>
      <c r="L2506" s="14">
        <f t="shared" si="237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6">
        <f t="shared" si="234"/>
        <v>0</v>
      </c>
      <c r="R2506" s="9">
        <f t="shared" si="235"/>
        <v>0</v>
      </c>
      <c r="S2506" t="str">
        <f t="shared" si="238"/>
        <v>food</v>
      </c>
      <c r="T2506" t="str">
        <f t="shared" si="239"/>
        <v>restaurants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4">
        <f t="shared" si="236"/>
        <v>42077.014074074075</v>
      </c>
      <c r="K2507">
        <v>1423704016</v>
      </c>
      <c r="L2507" s="14">
        <f t="shared" si="237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6">
        <f t="shared" si="234"/>
        <v>0</v>
      </c>
      <c r="R2507" s="9">
        <f t="shared" si="235"/>
        <v>0</v>
      </c>
      <c r="S2507" t="str">
        <f t="shared" si="238"/>
        <v>food</v>
      </c>
      <c r="T2507" t="str">
        <f t="shared" si="239"/>
        <v>restaurants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4">
        <f t="shared" si="236"/>
        <v>42280.875</v>
      </c>
      <c r="K2508">
        <v>1441955269</v>
      </c>
      <c r="L2508" s="14">
        <f t="shared" si="237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6">
        <f t="shared" si="234"/>
        <v>6.0000000000000001E-3</v>
      </c>
      <c r="R2508" s="9">
        <f t="shared" si="235"/>
        <v>15</v>
      </c>
      <c r="S2508" t="str">
        <f t="shared" si="238"/>
        <v>food</v>
      </c>
      <c r="T2508" t="str">
        <f t="shared" si="239"/>
        <v>restaurants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4">
        <f t="shared" si="236"/>
        <v>42135.072962962964</v>
      </c>
      <c r="K2509">
        <v>1428716704</v>
      </c>
      <c r="L2509" s="14">
        <f t="shared" si="237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6">
        <f t="shared" si="234"/>
        <v>0</v>
      </c>
      <c r="R2509" s="9">
        <f t="shared" si="235"/>
        <v>0</v>
      </c>
      <c r="S2509" t="str">
        <f t="shared" si="238"/>
        <v>food</v>
      </c>
      <c r="T2509" t="str">
        <f t="shared" si="239"/>
        <v>restaurants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4">
        <f t="shared" si="236"/>
        <v>41865.951782407406</v>
      </c>
      <c r="K2510">
        <v>1405464634</v>
      </c>
      <c r="L2510" s="14">
        <f t="shared" si="237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6">
        <f t="shared" si="234"/>
        <v>0</v>
      </c>
      <c r="R2510" s="9">
        <f t="shared" si="235"/>
        <v>0</v>
      </c>
      <c r="S2510" t="str">
        <f t="shared" si="238"/>
        <v>food</v>
      </c>
      <c r="T2510" t="str">
        <f t="shared" si="239"/>
        <v>restaurants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4">
        <f t="shared" si="236"/>
        <v>42114.767928240741</v>
      </c>
      <c r="K2511">
        <v>1424719549</v>
      </c>
      <c r="L2511" s="14">
        <f t="shared" si="237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6">
        <f t="shared" si="234"/>
        <v>1.0526315789473684E-2</v>
      </c>
      <c r="R2511" s="9">
        <f t="shared" si="235"/>
        <v>35.714285714285715</v>
      </c>
      <c r="S2511" t="str">
        <f t="shared" si="238"/>
        <v>food</v>
      </c>
      <c r="T2511" t="str">
        <f t="shared" si="239"/>
        <v>restaurants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4">
        <f t="shared" si="236"/>
        <v>42138.997361111105</v>
      </c>
      <c r="K2512">
        <v>1426463772</v>
      </c>
      <c r="L2512" s="14">
        <f t="shared" si="237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6">
        <f t="shared" si="234"/>
        <v>1.5E-3</v>
      </c>
      <c r="R2512" s="9">
        <f t="shared" si="235"/>
        <v>37.5</v>
      </c>
      <c r="S2512" t="str">
        <f t="shared" si="238"/>
        <v>food</v>
      </c>
      <c r="T2512" t="str">
        <f t="shared" si="239"/>
        <v>restaurants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4">
        <f t="shared" si="236"/>
        <v>42401.446909722217</v>
      </c>
      <c r="K2513">
        <v>1451731413</v>
      </c>
      <c r="L2513" s="14">
        <f t="shared" si="237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6">
        <f t="shared" si="234"/>
        <v>0</v>
      </c>
      <c r="R2513" s="9">
        <f t="shared" si="235"/>
        <v>0</v>
      </c>
      <c r="S2513" t="str">
        <f t="shared" si="238"/>
        <v>food</v>
      </c>
      <c r="T2513" t="str">
        <f t="shared" si="239"/>
        <v>restaurants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4">
        <f t="shared" si="236"/>
        <v>41986.876863425925</v>
      </c>
      <c r="K2514">
        <v>1417208561</v>
      </c>
      <c r="L2514" s="14">
        <f t="shared" si="237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6">
        <f t="shared" si="234"/>
        <v>0</v>
      </c>
      <c r="R2514" s="9">
        <f t="shared" si="235"/>
        <v>0</v>
      </c>
      <c r="S2514" t="str">
        <f t="shared" si="238"/>
        <v>food</v>
      </c>
      <c r="T2514" t="str">
        <f t="shared" si="239"/>
        <v>restaurants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4">
        <f t="shared" si="236"/>
        <v>42792.00681712963</v>
      </c>
      <c r="K2515">
        <v>1482883789</v>
      </c>
      <c r="L2515" s="14">
        <f t="shared" si="237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6">
        <f t="shared" si="234"/>
        <v>0</v>
      </c>
      <c r="R2515" s="9">
        <f t="shared" si="235"/>
        <v>0</v>
      </c>
      <c r="S2515" t="str">
        <f t="shared" si="238"/>
        <v>food</v>
      </c>
      <c r="T2515" t="str">
        <f t="shared" si="239"/>
        <v>restaurants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4">
        <f t="shared" si="236"/>
        <v>41871.389780092592</v>
      </c>
      <c r="K2516">
        <v>1407057677</v>
      </c>
      <c r="L2516" s="14">
        <f t="shared" si="237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6">
        <f t="shared" si="234"/>
        <v>1.7500000000000002E-2</v>
      </c>
      <c r="R2516" s="9">
        <f t="shared" si="235"/>
        <v>52.5</v>
      </c>
      <c r="S2516" t="str">
        <f t="shared" si="238"/>
        <v>food</v>
      </c>
      <c r="T2516" t="str">
        <f t="shared" si="239"/>
        <v>restaurants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4">
        <f t="shared" si="236"/>
        <v>42057.839733796296</v>
      </c>
      <c r="K2517">
        <v>1422043753</v>
      </c>
      <c r="L2517" s="14">
        <f t="shared" si="237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6">
        <f t="shared" si="234"/>
        <v>0.186</v>
      </c>
      <c r="R2517" s="9">
        <f t="shared" si="235"/>
        <v>77.5</v>
      </c>
      <c r="S2517" t="str">
        <f t="shared" si="238"/>
        <v>food</v>
      </c>
      <c r="T2517" t="str">
        <f t="shared" si="239"/>
        <v>restaurants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4">
        <f t="shared" si="236"/>
        <v>41972.6950462963</v>
      </c>
      <c r="K2518">
        <v>1414683652</v>
      </c>
      <c r="L2518" s="14">
        <f t="shared" si="237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6">
        <f t="shared" si="234"/>
        <v>0</v>
      </c>
      <c r="R2518" s="9">
        <f t="shared" si="235"/>
        <v>0</v>
      </c>
      <c r="S2518" t="str">
        <f t="shared" si="238"/>
        <v>food</v>
      </c>
      <c r="T2518" t="str">
        <f t="shared" si="239"/>
        <v>restaurants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4">
        <f t="shared" si="236"/>
        <v>42082.760763888888</v>
      </c>
      <c r="K2519">
        <v>1424200530</v>
      </c>
      <c r="L2519" s="14">
        <f t="shared" si="237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6">
        <f t="shared" si="234"/>
        <v>9.8166666666666666E-2</v>
      </c>
      <c r="R2519" s="9">
        <f t="shared" si="235"/>
        <v>53.545454545454547</v>
      </c>
      <c r="S2519" t="str">
        <f t="shared" si="238"/>
        <v>food</v>
      </c>
      <c r="T2519" t="str">
        <f t="shared" si="239"/>
        <v>restaurants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4">
        <f t="shared" si="236"/>
        <v>41956.722546296296</v>
      </c>
      <c r="K2520">
        <v>1413303628</v>
      </c>
      <c r="L2520" s="14">
        <f t="shared" si="237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6">
        <f t="shared" si="234"/>
        <v>0</v>
      </c>
      <c r="R2520" s="9">
        <f t="shared" si="235"/>
        <v>0</v>
      </c>
      <c r="S2520" t="str">
        <f t="shared" si="238"/>
        <v>food</v>
      </c>
      <c r="T2520" t="str">
        <f t="shared" si="239"/>
        <v>restaurants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4">
        <f t="shared" si="236"/>
        <v>41839.155138888891</v>
      </c>
      <c r="K2521">
        <v>1403149404</v>
      </c>
      <c r="L2521" s="14">
        <f t="shared" si="237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6">
        <f t="shared" si="234"/>
        <v>4.3333333333333331E-4</v>
      </c>
      <c r="R2521" s="9">
        <f t="shared" si="235"/>
        <v>16.25</v>
      </c>
      <c r="S2521" t="str">
        <f t="shared" si="238"/>
        <v>food</v>
      </c>
      <c r="T2521" t="str">
        <f t="shared" si="239"/>
        <v>restaurants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4">
        <f t="shared" si="236"/>
        <v>42658.806249999994</v>
      </c>
      <c r="K2522">
        <v>1472567085</v>
      </c>
      <c r="L2522" s="14">
        <f t="shared" si="237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6">
        <f t="shared" si="234"/>
        <v>0</v>
      </c>
      <c r="R2522" s="9">
        <f t="shared" si="235"/>
        <v>0</v>
      </c>
      <c r="S2522" t="str">
        <f t="shared" si="238"/>
        <v>food</v>
      </c>
      <c r="T2522" t="str">
        <f t="shared" si="239"/>
        <v>restaurants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4">
        <f t="shared" si="236"/>
        <v>42290.967835648145</v>
      </c>
      <c r="K2523">
        <v>1442963621</v>
      </c>
      <c r="L2523" s="14">
        <f t="shared" si="237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6">
        <f t="shared" si="234"/>
        <v>1.0948792000000001</v>
      </c>
      <c r="R2523" s="9">
        <f t="shared" si="235"/>
        <v>103.68174242424243</v>
      </c>
      <c r="S2523" t="str">
        <f t="shared" si="238"/>
        <v>music</v>
      </c>
      <c r="T2523" t="str">
        <f t="shared" si="239"/>
        <v>classical music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4">
        <f t="shared" si="236"/>
        <v>42482.619444444441</v>
      </c>
      <c r="K2524">
        <v>1459431960</v>
      </c>
      <c r="L2524" s="14">
        <f t="shared" si="237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6">
        <f t="shared" si="234"/>
        <v>1</v>
      </c>
      <c r="R2524" s="9">
        <f t="shared" si="235"/>
        <v>185.18518518518519</v>
      </c>
      <c r="S2524" t="str">
        <f t="shared" si="238"/>
        <v>music</v>
      </c>
      <c r="T2524" t="str">
        <f t="shared" si="239"/>
        <v>classical music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4">
        <f t="shared" si="236"/>
        <v>41961.017268518524</v>
      </c>
      <c r="K2525">
        <v>1413674692</v>
      </c>
      <c r="L2525" s="14">
        <f t="shared" si="237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6">
        <f t="shared" si="234"/>
        <v>1.5644444444444445</v>
      </c>
      <c r="R2525" s="9">
        <f t="shared" si="235"/>
        <v>54.153846153846153</v>
      </c>
      <c r="S2525" t="str">
        <f t="shared" si="238"/>
        <v>music</v>
      </c>
      <c r="T2525" t="str">
        <f t="shared" si="239"/>
        <v>classical music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4">
        <f t="shared" si="236"/>
        <v>41994.1875</v>
      </c>
      <c r="K2526">
        <v>1416338557</v>
      </c>
      <c r="L2526" s="14">
        <f t="shared" si="237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6">
        <f t="shared" si="234"/>
        <v>1.016</v>
      </c>
      <c r="R2526" s="9">
        <f t="shared" si="235"/>
        <v>177.2093023255814</v>
      </c>
      <c r="S2526" t="str">
        <f t="shared" si="238"/>
        <v>music</v>
      </c>
      <c r="T2526" t="str">
        <f t="shared" si="239"/>
        <v>classical music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4">
        <f t="shared" si="236"/>
        <v>41088.844571759262</v>
      </c>
      <c r="K2527">
        <v>1338322571</v>
      </c>
      <c r="L2527" s="14">
        <f t="shared" si="237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6">
        <f t="shared" si="234"/>
        <v>1.00325</v>
      </c>
      <c r="R2527" s="9">
        <f t="shared" si="235"/>
        <v>100.325</v>
      </c>
      <c r="S2527" t="str">
        <f t="shared" si="238"/>
        <v>music</v>
      </c>
      <c r="T2527" t="str">
        <f t="shared" si="239"/>
        <v>classical music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4">
        <f t="shared" si="236"/>
        <v>41981.207638888889</v>
      </c>
      <c r="K2528">
        <v>1415585474</v>
      </c>
      <c r="L2528" s="14">
        <f t="shared" si="237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6">
        <f t="shared" si="234"/>
        <v>1.1294999999999999</v>
      </c>
      <c r="R2528" s="9">
        <f t="shared" si="235"/>
        <v>136.90909090909091</v>
      </c>
      <c r="S2528" t="str">
        <f t="shared" si="238"/>
        <v>music</v>
      </c>
      <c r="T2528" t="str">
        <f t="shared" si="239"/>
        <v>classical music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4">
        <f t="shared" si="236"/>
        <v>41565.165972222225</v>
      </c>
      <c r="K2529">
        <v>1380477691</v>
      </c>
      <c r="L2529" s="14">
        <f t="shared" si="237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6">
        <f t="shared" si="234"/>
        <v>1.02125</v>
      </c>
      <c r="R2529" s="9">
        <f t="shared" si="235"/>
        <v>57.535211267605632</v>
      </c>
      <c r="S2529" t="str">
        <f t="shared" si="238"/>
        <v>music</v>
      </c>
      <c r="T2529" t="str">
        <f t="shared" si="239"/>
        <v>classical music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4">
        <f t="shared" si="236"/>
        <v>42236.458333333328</v>
      </c>
      <c r="K2530">
        <v>1438459303</v>
      </c>
      <c r="L2530" s="14">
        <f t="shared" si="237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6">
        <f t="shared" si="234"/>
        <v>1.0724974999999999</v>
      </c>
      <c r="R2530" s="9">
        <f t="shared" si="235"/>
        <v>52.962839506172834</v>
      </c>
      <c r="S2530" t="str">
        <f t="shared" si="238"/>
        <v>music</v>
      </c>
      <c r="T2530" t="str">
        <f t="shared" si="239"/>
        <v>classical music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4">
        <f t="shared" si="236"/>
        <v>40993.0390625</v>
      </c>
      <c r="K2531">
        <v>1328752575</v>
      </c>
      <c r="L2531" s="14">
        <f t="shared" si="237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6">
        <f t="shared" si="234"/>
        <v>1.0428333333333333</v>
      </c>
      <c r="R2531" s="9">
        <f t="shared" si="235"/>
        <v>82.328947368421055</v>
      </c>
      <c r="S2531" t="str">
        <f t="shared" si="238"/>
        <v>music</v>
      </c>
      <c r="T2531" t="str">
        <f t="shared" si="239"/>
        <v>classical music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4">
        <f t="shared" si="236"/>
        <v>42114.201388888891</v>
      </c>
      <c r="K2532">
        <v>1426711505</v>
      </c>
      <c r="L2532" s="14">
        <f t="shared" si="237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6">
        <f t="shared" si="234"/>
        <v>1</v>
      </c>
      <c r="R2532" s="9">
        <f t="shared" si="235"/>
        <v>135.41666666666666</v>
      </c>
      <c r="S2532" t="str">
        <f t="shared" si="238"/>
        <v>music</v>
      </c>
      <c r="T2532" t="str">
        <f t="shared" si="239"/>
        <v>classical music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4">
        <f t="shared" si="236"/>
        <v>42231.165972222225</v>
      </c>
      <c r="K2533">
        <v>1437668354</v>
      </c>
      <c r="L2533" s="14">
        <f t="shared" si="237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6">
        <f t="shared" si="234"/>
        <v>1.004</v>
      </c>
      <c r="R2533" s="9">
        <f t="shared" si="235"/>
        <v>74.06557377049181</v>
      </c>
      <c r="S2533" t="str">
        <f t="shared" si="238"/>
        <v>music</v>
      </c>
      <c r="T2533" t="str">
        <f t="shared" si="239"/>
        <v>classical music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4">
        <f t="shared" si="236"/>
        <v>41137.849143518521</v>
      </c>
      <c r="K2534">
        <v>1342556566</v>
      </c>
      <c r="L2534" s="14">
        <f t="shared" si="237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6">
        <f t="shared" si="234"/>
        <v>1.26125</v>
      </c>
      <c r="R2534" s="9">
        <f t="shared" si="235"/>
        <v>84.083333333333329</v>
      </c>
      <c r="S2534" t="str">
        <f t="shared" si="238"/>
        <v>music</v>
      </c>
      <c r="T2534" t="str">
        <f t="shared" si="239"/>
        <v>classical music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4">
        <f t="shared" si="236"/>
        <v>41334.750787037039</v>
      </c>
      <c r="K2535">
        <v>1359568911</v>
      </c>
      <c r="L2535" s="14">
        <f t="shared" si="237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6">
        <f t="shared" si="234"/>
        <v>1.1066666666666667</v>
      </c>
      <c r="R2535" s="9">
        <f t="shared" si="235"/>
        <v>61.029411764705884</v>
      </c>
      <c r="S2535" t="str">
        <f t="shared" si="238"/>
        <v>music</v>
      </c>
      <c r="T2535" t="str">
        <f t="shared" si="239"/>
        <v>classical music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4">
        <f t="shared" si="236"/>
        <v>40179.25</v>
      </c>
      <c r="K2536">
        <v>1257871712</v>
      </c>
      <c r="L2536" s="14">
        <f t="shared" si="237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6">
        <f t="shared" si="234"/>
        <v>1.05</v>
      </c>
      <c r="R2536" s="9">
        <f t="shared" si="235"/>
        <v>150</v>
      </c>
      <c r="S2536" t="str">
        <f t="shared" si="238"/>
        <v>music</v>
      </c>
      <c r="T2536" t="str">
        <f t="shared" si="239"/>
        <v>classical music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4">
        <f t="shared" si="236"/>
        <v>41974.832696759258</v>
      </c>
      <c r="K2537">
        <v>1414781945</v>
      </c>
      <c r="L2537" s="14">
        <f t="shared" si="237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6">
        <f t="shared" si="234"/>
        <v>1.03775</v>
      </c>
      <c r="R2537" s="9">
        <f t="shared" si="235"/>
        <v>266.08974358974359</v>
      </c>
      <c r="S2537" t="str">
        <f t="shared" si="238"/>
        <v>music</v>
      </c>
      <c r="T2537" t="str">
        <f t="shared" si="239"/>
        <v>classical music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4">
        <f t="shared" si="236"/>
        <v>41485.106087962966</v>
      </c>
      <c r="K2538">
        <v>1373337166</v>
      </c>
      <c r="L2538" s="14">
        <f t="shared" si="237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6">
        <f t="shared" si="234"/>
        <v>1.1599999999999999</v>
      </c>
      <c r="R2538" s="9">
        <f t="shared" si="235"/>
        <v>7.25</v>
      </c>
      <c r="S2538" t="str">
        <f t="shared" si="238"/>
        <v>music</v>
      </c>
      <c r="T2538" t="str">
        <f t="shared" si="239"/>
        <v>classical music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4">
        <f t="shared" si="236"/>
        <v>40756.648784722223</v>
      </c>
      <c r="K2539">
        <v>1307028855</v>
      </c>
      <c r="L2539" s="14">
        <f t="shared" si="237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6">
        <f t="shared" si="234"/>
        <v>1.1000000000000001</v>
      </c>
      <c r="R2539" s="9">
        <f t="shared" si="235"/>
        <v>100</v>
      </c>
      <c r="S2539" t="str">
        <f t="shared" si="238"/>
        <v>music</v>
      </c>
      <c r="T2539" t="str">
        <f t="shared" si="239"/>
        <v>classical music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4">
        <f t="shared" si="236"/>
        <v>41329.207638888889</v>
      </c>
      <c r="K2540">
        <v>1359029661</v>
      </c>
      <c r="L2540" s="14">
        <f t="shared" si="237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6">
        <f t="shared" si="234"/>
        <v>1.130176111111111</v>
      </c>
      <c r="R2540" s="9">
        <f t="shared" si="235"/>
        <v>109.96308108108107</v>
      </c>
      <c r="S2540" t="str">
        <f t="shared" si="238"/>
        <v>music</v>
      </c>
      <c r="T2540" t="str">
        <f t="shared" si="239"/>
        <v>classical music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4">
        <f t="shared" si="236"/>
        <v>42037.902222222227</v>
      </c>
      <c r="K2541">
        <v>1417729152</v>
      </c>
      <c r="L2541" s="14">
        <f t="shared" si="237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6">
        <f t="shared" si="234"/>
        <v>1.0024999999999999</v>
      </c>
      <c r="R2541" s="9">
        <f t="shared" si="235"/>
        <v>169.91525423728814</v>
      </c>
      <c r="S2541" t="str">
        <f t="shared" si="238"/>
        <v>music</v>
      </c>
      <c r="T2541" t="str">
        <f t="shared" si="239"/>
        <v>classical music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4">
        <f t="shared" si="236"/>
        <v>40845.675011574072</v>
      </c>
      <c r="K2542">
        <v>1314720721</v>
      </c>
      <c r="L2542" s="14">
        <f t="shared" si="237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6">
        <f t="shared" si="234"/>
        <v>1.034</v>
      </c>
      <c r="R2542" s="9">
        <f t="shared" si="235"/>
        <v>95.740740740740748</v>
      </c>
      <c r="S2542" t="str">
        <f t="shared" si="238"/>
        <v>music</v>
      </c>
      <c r="T2542" t="str">
        <f t="shared" si="239"/>
        <v>classical music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4">
        <f t="shared" si="236"/>
        <v>41543.449282407404</v>
      </c>
      <c r="K2543">
        <v>1375008418</v>
      </c>
      <c r="L2543" s="14">
        <f t="shared" si="237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6">
        <f t="shared" si="234"/>
        <v>1.0702857142857143</v>
      </c>
      <c r="R2543" s="9">
        <f t="shared" si="235"/>
        <v>59.460317460317462</v>
      </c>
      <c r="S2543" t="str">
        <f t="shared" si="238"/>
        <v>music</v>
      </c>
      <c r="T2543" t="str">
        <f t="shared" si="239"/>
        <v>classical music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4">
        <f t="shared" si="236"/>
        <v>41548.165972222225</v>
      </c>
      <c r="K2544">
        <v>1377252857</v>
      </c>
      <c r="L2544" s="14">
        <f t="shared" si="237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6">
        <f t="shared" si="234"/>
        <v>1.0357142857142858</v>
      </c>
      <c r="R2544" s="9">
        <f t="shared" si="235"/>
        <v>55.769230769230766</v>
      </c>
      <c r="S2544" t="str">
        <f t="shared" si="238"/>
        <v>music</v>
      </c>
      <c r="T2544" t="str">
        <f t="shared" si="239"/>
        <v>classical music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4">
        <f t="shared" si="236"/>
        <v>40545.125</v>
      </c>
      <c r="K2545">
        <v>1291257298</v>
      </c>
      <c r="L2545" s="14">
        <f t="shared" si="237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6">
        <f t="shared" si="234"/>
        <v>1.5640000000000001</v>
      </c>
      <c r="R2545" s="9">
        <f t="shared" si="235"/>
        <v>30.076923076923077</v>
      </c>
      <c r="S2545" t="str">
        <f t="shared" si="238"/>
        <v>music</v>
      </c>
      <c r="T2545" t="str">
        <f t="shared" si="239"/>
        <v>classical music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4">
        <f t="shared" si="236"/>
        <v>41098.520474537036</v>
      </c>
      <c r="K2546">
        <v>1339158569</v>
      </c>
      <c r="L2546" s="14">
        <f t="shared" si="237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6">
        <f t="shared" si="234"/>
        <v>1.0082</v>
      </c>
      <c r="R2546" s="9">
        <f t="shared" si="235"/>
        <v>88.438596491228068</v>
      </c>
      <c r="S2546" t="str">
        <f t="shared" si="238"/>
        <v>music</v>
      </c>
      <c r="T2546" t="str">
        <f t="shared" si="239"/>
        <v>classical music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4">
        <f t="shared" si="236"/>
        <v>42062.020833333328</v>
      </c>
      <c r="K2547">
        <v>1421983138</v>
      </c>
      <c r="L2547" s="14">
        <f t="shared" si="237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6">
        <f t="shared" si="234"/>
        <v>1.9530000000000001</v>
      </c>
      <c r="R2547" s="9">
        <f t="shared" si="235"/>
        <v>64.032786885245898</v>
      </c>
      <c r="S2547" t="str">
        <f t="shared" si="238"/>
        <v>music</v>
      </c>
      <c r="T2547" t="str">
        <f t="shared" si="239"/>
        <v>classical music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4">
        <f t="shared" si="236"/>
        <v>41552.208333333336</v>
      </c>
      <c r="K2548">
        <v>1378586179</v>
      </c>
      <c r="L2548" s="14">
        <f t="shared" si="237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6">
        <f t="shared" si="234"/>
        <v>1.1171428571428572</v>
      </c>
      <c r="R2548" s="9">
        <f t="shared" si="235"/>
        <v>60.153846153846153</v>
      </c>
      <c r="S2548" t="str">
        <f t="shared" si="238"/>
        <v>music</v>
      </c>
      <c r="T2548" t="str">
        <f t="shared" si="239"/>
        <v>classical music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4">
        <f t="shared" si="236"/>
        <v>41003.731516203705</v>
      </c>
      <c r="K2549">
        <v>1330972403</v>
      </c>
      <c r="L2549" s="14">
        <f t="shared" si="237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6">
        <f t="shared" si="234"/>
        <v>1.1985454545454546</v>
      </c>
      <c r="R2549" s="9">
        <f t="shared" si="235"/>
        <v>49.194029850746269</v>
      </c>
      <c r="S2549" t="str">
        <f t="shared" si="238"/>
        <v>music</v>
      </c>
      <c r="T2549" t="str">
        <f t="shared" si="239"/>
        <v>classical music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4">
        <f t="shared" si="236"/>
        <v>42643.185416666667</v>
      </c>
      <c r="K2550">
        <v>1473087637</v>
      </c>
      <c r="L2550" s="14">
        <f t="shared" si="237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6">
        <f t="shared" si="234"/>
        <v>1.0185</v>
      </c>
      <c r="R2550" s="9">
        <f t="shared" si="235"/>
        <v>165.16216216216216</v>
      </c>
      <c r="S2550" t="str">
        <f t="shared" si="238"/>
        <v>music</v>
      </c>
      <c r="T2550" t="str">
        <f t="shared" si="239"/>
        <v>classical music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4">
        <f t="shared" si="236"/>
        <v>41425.708333333336</v>
      </c>
      <c r="K2551">
        <v>1366999870</v>
      </c>
      <c r="L2551" s="14">
        <f t="shared" si="237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6">
        <f t="shared" si="234"/>
        <v>1.0280254777070064</v>
      </c>
      <c r="R2551" s="9">
        <f t="shared" si="235"/>
        <v>43.621621621621621</v>
      </c>
      <c r="S2551" t="str">
        <f t="shared" si="238"/>
        <v>music</v>
      </c>
      <c r="T2551" t="str">
        <f t="shared" si="239"/>
        <v>classical music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4">
        <f t="shared" si="236"/>
        <v>42285.165972222225</v>
      </c>
      <c r="K2552">
        <v>1439392406</v>
      </c>
      <c r="L2552" s="14">
        <f t="shared" si="237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6">
        <f t="shared" si="234"/>
        <v>1.0084615384615385</v>
      </c>
      <c r="R2552" s="9">
        <f t="shared" si="235"/>
        <v>43.7</v>
      </c>
      <c r="S2552" t="str">
        <f t="shared" si="238"/>
        <v>music</v>
      </c>
      <c r="T2552" t="str">
        <f t="shared" si="239"/>
        <v>classical music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4">
        <f t="shared" si="236"/>
        <v>40989.866666666669</v>
      </c>
      <c r="K2553">
        <v>1329890585</v>
      </c>
      <c r="L2553" s="14">
        <f t="shared" si="237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6">
        <f t="shared" si="234"/>
        <v>1.0273469387755103</v>
      </c>
      <c r="R2553" s="9">
        <f t="shared" si="235"/>
        <v>67.419642857142861</v>
      </c>
      <c r="S2553" t="str">
        <f t="shared" si="238"/>
        <v>music</v>
      </c>
      <c r="T2553" t="str">
        <f t="shared" si="239"/>
        <v>classical music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4">
        <f t="shared" si="236"/>
        <v>42799.809965277775</v>
      </c>
      <c r="K2554">
        <v>1486149981</v>
      </c>
      <c r="L2554" s="14">
        <f t="shared" si="237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6">
        <f t="shared" si="234"/>
        <v>1.0649999999999999</v>
      </c>
      <c r="R2554" s="9">
        <f t="shared" si="235"/>
        <v>177.5</v>
      </c>
      <c r="S2554" t="str">
        <f t="shared" si="238"/>
        <v>music</v>
      </c>
      <c r="T2554" t="str">
        <f t="shared" si="239"/>
        <v>classical music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4">
        <f t="shared" si="236"/>
        <v>41173.199155092596</v>
      </c>
      <c r="K2555">
        <v>1343018807</v>
      </c>
      <c r="L2555" s="14">
        <f t="shared" si="237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6">
        <f t="shared" si="234"/>
        <v>1.5553333333333332</v>
      </c>
      <c r="R2555" s="9">
        <f t="shared" si="235"/>
        <v>38.883333333333333</v>
      </c>
      <c r="S2555" t="str">
        <f t="shared" si="238"/>
        <v>music</v>
      </c>
      <c r="T2555" t="str">
        <f t="shared" si="239"/>
        <v>classical music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4">
        <f t="shared" si="236"/>
        <v>42156.165972222225</v>
      </c>
      <c r="K2556">
        <v>1430445163</v>
      </c>
      <c r="L2556" s="14">
        <f t="shared" si="237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6">
        <f t="shared" si="234"/>
        <v>1.228</v>
      </c>
      <c r="R2556" s="9">
        <f t="shared" si="235"/>
        <v>54.985074626865675</v>
      </c>
      <c r="S2556" t="str">
        <f t="shared" si="238"/>
        <v>music</v>
      </c>
      <c r="T2556" t="str">
        <f t="shared" si="239"/>
        <v>classical music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4">
        <f t="shared" si="236"/>
        <v>41057.655011574076</v>
      </c>
      <c r="K2557">
        <v>1335541393</v>
      </c>
      <c r="L2557" s="14">
        <f t="shared" si="237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6">
        <f t="shared" si="234"/>
        <v>1.0734999999999999</v>
      </c>
      <c r="R2557" s="9">
        <f t="shared" si="235"/>
        <v>61.342857142857142</v>
      </c>
      <c r="S2557" t="str">
        <f t="shared" si="238"/>
        <v>music</v>
      </c>
      <c r="T2557" t="str">
        <f t="shared" si="239"/>
        <v>classical music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4">
        <f t="shared" si="236"/>
        <v>41267.991400462961</v>
      </c>
      <c r="K2558">
        <v>1352504857</v>
      </c>
      <c r="L2558" s="14">
        <f t="shared" si="237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6">
        <f t="shared" si="234"/>
        <v>1.0550335570469798</v>
      </c>
      <c r="R2558" s="9">
        <f t="shared" si="235"/>
        <v>23.117647058823529</v>
      </c>
      <c r="S2558" t="str">
        <f t="shared" si="238"/>
        <v>music</v>
      </c>
      <c r="T2558" t="str">
        <f t="shared" si="239"/>
        <v>classical music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4">
        <f t="shared" si="236"/>
        <v>41774.745208333334</v>
      </c>
      <c r="K2559">
        <v>1397584386</v>
      </c>
      <c r="L2559" s="14">
        <f t="shared" si="237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6">
        <f t="shared" si="234"/>
        <v>1.1844444444444444</v>
      </c>
      <c r="R2559" s="9">
        <f t="shared" si="235"/>
        <v>29.611111111111111</v>
      </c>
      <c r="S2559" t="str">
        <f t="shared" si="238"/>
        <v>music</v>
      </c>
      <c r="T2559" t="str">
        <f t="shared" si="239"/>
        <v>classical music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4">
        <f t="shared" si="236"/>
        <v>42125.582638888889</v>
      </c>
      <c r="K2560">
        <v>1427747906</v>
      </c>
      <c r="L2560" s="14">
        <f t="shared" si="237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6">
        <f t="shared" si="234"/>
        <v>1.0888</v>
      </c>
      <c r="R2560" s="9">
        <f t="shared" si="235"/>
        <v>75.611111111111114</v>
      </c>
      <c r="S2560" t="str">
        <f t="shared" si="238"/>
        <v>music</v>
      </c>
      <c r="T2560" t="str">
        <f t="shared" si="239"/>
        <v>classical music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4">
        <f t="shared" si="236"/>
        <v>40862.817361111112</v>
      </c>
      <c r="K2561">
        <v>1318539484</v>
      </c>
      <c r="L2561" s="14">
        <f t="shared" si="237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6">
        <f t="shared" si="234"/>
        <v>1.1125</v>
      </c>
      <c r="R2561" s="9">
        <f t="shared" si="235"/>
        <v>35.6</v>
      </c>
      <c r="S2561" t="str">
        <f t="shared" si="238"/>
        <v>music</v>
      </c>
      <c r="T2561" t="str">
        <f t="shared" si="239"/>
        <v>classical music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4">
        <f t="shared" si="236"/>
        <v>42069.951087962967</v>
      </c>
      <c r="K2562">
        <v>1423090174</v>
      </c>
      <c r="L2562" s="14">
        <f t="shared" si="237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6">
        <f t="shared" ref="Q2562:Q2625" si="240">(E2562/D2562)</f>
        <v>1.0009999999999999</v>
      </c>
      <c r="R2562" s="9">
        <f t="shared" ref="R2562:R2625" si="241">IF(N2562&lt;&gt;0,E2562/N2562,0)</f>
        <v>143</v>
      </c>
      <c r="S2562" t="str">
        <f t="shared" si="238"/>
        <v>music</v>
      </c>
      <c r="T2562" t="str">
        <f t="shared" si="239"/>
        <v>classical music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4">
        <f t="shared" ref="J2563:J2626" si="242">(((I2563/60)/60)/24)+DATE(1970,1,1)</f>
        <v>42290.528807870374</v>
      </c>
      <c r="K2563">
        <v>1442148089</v>
      </c>
      <c r="L2563" s="14">
        <f t="shared" ref="L2563:L2626" si="243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6">
        <f t="shared" si="240"/>
        <v>0</v>
      </c>
      <c r="R2563" s="9">
        <f t="shared" si="241"/>
        <v>0</v>
      </c>
      <c r="S2563" t="str">
        <f t="shared" ref="S2563:S2626" si="244">LEFT(P2563, SEARCH("/",P2563,1)-1)</f>
        <v>food</v>
      </c>
      <c r="T2563" t="str">
        <f t="shared" ref="T2563:T2626" si="245">RIGHT(P2563,LEN(P2563)-FIND("/",P2563))</f>
        <v>food trucks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4">
        <f t="shared" si="242"/>
        <v>42654.524756944447</v>
      </c>
      <c r="K2564">
        <v>1471005339</v>
      </c>
      <c r="L2564" s="14">
        <f t="shared" si="243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6">
        <f t="shared" si="240"/>
        <v>7.4999999999999997E-3</v>
      </c>
      <c r="R2564" s="9">
        <f t="shared" si="241"/>
        <v>25</v>
      </c>
      <c r="S2564" t="str">
        <f t="shared" si="244"/>
        <v>food</v>
      </c>
      <c r="T2564" t="str">
        <f t="shared" si="245"/>
        <v>food trucks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4">
        <f t="shared" si="242"/>
        <v>42215.139479166668</v>
      </c>
      <c r="K2565">
        <v>1433042451</v>
      </c>
      <c r="L2565" s="14">
        <f t="shared" si="243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6">
        <f t="shared" si="240"/>
        <v>0</v>
      </c>
      <c r="R2565" s="9">
        <f t="shared" si="241"/>
        <v>0</v>
      </c>
      <c r="S2565" t="str">
        <f t="shared" si="244"/>
        <v>food</v>
      </c>
      <c r="T2565" t="str">
        <f t="shared" si="245"/>
        <v>food trucks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4">
        <f t="shared" si="242"/>
        <v>41852.040497685186</v>
      </c>
      <c r="K2566">
        <v>1404262699</v>
      </c>
      <c r="L2566" s="14">
        <f t="shared" si="243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6">
        <f t="shared" si="240"/>
        <v>0</v>
      </c>
      <c r="R2566" s="9">
        <f t="shared" si="241"/>
        <v>0</v>
      </c>
      <c r="S2566" t="str">
        <f t="shared" si="244"/>
        <v>food</v>
      </c>
      <c r="T2566" t="str">
        <f t="shared" si="245"/>
        <v>food trucks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4">
        <f t="shared" si="242"/>
        <v>42499.868055555555</v>
      </c>
      <c r="K2567">
        <v>1457710589</v>
      </c>
      <c r="L2567" s="14">
        <f t="shared" si="243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6">
        <f t="shared" si="240"/>
        <v>0.01</v>
      </c>
      <c r="R2567" s="9">
        <f t="shared" si="241"/>
        <v>100</v>
      </c>
      <c r="S2567" t="str">
        <f t="shared" si="244"/>
        <v>food</v>
      </c>
      <c r="T2567" t="str">
        <f t="shared" si="245"/>
        <v>food trucks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4">
        <f t="shared" si="242"/>
        <v>41872.980879629627</v>
      </c>
      <c r="K2568">
        <v>1406071948</v>
      </c>
      <c r="L2568" s="14">
        <f t="shared" si="243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6">
        <f t="shared" si="240"/>
        <v>0</v>
      </c>
      <c r="R2568" s="9">
        <f t="shared" si="241"/>
        <v>0</v>
      </c>
      <c r="S2568" t="str">
        <f t="shared" si="244"/>
        <v>food</v>
      </c>
      <c r="T2568" t="str">
        <f t="shared" si="245"/>
        <v>food trucks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4">
        <f t="shared" si="242"/>
        <v>42117.878912037035</v>
      </c>
      <c r="K2569">
        <v>1427231138</v>
      </c>
      <c r="L2569" s="14">
        <f t="shared" si="243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6">
        <f t="shared" si="240"/>
        <v>2.6666666666666666E-3</v>
      </c>
      <c r="R2569" s="9">
        <f t="shared" si="241"/>
        <v>60</v>
      </c>
      <c r="S2569" t="str">
        <f t="shared" si="244"/>
        <v>food</v>
      </c>
      <c r="T2569" t="str">
        <f t="shared" si="245"/>
        <v>food trucks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4">
        <f t="shared" si="242"/>
        <v>42614.666597222225</v>
      </c>
      <c r="K2570">
        <v>1470153594</v>
      </c>
      <c r="L2570" s="14">
        <f t="shared" si="243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6">
        <f t="shared" si="240"/>
        <v>5.0000000000000001E-3</v>
      </c>
      <c r="R2570" s="9">
        <f t="shared" si="241"/>
        <v>50</v>
      </c>
      <c r="S2570" t="str">
        <f t="shared" si="244"/>
        <v>food</v>
      </c>
      <c r="T2570" t="str">
        <f t="shared" si="245"/>
        <v>food trucks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4">
        <f t="shared" si="242"/>
        <v>42264.105462962965</v>
      </c>
      <c r="K2571">
        <v>1439865112</v>
      </c>
      <c r="L2571" s="14">
        <f t="shared" si="243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6">
        <f t="shared" si="240"/>
        <v>2.2307692307692306E-2</v>
      </c>
      <c r="R2571" s="9">
        <f t="shared" si="241"/>
        <v>72.5</v>
      </c>
      <c r="S2571" t="str">
        <f t="shared" si="244"/>
        <v>food</v>
      </c>
      <c r="T2571" t="str">
        <f t="shared" si="245"/>
        <v>food trucks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4">
        <f t="shared" si="242"/>
        <v>42774.903182870374</v>
      </c>
      <c r="K2572">
        <v>1483998035</v>
      </c>
      <c r="L2572" s="14">
        <f t="shared" si="243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6">
        <f t="shared" si="240"/>
        <v>8.4285714285714294E-3</v>
      </c>
      <c r="R2572" s="9">
        <f t="shared" si="241"/>
        <v>29.5</v>
      </c>
      <c r="S2572" t="str">
        <f t="shared" si="244"/>
        <v>food</v>
      </c>
      <c r="T2572" t="str">
        <f t="shared" si="245"/>
        <v>food trucks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4">
        <f t="shared" si="242"/>
        <v>42509.341678240744</v>
      </c>
      <c r="K2573">
        <v>1458461521</v>
      </c>
      <c r="L2573" s="14">
        <f t="shared" si="243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6">
        <f t="shared" si="240"/>
        <v>2.5000000000000001E-3</v>
      </c>
      <c r="R2573" s="9">
        <f t="shared" si="241"/>
        <v>62.5</v>
      </c>
      <c r="S2573" t="str">
        <f t="shared" si="244"/>
        <v>food</v>
      </c>
      <c r="T2573" t="str">
        <f t="shared" si="245"/>
        <v>food trucks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4">
        <f t="shared" si="242"/>
        <v>42107.119409722218</v>
      </c>
      <c r="K2574">
        <v>1426301517</v>
      </c>
      <c r="L2574" s="14">
        <f t="shared" si="243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6">
        <f t="shared" si="240"/>
        <v>0</v>
      </c>
      <c r="R2574" s="9">
        <f t="shared" si="241"/>
        <v>0</v>
      </c>
      <c r="S2574" t="str">
        <f t="shared" si="244"/>
        <v>food</v>
      </c>
      <c r="T2574" t="str">
        <f t="shared" si="245"/>
        <v>food trucks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4">
        <f t="shared" si="242"/>
        <v>41874.592002314814</v>
      </c>
      <c r="K2575">
        <v>1404915149</v>
      </c>
      <c r="L2575" s="14">
        <f t="shared" si="243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6">
        <f t="shared" si="240"/>
        <v>0</v>
      </c>
      <c r="R2575" s="9">
        <f t="shared" si="241"/>
        <v>0</v>
      </c>
      <c r="S2575" t="str">
        <f t="shared" si="244"/>
        <v>food</v>
      </c>
      <c r="T2575" t="str">
        <f t="shared" si="245"/>
        <v>food trucks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4">
        <f t="shared" si="242"/>
        <v>42508.825752314813</v>
      </c>
      <c r="K2576">
        <v>1461786545</v>
      </c>
      <c r="L2576" s="14">
        <f t="shared" si="243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6">
        <f t="shared" si="240"/>
        <v>0</v>
      </c>
      <c r="R2576" s="9">
        <f t="shared" si="241"/>
        <v>0</v>
      </c>
      <c r="S2576" t="str">
        <f t="shared" si="244"/>
        <v>food</v>
      </c>
      <c r="T2576" t="str">
        <f t="shared" si="245"/>
        <v>food trucks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4">
        <f t="shared" si="242"/>
        <v>42016.108726851846</v>
      </c>
      <c r="K2577">
        <v>1418438194</v>
      </c>
      <c r="L2577" s="14">
        <f t="shared" si="243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6">
        <f t="shared" si="240"/>
        <v>0</v>
      </c>
      <c r="R2577" s="9">
        <f t="shared" si="241"/>
        <v>0</v>
      </c>
      <c r="S2577" t="str">
        <f t="shared" si="244"/>
        <v>food</v>
      </c>
      <c r="T2577" t="str">
        <f t="shared" si="245"/>
        <v>food trucks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4">
        <f t="shared" si="242"/>
        <v>42104.968136574069</v>
      </c>
      <c r="K2578">
        <v>1424823247</v>
      </c>
      <c r="L2578" s="14">
        <f t="shared" si="243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6">
        <f t="shared" si="240"/>
        <v>0</v>
      </c>
      <c r="R2578" s="9">
        <f t="shared" si="241"/>
        <v>0</v>
      </c>
      <c r="S2578" t="str">
        <f t="shared" si="244"/>
        <v>food</v>
      </c>
      <c r="T2578" t="str">
        <f t="shared" si="245"/>
        <v>food trucks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4">
        <f t="shared" si="242"/>
        <v>41855.820567129631</v>
      </c>
      <c r="K2579">
        <v>1405021297</v>
      </c>
      <c r="L2579" s="14">
        <f t="shared" si="243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6">
        <f t="shared" si="240"/>
        <v>0</v>
      </c>
      <c r="R2579" s="9">
        <f t="shared" si="241"/>
        <v>0</v>
      </c>
      <c r="S2579" t="str">
        <f t="shared" si="244"/>
        <v>food</v>
      </c>
      <c r="T2579" t="str">
        <f t="shared" si="245"/>
        <v>food trucks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4">
        <f t="shared" si="242"/>
        <v>42286.708333333328</v>
      </c>
      <c r="K2580">
        <v>1440203579</v>
      </c>
      <c r="L2580" s="14">
        <f t="shared" si="243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6">
        <f t="shared" si="240"/>
        <v>0</v>
      </c>
      <c r="R2580" s="9">
        <f t="shared" si="241"/>
        <v>0</v>
      </c>
      <c r="S2580" t="str">
        <f t="shared" si="244"/>
        <v>food</v>
      </c>
      <c r="T2580" t="str">
        <f t="shared" si="245"/>
        <v>food trucks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4">
        <f t="shared" si="242"/>
        <v>41897.829895833333</v>
      </c>
      <c r="K2581">
        <v>1405626903</v>
      </c>
      <c r="L2581" s="14">
        <f t="shared" si="243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6">
        <f t="shared" si="240"/>
        <v>1.3849999999999999E-3</v>
      </c>
      <c r="R2581" s="9">
        <f t="shared" si="241"/>
        <v>23.083333333333332</v>
      </c>
      <c r="S2581" t="str">
        <f t="shared" si="244"/>
        <v>food</v>
      </c>
      <c r="T2581" t="str">
        <f t="shared" si="245"/>
        <v>food trucks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4">
        <f t="shared" si="242"/>
        <v>42140.125</v>
      </c>
      <c r="K2582">
        <v>1429170603</v>
      </c>
      <c r="L2582" s="14">
        <f t="shared" si="243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6">
        <f t="shared" si="240"/>
        <v>6.0000000000000001E-3</v>
      </c>
      <c r="R2582" s="9">
        <f t="shared" si="241"/>
        <v>25.5</v>
      </c>
      <c r="S2582" t="str">
        <f t="shared" si="244"/>
        <v>food</v>
      </c>
      <c r="T2582" t="str">
        <f t="shared" si="245"/>
        <v>food trucks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4">
        <f t="shared" si="242"/>
        <v>42324.670115740737</v>
      </c>
      <c r="K2583">
        <v>1445094298</v>
      </c>
      <c r="L2583" s="14">
        <f t="shared" si="243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6">
        <f t="shared" si="240"/>
        <v>0.106</v>
      </c>
      <c r="R2583" s="9">
        <f t="shared" si="241"/>
        <v>48.18181818181818</v>
      </c>
      <c r="S2583" t="str">
        <f t="shared" si="244"/>
        <v>food</v>
      </c>
      <c r="T2583" t="str">
        <f t="shared" si="245"/>
        <v>food trucks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4">
        <f t="shared" si="242"/>
        <v>42672.988819444443</v>
      </c>
      <c r="K2584">
        <v>1475192634</v>
      </c>
      <c r="L2584" s="14">
        <f t="shared" si="243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6">
        <f t="shared" si="240"/>
        <v>1.1111111111111112E-5</v>
      </c>
      <c r="R2584" s="9">
        <f t="shared" si="241"/>
        <v>1</v>
      </c>
      <c r="S2584" t="str">
        <f t="shared" si="244"/>
        <v>food</v>
      </c>
      <c r="T2584" t="str">
        <f t="shared" si="245"/>
        <v>food trucks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4">
        <f t="shared" si="242"/>
        <v>42079.727777777778</v>
      </c>
      <c r="K2585">
        <v>1421346480</v>
      </c>
      <c r="L2585" s="14">
        <f t="shared" si="243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6">
        <f t="shared" si="240"/>
        <v>5.0000000000000001E-3</v>
      </c>
      <c r="R2585" s="9">
        <f t="shared" si="241"/>
        <v>1</v>
      </c>
      <c r="S2585" t="str">
        <f t="shared" si="244"/>
        <v>food</v>
      </c>
      <c r="T2585" t="str">
        <f t="shared" si="245"/>
        <v>food trucks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4">
        <f t="shared" si="242"/>
        <v>42170.173252314817</v>
      </c>
      <c r="K2586">
        <v>1431749369</v>
      </c>
      <c r="L2586" s="14">
        <f t="shared" si="243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6">
        <f t="shared" si="240"/>
        <v>0</v>
      </c>
      <c r="R2586" s="9">
        <f t="shared" si="241"/>
        <v>0</v>
      </c>
      <c r="S2586" t="str">
        <f t="shared" si="244"/>
        <v>food</v>
      </c>
      <c r="T2586" t="str">
        <f t="shared" si="245"/>
        <v>food trucks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4">
        <f t="shared" si="242"/>
        <v>41825.963333333333</v>
      </c>
      <c r="K2587">
        <v>1402009632</v>
      </c>
      <c r="L2587" s="14">
        <f t="shared" si="243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6">
        <f t="shared" si="240"/>
        <v>1.6666666666666668E-3</v>
      </c>
      <c r="R2587" s="9">
        <f t="shared" si="241"/>
        <v>50</v>
      </c>
      <c r="S2587" t="str">
        <f t="shared" si="244"/>
        <v>food</v>
      </c>
      <c r="T2587" t="str">
        <f t="shared" si="245"/>
        <v>food trucks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4">
        <f t="shared" si="242"/>
        <v>42363.330277777779</v>
      </c>
      <c r="K2588">
        <v>1448438136</v>
      </c>
      <c r="L2588" s="14">
        <f t="shared" si="243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6">
        <f t="shared" si="240"/>
        <v>1.6666666666666668E-3</v>
      </c>
      <c r="R2588" s="9">
        <f t="shared" si="241"/>
        <v>5</v>
      </c>
      <c r="S2588" t="str">
        <f t="shared" si="244"/>
        <v>food</v>
      </c>
      <c r="T2588" t="str">
        <f t="shared" si="245"/>
        <v>food trucks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4">
        <f t="shared" si="242"/>
        <v>42368.675381944442</v>
      </c>
      <c r="K2589">
        <v>1448899953</v>
      </c>
      <c r="L2589" s="14">
        <f t="shared" si="243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6">
        <f t="shared" si="240"/>
        <v>2.4340000000000001E-2</v>
      </c>
      <c r="R2589" s="9">
        <f t="shared" si="241"/>
        <v>202.83333333333334</v>
      </c>
      <c r="S2589" t="str">
        <f t="shared" si="244"/>
        <v>food</v>
      </c>
      <c r="T2589" t="str">
        <f t="shared" si="245"/>
        <v>food trucks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4">
        <f t="shared" si="242"/>
        <v>42094.551388888889</v>
      </c>
      <c r="K2590">
        <v>1423325626</v>
      </c>
      <c r="L2590" s="14">
        <f t="shared" si="243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6">
        <f t="shared" si="240"/>
        <v>3.8833333333333331E-2</v>
      </c>
      <c r="R2590" s="9">
        <f t="shared" si="241"/>
        <v>29.125</v>
      </c>
      <c r="S2590" t="str">
        <f t="shared" si="244"/>
        <v>food</v>
      </c>
      <c r="T2590" t="str">
        <f t="shared" si="245"/>
        <v>food trucks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4">
        <f t="shared" si="242"/>
        <v>42452.494525462964</v>
      </c>
      <c r="K2591">
        <v>1456145527</v>
      </c>
      <c r="L2591" s="14">
        <f t="shared" si="243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6">
        <f t="shared" si="240"/>
        <v>1E-4</v>
      </c>
      <c r="R2591" s="9">
        <f t="shared" si="241"/>
        <v>5</v>
      </c>
      <c r="S2591" t="str">
        <f t="shared" si="244"/>
        <v>food</v>
      </c>
      <c r="T2591" t="str">
        <f t="shared" si="245"/>
        <v>food trucks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4">
        <f t="shared" si="242"/>
        <v>42395.589085648149</v>
      </c>
      <c r="K2592">
        <v>1453212497</v>
      </c>
      <c r="L2592" s="14">
        <f t="shared" si="243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6">
        <f t="shared" si="240"/>
        <v>0</v>
      </c>
      <c r="R2592" s="9">
        <f t="shared" si="241"/>
        <v>0</v>
      </c>
      <c r="S2592" t="str">
        <f t="shared" si="244"/>
        <v>food</v>
      </c>
      <c r="T2592" t="str">
        <f t="shared" si="245"/>
        <v>food trucks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4">
        <f t="shared" si="242"/>
        <v>42442.864861111113</v>
      </c>
      <c r="K2593">
        <v>1452721524</v>
      </c>
      <c r="L2593" s="14">
        <f t="shared" si="243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6">
        <f t="shared" si="240"/>
        <v>1.7333333333333333E-2</v>
      </c>
      <c r="R2593" s="9">
        <f t="shared" si="241"/>
        <v>13</v>
      </c>
      <c r="S2593" t="str">
        <f t="shared" si="244"/>
        <v>food</v>
      </c>
      <c r="T2593" t="str">
        <f t="shared" si="245"/>
        <v>food trucks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4">
        <f t="shared" si="242"/>
        <v>41917.801168981481</v>
      </c>
      <c r="K2594">
        <v>1409944421</v>
      </c>
      <c r="L2594" s="14">
        <f t="shared" si="243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6">
        <f t="shared" si="240"/>
        <v>1.6666666666666668E-3</v>
      </c>
      <c r="R2594" s="9">
        <f t="shared" si="241"/>
        <v>50</v>
      </c>
      <c r="S2594" t="str">
        <f t="shared" si="244"/>
        <v>food</v>
      </c>
      <c r="T2594" t="str">
        <f t="shared" si="245"/>
        <v>food trucks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4">
        <f t="shared" si="242"/>
        <v>42119.84520833334</v>
      </c>
      <c r="K2595">
        <v>1427401026</v>
      </c>
      <c r="L2595" s="14">
        <f t="shared" si="243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6">
        <f t="shared" si="240"/>
        <v>0</v>
      </c>
      <c r="R2595" s="9">
        <f t="shared" si="241"/>
        <v>0</v>
      </c>
      <c r="S2595" t="str">
        <f t="shared" si="244"/>
        <v>food</v>
      </c>
      <c r="T2595" t="str">
        <f t="shared" si="245"/>
        <v>food trucks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4">
        <f t="shared" si="242"/>
        <v>41858.967916666668</v>
      </c>
      <c r="K2596">
        <v>1404861228</v>
      </c>
      <c r="L2596" s="14">
        <f t="shared" si="243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6">
        <f t="shared" si="240"/>
        <v>1.2500000000000001E-5</v>
      </c>
      <c r="R2596" s="9">
        <f t="shared" si="241"/>
        <v>1</v>
      </c>
      <c r="S2596" t="str">
        <f t="shared" si="244"/>
        <v>food</v>
      </c>
      <c r="T2596" t="str">
        <f t="shared" si="245"/>
        <v>food trucks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4">
        <f t="shared" si="242"/>
        <v>42790.244212962964</v>
      </c>
      <c r="K2597">
        <v>1485323500</v>
      </c>
      <c r="L2597" s="14">
        <f t="shared" si="243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6">
        <f t="shared" si="240"/>
        <v>0.12166666666666667</v>
      </c>
      <c r="R2597" s="9">
        <f t="shared" si="241"/>
        <v>96.05263157894737</v>
      </c>
      <c r="S2597" t="str">
        <f t="shared" si="244"/>
        <v>food</v>
      </c>
      <c r="T2597" t="str">
        <f t="shared" si="245"/>
        <v>food trucks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4">
        <f t="shared" si="242"/>
        <v>41858.664456018516</v>
      </c>
      <c r="K2598">
        <v>1404835009</v>
      </c>
      <c r="L2598" s="14">
        <f t="shared" si="243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6">
        <f t="shared" si="240"/>
        <v>0.23588571428571428</v>
      </c>
      <c r="R2598" s="9">
        <f t="shared" si="241"/>
        <v>305.77777777777777</v>
      </c>
      <c r="S2598" t="str">
        <f t="shared" si="244"/>
        <v>food</v>
      </c>
      <c r="T2598" t="str">
        <f t="shared" si="245"/>
        <v>food trucks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4">
        <f t="shared" si="242"/>
        <v>42540.341631944444</v>
      </c>
      <c r="K2599">
        <v>1463731917</v>
      </c>
      <c r="L2599" s="14">
        <f t="shared" si="243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6">
        <f t="shared" si="240"/>
        <v>5.6666666666666664E-2</v>
      </c>
      <c r="R2599" s="9">
        <f t="shared" si="241"/>
        <v>12.142857142857142</v>
      </c>
      <c r="S2599" t="str">
        <f t="shared" si="244"/>
        <v>food</v>
      </c>
      <c r="T2599" t="str">
        <f t="shared" si="245"/>
        <v>food trucks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4">
        <f t="shared" si="242"/>
        <v>42270.840289351851</v>
      </c>
      <c r="K2600">
        <v>1440447001</v>
      </c>
      <c r="L2600" s="14">
        <f t="shared" si="243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6">
        <f t="shared" si="240"/>
        <v>0.39</v>
      </c>
      <c r="R2600" s="9">
        <f t="shared" si="241"/>
        <v>83.571428571428569</v>
      </c>
      <c r="S2600" t="str">
        <f t="shared" si="244"/>
        <v>food</v>
      </c>
      <c r="T2600" t="str">
        <f t="shared" si="245"/>
        <v>food trucks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4">
        <f t="shared" si="242"/>
        <v>41854.754016203704</v>
      </c>
      <c r="K2601">
        <v>1403201147</v>
      </c>
      <c r="L2601" s="14">
        <f t="shared" si="243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6">
        <f t="shared" si="240"/>
        <v>9.9546510341776348E-3</v>
      </c>
      <c r="R2601" s="9">
        <f t="shared" si="241"/>
        <v>18</v>
      </c>
      <c r="S2601" t="str">
        <f t="shared" si="244"/>
        <v>food</v>
      </c>
      <c r="T2601" t="str">
        <f t="shared" si="245"/>
        <v>food trucks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4">
        <f t="shared" si="242"/>
        <v>42454.858796296292</v>
      </c>
      <c r="K2602">
        <v>1453757800</v>
      </c>
      <c r="L2602" s="14">
        <f t="shared" si="243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6">
        <f t="shared" si="240"/>
        <v>6.9320000000000007E-2</v>
      </c>
      <c r="R2602" s="9">
        <f t="shared" si="241"/>
        <v>115.53333333333333</v>
      </c>
      <c r="S2602" t="str">
        <f t="shared" si="244"/>
        <v>food</v>
      </c>
      <c r="T2602" t="str">
        <f t="shared" si="245"/>
        <v>food trucks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4">
        <f t="shared" si="242"/>
        <v>41165.165972222225</v>
      </c>
      <c r="K2603">
        <v>1346276349</v>
      </c>
      <c r="L2603" s="14">
        <f t="shared" si="243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6">
        <f t="shared" si="240"/>
        <v>6.6139999999999999</v>
      </c>
      <c r="R2603" s="9">
        <f t="shared" si="241"/>
        <v>21.900662251655628</v>
      </c>
      <c r="S2603" t="str">
        <f t="shared" si="244"/>
        <v>technology</v>
      </c>
      <c r="T2603" t="str">
        <f t="shared" si="245"/>
        <v>space exploration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4">
        <f t="shared" si="242"/>
        <v>41955.888888888891</v>
      </c>
      <c r="K2604">
        <v>1412358968</v>
      </c>
      <c r="L2604" s="14">
        <f t="shared" si="243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6">
        <f t="shared" si="240"/>
        <v>3.2609166666666667</v>
      </c>
      <c r="R2604" s="9">
        <f t="shared" si="241"/>
        <v>80.022494887525568</v>
      </c>
      <c r="S2604" t="str">
        <f t="shared" si="244"/>
        <v>technology</v>
      </c>
      <c r="T2604" t="str">
        <f t="shared" si="245"/>
        <v>space exploration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4">
        <f t="shared" si="242"/>
        <v>41631.912662037037</v>
      </c>
      <c r="K2605">
        <v>1386626054</v>
      </c>
      <c r="L2605" s="14">
        <f t="shared" si="243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6">
        <f t="shared" si="240"/>
        <v>1.0148571428571429</v>
      </c>
      <c r="R2605" s="9">
        <f t="shared" si="241"/>
        <v>35.520000000000003</v>
      </c>
      <c r="S2605" t="str">
        <f t="shared" si="244"/>
        <v>technology</v>
      </c>
      <c r="T2605" t="str">
        <f t="shared" si="245"/>
        <v>space exploration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4">
        <f t="shared" si="242"/>
        <v>41028.051192129627</v>
      </c>
      <c r="K2606">
        <v>1333070023</v>
      </c>
      <c r="L2606" s="14">
        <f t="shared" si="243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6">
        <f t="shared" si="240"/>
        <v>1.0421799999999999</v>
      </c>
      <c r="R2606" s="9">
        <f t="shared" si="241"/>
        <v>64.933333333333323</v>
      </c>
      <c r="S2606" t="str">
        <f t="shared" si="244"/>
        <v>technology</v>
      </c>
      <c r="T2606" t="str">
        <f t="shared" si="245"/>
        <v>space exploration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4">
        <f t="shared" si="242"/>
        <v>42538.541550925926</v>
      </c>
      <c r="K2607">
        <v>1463576390</v>
      </c>
      <c r="L2607" s="14">
        <f t="shared" si="243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6">
        <f t="shared" si="240"/>
        <v>1.0742157000000001</v>
      </c>
      <c r="R2607" s="9">
        <f t="shared" si="241"/>
        <v>60.965703745743475</v>
      </c>
      <c r="S2607" t="str">
        <f t="shared" si="244"/>
        <v>technology</v>
      </c>
      <c r="T2607" t="str">
        <f t="shared" si="245"/>
        <v>space exploration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4">
        <f t="shared" si="242"/>
        <v>41758.712754629632</v>
      </c>
      <c r="K2608">
        <v>1396026382</v>
      </c>
      <c r="L2608" s="14">
        <f t="shared" si="243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6">
        <f t="shared" si="240"/>
        <v>1.1005454545454545</v>
      </c>
      <c r="R2608" s="9">
        <f t="shared" si="241"/>
        <v>31.444155844155844</v>
      </c>
      <c r="S2608" t="str">
        <f t="shared" si="244"/>
        <v>technology</v>
      </c>
      <c r="T2608" t="str">
        <f t="shared" si="245"/>
        <v>space exploration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4">
        <f t="shared" si="242"/>
        <v>42228.083333333328</v>
      </c>
      <c r="K2609">
        <v>1435611572</v>
      </c>
      <c r="L2609" s="14">
        <f t="shared" si="243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6">
        <f t="shared" si="240"/>
        <v>4.077</v>
      </c>
      <c r="R2609" s="9">
        <f t="shared" si="241"/>
        <v>81.949748743718587</v>
      </c>
      <c r="S2609" t="str">
        <f t="shared" si="244"/>
        <v>technology</v>
      </c>
      <c r="T2609" t="str">
        <f t="shared" si="245"/>
        <v>space exploration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4">
        <f t="shared" si="242"/>
        <v>42809</v>
      </c>
      <c r="K2610">
        <v>1485976468</v>
      </c>
      <c r="L2610" s="14">
        <f t="shared" si="243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6">
        <f t="shared" si="240"/>
        <v>2.2392500000000002</v>
      </c>
      <c r="R2610" s="9">
        <f t="shared" si="241"/>
        <v>58.92763157894737</v>
      </c>
      <c r="S2610" t="str">
        <f t="shared" si="244"/>
        <v>technology</v>
      </c>
      <c r="T2610" t="str">
        <f t="shared" si="245"/>
        <v>space exploration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4">
        <f t="shared" si="242"/>
        <v>41105.237858796296</v>
      </c>
      <c r="K2611">
        <v>1339738951</v>
      </c>
      <c r="L2611" s="14">
        <f t="shared" si="243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6">
        <f t="shared" si="240"/>
        <v>3.038011142857143</v>
      </c>
      <c r="R2611" s="9">
        <f t="shared" si="241"/>
        <v>157.29347633136095</v>
      </c>
      <c r="S2611" t="str">
        <f t="shared" si="244"/>
        <v>technology</v>
      </c>
      <c r="T2611" t="str">
        <f t="shared" si="245"/>
        <v>space exploration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4">
        <f t="shared" si="242"/>
        <v>42604.290972222225</v>
      </c>
      <c r="K2612">
        <v>1468444125</v>
      </c>
      <c r="L2612" s="14">
        <f t="shared" si="243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6">
        <f t="shared" si="240"/>
        <v>1.4132510432681749</v>
      </c>
      <c r="R2612" s="9">
        <f t="shared" si="241"/>
        <v>55.758509532062391</v>
      </c>
      <c r="S2612" t="str">
        <f t="shared" si="244"/>
        <v>technology</v>
      </c>
      <c r="T2612" t="str">
        <f t="shared" si="245"/>
        <v>space exploration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4">
        <f t="shared" si="242"/>
        <v>42737.957638888889</v>
      </c>
      <c r="K2613">
        <v>1480493014</v>
      </c>
      <c r="L2613" s="14">
        <f t="shared" si="243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6">
        <f t="shared" si="240"/>
        <v>27.906363636363636</v>
      </c>
      <c r="R2613" s="9">
        <f t="shared" si="241"/>
        <v>83.802893802893806</v>
      </c>
      <c r="S2613" t="str">
        <f t="shared" si="244"/>
        <v>technology</v>
      </c>
      <c r="T2613" t="str">
        <f t="shared" si="245"/>
        <v>space exploration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4">
        <f t="shared" si="242"/>
        <v>42013.143171296295</v>
      </c>
      <c r="K2614">
        <v>1418095570</v>
      </c>
      <c r="L2614" s="14">
        <f t="shared" si="243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6">
        <f t="shared" si="240"/>
        <v>1.7176130000000001</v>
      </c>
      <c r="R2614" s="9">
        <f t="shared" si="241"/>
        <v>58.422210884353746</v>
      </c>
      <c r="S2614" t="str">
        <f t="shared" si="244"/>
        <v>technology</v>
      </c>
      <c r="T2614" t="str">
        <f t="shared" si="245"/>
        <v>space exploration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4">
        <f t="shared" si="242"/>
        <v>41173.81821759259</v>
      </c>
      <c r="K2615">
        <v>1345664294</v>
      </c>
      <c r="L2615" s="14">
        <f t="shared" si="243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6">
        <f t="shared" si="240"/>
        <v>1.0101333333333333</v>
      </c>
      <c r="R2615" s="9">
        <f t="shared" si="241"/>
        <v>270.57142857142856</v>
      </c>
      <c r="S2615" t="str">
        <f t="shared" si="244"/>
        <v>technology</v>
      </c>
      <c r="T2615" t="str">
        <f t="shared" si="245"/>
        <v>space exploration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4">
        <f t="shared" si="242"/>
        <v>41759.208333333336</v>
      </c>
      <c r="K2616">
        <v>1396371612</v>
      </c>
      <c r="L2616" s="14">
        <f t="shared" si="243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6">
        <f t="shared" si="240"/>
        <v>1.02</v>
      </c>
      <c r="R2616" s="9">
        <f t="shared" si="241"/>
        <v>107.1</v>
      </c>
      <c r="S2616" t="str">
        <f t="shared" si="244"/>
        <v>technology</v>
      </c>
      <c r="T2616" t="str">
        <f t="shared" si="245"/>
        <v>space exploration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4">
        <f t="shared" si="242"/>
        <v>42490.5</v>
      </c>
      <c r="K2617">
        <v>1458820564</v>
      </c>
      <c r="L2617" s="14">
        <f t="shared" si="243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6">
        <f t="shared" si="240"/>
        <v>1.6976511744127936</v>
      </c>
      <c r="R2617" s="9">
        <f t="shared" si="241"/>
        <v>47.180555555555557</v>
      </c>
      <c r="S2617" t="str">
        <f t="shared" si="244"/>
        <v>technology</v>
      </c>
      <c r="T2617" t="str">
        <f t="shared" si="245"/>
        <v>space exploration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4">
        <f t="shared" si="242"/>
        <v>42241.99454861111</v>
      </c>
      <c r="K2618">
        <v>1437954729</v>
      </c>
      <c r="L2618" s="14">
        <f t="shared" si="243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6">
        <f t="shared" si="240"/>
        <v>1.14534</v>
      </c>
      <c r="R2618" s="9">
        <f t="shared" si="241"/>
        <v>120.30882352941177</v>
      </c>
      <c r="S2618" t="str">
        <f t="shared" si="244"/>
        <v>technology</v>
      </c>
      <c r="T2618" t="str">
        <f t="shared" si="245"/>
        <v>space exploration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4">
        <f t="shared" si="242"/>
        <v>41932.874432870369</v>
      </c>
      <c r="K2619">
        <v>1411246751</v>
      </c>
      <c r="L2619" s="14">
        <f t="shared" si="243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6">
        <f t="shared" si="240"/>
        <v>8.7759999999999998</v>
      </c>
      <c r="R2619" s="9">
        <f t="shared" si="241"/>
        <v>27.59748427672956</v>
      </c>
      <c r="S2619" t="str">
        <f t="shared" si="244"/>
        <v>technology</v>
      </c>
      <c r="T2619" t="str">
        <f t="shared" si="245"/>
        <v>space exploration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4">
        <f t="shared" si="242"/>
        <v>42339.834039351852</v>
      </c>
      <c r="K2620">
        <v>1443812461</v>
      </c>
      <c r="L2620" s="14">
        <f t="shared" si="243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6">
        <f t="shared" si="240"/>
        <v>1.0538666666666667</v>
      </c>
      <c r="R2620" s="9">
        <f t="shared" si="241"/>
        <v>205.2987012987013</v>
      </c>
      <c r="S2620" t="str">
        <f t="shared" si="244"/>
        <v>technology</v>
      </c>
      <c r="T2620" t="str">
        <f t="shared" si="245"/>
        <v>space exploration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4">
        <f t="shared" si="242"/>
        <v>42300.458333333328</v>
      </c>
      <c r="K2621">
        <v>1443302004</v>
      </c>
      <c r="L2621" s="14">
        <f t="shared" si="243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6">
        <f t="shared" si="240"/>
        <v>1.8839999999999999</v>
      </c>
      <c r="R2621" s="9">
        <f t="shared" si="241"/>
        <v>35.547169811320757</v>
      </c>
      <c r="S2621" t="str">
        <f t="shared" si="244"/>
        <v>technology</v>
      </c>
      <c r="T2621" t="str">
        <f t="shared" si="245"/>
        <v>space exploration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4">
        <f t="shared" si="242"/>
        <v>42288.041666666672</v>
      </c>
      <c r="K2622">
        <v>1441339242</v>
      </c>
      <c r="L2622" s="14">
        <f t="shared" si="243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6">
        <f t="shared" si="240"/>
        <v>1.436523076923077</v>
      </c>
      <c r="R2622" s="9">
        <f t="shared" si="241"/>
        <v>74.639488409272587</v>
      </c>
      <c r="S2622" t="str">
        <f t="shared" si="244"/>
        <v>technology</v>
      </c>
      <c r="T2622" t="str">
        <f t="shared" si="245"/>
        <v>space exploration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4">
        <f t="shared" si="242"/>
        <v>42145.74754629629</v>
      </c>
      <c r="K2623">
        <v>1429638988</v>
      </c>
      <c r="L2623" s="14">
        <f t="shared" si="243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6">
        <f t="shared" si="240"/>
        <v>1.4588000000000001</v>
      </c>
      <c r="R2623" s="9">
        <f t="shared" si="241"/>
        <v>47.058064516129029</v>
      </c>
      <c r="S2623" t="str">
        <f t="shared" si="244"/>
        <v>technology</v>
      </c>
      <c r="T2623" t="str">
        <f t="shared" si="245"/>
        <v>space exploration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4">
        <f t="shared" si="242"/>
        <v>42734.74324074074</v>
      </c>
      <c r="K2624">
        <v>1479232216</v>
      </c>
      <c r="L2624" s="14">
        <f t="shared" si="243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6">
        <f t="shared" si="240"/>
        <v>1.3118399999999999</v>
      </c>
      <c r="R2624" s="9">
        <f t="shared" si="241"/>
        <v>26.591351351351353</v>
      </c>
      <c r="S2624" t="str">
        <f t="shared" si="244"/>
        <v>technology</v>
      </c>
      <c r="T2624" t="str">
        <f t="shared" si="245"/>
        <v>space exploration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4">
        <f t="shared" si="242"/>
        <v>42706.256550925929</v>
      </c>
      <c r="K2625">
        <v>1479449366</v>
      </c>
      <c r="L2625" s="14">
        <f t="shared" si="243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6">
        <f t="shared" si="240"/>
        <v>1.1399999999999999</v>
      </c>
      <c r="R2625" s="9">
        <f t="shared" si="241"/>
        <v>36.774193548387096</v>
      </c>
      <c r="S2625" t="str">
        <f t="shared" si="244"/>
        <v>technology</v>
      </c>
      <c r="T2625" t="str">
        <f t="shared" si="245"/>
        <v>space exploration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4">
        <f t="shared" si="242"/>
        <v>41165.42155092593</v>
      </c>
      <c r="K2626">
        <v>1345716422</v>
      </c>
      <c r="L2626" s="14">
        <f t="shared" si="243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6">
        <f t="shared" ref="Q2626:Q2689" si="246">(E2626/D2626)</f>
        <v>13.794206249999998</v>
      </c>
      <c r="R2626" s="9">
        <f t="shared" ref="R2626:R2689" si="247">IF(N2626&lt;&gt;0,E2626/N2626,0)</f>
        <v>31.820544982698959</v>
      </c>
      <c r="S2626" t="str">
        <f t="shared" si="244"/>
        <v>technology</v>
      </c>
      <c r="T2626" t="str">
        <f t="shared" si="245"/>
        <v>space exploration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4">
        <f t="shared" ref="J2627:J2690" si="248">(((I2627/60)/60)/24)+DATE(1970,1,1)</f>
        <v>42683.851944444439</v>
      </c>
      <c r="K2627">
        <v>1476559608</v>
      </c>
      <c r="L2627" s="14">
        <f t="shared" ref="L2627:L2690" si="249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6">
        <f t="shared" si="246"/>
        <v>9.56</v>
      </c>
      <c r="R2627" s="9">
        <f t="shared" si="247"/>
        <v>27.576923076923077</v>
      </c>
      <c r="S2627" t="str">
        <f t="shared" ref="S2627:S2690" si="250">LEFT(P2627, SEARCH("/",P2627,1)-1)</f>
        <v>technology</v>
      </c>
      <c r="T2627" t="str">
        <f t="shared" ref="T2627:T2690" si="251">RIGHT(P2627,LEN(P2627)-FIND("/",P2627))</f>
        <v>space exploration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4">
        <f t="shared" si="248"/>
        <v>42158.628113425926</v>
      </c>
      <c r="K2628">
        <v>1430751869</v>
      </c>
      <c r="L2628" s="14">
        <f t="shared" si="249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6">
        <f t="shared" si="246"/>
        <v>1.1200000000000001</v>
      </c>
      <c r="R2628" s="9">
        <f t="shared" si="247"/>
        <v>56</v>
      </c>
      <c r="S2628" t="str">
        <f t="shared" si="250"/>
        <v>technology</v>
      </c>
      <c r="T2628" t="str">
        <f t="shared" si="251"/>
        <v>space exploration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4">
        <f t="shared" si="248"/>
        <v>42334.871076388896</v>
      </c>
      <c r="K2629">
        <v>1445975661</v>
      </c>
      <c r="L2629" s="14">
        <f t="shared" si="249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6">
        <f t="shared" si="246"/>
        <v>6.4666666666666668</v>
      </c>
      <c r="R2629" s="9">
        <f t="shared" si="247"/>
        <v>21.555555555555557</v>
      </c>
      <c r="S2629" t="str">
        <f t="shared" si="250"/>
        <v>technology</v>
      </c>
      <c r="T2629" t="str">
        <f t="shared" si="251"/>
        <v>space exploration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4">
        <f t="shared" si="248"/>
        <v>41973.966053240743</v>
      </c>
      <c r="K2630">
        <v>1415661067</v>
      </c>
      <c r="L2630" s="14">
        <f t="shared" si="249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6">
        <f t="shared" si="246"/>
        <v>1.1036948748510131</v>
      </c>
      <c r="R2630" s="9">
        <f t="shared" si="247"/>
        <v>44.095238095238095</v>
      </c>
      <c r="S2630" t="str">
        <f t="shared" si="250"/>
        <v>technology</v>
      </c>
      <c r="T2630" t="str">
        <f t="shared" si="251"/>
        <v>space exploration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4">
        <f t="shared" si="248"/>
        <v>42138.538449074069</v>
      </c>
      <c r="K2631">
        <v>1429016122</v>
      </c>
      <c r="L2631" s="14">
        <f t="shared" si="249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6">
        <f t="shared" si="246"/>
        <v>1.2774000000000001</v>
      </c>
      <c r="R2631" s="9">
        <f t="shared" si="247"/>
        <v>63.87</v>
      </c>
      <c r="S2631" t="str">
        <f t="shared" si="250"/>
        <v>technology</v>
      </c>
      <c r="T2631" t="str">
        <f t="shared" si="251"/>
        <v>space exploration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4">
        <f t="shared" si="248"/>
        <v>42551.416666666672</v>
      </c>
      <c r="K2632">
        <v>1464921112</v>
      </c>
      <c r="L2632" s="14">
        <f t="shared" si="249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6">
        <f t="shared" si="246"/>
        <v>1.579</v>
      </c>
      <c r="R2632" s="9">
        <f t="shared" si="247"/>
        <v>38.987654320987652</v>
      </c>
      <c r="S2632" t="str">
        <f t="shared" si="250"/>
        <v>technology</v>
      </c>
      <c r="T2632" t="str">
        <f t="shared" si="251"/>
        <v>space exploration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4">
        <f t="shared" si="248"/>
        <v>42246.169293981482</v>
      </c>
      <c r="K2633">
        <v>1438488227</v>
      </c>
      <c r="L2633" s="14">
        <f t="shared" si="249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6">
        <f t="shared" si="246"/>
        <v>1.1466525000000001</v>
      </c>
      <c r="R2633" s="9">
        <f t="shared" si="247"/>
        <v>80.185489510489504</v>
      </c>
      <c r="S2633" t="str">
        <f t="shared" si="250"/>
        <v>technology</v>
      </c>
      <c r="T2633" t="str">
        <f t="shared" si="251"/>
        <v>space exploration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4">
        <f t="shared" si="248"/>
        <v>42519.061793981484</v>
      </c>
      <c r="K2634">
        <v>1462325339</v>
      </c>
      <c r="L2634" s="14">
        <f t="shared" si="249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6">
        <f t="shared" si="246"/>
        <v>1.3700934579439252</v>
      </c>
      <c r="R2634" s="9">
        <f t="shared" si="247"/>
        <v>34.904761904761905</v>
      </c>
      <c r="S2634" t="str">
        <f t="shared" si="250"/>
        <v>technology</v>
      </c>
      <c r="T2634" t="str">
        <f t="shared" si="251"/>
        <v>space exploration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4">
        <f t="shared" si="248"/>
        <v>41697.958333333336</v>
      </c>
      <c r="K2635">
        <v>1390938332</v>
      </c>
      <c r="L2635" s="14">
        <f t="shared" si="249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6">
        <f t="shared" si="246"/>
        <v>3.5461999999999998</v>
      </c>
      <c r="R2635" s="9">
        <f t="shared" si="247"/>
        <v>89.100502512562812</v>
      </c>
      <c r="S2635" t="str">
        <f t="shared" si="250"/>
        <v>technology</v>
      </c>
      <c r="T2635" t="str">
        <f t="shared" si="251"/>
        <v>space exploration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4">
        <f t="shared" si="248"/>
        <v>42642.656493055561</v>
      </c>
      <c r="K2636">
        <v>1472571921</v>
      </c>
      <c r="L2636" s="14">
        <f t="shared" si="249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6">
        <f t="shared" si="246"/>
        <v>1.0602150537634409</v>
      </c>
      <c r="R2636" s="9">
        <f t="shared" si="247"/>
        <v>39.44</v>
      </c>
      <c r="S2636" t="str">
        <f t="shared" si="250"/>
        <v>technology</v>
      </c>
      <c r="T2636" t="str">
        <f t="shared" si="251"/>
        <v>space exploration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4">
        <f t="shared" si="248"/>
        <v>42072.909270833334</v>
      </c>
      <c r="K2637">
        <v>1422917361</v>
      </c>
      <c r="L2637" s="14">
        <f t="shared" si="249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6">
        <f t="shared" si="246"/>
        <v>1</v>
      </c>
      <c r="R2637" s="9">
        <f t="shared" si="247"/>
        <v>136.9047619047619</v>
      </c>
      <c r="S2637" t="str">
        <f t="shared" si="250"/>
        <v>technology</v>
      </c>
      <c r="T2637" t="str">
        <f t="shared" si="251"/>
        <v>space exploration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4">
        <f t="shared" si="248"/>
        <v>42659.041666666672</v>
      </c>
      <c r="K2638">
        <v>1474641914</v>
      </c>
      <c r="L2638" s="14">
        <f t="shared" si="249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6">
        <f t="shared" si="246"/>
        <v>1.873</v>
      </c>
      <c r="R2638" s="9">
        <f t="shared" si="247"/>
        <v>37.46</v>
      </c>
      <c r="S2638" t="str">
        <f t="shared" si="250"/>
        <v>technology</v>
      </c>
      <c r="T2638" t="str">
        <f t="shared" si="251"/>
        <v>space exploration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4">
        <f t="shared" si="248"/>
        <v>42655.549479166672</v>
      </c>
      <c r="K2639">
        <v>1474895475</v>
      </c>
      <c r="L2639" s="14">
        <f t="shared" si="249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6">
        <f t="shared" si="246"/>
        <v>1.6619999999999999</v>
      </c>
      <c r="R2639" s="9">
        <f t="shared" si="247"/>
        <v>31.96153846153846</v>
      </c>
      <c r="S2639" t="str">
        <f t="shared" si="250"/>
        <v>technology</v>
      </c>
      <c r="T2639" t="str">
        <f t="shared" si="251"/>
        <v>space exploration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4">
        <f t="shared" si="248"/>
        <v>42019.913136574076</v>
      </c>
      <c r="K2640">
        <v>1418766895</v>
      </c>
      <c r="L2640" s="14">
        <f t="shared" si="249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6">
        <f t="shared" si="246"/>
        <v>1.0172910662824208</v>
      </c>
      <c r="R2640" s="9">
        <f t="shared" si="247"/>
        <v>25.214285714285715</v>
      </c>
      <c r="S2640" t="str">
        <f t="shared" si="250"/>
        <v>technology</v>
      </c>
      <c r="T2640" t="str">
        <f t="shared" si="251"/>
        <v>space exploration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4">
        <f t="shared" si="248"/>
        <v>42054.86513888889</v>
      </c>
      <c r="K2641">
        <v>1421786748</v>
      </c>
      <c r="L2641" s="14">
        <f t="shared" si="249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6">
        <f t="shared" si="246"/>
        <v>1.64</v>
      </c>
      <c r="R2641" s="9">
        <f t="shared" si="247"/>
        <v>10.040816326530612</v>
      </c>
      <c r="S2641" t="str">
        <f t="shared" si="250"/>
        <v>technology</v>
      </c>
      <c r="T2641" t="str">
        <f t="shared" si="251"/>
        <v>space exploration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4">
        <f t="shared" si="248"/>
        <v>42163.160578703704</v>
      </c>
      <c r="K2642">
        <v>1428551474</v>
      </c>
      <c r="L2642" s="14">
        <f t="shared" si="249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6">
        <f t="shared" si="246"/>
        <v>1.0566666666666666</v>
      </c>
      <c r="R2642" s="9">
        <f t="shared" si="247"/>
        <v>45.94202898550725</v>
      </c>
      <c r="S2642" t="str">
        <f t="shared" si="250"/>
        <v>technology</v>
      </c>
      <c r="T2642" t="str">
        <f t="shared" si="251"/>
        <v>space exploration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4">
        <f t="shared" si="248"/>
        <v>41897.839583333334</v>
      </c>
      <c r="K2643">
        <v>1409341863</v>
      </c>
      <c r="L2643" s="14">
        <f t="shared" si="249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6">
        <f t="shared" si="246"/>
        <v>0.01</v>
      </c>
      <c r="R2643" s="9">
        <f t="shared" si="247"/>
        <v>15</v>
      </c>
      <c r="S2643" t="str">
        <f t="shared" si="250"/>
        <v>technology</v>
      </c>
      <c r="T2643" t="str">
        <f t="shared" si="251"/>
        <v>space exploration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4">
        <f t="shared" si="248"/>
        <v>42566.289583333331</v>
      </c>
      <c r="K2644">
        <v>1465970108</v>
      </c>
      <c r="L2644" s="14">
        <f t="shared" si="249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6">
        <f t="shared" si="246"/>
        <v>0</v>
      </c>
      <c r="R2644" s="9">
        <f t="shared" si="247"/>
        <v>0</v>
      </c>
      <c r="S2644" t="str">
        <f t="shared" si="250"/>
        <v>technology</v>
      </c>
      <c r="T2644" t="str">
        <f t="shared" si="251"/>
        <v>space exploration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4">
        <f t="shared" si="248"/>
        <v>42725.332638888889</v>
      </c>
      <c r="K2645">
        <v>1479218315</v>
      </c>
      <c r="L2645" s="14">
        <f t="shared" si="249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6">
        <f t="shared" si="246"/>
        <v>0.33559730999999998</v>
      </c>
      <c r="R2645" s="9">
        <f t="shared" si="247"/>
        <v>223.58248500999335</v>
      </c>
      <c r="S2645" t="str">
        <f t="shared" si="250"/>
        <v>technology</v>
      </c>
      <c r="T2645" t="str">
        <f t="shared" si="251"/>
        <v>space exploration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4">
        <f t="shared" si="248"/>
        <v>42804.792071759264</v>
      </c>
      <c r="K2646">
        <v>1486580435</v>
      </c>
      <c r="L2646" s="14">
        <f t="shared" si="249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6">
        <f t="shared" si="246"/>
        <v>2.053E-2</v>
      </c>
      <c r="R2646" s="9">
        <f t="shared" si="247"/>
        <v>39.480769230769234</v>
      </c>
      <c r="S2646" t="str">
        <f t="shared" si="250"/>
        <v>technology</v>
      </c>
      <c r="T2646" t="str">
        <f t="shared" si="251"/>
        <v>space exploration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4">
        <f t="shared" si="248"/>
        <v>41951.884293981479</v>
      </c>
      <c r="K2647">
        <v>1412885603</v>
      </c>
      <c r="L2647" s="14">
        <f t="shared" si="249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6">
        <f t="shared" si="246"/>
        <v>0.105</v>
      </c>
      <c r="R2647" s="9">
        <f t="shared" si="247"/>
        <v>91.304347826086953</v>
      </c>
      <c r="S2647" t="str">
        <f t="shared" si="250"/>
        <v>technology</v>
      </c>
      <c r="T2647" t="str">
        <f t="shared" si="251"/>
        <v>space exploration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4">
        <f t="shared" si="248"/>
        <v>42256.313298611116</v>
      </c>
      <c r="K2648">
        <v>1439191869</v>
      </c>
      <c r="L2648" s="14">
        <f t="shared" si="249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6">
        <f t="shared" si="246"/>
        <v>8.4172839999999999E-2</v>
      </c>
      <c r="R2648" s="9">
        <f t="shared" si="247"/>
        <v>78.666205607476627</v>
      </c>
      <c r="S2648" t="str">
        <f t="shared" si="250"/>
        <v>technology</v>
      </c>
      <c r="T2648" t="str">
        <f t="shared" si="251"/>
        <v>space exploration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4">
        <f t="shared" si="248"/>
        <v>42230.261793981481</v>
      </c>
      <c r="K2649">
        <v>1436941019</v>
      </c>
      <c r="L2649" s="14">
        <f t="shared" si="249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6">
        <f t="shared" si="246"/>
        <v>1.44E-2</v>
      </c>
      <c r="R2649" s="9">
        <f t="shared" si="247"/>
        <v>12</v>
      </c>
      <c r="S2649" t="str">
        <f t="shared" si="250"/>
        <v>technology</v>
      </c>
      <c r="T2649" t="str">
        <f t="shared" si="251"/>
        <v>space exploration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4">
        <f t="shared" si="248"/>
        <v>42438.714814814812</v>
      </c>
      <c r="K2650">
        <v>1454951360</v>
      </c>
      <c r="L2650" s="14">
        <f t="shared" si="249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6">
        <f t="shared" si="246"/>
        <v>8.8333333333333337E-3</v>
      </c>
      <c r="R2650" s="9">
        <f t="shared" si="247"/>
        <v>17.666666666666668</v>
      </c>
      <c r="S2650" t="str">
        <f t="shared" si="250"/>
        <v>technology</v>
      </c>
      <c r="T2650" t="str">
        <f t="shared" si="251"/>
        <v>space exploration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4">
        <f t="shared" si="248"/>
        <v>42401.99700231482</v>
      </c>
      <c r="K2651">
        <v>1449186941</v>
      </c>
      <c r="L2651" s="14">
        <f t="shared" si="249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6">
        <f t="shared" si="246"/>
        <v>9.9200000000000004E-4</v>
      </c>
      <c r="R2651" s="9">
        <f t="shared" si="247"/>
        <v>41.333333333333336</v>
      </c>
      <c r="S2651" t="str">
        <f t="shared" si="250"/>
        <v>technology</v>
      </c>
      <c r="T2651" t="str">
        <f t="shared" si="251"/>
        <v>space exploration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4">
        <f t="shared" si="248"/>
        <v>42725.624340277776</v>
      </c>
      <c r="K2652">
        <v>1479740343</v>
      </c>
      <c r="L2652" s="14">
        <f t="shared" si="249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6">
        <f t="shared" si="246"/>
        <v>5.966666666666667E-3</v>
      </c>
      <c r="R2652" s="9">
        <f t="shared" si="247"/>
        <v>71.599999999999994</v>
      </c>
      <c r="S2652" t="str">
        <f t="shared" si="250"/>
        <v>technology</v>
      </c>
      <c r="T2652" t="str">
        <f t="shared" si="251"/>
        <v>space exploration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4">
        <f t="shared" si="248"/>
        <v>42355.805659722217</v>
      </c>
      <c r="K2653">
        <v>1447960809</v>
      </c>
      <c r="L2653" s="14">
        <f t="shared" si="249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6">
        <f t="shared" si="246"/>
        <v>1.8689285714285714E-2</v>
      </c>
      <c r="R2653" s="9">
        <f t="shared" si="247"/>
        <v>307.8235294117647</v>
      </c>
      <c r="S2653" t="str">
        <f t="shared" si="250"/>
        <v>technology</v>
      </c>
      <c r="T2653" t="str">
        <f t="shared" si="251"/>
        <v>space exploration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4">
        <f t="shared" si="248"/>
        <v>41983.158854166672</v>
      </c>
      <c r="K2654">
        <v>1415591325</v>
      </c>
      <c r="L2654" s="14">
        <f t="shared" si="249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6">
        <f t="shared" si="246"/>
        <v>8.8500000000000002E-3</v>
      </c>
      <c r="R2654" s="9">
        <f t="shared" si="247"/>
        <v>80.454545454545453</v>
      </c>
      <c r="S2654" t="str">
        <f t="shared" si="250"/>
        <v>technology</v>
      </c>
      <c r="T2654" t="str">
        <f t="shared" si="251"/>
        <v>space exploration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4">
        <f t="shared" si="248"/>
        <v>41803.166666666664</v>
      </c>
      <c r="K2655">
        <v>1399909127</v>
      </c>
      <c r="L2655" s="14">
        <f t="shared" si="249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6">
        <f t="shared" si="246"/>
        <v>0.1152156862745098</v>
      </c>
      <c r="R2655" s="9">
        <f t="shared" si="247"/>
        <v>83.942857142857136</v>
      </c>
      <c r="S2655" t="str">
        <f t="shared" si="250"/>
        <v>technology</v>
      </c>
      <c r="T2655" t="str">
        <f t="shared" si="251"/>
        <v>space exploration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4">
        <f t="shared" si="248"/>
        <v>42115.559328703705</v>
      </c>
      <c r="K2656">
        <v>1424442326</v>
      </c>
      <c r="L2656" s="14">
        <f t="shared" si="249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6">
        <f t="shared" si="246"/>
        <v>5.1000000000000004E-4</v>
      </c>
      <c r="R2656" s="9">
        <f t="shared" si="247"/>
        <v>8.5</v>
      </c>
      <c r="S2656" t="str">
        <f t="shared" si="250"/>
        <v>technology</v>
      </c>
      <c r="T2656" t="str">
        <f t="shared" si="251"/>
        <v>space exploration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4">
        <f t="shared" si="248"/>
        <v>42409.833333333328</v>
      </c>
      <c r="K2657">
        <v>1452631647</v>
      </c>
      <c r="L2657" s="14">
        <f t="shared" si="249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6">
        <f t="shared" si="246"/>
        <v>0.21033333333333334</v>
      </c>
      <c r="R2657" s="9">
        <f t="shared" si="247"/>
        <v>73.372093023255815</v>
      </c>
      <c r="S2657" t="str">
        <f t="shared" si="250"/>
        <v>technology</v>
      </c>
      <c r="T2657" t="str">
        <f t="shared" si="251"/>
        <v>space exploration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4">
        <f t="shared" si="248"/>
        <v>42806.791666666672</v>
      </c>
      <c r="K2658">
        <v>1485966688</v>
      </c>
      <c r="L2658" s="14">
        <f t="shared" si="249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6">
        <f t="shared" si="246"/>
        <v>0.11436666666666667</v>
      </c>
      <c r="R2658" s="9">
        <f t="shared" si="247"/>
        <v>112.86184210526316</v>
      </c>
      <c r="S2658" t="str">
        <f t="shared" si="250"/>
        <v>technology</v>
      </c>
      <c r="T2658" t="str">
        <f t="shared" si="251"/>
        <v>space exploration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4">
        <f t="shared" si="248"/>
        <v>42585.0625</v>
      </c>
      <c r="K2659">
        <v>1467325053</v>
      </c>
      <c r="L2659" s="14">
        <f t="shared" si="249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6">
        <f t="shared" si="246"/>
        <v>0.18737933333333334</v>
      </c>
      <c r="R2659" s="9">
        <f t="shared" si="247"/>
        <v>95.277627118644077</v>
      </c>
      <c r="S2659" t="str">
        <f t="shared" si="250"/>
        <v>technology</v>
      </c>
      <c r="T2659" t="str">
        <f t="shared" si="251"/>
        <v>space exploration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4">
        <f t="shared" si="248"/>
        <v>42581.884189814817</v>
      </c>
      <c r="K2660">
        <v>1467321194</v>
      </c>
      <c r="L2660" s="14">
        <f t="shared" si="249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6">
        <f t="shared" si="246"/>
        <v>9.2857142857142856E-4</v>
      </c>
      <c r="R2660" s="9">
        <f t="shared" si="247"/>
        <v>22.75</v>
      </c>
      <c r="S2660" t="str">
        <f t="shared" si="250"/>
        <v>technology</v>
      </c>
      <c r="T2660" t="str">
        <f t="shared" si="251"/>
        <v>space exploration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4">
        <f t="shared" si="248"/>
        <v>42112.069560185191</v>
      </c>
      <c r="K2661">
        <v>1426729210</v>
      </c>
      <c r="L2661" s="14">
        <f t="shared" si="249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6">
        <f t="shared" si="246"/>
        <v>2.720408163265306E-2</v>
      </c>
      <c r="R2661" s="9">
        <f t="shared" si="247"/>
        <v>133.30000000000001</v>
      </c>
      <c r="S2661" t="str">
        <f t="shared" si="250"/>
        <v>technology</v>
      </c>
      <c r="T2661" t="str">
        <f t="shared" si="251"/>
        <v>space exploration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4">
        <f t="shared" si="248"/>
        <v>42332.754837962959</v>
      </c>
      <c r="K2662">
        <v>1443200818</v>
      </c>
      <c r="L2662" s="14">
        <f t="shared" si="249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6">
        <f t="shared" si="246"/>
        <v>9.5E-4</v>
      </c>
      <c r="R2662" s="9">
        <f t="shared" si="247"/>
        <v>3.8</v>
      </c>
      <c r="S2662" t="str">
        <f t="shared" si="250"/>
        <v>technology</v>
      </c>
      <c r="T2662" t="str">
        <f t="shared" si="251"/>
        <v>space exploration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4">
        <f t="shared" si="248"/>
        <v>41572.958449074074</v>
      </c>
      <c r="K2663">
        <v>1380150010</v>
      </c>
      <c r="L2663" s="14">
        <f t="shared" si="249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6">
        <f t="shared" si="246"/>
        <v>1.0289999999999999</v>
      </c>
      <c r="R2663" s="9">
        <f t="shared" si="247"/>
        <v>85.75</v>
      </c>
      <c r="S2663" t="str">
        <f t="shared" si="250"/>
        <v>technology</v>
      </c>
      <c r="T2663" t="str">
        <f t="shared" si="251"/>
        <v>makerspaces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4">
        <f t="shared" si="248"/>
        <v>42237.746678240743</v>
      </c>
      <c r="K2664">
        <v>1437587713</v>
      </c>
      <c r="L2664" s="14">
        <f t="shared" si="249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6">
        <f t="shared" si="246"/>
        <v>1.0680000000000001</v>
      </c>
      <c r="R2664" s="9">
        <f t="shared" si="247"/>
        <v>267</v>
      </c>
      <c r="S2664" t="str">
        <f t="shared" si="250"/>
        <v>technology</v>
      </c>
      <c r="T2664" t="str">
        <f t="shared" si="251"/>
        <v>makerspaces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4">
        <f t="shared" si="248"/>
        <v>42251.625</v>
      </c>
      <c r="K2665">
        <v>1438873007</v>
      </c>
      <c r="L2665" s="14">
        <f t="shared" si="249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6">
        <f t="shared" si="246"/>
        <v>1.0459624999999999</v>
      </c>
      <c r="R2665" s="9">
        <f t="shared" si="247"/>
        <v>373.55803571428572</v>
      </c>
      <c r="S2665" t="str">
        <f t="shared" si="250"/>
        <v>technology</v>
      </c>
      <c r="T2665" t="str">
        <f t="shared" si="251"/>
        <v>makerspaces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4">
        <f t="shared" si="248"/>
        <v>42347.290972222225</v>
      </c>
      <c r="K2666">
        <v>1446683797</v>
      </c>
      <c r="L2666" s="14">
        <f t="shared" si="249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6">
        <f t="shared" si="246"/>
        <v>1.0342857142857143</v>
      </c>
      <c r="R2666" s="9">
        <f t="shared" si="247"/>
        <v>174.03846153846155</v>
      </c>
      <c r="S2666" t="str">
        <f t="shared" si="250"/>
        <v>technology</v>
      </c>
      <c r="T2666" t="str">
        <f t="shared" si="251"/>
        <v>makerspaces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4">
        <f t="shared" si="248"/>
        <v>42128.895532407405</v>
      </c>
      <c r="K2667">
        <v>1426886974</v>
      </c>
      <c r="L2667" s="14">
        <f t="shared" si="249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6">
        <f t="shared" si="246"/>
        <v>1.2314285714285715</v>
      </c>
      <c r="R2667" s="9">
        <f t="shared" si="247"/>
        <v>93.695652173913047</v>
      </c>
      <c r="S2667" t="str">
        <f t="shared" si="250"/>
        <v>technology</v>
      </c>
      <c r="T2667" t="str">
        <f t="shared" si="251"/>
        <v>makerspaces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4">
        <f t="shared" si="248"/>
        <v>42272.875</v>
      </c>
      <c r="K2668">
        <v>1440008439</v>
      </c>
      <c r="L2668" s="14">
        <f t="shared" si="249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6">
        <f t="shared" si="246"/>
        <v>1.592951</v>
      </c>
      <c r="R2668" s="9">
        <f t="shared" si="247"/>
        <v>77.327718446601949</v>
      </c>
      <c r="S2668" t="str">
        <f t="shared" si="250"/>
        <v>technology</v>
      </c>
      <c r="T2668" t="str">
        <f t="shared" si="251"/>
        <v>makerspaces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4">
        <f t="shared" si="248"/>
        <v>42410.926111111112</v>
      </c>
      <c r="K2669">
        <v>1452550416</v>
      </c>
      <c r="L2669" s="14">
        <f t="shared" si="249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6">
        <f t="shared" si="246"/>
        <v>1.1066666666666667</v>
      </c>
      <c r="R2669" s="9">
        <f t="shared" si="247"/>
        <v>92.222222222222229</v>
      </c>
      <c r="S2669" t="str">
        <f t="shared" si="250"/>
        <v>technology</v>
      </c>
      <c r="T2669" t="str">
        <f t="shared" si="251"/>
        <v>makerspaces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4">
        <f t="shared" si="248"/>
        <v>42317.60555555555</v>
      </c>
      <c r="K2670">
        <v>1443449265</v>
      </c>
      <c r="L2670" s="14">
        <f t="shared" si="249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6">
        <f t="shared" si="246"/>
        <v>1.7070000000000001</v>
      </c>
      <c r="R2670" s="9">
        <f t="shared" si="247"/>
        <v>60.964285714285715</v>
      </c>
      <c r="S2670" t="str">
        <f t="shared" si="250"/>
        <v>technology</v>
      </c>
      <c r="T2670" t="str">
        <f t="shared" si="251"/>
        <v>makerspaces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4">
        <f t="shared" si="248"/>
        <v>42379.035833333335</v>
      </c>
      <c r="K2671">
        <v>1447203096</v>
      </c>
      <c r="L2671" s="14">
        <f t="shared" si="249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6">
        <f t="shared" si="246"/>
        <v>1.25125</v>
      </c>
      <c r="R2671" s="9">
        <f t="shared" si="247"/>
        <v>91</v>
      </c>
      <c r="S2671" t="str">
        <f t="shared" si="250"/>
        <v>technology</v>
      </c>
      <c r="T2671" t="str">
        <f t="shared" si="251"/>
        <v>makerspaces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4">
        <f t="shared" si="248"/>
        <v>41849.020601851851</v>
      </c>
      <c r="K2672">
        <v>1404174580</v>
      </c>
      <c r="L2672" s="14">
        <f t="shared" si="249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6">
        <f t="shared" si="246"/>
        <v>6.4158609339642042E-2</v>
      </c>
      <c r="R2672" s="9">
        <f t="shared" si="247"/>
        <v>41.583333333333336</v>
      </c>
      <c r="S2672" t="str">
        <f t="shared" si="250"/>
        <v>technology</v>
      </c>
      <c r="T2672" t="str">
        <f t="shared" si="251"/>
        <v>makerspaces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4">
        <f t="shared" si="248"/>
        <v>41992.818055555559</v>
      </c>
      <c r="K2673">
        <v>1416419916</v>
      </c>
      <c r="L2673" s="14">
        <f t="shared" si="249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6">
        <f t="shared" si="246"/>
        <v>0.11344</v>
      </c>
      <c r="R2673" s="9">
        <f t="shared" si="247"/>
        <v>33.761904761904759</v>
      </c>
      <c r="S2673" t="str">
        <f t="shared" si="250"/>
        <v>technology</v>
      </c>
      <c r="T2673" t="str">
        <f t="shared" si="251"/>
        <v>makerspaces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4">
        <f t="shared" si="248"/>
        <v>42366.25</v>
      </c>
      <c r="K2674">
        <v>1449436390</v>
      </c>
      <c r="L2674" s="14">
        <f t="shared" si="249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6">
        <f t="shared" si="246"/>
        <v>0.33189999999999997</v>
      </c>
      <c r="R2674" s="9">
        <f t="shared" si="247"/>
        <v>70.61702127659575</v>
      </c>
      <c r="S2674" t="str">
        <f t="shared" si="250"/>
        <v>technology</v>
      </c>
      <c r="T2674" t="str">
        <f t="shared" si="251"/>
        <v>makerspaces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4">
        <f t="shared" si="248"/>
        <v>41941.947916666664</v>
      </c>
      <c r="K2675">
        <v>1412081999</v>
      </c>
      <c r="L2675" s="14">
        <f t="shared" si="249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6">
        <f t="shared" si="246"/>
        <v>0.27579999999999999</v>
      </c>
      <c r="R2675" s="9">
        <f t="shared" si="247"/>
        <v>167.15151515151516</v>
      </c>
      <c r="S2675" t="str">
        <f t="shared" si="250"/>
        <v>technology</v>
      </c>
      <c r="T2675" t="str">
        <f t="shared" si="251"/>
        <v>makerspaces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4">
        <f t="shared" si="248"/>
        <v>42556.207638888889</v>
      </c>
      <c r="K2676">
        <v>1465398670</v>
      </c>
      <c r="L2676" s="14">
        <f t="shared" si="249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6">
        <f t="shared" si="246"/>
        <v>0.62839999999999996</v>
      </c>
      <c r="R2676" s="9">
        <f t="shared" si="247"/>
        <v>128.61988304093566</v>
      </c>
      <c r="S2676" t="str">
        <f t="shared" si="250"/>
        <v>technology</v>
      </c>
      <c r="T2676" t="str">
        <f t="shared" si="251"/>
        <v>makerspaces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4">
        <f t="shared" si="248"/>
        <v>41953.899178240739</v>
      </c>
      <c r="K2677">
        <v>1413059689</v>
      </c>
      <c r="L2677" s="14">
        <f t="shared" si="249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6">
        <f t="shared" si="246"/>
        <v>7.5880000000000003E-2</v>
      </c>
      <c r="R2677" s="9">
        <f t="shared" si="247"/>
        <v>65.41379310344827</v>
      </c>
      <c r="S2677" t="str">
        <f t="shared" si="250"/>
        <v>technology</v>
      </c>
      <c r="T2677" t="str">
        <f t="shared" si="251"/>
        <v>makerspaces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4">
        <f t="shared" si="248"/>
        <v>42512.624699074076</v>
      </c>
      <c r="K2678">
        <v>1461337174</v>
      </c>
      <c r="L2678" s="14">
        <f t="shared" si="249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6">
        <f t="shared" si="246"/>
        <v>0.50380952380952382</v>
      </c>
      <c r="R2678" s="9">
        <f t="shared" si="247"/>
        <v>117.55555555555556</v>
      </c>
      <c r="S2678" t="str">
        <f t="shared" si="250"/>
        <v>technology</v>
      </c>
      <c r="T2678" t="str">
        <f t="shared" si="251"/>
        <v>makerspaces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4">
        <f t="shared" si="248"/>
        <v>41823.029432870368</v>
      </c>
      <c r="K2679">
        <v>1401756143</v>
      </c>
      <c r="L2679" s="14">
        <f t="shared" si="249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6">
        <f t="shared" si="246"/>
        <v>0.17512820512820512</v>
      </c>
      <c r="R2679" s="9">
        <f t="shared" si="247"/>
        <v>126.48148148148148</v>
      </c>
      <c r="S2679" t="str">
        <f t="shared" si="250"/>
        <v>technology</v>
      </c>
      <c r="T2679" t="str">
        <f t="shared" si="251"/>
        <v>makerspaces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4">
        <f t="shared" si="248"/>
        <v>42271.798206018517</v>
      </c>
      <c r="K2680">
        <v>1440529765</v>
      </c>
      <c r="L2680" s="14">
        <f t="shared" si="249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6">
        <f t="shared" si="246"/>
        <v>1.3750000000000001E-4</v>
      </c>
      <c r="R2680" s="9">
        <f t="shared" si="247"/>
        <v>550</v>
      </c>
      <c r="S2680" t="str">
        <f t="shared" si="250"/>
        <v>technology</v>
      </c>
      <c r="T2680" t="str">
        <f t="shared" si="251"/>
        <v>makerspaces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4">
        <f t="shared" si="248"/>
        <v>42063.001087962963</v>
      </c>
      <c r="K2681">
        <v>1422489694</v>
      </c>
      <c r="L2681" s="14">
        <f t="shared" si="249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6">
        <f t="shared" si="246"/>
        <v>3.3E-3</v>
      </c>
      <c r="R2681" s="9">
        <f t="shared" si="247"/>
        <v>44</v>
      </c>
      <c r="S2681" t="str">
        <f t="shared" si="250"/>
        <v>technology</v>
      </c>
      <c r="T2681" t="str">
        <f t="shared" si="251"/>
        <v>makerspaces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4">
        <f t="shared" si="248"/>
        <v>42466.170034722221</v>
      </c>
      <c r="K2682">
        <v>1457327091</v>
      </c>
      <c r="L2682" s="14">
        <f t="shared" si="249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6">
        <f t="shared" si="246"/>
        <v>8.6250000000000007E-3</v>
      </c>
      <c r="R2682" s="9">
        <f t="shared" si="247"/>
        <v>69</v>
      </c>
      <c r="S2682" t="str">
        <f t="shared" si="250"/>
        <v>technology</v>
      </c>
      <c r="T2682" t="str">
        <f t="shared" si="251"/>
        <v>makerspaces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4">
        <f t="shared" si="248"/>
        <v>41830.895254629628</v>
      </c>
      <c r="K2683">
        <v>1402867750</v>
      </c>
      <c r="L2683" s="14">
        <f t="shared" si="249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6">
        <f t="shared" si="246"/>
        <v>6.875E-3</v>
      </c>
      <c r="R2683" s="9">
        <f t="shared" si="247"/>
        <v>27.5</v>
      </c>
      <c r="S2683" t="str">
        <f t="shared" si="250"/>
        <v>food</v>
      </c>
      <c r="T2683" t="str">
        <f t="shared" si="251"/>
        <v>food trucks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4">
        <f t="shared" si="248"/>
        <v>41965.249305555553</v>
      </c>
      <c r="K2684">
        <v>1413838540</v>
      </c>
      <c r="L2684" s="14">
        <f t="shared" si="249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6">
        <f t="shared" si="246"/>
        <v>0.28299999999999997</v>
      </c>
      <c r="R2684" s="9">
        <f t="shared" si="247"/>
        <v>84.9</v>
      </c>
      <c r="S2684" t="str">
        <f t="shared" si="250"/>
        <v>food</v>
      </c>
      <c r="T2684" t="str">
        <f t="shared" si="251"/>
        <v>food trucks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4">
        <f t="shared" si="248"/>
        <v>42064.75509259259</v>
      </c>
      <c r="K2685">
        <v>1422641240</v>
      </c>
      <c r="L2685" s="14">
        <f t="shared" si="249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6">
        <f t="shared" si="246"/>
        <v>2.3999999999999998E-3</v>
      </c>
      <c r="R2685" s="9">
        <f t="shared" si="247"/>
        <v>12</v>
      </c>
      <c r="S2685" t="str">
        <f t="shared" si="250"/>
        <v>food</v>
      </c>
      <c r="T2685" t="str">
        <f t="shared" si="251"/>
        <v>food trucks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4">
        <f t="shared" si="248"/>
        <v>41860.914641203701</v>
      </c>
      <c r="K2686">
        <v>1404165425</v>
      </c>
      <c r="L2686" s="14">
        <f t="shared" si="249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6">
        <f t="shared" si="246"/>
        <v>1.1428571428571429E-2</v>
      </c>
      <c r="R2686" s="9">
        <f t="shared" si="247"/>
        <v>200</v>
      </c>
      <c r="S2686" t="str">
        <f t="shared" si="250"/>
        <v>food</v>
      </c>
      <c r="T2686" t="str">
        <f t="shared" si="251"/>
        <v>food trucks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4">
        <f t="shared" si="248"/>
        <v>42121.654282407413</v>
      </c>
      <c r="K2687">
        <v>1424968930</v>
      </c>
      <c r="L2687" s="14">
        <f t="shared" si="249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6">
        <f t="shared" si="246"/>
        <v>2.0000000000000001E-4</v>
      </c>
      <c r="R2687" s="9">
        <f t="shared" si="247"/>
        <v>10</v>
      </c>
      <c r="S2687" t="str">
        <f t="shared" si="250"/>
        <v>food</v>
      </c>
      <c r="T2687" t="str">
        <f t="shared" si="251"/>
        <v>food trucks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4">
        <f t="shared" si="248"/>
        <v>41912.974803240737</v>
      </c>
      <c r="K2688">
        <v>1410391423</v>
      </c>
      <c r="L2688" s="14">
        <f t="shared" si="249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6">
        <f t="shared" si="246"/>
        <v>0</v>
      </c>
      <c r="R2688" s="9">
        <f t="shared" si="247"/>
        <v>0</v>
      </c>
      <c r="S2688" t="str">
        <f t="shared" si="250"/>
        <v>food</v>
      </c>
      <c r="T2688" t="str">
        <f t="shared" si="251"/>
        <v>food trucks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4">
        <f t="shared" si="248"/>
        <v>42184.64025462963</v>
      </c>
      <c r="K2689">
        <v>1432999318</v>
      </c>
      <c r="L2689" s="14">
        <f t="shared" si="249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6">
        <f t="shared" si="246"/>
        <v>0</v>
      </c>
      <c r="R2689" s="9">
        <f t="shared" si="247"/>
        <v>0</v>
      </c>
      <c r="S2689" t="str">
        <f t="shared" si="250"/>
        <v>food</v>
      </c>
      <c r="T2689" t="str">
        <f t="shared" si="251"/>
        <v>food trucks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4">
        <f t="shared" si="248"/>
        <v>42059.125</v>
      </c>
      <c r="K2690">
        <v>1422067870</v>
      </c>
      <c r="L2690" s="14">
        <f t="shared" si="249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6">
        <f t="shared" ref="Q2690:Q2753" si="252">(E2690/D2690)</f>
        <v>1.48E-3</v>
      </c>
      <c r="R2690" s="9">
        <f t="shared" ref="R2690:R2753" si="253">IF(N2690&lt;&gt;0,E2690/N2690,0)</f>
        <v>5.2857142857142856</v>
      </c>
      <c r="S2690" t="str">
        <f t="shared" si="250"/>
        <v>food</v>
      </c>
      <c r="T2690" t="str">
        <f t="shared" si="251"/>
        <v>food trucks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4">
        <f t="shared" ref="J2691:J2754" si="254">(((I2691/60)/60)/24)+DATE(1970,1,1)</f>
        <v>42581.961689814809</v>
      </c>
      <c r="K2691">
        <v>1467327890</v>
      </c>
      <c r="L2691" s="14">
        <f t="shared" ref="L2691:L2754" si="255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6">
        <f t="shared" si="252"/>
        <v>2.8571428571428571E-5</v>
      </c>
      <c r="R2691" s="9">
        <f t="shared" si="253"/>
        <v>1</v>
      </c>
      <c r="S2691" t="str">
        <f t="shared" ref="S2691:S2754" si="256">LEFT(P2691, SEARCH("/",P2691,1)-1)</f>
        <v>food</v>
      </c>
      <c r="T2691" t="str">
        <f t="shared" ref="T2691:T2754" si="257">RIGHT(P2691,LEN(P2691)-FIND("/",P2691))</f>
        <v>food trucks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4">
        <f t="shared" si="254"/>
        <v>42158.105046296296</v>
      </c>
      <c r="K2692">
        <v>1429410676</v>
      </c>
      <c r="L2692" s="14">
        <f t="shared" si="255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6">
        <f t="shared" si="252"/>
        <v>0.107325</v>
      </c>
      <c r="R2692" s="9">
        <f t="shared" si="253"/>
        <v>72.762711864406782</v>
      </c>
      <c r="S2692" t="str">
        <f t="shared" si="256"/>
        <v>food</v>
      </c>
      <c r="T2692" t="str">
        <f t="shared" si="257"/>
        <v>food trucks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4">
        <f t="shared" si="254"/>
        <v>42134.724039351851</v>
      </c>
      <c r="K2693">
        <v>1427390557</v>
      </c>
      <c r="L2693" s="14">
        <f t="shared" si="255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6">
        <f t="shared" si="252"/>
        <v>5.3846153846153844E-4</v>
      </c>
      <c r="R2693" s="9">
        <f t="shared" si="253"/>
        <v>17.5</v>
      </c>
      <c r="S2693" t="str">
        <f t="shared" si="256"/>
        <v>food</v>
      </c>
      <c r="T2693" t="str">
        <f t="shared" si="257"/>
        <v>food trucks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4">
        <f t="shared" si="254"/>
        <v>42088.292361111111</v>
      </c>
      <c r="K2694">
        <v>1424678460</v>
      </c>
      <c r="L2694" s="14">
        <f t="shared" si="255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6">
        <f t="shared" si="252"/>
        <v>7.1428571428571426E-3</v>
      </c>
      <c r="R2694" s="9">
        <f t="shared" si="253"/>
        <v>25</v>
      </c>
      <c r="S2694" t="str">
        <f t="shared" si="256"/>
        <v>food</v>
      </c>
      <c r="T2694" t="str">
        <f t="shared" si="257"/>
        <v>food trucks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4">
        <f t="shared" si="254"/>
        <v>41864.138495370367</v>
      </c>
      <c r="K2695">
        <v>1405307966</v>
      </c>
      <c r="L2695" s="14">
        <f t="shared" si="255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6">
        <f t="shared" si="252"/>
        <v>8.0000000000000002E-3</v>
      </c>
      <c r="R2695" s="9">
        <f t="shared" si="253"/>
        <v>13.333333333333334</v>
      </c>
      <c r="S2695" t="str">
        <f t="shared" si="256"/>
        <v>food</v>
      </c>
      <c r="T2695" t="str">
        <f t="shared" si="257"/>
        <v>food trucks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4">
        <f t="shared" si="254"/>
        <v>41908.140497685185</v>
      </c>
      <c r="K2696">
        <v>1409109739</v>
      </c>
      <c r="L2696" s="14">
        <f t="shared" si="255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6">
        <f t="shared" si="252"/>
        <v>3.3333333333333335E-5</v>
      </c>
      <c r="R2696" s="9">
        <f t="shared" si="253"/>
        <v>1</v>
      </c>
      <c r="S2696" t="str">
        <f t="shared" si="256"/>
        <v>food</v>
      </c>
      <c r="T2696" t="str">
        <f t="shared" si="257"/>
        <v>food trucks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4">
        <f t="shared" si="254"/>
        <v>42108.14025462963</v>
      </c>
      <c r="K2697">
        <v>1423801318</v>
      </c>
      <c r="L2697" s="14">
        <f t="shared" si="255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6">
        <f t="shared" si="252"/>
        <v>4.7333333333333333E-3</v>
      </c>
      <c r="R2697" s="9">
        <f t="shared" si="253"/>
        <v>23.666666666666668</v>
      </c>
      <c r="S2697" t="str">
        <f t="shared" si="256"/>
        <v>food</v>
      </c>
      <c r="T2697" t="str">
        <f t="shared" si="257"/>
        <v>food trucks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4">
        <f t="shared" si="254"/>
        <v>41998.844444444447</v>
      </c>
      <c r="K2698">
        <v>1416600960</v>
      </c>
      <c r="L2698" s="14">
        <f t="shared" si="255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6">
        <f t="shared" si="252"/>
        <v>5.6500000000000002E-2</v>
      </c>
      <c r="R2698" s="9">
        <f t="shared" si="253"/>
        <v>89.21052631578948</v>
      </c>
      <c r="S2698" t="str">
        <f t="shared" si="256"/>
        <v>food</v>
      </c>
      <c r="T2698" t="str">
        <f t="shared" si="257"/>
        <v>food trucks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4">
        <f t="shared" si="254"/>
        <v>42218.916666666672</v>
      </c>
      <c r="K2699">
        <v>1435876423</v>
      </c>
      <c r="L2699" s="14">
        <f t="shared" si="255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6">
        <f t="shared" si="252"/>
        <v>0.26352173913043481</v>
      </c>
      <c r="R2699" s="9">
        <f t="shared" si="253"/>
        <v>116.55769230769231</v>
      </c>
      <c r="S2699" t="str">
        <f t="shared" si="256"/>
        <v>food</v>
      </c>
      <c r="T2699" t="str">
        <f t="shared" si="257"/>
        <v>food trucks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4">
        <f t="shared" si="254"/>
        <v>41817.898240740738</v>
      </c>
      <c r="K2700">
        <v>1401312808</v>
      </c>
      <c r="L2700" s="14">
        <f t="shared" si="255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6">
        <f t="shared" si="252"/>
        <v>3.2512500000000002E-3</v>
      </c>
      <c r="R2700" s="9">
        <f t="shared" si="253"/>
        <v>13.005000000000001</v>
      </c>
      <c r="S2700" t="str">
        <f t="shared" si="256"/>
        <v>food</v>
      </c>
      <c r="T2700" t="str">
        <f t="shared" si="257"/>
        <v>food trucks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4">
        <f t="shared" si="254"/>
        <v>41859.896562499998</v>
      </c>
      <c r="K2701">
        <v>1404941463</v>
      </c>
      <c r="L2701" s="14">
        <f t="shared" si="255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6">
        <f t="shared" si="252"/>
        <v>0</v>
      </c>
      <c r="R2701" s="9">
        <f t="shared" si="253"/>
        <v>0</v>
      </c>
      <c r="S2701" t="str">
        <f t="shared" si="256"/>
        <v>food</v>
      </c>
      <c r="T2701" t="str">
        <f t="shared" si="257"/>
        <v>food trucks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4">
        <f t="shared" si="254"/>
        <v>41900.87467592593</v>
      </c>
      <c r="K2702">
        <v>1408481972</v>
      </c>
      <c r="L2702" s="14">
        <f t="shared" si="255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6">
        <f t="shared" si="252"/>
        <v>7.0007000700070005E-3</v>
      </c>
      <c r="R2702" s="9">
        <f t="shared" si="253"/>
        <v>17.5</v>
      </c>
      <c r="S2702" t="str">
        <f t="shared" si="256"/>
        <v>food</v>
      </c>
      <c r="T2702" t="str">
        <f t="shared" si="257"/>
        <v>food trucks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4">
        <f t="shared" si="254"/>
        <v>42832.733032407406</v>
      </c>
      <c r="K2703">
        <v>1488911734</v>
      </c>
      <c r="L2703" s="14">
        <f t="shared" si="255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6">
        <f t="shared" si="252"/>
        <v>0.46176470588235297</v>
      </c>
      <c r="R2703" s="9">
        <f t="shared" si="253"/>
        <v>34.130434782608695</v>
      </c>
      <c r="S2703" t="str">
        <f t="shared" si="256"/>
        <v>theater</v>
      </c>
      <c r="T2703" t="str">
        <f t="shared" si="257"/>
        <v>spaces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4">
        <f t="shared" si="254"/>
        <v>42830.760150462964</v>
      </c>
      <c r="K2704">
        <v>1488827677</v>
      </c>
      <c r="L2704" s="14">
        <f t="shared" si="255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6">
        <f t="shared" si="252"/>
        <v>0.34410000000000002</v>
      </c>
      <c r="R2704" s="9">
        <f t="shared" si="253"/>
        <v>132.34615384615384</v>
      </c>
      <c r="S2704" t="str">
        <f t="shared" si="256"/>
        <v>theater</v>
      </c>
      <c r="T2704" t="str">
        <f t="shared" si="257"/>
        <v>spaces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4">
        <f t="shared" si="254"/>
        <v>42816.648495370369</v>
      </c>
      <c r="K2705">
        <v>1485016430</v>
      </c>
      <c r="L2705" s="14">
        <f t="shared" si="255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6">
        <f t="shared" si="252"/>
        <v>1.0375000000000001</v>
      </c>
      <c r="R2705" s="9">
        <f t="shared" si="253"/>
        <v>922.22222222222217</v>
      </c>
      <c r="S2705" t="str">
        <f t="shared" si="256"/>
        <v>theater</v>
      </c>
      <c r="T2705" t="str">
        <f t="shared" si="257"/>
        <v>spaces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4">
        <f t="shared" si="254"/>
        <v>42830.820763888885</v>
      </c>
      <c r="K2706">
        <v>1487709714</v>
      </c>
      <c r="L2706" s="14">
        <f t="shared" si="255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6">
        <f t="shared" si="252"/>
        <v>6.0263157894736845E-2</v>
      </c>
      <c r="R2706" s="9">
        <f t="shared" si="253"/>
        <v>163.57142857142858</v>
      </c>
      <c r="S2706" t="str">
        <f t="shared" si="256"/>
        <v>theater</v>
      </c>
      <c r="T2706" t="str">
        <f t="shared" si="257"/>
        <v>spaces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4">
        <f t="shared" si="254"/>
        <v>42818.874513888892</v>
      </c>
      <c r="K2707">
        <v>1486504758</v>
      </c>
      <c r="L2707" s="14">
        <f t="shared" si="255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6">
        <f t="shared" si="252"/>
        <v>0.10539393939393939</v>
      </c>
      <c r="R2707" s="9">
        <f t="shared" si="253"/>
        <v>217.375</v>
      </c>
      <c r="S2707" t="str">
        <f t="shared" si="256"/>
        <v>theater</v>
      </c>
      <c r="T2707" t="str">
        <f t="shared" si="257"/>
        <v>spaces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4">
        <f t="shared" si="254"/>
        <v>41928.290972222225</v>
      </c>
      <c r="K2708">
        <v>1410937483</v>
      </c>
      <c r="L2708" s="14">
        <f t="shared" si="255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6">
        <f t="shared" si="252"/>
        <v>1.1229714285714285</v>
      </c>
      <c r="R2708" s="9">
        <f t="shared" si="253"/>
        <v>149.44486692015209</v>
      </c>
      <c r="S2708" t="str">
        <f t="shared" si="256"/>
        <v>theater</v>
      </c>
      <c r="T2708" t="str">
        <f t="shared" si="257"/>
        <v>spaces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4">
        <f t="shared" si="254"/>
        <v>41421.290972222225</v>
      </c>
      <c r="K2709">
        <v>1367088443</v>
      </c>
      <c r="L2709" s="14">
        <f t="shared" si="255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6">
        <f t="shared" si="252"/>
        <v>3.50844625</v>
      </c>
      <c r="R2709" s="9">
        <f t="shared" si="253"/>
        <v>71.237487309644663</v>
      </c>
      <c r="S2709" t="str">
        <f t="shared" si="256"/>
        <v>theater</v>
      </c>
      <c r="T2709" t="str">
        <f t="shared" si="257"/>
        <v>spaces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4">
        <f t="shared" si="254"/>
        <v>42572.698217592595</v>
      </c>
      <c r="K2710">
        <v>1463935526</v>
      </c>
      <c r="L2710" s="14">
        <f t="shared" si="255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6">
        <f t="shared" si="252"/>
        <v>2.3321535</v>
      </c>
      <c r="R2710" s="9">
        <f t="shared" si="253"/>
        <v>44.464318398474738</v>
      </c>
      <c r="S2710" t="str">
        <f t="shared" si="256"/>
        <v>theater</v>
      </c>
      <c r="T2710" t="str">
        <f t="shared" si="257"/>
        <v>spaces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4">
        <f t="shared" si="254"/>
        <v>42647.165972222225</v>
      </c>
      <c r="K2711">
        <v>1472528141</v>
      </c>
      <c r="L2711" s="14">
        <f t="shared" si="255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6">
        <f t="shared" si="252"/>
        <v>1.01606</v>
      </c>
      <c r="R2711" s="9">
        <f t="shared" si="253"/>
        <v>164.94480519480518</v>
      </c>
      <c r="S2711" t="str">
        <f t="shared" si="256"/>
        <v>theater</v>
      </c>
      <c r="T2711" t="str">
        <f t="shared" si="257"/>
        <v>spaces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4">
        <f t="shared" si="254"/>
        <v>41860.083333333336</v>
      </c>
      <c r="K2712">
        <v>1404797428</v>
      </c>
      <c r="L2712" s="14">
        <f t="shared" si="255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6">
        <f t="shared" si="252"/>
        <v>1.5390035000000002</v>
      </c>
      <c r="R2712" s="9">
        <f t="shared" si="253"/>
        <v>84.871516544117654</v>
      </c>
      <c r="S2712" t="str">
        <f t="shared" si="256"/>
        <v>theater</v>
      </c>
      <c r="T2712" t="str">
        <f t="shared" si="257"/>
        <v>spaces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4">
        <f t="shared" si="254"/>
        <v>41810.917361111111</v>
      </c>
      <c r="K2713">
        <v>1400694790</v>
      </c>
      <c r="L2713" s="14">
        <f t="shared" si="255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6">
        <f t="shared" si="252"/>
        <v>1.007161125319693</v>
      </c>
      <c r="R2713" s="9">
        <f t="shared" si="253"/>
        <v>53.945205479452056</v>
      </c>
      <c r="S2713" t="str">
        <f t="shared" si="256"/>
        <v>theater</v>
      </c>
      <c r="T2713" t="str">
        <f t="shared" si="257"/>
        <v>spaces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4">
        <f t="shared" si="254"/>
        <v>41468.75</v>
      </c>
      <c r="K2714">
        <v>1370568560</v>
      </c>
      <c r="L2714" s="14">
        <f t="shared" si="255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6">
        <f t="shared" si="252"/>
        <v>1.3138181818181818</v>
      </c>
      <c r="R2714" s="9">
        <f t="shared" si="253"/>
        <v>50.531468531468533</v>
      </c>
      <c r="S2714" t="str">
        <f t="shared" si="256"/>
        <v>theater</v>
      </c>
      <c r="T2714" t="str">
        <f t="shared" si="257"/>
        <v>spaces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4">
        <f t="shared" si="254"/>
        <v>42362.653749999998</v>
      </c>
      <c r="K2715">
        <v>1447515684</v>
      </c>
      <c r="L2715" s="14">
        <f t="shared" si="255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6">
        <f t="shared" si="252"/>
        <v>1.0224133333333334</v>
      </c>
      <c r="R2715" s="9">
        <f t="shared" si="253"/>
        <v>108.00140845070422</v>
      </c>
      <c r="S2715" t="str">
        <f t="shared" si="256"/>
        <v>theater</v>
      </c>
      <c r="T2715" t="str">
        <f t="shared" si="257"/>
        <v>spaces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4">
        <f t="shared" si="254"/>
        <v>42657.958333333328</v>
      </c>
      <c r="K2716">
        <v>1474040596</v>
      </c>
      <c r="L2716" s="14">
        <f t="shared" si="255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6">
        <f t="shared" si="252"/>
        <v>1.1635599999999999</v>
      </c>
      <c r="R2716" s="9">
        <f t="shared" si="253"/>
        <v>95.373770491803285</v>
      </c>
      <c r="S2716" t="str">
        <f t="shared" si="256"/>
        <v>theater</v>
      </c>
      <c r="T2716" t="str">
        <f t="shared" si="257"/>
        <v>spaces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4">
        <f t="shared" si="254"/>
        <v>42421.398472222223</v>
      </c>
      <c r="K2717">
        <v>1453109628</v>
      </c>
      <c r="L2717" s="14">
        <f t="shared" si="255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6">
        <f t="shared" si="252"/>
        <v>2.6462241666666664</v>
      </c>
      <c r="R2717" s="9">
        <f t="shared" si="253"/>
        <v>57.631016333938291</v>
      </c>
      <c r="S2717" t="str">
        <f t="shared" si="256"/>
        <v>theater</v>
      </c>
      <c r="T2717" t="str">
        <f t="shared" si="257"/>
        <v>spaces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4">
        <f t="shared" si="254"/>
        <v>42285.333252314813</v>
      </c>
      <c r="K2718">
        <v>1441699193</v>
      </c>
      <c r="L2718" s="14">
        <f t="shared" si="255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6">
        <f t="shared" si="252"/>
        <v>1.1998010000000001</v>
      </c>
      <c r="R2718" s="9">
        <f t="shared" si="253"/>
        <v>64.160481283422456</v>
      </c>
      <c r="S2718" t="str">
        <f t="shared" si="256"/>
        <v>theater</v>
      </c>
      <c r="T2718" t="str">
        <f t="shared" si="257"/>
        <v>spaces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4">
        <f t="shared" si="254"/>
        <v>41979.956585648149</v>
      </c>
      <c r="K2719">
        <v>1414015049</v>
      </c>
      <c r="L2719" s="14">
        <f t="shared" si="255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6">
        <f t="shared" si="252"/>
        <v>1.2010400000000001</v>
      </c>
      <c r="R2719" s="9">
        <f t="shared" si="253"/>
        <v>92.387692307692305</v>
      </c>
      <c r="S2719" t="str">
        <f t="shared" si="256"/>
        <v>theater</v>
      </c>
      <c r="T2719" t="str">
        <f t="shared" si="257"/>
        <v>spaces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4">
        <f t="shared" si="254"/>
        <v>42493.958333333328</v>
      </c>
      <c r="K2720">
        <v>1459865945</v>
      </c>
      <c r="L2720" s="14">
        <f t="shared" si="255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6">
        <f t="shared" si="252"/>
        <v>1.0358333333333334</v>
      </c>
      <c r="R2720" s="9">
        <f t="shared" si="253"/>
        <v>125.97972972972973</v>
      </c>
      <c r="S2720" t="str">
        <f t="shared" si="256"/>
        <v>theater</v>
      </c>
      <c r="T2720" t="str">
        <f t="shared" si="257"/>
        <v>spaces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4">
        <f t="shared" si="254"/>
        <v>42477.989513888882</v>
      </c>
      <c r="K2721">
        <v>1455756294</v>
      </c>
      <c r="L2721" s="14">
        <f t="shared" si="255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6">
        <f t="shared" si="252"/>
        <v>1.0883333333333334</v>
      </c>
      <c r="R2721" s="9">
        <f t="shared" si="253"/>
        <v>94.637681159420296</v>
      </c>
      <c r="S2721" t="str">
        <f t="shared" si="256"/>
        <v>theater</v>
      </c>
      <c r="T2721" t="str">
        <f t="shared" si="257"/>
        <v>spaces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4">
        <f t="shared" si="254"/>
        <v>42685.507557870369</v>
      </c>
      <c r="K2722">
        <v>1476270653</v>
      </c>
      <c r="L2722" s="14">
        <f t="shared" si="255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6">
        <f t="shared" si="252"/>
        <v>1.1812400000000001</v>
      </c>
      <c r="R2722" s="9">
        <f t="shared" si="253"/>
        <v>170.69942196531792</v>
      </c>
      <c r="S2722" t="str">
        <f t="shared" si="256"/>
        <v>theater</v>
      </c>
      <c r="T2722" t="str">
        <f t="shared" si="257"/>
        <v>spaces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4">
        <f t="shared" si="254"/>
        <v>41523.791666666664</v>
      </c>
      <c r="K2723">
        <v>1375880598</v>
      </c>
      <c r="L2723" s="14">
        <f t="shared" si="255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6">
        <f t="shared" si="252"/>
        <v>14.62</v>
      </c>
      <c r="R2723" s="9">
        <f t="shared" si="253"/>
        <v>40.762081784386616</v>
      </c>
      <c r="S2723" t="str">
        <f t="shared" si="256"/>
        <v>technology</v>
      </c>
      <c r="T2723" t="str">
        <f t="shared" si="257"/>
        <v>hardware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4">
        <f t="shared" si="254"/>
        <v>42764.857094907406</v>
      </c>
      <c r="K2724">
        <v>1480538053</v>
      </c>
      <c r="L2724" s="14">
        <f t="shared" si="255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6">
        <f t="shared" si="252"/>
        <v>2.5253999999999999</v>
      </c>
      <c r="R2724" s="9">
        <f t="shared" si="253"/>
        <v>68.254054054054052</v>
      </c>
      <c r="S2724" t="str">
        <f t="shared" si="256"/>
        <v>technology</v>
      </c>
      <c r="T2724" t="str">
        <f t="shared" si="257"/>
        <v>hardware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4">
        <f t="shared" si="254"/>
        <v>42004.880648148144</v>
      </c>
      <c r="K2725">
        <v>1414872488</v>
      </c>
      <c r="L2725" s="14">
        <f t="shared" si="255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6">
        <f t="shared" si="252"/>
        <v>1.4005000000000001</v>
      </c>
      <c r="R2725" s="9">
        <f t="shared" si="253"/>
        <v>95.48863636363636</v>
      </c>
      <c r="S2725" t="str">
        <f t="shared" si="256"/>
        <v>technology</v>
      </c>
      <c r="T2725" t="str">
        <f t="shared" si="257"/>
        <v>hardware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4">
        <f t="shared" si="254"/>
        <v>42231.32707175926</v>
      </c>
      <c r="K2726">
        <v>1436860259</v>
      </c>
      <c r="L2726" s="14">
        <f t="shared" si="255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6">
        <f t="shared" si="252"/>
        <v>2.9687520259319289</v>
      </c>
      <c r="R2726" s="9">
        <f t="shared" si="253"/>
        <v>7.1902649656526005</v>
      </c>
      <c r="S2726" t="str">
        <f t="shared" si="256"/>
        <v>technology</v>
      </c>
      <c r="T2726" t="str">
        <f t="shared" si="257"/>
        <v>hardware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4">
        <f t="shared" si="254"/>
        <v>42795.744618055556</v>
      </c>
      <c r="K2727">
        <v>1484070735</v>
      </c>
      <c r="L2727" s="14">
        <f t="shared" si="255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6">
        <f t="shared" si="252"/>
        <v>1.445425</v>
      </c>
      <c r="R2727" s="9">
        <f t="shared" si="253"/>
        <v>511.65486725663715</v>
      </c>
      <c r="S2727" t="str">
        <f t="shared" si="256"/>
        <v>technology</v>
      </c>
      <c r="T2727" t="str">
        <f t="shared" si="257"/>
        <v>hardware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4">
        <f t="shared" si="254"/>
        <v>42482.579988425925</v>
      </c>
      <c r="K2728">
        <v>1458741311</v>
      </c>
      <c r="L2728" s="14">
        <f t="shared" si="255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6">
        <f t="shared" si="252"/>
        <v>1.05745</v>
      </c>
      <c r="R2728" s="9">
        <f t="shared" si="253"/>
        <v>261.74504950495049</v>
      </c>
      <c r="S2728" t="str">
        <f t="shared" si="256"/>
        <v>technology</v>
      </c>
      <c r="T2728" t="str">
        <f t="shared" si="257"/>
        <v>hardware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4">
        <f t="shared" si="254"/>
        <v>42223.676655092597</v>
      </c>
      <c r="K2729">
        <v>1436804063</v>
      </c>
      <c r="L2729" s="14">
        <f t="shared" si="255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6">
        <f t="shared" si="252"/>
        <v>4.9321000000000002</v>
      </c>
      <c r="R2729" s="9">
        <f t="shared" si="253"/>
        <v>69.760961810466767</v>
      </c>
      <c r="S2729" t="str">
        <f t="shared" si="256"/>
        <v>technology</v>
      </c>
      <c r="T2729" t="str">
        <f t="shared" si="257"/>
        <v>hardware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4">
        <f t="shared" si="254"/>
        <v>42368.59993055556</v>
      </c>
      <c r="K2730">
        <v>1448461434</v>
      </c>
      <c r="L2730" s="14">
        <f t="shared" si="255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6">
        <f t="shared" si="252"/>
        <v>2.0182666666666669</v>
      </c>
      <c r="R2730" s="9">
        <f t="shared" si="253"/>
        <v>77.229591836734699</v>
      </c>
      <c r="S2730" t="str">
        <f t="shared" si="256"/>
        <v>technology</v>
      </c>
      <c r="T2730" t="str">
        <f t="shared" si="257"/>
        <v>hardware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4">
        <f t="shared" si="254"/>
        <v>42125.240706018521</v>
      </c>
      <c r="K2731">
        <v>1427867197</v>
      </c>
      <c r="L2731" s="14">
        <f t="shared" si="255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6">
        <f t="shared" si="252"/>
        <v>1.0444</v>
      </c>
      <c r="R2731" s="9">
        <f t="shared" si="253"/>
        <v>340.56521739130437</v>
      </c>
      <c r="S2731" t="str">
        <f t="shared" si="256"/>
        <v>technology</v>
      </c>
      <c r="T2731" t="str">
        <f t="shared" si="257"/>
        <v>hardware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4">
        <f t="shared" si="254"/>
        <v>41386.541377314818</v>
      </c>
      <c r="K2732">
        <v>1363611575</v>
      </c>
      <c r="L2732" s="14">
        <f t="shared" si="255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6">
        <f t="shared" si="252"/>
        <v>1.7029262962962963</v>
      </c>
      <c r="R2732" s="9">
        <f t="shared" si="253"/>
        <v>67.417903225806455</v>
      </c>
      <c r="S2732" t="str">
        <f t="shared" si="256"/>
        <v>technology</v>
      </c>
      <c r="T2732" t="str">
        <f t="shared" si="257"/>
        <v>hardware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4">
        <f t="shared" si="254"/>
        <v>41930.166666666664</v>
      </c>
      <c r="K2733">
        <v>1408624622</v>
      </c>
      <c r="L2733" s="14">
        <f t="shared" si="255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6">
        <f t="shared" si="252"/>
        <v>1.0430333333333333</v>
      </c>
      <c r="R2733" s="9">
        <f t="shared" si="253"/>
        <v>845.70270270270271</v>
      </c>
      <c r="S2733" t="str">
        <f t="shared" si="256"/>
        <v>technology</v>
      </c>
      <c r="T2733" t="str">
        <f t="shared" si="257"/>
        <v>hardware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4">
        <f t="shared" si="254"/>
        <v>41422</v>
      </c>
      <c r="K2734">
        <v>1366917828</v>
      </c>
      <c r="L2734" s="14">
        <f t="shared" si="255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6">
        <f t="shared" si="252"/>
        <v>1.1825000000000001</v>
      </c>
      <c r="R2734" s="9">
        <f t="shared" si="253"/>
        <v>97.191780821917803</v>
      </c>
      <c r="S2734" t="str">
        <f t="shared" si="256"/>
        <v>technology</v>
      </c>
      <c r="T2734" t="str">
        <f t="shared" si="257"/>
        <v>hardware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4">
        <f t="shared" si="254"/>
        <v>42104.231180555551</v>
      </c>
      <c r="K2735">
        <v>1423463574</v>
      </c>
      <c r="L2735" s="14">
        <f t="shared" si="255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6">
        <f t="shared" si="252"/>
        <v>1.07538</v>
      </c>
      <c r="R2735" s="9">
        <f t="shared" si="253"/>
        <v>451.84033613445376</v>
      </c>
      <c r="S2735" t="str">
        <f t="shared" si="256"/>
        <v>technology</v>
      </c>
      <c r="T2735" t="str">
        <f t="shared" si="257"/>
        <v>hardware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4">
        <f t="shared" si="254"/>
        <v>42656.915972222225</v>
      </c>
      <c r="K2736">
        <v>1473782592</v>
      </c>
      <c r="L2736" s="14">
        <f t="shared" si="255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6">
        <f t="shared" si="252"/>
        <v>22603</v>
      </c>
      <c r="R2736" s="9">
        <f t="shared" si="253"/>
        <v>138.66871165644173</v>
      </c>
      <c r="S2736" t="str">
        <f t="shared" si="256"/>
        <v>technology</v>
      </c>
      <c r="T2736" t="str">
        <f t="shared" si="257"/>
        <v>hardware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4">
        <f t="shared" si="254"/>
        <v>41346.833333333336</v>
      </c>
      <c r="K2737">
        <v>1360551250</v>
      </c>
      <c r="L2737" s="14">
        <f t="shared" si="255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6">
        <f t="shared" si="252"/>
        <v>9.7813466666666677</v>
      </c>
      <c r="R2737" s="9">
        <f t="shared" si="253"/>
        <v>21.640147492625371</v>
      </c>
      <c r="S2737" t="str">
        <f t="shared" si="256"/>
        <v>technology</v>
      </c>
      <c r="T2737" t="str">
        <f t="shared" si="257"/>
        <v>hardware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4">
        <f t="shared" si="254"/>
        <v>41752.666354166664</v>
      </c>
      <c r="K2738">
        <v>1395676773</v>
      </c>
      <c r="L2738" s="14">
        <f t="shared" si="255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6">
        <f t="shared" si="252"/>
        <v>1.2290000000000001</v>
      </c>
      <c r="R2738" s="9">
        <f t="shared" si="253"/>
        <v>169.51724137931035</v>
      </c>
      <c r="S2738" t="str">
        <f t="shared" si="256"/>
        <v>technology</v>
      </c>
      <c r="T2738" t="str">
        <f t="shared" si="257"/>
        <v>hardware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4">
        <f t="shared" si="254"/>
        <v>41654.791666666664</v>
      </c>
      <c r="K2739">
        <v>1386108087</v>
      </c>
      <c r="L2739" s="14">
        <f t="shared" si="255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6">
        <f t="shared" si="252"/>
        <v>2.4606080000000001</v>
      </c>
      <c r="R2739" s="9">
        <f t="shared" si="253"/>
        <v>161.88210526315791</v>
      </c>
      <c r="S2739" t="str">
        <f t="shared" si="256"/>
        <v>technology</v>
      </c>
      <c r="T2739" t="str">
        <f t="shared" si="257"/>
        <v>hardware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4">
        <f t="shared" si="254"/>
        <v>42680.143564814818</v>
      </c>
      <c r="K2740">
        <v>1473218804</v>
      </c>
      <c r="L2740" s="14">
        <f t="shared" si="255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6">
        <f t="shared" si="252"/>
        <v>1.4794</v>
      </c>
      <c r="R2740" s="9">
        <f t="shared" si="253"/>
        <v>493.13333333333333</v>
      </c>
      <c r="S2740" t="str">
        <f t="shared" si="256"/>
        <v>technology</v>
      </c>
      <c r="T2740" t="str">
        <f t="shared" si="257"/>
        <v>hardware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4">
        <f t="shared" si="254"/>
        <v>41764.887928240743</v>
      </c>
      <c r="K2741">
        <v>1395436717</v>
      </c>
      <c r="L2741" s="14">
        <f t="shared" si="255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6">
        <f t="shared" si="252"/>
        <v>3.8409090909090908</v>
      </c>
      <c r="R2741" s="9">
        <f t="shared" si="253"/>
        <v>22.120418848167539</v>
      </c>
      <c r="S2741" t="str">
        <f t="shared" si="256"/>
        <v>technology</v>
      </c>
      <c r="T2741" t="str">
        <f t="shared" si="257"/>
        <v>hardware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4">
        <f t="shared" si="254"/>
        <v>42074.99018518519</v>
      </c>
      <c r="K2742">
        <v>1423529152</v>
      </c>
      <c r="L2742" s="14">
        <f t="shared" si="255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6">
        <f t="shared" si="252"/>
        <v>1.0333333333333334</v>
      </c>
      <c r="R2742" s="9">
        <f t="shared" si="253"/>
        <v>18.235294117647058</v>
      </c>
      <c r="S2742" t="str">
        <f t="shared" si="256"/>
        <v>technology</v>
      </c>
      <c r="T2742" t="str">
        <f t="shared" si="257"/>
        <v>hardware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4">
        <f t="shared" si="254"/>
        <v>41932.088194444441</v>
      </c>
      <c r="K2743">
        <v>1412005602</v>
      </c>
      <c r="L2743" s="14">
        <f t="shared" si="255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6">
        <f t="shared" si="252"/>
        <v>4.3750000000000004E-3</v>
      </c>
      <c r="R2743" s="9">
        <f t="shared" si="253"/>
        <v>8.75</v>
      </c>
      <c r="S2743" t="str">
        <f t="shared" si="256"/>
        <v>publishing</v>
      </c>
      <c r="T2743" t="str">
        <f t="shared" si="257"/>
        <v>children's books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4">
        <f t="shared" si="254"/>
        <v>41044.719756944447</v>
      </c>
      <c r="K2744">
        <v>1335892587</v>
      </c>
      <c r="L2744" s="14">
        <f t="shared" si="255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6">
        <f t="shared" si="252"/>
        <v>0.29239999999999999</v>
      </c>
      <c r="R2744" s="9">
        <f t="shared" si="253"/>
        <v>40.611111111111114</v>
      </c>
      <c r="S2744" t="str">
        <f t="shared" si="256"/>
        <v>publishing</v>
      </c>
      <c r="T2744" t="str">
        <f t="shared" si="257"/>
        <v>children's books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4">
        <f t="shared" si="254"/>
        <v>42662.328784722224</v>
      </c>
      <c r="K2745">
        <v>1474271607</v>
      </c>
      <c r="L2745" s="14">
        <f t="shared" si="255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6">
        <f t="shared" si="252"/>
        <v>0</v>
      </c>
      <c r="R2745" s="9">
        <f t="shared" si="253"/>
        <v>0</v>
      </c>
      <c r="S2745" t="str">
        <f t="shared" si="256"/>
        <v>publishing</v>
      </c>
      <c r="T2745" t="str">
        <f t="shared" si="257"/>
        <v>children's books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4">
        <f t="shared" si="254"/>
        <v>40968.062476851854</v>
      </c>
      <c r="K2746">
        <v>1327886998</v>
      </c>
      <c r="L2746" s="14">
        <f t="shared" si="255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6">
        <f t="shared" si="252"/>
        <v>5.2187499999999998E-2</v>
      </c>
      <c r="R2746" s="9">
        <f t="shared" si="253"/>
        <v>37.954545454545453</v>
      </c>
      <c r="S2746" t="str">
        <f t="shared" si="256"/>
        <v>publishing</v>
      </c>
      <c r="T2746" t="str">
        <f t="shared" si="257"/>
        <v>children's books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4">
        <f t="shared" si="254"/>
        <v>41104.988055555557</v>
      </c>
      <c r="K2747">
        <v>1337125368</v>
      </c>
      <c r="L2747" s="14">
        <f t="shared" si="255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6">
        <f t="shared" si="252"/>
        <v>0.21887499999999999</v>
      </c>
      <c r="R2747" s="9">
        <f t="shared" si="253"/>
        <v>35.734693877551024</v>
      </c>
      <c r="S2747" t="str">
        <f t="shared" si="256"/>
        <v>publishing</v>
      </c>
      <c r="T2747" t="str">
        <f t="shared" si="257"/>
        <v>children's books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4">
        <f t="shared" si="254"/>
        <v>41880.781377314815</v>
      </c>
      <c r="K2748">
        <v>1406745911</v>
      </c>
      <c r="L2748" s="14">
        <f t="shared" si="255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6">
        <f t="shared" si="252"/>
        <v>0.26700000000000002</v>
      </c>
      <c r="R2748" s="9">
        <f t="shared" si="253"/>
        <v>42.157894736842103</v>
      </c>
      <c r="S2748" t="str">
        <f t="shared" si="256"/>
        <v>publishing</v>
      </c>
      <c r="T2748" t="str">
        <f t="shared" si="257"/>
        <v>children's books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4">
        <f t="shared" si="254"/>
        <v>41076.131944444445</v>
      </c>
      <c r="K2749">
        <v>1337095997</v>
      </c>
      <c r="L2749" s="14">
        <f t="shared" si="255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6">
        <f t="shared" si="252"/>
        <v>0.28000000000000003</v>
      </c>
      <c r="R2749" s="9">
        <f t="shared" si="253"/>
        <v>35</v>
      </c>
      <c r="S2749" t="str">
        <f t="shared" si="256"/>
        <v>publishing</v>
      </c>
      <c r="T2749" t="str">
        <f t="shared" si="257"/>
        <v>children's books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4">
        <f t="shared" si="254"/>
        <v>42615.7106712963</v>
      </c>
      <c r="K2750">
        <v>1470243802</v>
      </c>
      <c r="L2750" s="14">
        <f t="shared" si="255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6">
        <f t="shared" si="252"/>
        <v>1.06E-2</v>
      </c>
      <c r="R2750" s="9">
        <f t="shared" si="253"/>
        <v>13.25</v>
      </c>
      <c r="S2750" t="str">
        <f t="shared" si="256"/>
        <v>publishing</v>
      </c>
      <c r="T2750" t="str">
        <f t="shared" si="257"/>
        <v>children's books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4">
        <f t="shared" si="254"/>
        <v>42098.757372685184</v>
      </c>
      <c r="K2751">
        <v>1425582637</v>
      </c>
      <c r="L2751" s="14">
        <f t="shared" si="255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6">
        <f t="shared" si="252"/>
        <v>1.0999999999999999E-2</v>
      </c>
      <c r="R2751" s="9">
        <f t="shared" si="253"/>
        <v>55</v>
      </c>
      <c r="S2751" t="str">
        <f t="shared" si="256"/>
        <v>publishing</v>
      </c>
      <c r="T2751" t="str">
        <f t="shared" si="257"/>
        <v>children's books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4">
        <f t="shared" si="254"/>
        <v>41090.833333333336</v>
      </c>
      <c r="K2752">
        <v>1340055345</v>
      </c>
      <c r="L2752" s="14">
        <f t="shared" si="255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6">
        <f t="shared" si="252"/>
        <v>0</v>
      </c>
      <c r="R2752" s="9">
        <f t="shared" si="253"/>
        <v>0</v>
      </c>
      <c r="S2752" t="str">
        <f t="shared" si="256"/>
        <v>publishing</v>
      </c>
      <c r="T2752" t="str">
        <f t="shared" si="257"/>
        <v>children's books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4">
        <f t="shared" si="254"/>
        <v>41807.887060185189</v>
      </c>
      <c r="K2753">
        <v>1397855842</v>
      </c>
      <c r="L2753" s="14">
        <f t="shared" si="255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6">
        <f t="shared" si="252"/>
        <v>0</v>
      </c>
      <c r="R2753" s="9">
        <f t="shared" si="253"/>
        <v>0</v>
      </c>
      <c r="S2753" t="str">
        <f t="shared" si="256"/>
        <v>publishing</v>
      </c>
      <c r="T2753" t="str">
        <f t="shared" si="257"/>
        <v>children's books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4">
        <f t="shared" si="254"/>
        <v>40895.765092592592</v>
      </c>
      <c r="K2754">
        <v>1320776504</v>
      </c>
      <c r="L2754" s="14">
        <f t="shared" si="255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6">
        <f t="shared" ref="Q2754:Q2817" si="258">(E2754/D2754)</f>
        <v>0.11458333333333333</v>
      </c>
      <c r="R2754" s="9">
        <f t="shared" ref="R2754:R2817" si="259">IF(N2754&lt;&gt;0,E2754/N2754,0)</f>
        <v>39.285714285714285</v>
      </c>
      <c r="S2754" t="str">
        <f t="shared" si="256"/>
        <v>publishing</v>
      </c>
      <c r="T2754" t="str">
        <f t="shared" si="257"/>
        <v>children's books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4">
        <f t="shared" ref="J2755:J2818" si="260">(((I2755/60)/60)/24)+DATE(1970,1,1)</f>
        <v>41147.900729166664</v>
      </c>
      <c r="K2755">
        <v>1343425023</v>
      </c>
      <c r="L2755" s="14">
        <f t="shared" ref="L2755:L2818" si="261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6">
        <f t="shared" si="258"/>
        <v>0.19</v>
      </c>
      <c r="R2755" s="9">
        <f t="shared" si="259"/>
        <v>47.5</v>
      </c>
      <c r="S2755" t="str">
        <f t="shared" ref="S2755:S2818" si="262">LEFT(P2755, SEARCH("/",P2755,1)-1)</f>
        <v>publishing</v>
      </c>
      <c r="T2755" t="str">
        <f t="shared" ref="T2755:T2818" si="263">RIGHT(P2755,LEN(P2755)-FIND("/",P2755))</f>
        <v>children's books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4">
        <f t="shared" si="260"/>
        <v>41893.636006944449</v>
      </c>
      <c r="K2756">
        <v>1407856551</v>
      </c>
      <c r="L2756" s="14">
        <f t="shared" si="261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6">
        <f t="shared" si="258"/>
        <v>0</v>
      </c>
      <c r="R2756" s="9">
        <f t="shared" si="259"/>
        <v>0</v>
      </c>
      <c r="S2756" t="str">
        <f t="shared" si="262"/>
        <v>publishing</v>
      </c>
      <c r="T2756" t="str">
        <f t="shared" si="263"/>
        <v>children's books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4">
        <f t="shared" si="260"/>
        <v>42102.790821759263</v>
      </c>
      <c r="K2757">
        <v>1425927527</v>
      </c>
      <c r="L2757" s="14">
        <f t="shared" si="261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6">
        <f t="shared" si="258"/>
        <v>0.52</v>
      </c>
      <c r="R2757" s="9">
        <f t="shared" si="259"/>
        <v>17.333333333333332</v>
      </c>
      <c r="S2757" t="str">
        <f t="shared" si="262"/>
        <v>publishing</v>
      </c>
      <c r="T2757" t="str">
        <f t="shared" si="263"/>
        <v>children's books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4">
        <f t="shared" si="260"/>
        <v>41650.90047453704</v>
      </c>
      <c r="K2758">
        <v>1386884201</v>
      </c>
      <c r="L2758" s="14">
        <f t="shared" si="261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6">
        <f t="shared" si="258"/>
        <v>0.1048</v>
      </c>
      <c r="R2758" s="9">
        <f t="shared" si="259"/>
        <v>31.757575757575758</v>
      </c>
      <c r="S2758" t="str">
        <f t="shared" si="262"/>
        <v>publishing</v>
      </c>
      <c r="T2758" t="str">
        <f t="shared" si="263"/>
        <v>children's books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4">
        <f t="shared" si="260"/>
        <v>42588.65662037037</v>
      </c>
      <c r="K2759">
        <v>1469202332</v>
      </c>
      <c r="L2759" s="14">
        <f t="shared" si="261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6">
        <f t="shared" si="258"/>
        <v>6.6666666666666671E-3</v>
      </c>
      <c r="R2759" s="9">
        <f t="shared" si="259"/>
        <v>5</v>
      </c>
      <c r="S2759" t="str">
        <f t="shared" si="262"/>
        <v>publishing</v>
      </c>
      <c r="T2759" t="str">
        <f t="shared" si="263"/>
        <v>children's books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4">
        <f t="shared" si="260"/>
        <v>42653.441932870366</v>
      </c>
      <c r="K2760">
        <v>1474886183</v>
      </c>
      <c r="L2760" s="14">
        <f t="shared" si="261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6">
        <f t="shared" si="258"/>
        <v>0.11700000000000001</v>
      </c>
      <c r="R2760" s="9">
        <f t="shared" si="259"/>
        <v>39</v>
      </c>
      <c r="S2760" t="str">
        <f t="shared" si="262"/>
        <v>publishing</v>
      </c>
      <c r="T2760" t="str">
        <f t="shared" si="263"/>
        <v>children's books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4">
        <f t="shared" si="260"/>
        <v>42567.36650462963</v>
      </c>
      <c r="K2761">
        <v>1464943666</v>
      </c>
      <c r="L2761" s="14">
        <f t="shared" si="261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6">
        <f t="shared" si="258"/>
        <v>0.105</v>
      </c>
      <c r="R2761" s="9">
        <f t="shared" si="259"/>
        <v>52.5</v>
      </c>
      <c r="S2761" t="str">
        <f t="shared" si="262"/>
        <v>publishing</v>
      </c>
      <c r="T2761" t="str">
        <f t="shared" si="263"/>
        <v>children's books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4">
        <f t="shared" si="260"/>
        <v>41445.461319444446</v>
      </c>
      <c r="K2762">
        <v>1369134258</v>
      </c>
      <c r="L2762" s="14">
        <f t="shared" si="261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6">
        <f t="shared" si="258"/>
        <v>0</v>
      </c>
      <c r="R2762" s="9">
        <f t="shared" si="259"/>
        <v>0</v>
      </c>
      <c r="S2762" t="str">
        <f t="shared" si="262"/>
        <v>publishing</v>
      </c>
      <c r="T2762" t="str">
        <f t="shared" si="263"/>
        <v>children's books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4">
        <f t="shared" si="260"/>
        <v>41277.063576388886</v>
      </c>
      <c r="K2763">
        <v>1354584693</v>
      </c>
      <c r="L2763" s="14">
        <f t="shared" si="261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6">
        <f t="shared" si="258"/>
        <v>7.1999999999999998E-3</v>
      </c>
      <c r="R2763" s="9">
        <f t="shared" si="259"/>
        <v>9</v>
      </c>
      <c r="S2763" t="str">
        <f t="shared" si="262"/>
        <v>publishing</v>
      </c>
      <c r="T2763" t="str">
        <f t="shared" si="263"/>
        <v>children's books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4">
        <f t="shared" si="260"/>
        <v>40986.995312500003</v>
      </c>
      <c r="K2764">
        <v>1326934395</v>
      </c>
      <c r="L2764" s="14">
        <f t="shared" si="261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6">
        <f t="shared" si="258"/>
        <v>7.6923076923076927E-3</v>
      </c>
      <c r="R2764" s="9">
        <f t="shared" si="259"/>
        <v>25</v>
      </c>
      <c r="S2764" t="str">
        <f t="shared" si="262"/>
        <v>publishing</v>
      </c>
      <c r="T2764" t="str">
        <f t="shared" si="263"/>
        <v>children's books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4">
        <f t="shared" si="260"/>
        <v>41418.579675925925</v>
      </c>
      <c r="K2765">
        <v>1365515684</v>
      </c>
      <c r="L2765" s="14">
        <f t="shared" si="261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6">
        <f t="shared" si="258"/>
        <v>2.2842639593908631E-3</v>
      </c>
      <c r="R2765" s="9">
        <f t="shared" si="259"/>
        <v>30</v>
      </c>
      <c r="S2765" t="str">
        <f t="shared" si="262"/>
        <v>publishing</v>
      </c>
      <c r="T2765" t="str">
        <f t="shared" si="263"/>
        <v>children's books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4">
        <f t="shared" si="260"/>
        <v>41059.791666666664</v>
      </c>
      <c r="K2766">
        <v>1335855631</v>
      </c>
      <c r="L2766" s="14">
        <f t="shared" si="261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6">
        <f t="shared" si="258"/>
        <v>1.125E-2</v>
      </c>
      <c r="R2766" s="9">
        <f t="shared" si="259"/>
        <v>11.25</v>
      </c>
      <c r="S2766" t="str">
        <f t="shared" si="262"/>
        <v>publishing</v>
      </c>
      <c r="T2766" t="str">
        <f t="shared" si="263"/>
        <v>children's books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4">
        <f t="shared" si="260"/>
        <v>41210.579027777778</v>
      </c>
      <c r="K2767">
        <v>1350050028</v>
      </c>
      <c r="L2767" s="14">
        <f t="shared" si="261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6">
        <f t="shared" si="258"/>
        <v>0</v>
      </c>
      <c r="R2767" s="9">
        <f t="shared" si="259"/>
        <v>0</v>
      </c>
      <c r="S2767" t="str">
        <f t="shared" si="262"/>
        <v>publishing</v>
      </c>
      <c r="T2767" t="str">
        <f t="shared" si="263"/>
        <v>children's books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4">
        <f t="shared" si="260"/>
        <v>40766.668032407404</v>
      </c>
      <c r="K2768">
        <v>1310486518</v>
      </c>
      <c r="L2768" s="14">
        <f t="shared" si="261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6">
        <f t="shared" si="258"/>
        <v>0.02</v>
      </c>
      <c r="R2768" s="9">
        <f t="shared" si="259"/>
        <v>25</v>
      </c>
      <c r="S2768" t="str">
        <f t="shared" si="262"/>
        <v>publishing</v>
      </c>
      <c r="T2768" t="str">
        <f t="shared" si="263"/>
        <v>children's books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4">
        <f t="shared" si="260"/>
        <v>42232.958912037036</v>
      </c>
      <c r="K2769">
        <v>1434582050</v>
      </c>
      <c r="L2769" s="14">
        <f t="shared" si="261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6">
        <f t="shared" si="258"/>
        <v>8.5000000000000006E-3</v>
      </c>
      <c r="R2769" s="9">
        <f t="shared" si="259"/>
        <v>11.333333333333334</v>
      </c>
      <c r="S2769" t="str">
        <f t="shared" si="262"/>
        <v>publishing</v>
      </c>
      <c r="T2769" t="str">
        <f t="shared" si="263"/>
        <v>children's books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4">
        <f t="shared" si="260"/>
        <v>40997.573182870372</v>
      </c>
      <c r="K2770">
        <v>1330440323</v>
      </c>
      <c r="L2770" s="14">
        <f t="shared" si="261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6">
        <f t="shared" si="258"/>
        <v>0.14314285714285716</v>
      </c>
      <c r="R2770" s="9">
        <f t="shared" si="259"/>
        <v>29.470588235294116</v>
      </c>
      <c r="S2770" t="str">
        <f t="shared" si="262"/>
        <v>publishing</v>
      </c>
      <c r="T2770" t="str">
        <f t="shared" si="263"/>
        <v>children's books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4">
        <f t="shared" si="260"/>
        <v>41795.826273148145</v>
      </c>
      <c r="K2771">
        <v>1397677790</v>
      </c>
      <c r="L2771" s="14">
        <f t="shared" si="261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6">
        <f t="shared" si="258"/>
        <v>2.5000000000000001E-3</v>
      </c>
      <c r="R2771" s="9">
        <f t="shared" si="259"/>
        <v>1</v>
      </c>
      <c r="S2771" t="str">
        <f t="shared" si="262"/>
        <v>publishing</v>
      </c>
      <c r="T2771" t="str">
        <f t="shared" si="263"/>
        <v>children's books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4">
        <f t="shared" si="260"/>
        <v>41716.663541666669</v>
      </c>
      <c r="K2772">
        <v>1392569730</v>
      </c>
      <c r="L2772" s="14">
        <f t="shared" si="261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6">
        <f t="shared" si="258"/>
        <v>0.1041125</v>
      </c>
      <c r="R2772" s="9">
        <f t="shared" si="259"/>
        <v>63.098484848484851</v>
      </c>
      <c r="S2772" t="str">
        <f t="shared" si="262"/>
        <v>publishing</v>
      </c>
      <c r="T2772" t="str">
        <f t="shared" si="263"/>
        <v>children's books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4">
        <f t="shared" si="260"/>
        <v>41306.708333333336</v>
      </c>
      <c r="K2773">
        <v>1355489140</v>
      </c>
      <c r="L2773" s="14">
        <f t="shared" si="261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6">
        <f t="shared" si="258"/>
        <v>0</v>
      </c>
      <c r="R2773" s="9">
        <f t="shared" si="259"/>
        <v>0</v>
      </c>
      <c r="S2773" t="str">
        <f t="shared" si="262"/>
        <v>publishing</v>
      </c>
      <c r="T2773" t="str">
        <f t="shared" si="263"/>
        <v>children's books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4">
        <f t="shared" si="260"/>
        <v>41552.869143518517</v>
      </c>
      <c r="K2774">
        <v>1379710294</v>
      </c>
      <c r="L2774" s="14">
        <f t="shared" si="261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6">
        <f t="shared" si="258"/>
        <v>0</v>
      </c>
      <c r="R2774" s="9">
        <f t="shared" si="259"/>
        <v>0</v>
      </c>
      <c r="S2774" t="str">
        <f t="shared" si="262"/>
        <v>publishing</v>
      </c>
      <c r="T2774" t="str">
        <f t="shared" si="263"/>
        <v>children's books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4">
        <f t="shared" si="260"/>
        <v>42484.86482638889</v>
      </c>
      <c r="K2775">
        <v>1460666721</v>
      </c>
      <c r="L2775" s="14">
        <f t="shared" si="261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6">
        <f t="shared" si="258"/>
        <v>1.8867924528301887E-3</v>
      </c>
      <c r="R2775" s="9">
        <f t="shared" si="259"/>
        <v>1</v>
      </c>
      <c r="S2775" t="str">
        <f t="shared" si="262"/>
        <v>publishing</v>
      </c>
      <c r="T2775" t="str">
        <f t="shared" si="263"/>
        <v>children's books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4">
        <f t="shared" si="260"/>
        <v>41341.126481481479</v>
      </c>
      <c r="K2776">
        <v>1360119728</v>
      </c>
      <c r="L2776" s="14">
        <f t="shared" si="261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6">
        <f t="shared" si="258"/>
        <v>0.14249999999999999</v>
      </c>
      <c r="R2776" s="9">
        <f t="shared" si="259"/>
        <v>43.846153846153847</v>
      </c>
      <c r="S2776" t="str">
        <f t="shared" si="262"/>
        <v>publishing</v>
      </c>
      <c r="T2776" t="str">
        <f t="shared" si="263"/>
        <v>children's books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4">
        <f t="shared" si="260"/>
        <v>40893.013356481482</v>
      </c>
      <c r="K2777">
        <v>1321402754</v>
      </c>
      <c r="L2777" s="14">
        <f t="shared" si="261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6">
        <f t="shared" si="258"/>
        <v>0.03</v>
      </c>
      <c r="R2777" s="9">
        <f t="shared" si="259"/>
        <v>75</v>
      </c>
      <c r="S2777" t="str">
        <f t="shared" si="262"/>
        <v>publishing</v>
      </c>
      <c r="T2777" t="str">
        <f t="shared" si="263"/>
        <v>children's books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4">
        <f t="shared" si="260"/>
        <v>42167.297175925924</v>
      </c>
      <c r="K2778">
        <v>1431414476</v>
      </c>
      <c r="L2778" s="14">
        <f t="shared" si="261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6">
        <f t="shared" si="258"/>
        <v>7.8809523809523815E-2</v>
      </c>
      <c r="R2778" s="9">
        <f t="shared" si="259"/>
        <v>45.972222222222221</v>
      </c>
      <c r="S2778" t="str">
        <f t="shared" si="262"/>
        <v>publishing</v>
      </c>
      <c r="T2778" t="str">
        <f t="shared" si="263"/>
        <v>children's books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4">
        <f t="shared" si="260"/>
        <v>42202.669027777782</v>
      </c>
      <c r="K2779">
        <v>1434557004</v>
      </c>
      <c r="L2779" s="14">
        <f t="shared" si="261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6">
        <f t="shared" si="258"/>
        <v>3.3333333333333335E-3</v>
      </c>
      <c r="R2779" s="9">
        <f t="shared" si="259"/>
        <v>10</v>
      </c>
      <c r="S2779" t="str">
        <f t="shared" si="262"/>
        <v>publishing</v>
      </c>
      <c r="T2779" t="str">
        <f t="shared" si="263"/>
        <v>children's books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4">
        <f t="shared" si="260"/>
        <v>41876.978078703702</v>
      </c>
      <c r="K2780">
        <v>1406417306</v>
      </c>
      <c r="L2780" s="14">
        <f t="shared" si="261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6">
        <f t="shared" si="258"/>
        <v>0.25545454545454543</v>
      </c>
      <c r="R2780" s="9">
        <f t="shared" si="259"/>
        <v>93.666666666666671</v>
      </c>
      <c r="S2780" t="str">
        <f t="shared" si="262"/>
        <v>publishing</v>
      </c>
      <c r="T2780" t="str">
        <f t="shared" si="263"/>
        <v>children's books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4">
        <f t="shared" si="260"/>
        <v>42330.627557870372</v>
      </c>
      <c r="K2781">
        <v>1445609021</v>
      </c>
      <c r="L2781" s="14">
        <f t="shared" si="261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6">
        <f t="shared" si="258"/>
        <v>2.12E-2</v>
      </c>
      <c r="R2781" s="9">
        <f t="shared" si="259"/>
        <v>53</v>
      </c>
      <c r="S2781" t="str">
        <f t="shared" si="262"/>
        <v>publishing</v>
      </c>
      <c r="T2781" t="str">
        <f t="shared" si="263"/>
        <v>children's books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4">
        <f t="shared" si="260"/>
        <v>42804.447777777779</v>
      </c>
      <c r="K2782">
        <v>1486550688</v>
      </c>
      <c r="L2782" s="14">
        <f t="shared" si="261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6">
        <f t="shared" si="258"/>
        <v>0</v>
      </c>
      <c r="R2782" s="9">
        <f t="shared" si="259"/>
        <v>0</v>
      </c>
      <c r="S2782" t="str">
        <f t="shared" si="262"/>
        <v>publishing</v>
      </c>
      <c r="T2782" t="str">
        <f t="shared" si="263"/>
        <v>children's books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4">
        <f t="shared" si="260"/>
        <v>42047.291666666672</v>
      </c>
      <c r="K2783">
        <v>1421274954</v>
      </c>
      <c r="L2783" s="14">
        <f t="shared" si="261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6">
        <f t="shared" si="258"/>
        <v>1.0528</v>
      </c>
      <c r="R2783" s="9">
        <f t="shared" si="259"/>
        <v>47</v>
      </c>
      <c r="S2783" t="str">
        <f t="shared" si="262"/>
        <v>theater</v>
      </c>
      <c r="T2783" t="str">
        <f t="shared" si="263"/>
        <v>plays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4">
        <f t="shared" si="260"/>
        <v>42052.207638888889</v>
      </c>
      <c r="K2784">
        <v>1421964718</v>
      </c>
      <c r="L2784" s="14">
        <f t="shared" si="261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6">
        <f t="shared" si="258"/>
        <v>1.2</v>
      </c>
      <c r="R2784" s="9">
        <f t="shared" si="259"/>
        <v>66.666666666666671</v>
      </c>
      <c r="S2784" t="str">
        <f t="shared" si="262"/>
        <v>theater</v>
      </c>
      <c r="T2784" t="str">
        <f t="shared" si="263"/>
        <v>plays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4">
        <f t="shared" si="260"/>
        <v>42117.535254629634</v>
      </c>
      <c r="K2785">
        <v>1428583846</v>
      </c>
      <c r="L2785" s="14">
        <f t="shared" si="261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6">
        <f t="shared" si="258"/>
        <v>1.145</v>
      </c>
      <c r="R2785" s="9">
        <f t="shared" si="259"/>
        <v>18.770491803278688</v>
      </c>
      <c r="S2785" t="str">
        <f t="shared" si="262"/>
        <v>theater</v>
      </c>
      <c r="T2785" t="str">
        <f t="shared" si="263"/>
        <v>plays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4">
        <f t="shared" si="260"/>
        <v>41941.787534722222</v>
      </c>
      <c r="K2786">
        <v>1412794443</v>
      </c>
      <c r="L2786" s="14">
        <f t="shared" si="261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6">
        <f t="shared" si="258"/>
        <v>1.19</v>
      </c>
      <c r="R2786" s="9">
        <f t="shared" si="259"/>
        <v>66.111111111111114</v>
      </c>
      <c r="S2786" t="str">
        <f t="shared" si="262"/>
        <v>theater</v>
      </c>
      <c r="T2786" t="str">
        <f t="shared" si="263"/>
        <v>plays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4">
        <f t="shared" si="260"/>
        <v>42587.875</v>
      </c>
      <c r="K2787">
        <v>1467865967</v>
      </c>
      <c r="L2787" s="14">
        <f t="shared" si="261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6">
        <f t="shared" si="258"/>
        <v>1.0468</v>
      </c>
      <c r="R2787" s="9">
        <f t="shared" si="259"/>
        <v>36.859154929577464</v>
      </c>
      <c r="S2787" t="str">
        <f t="shared" si="262"/>
        <v>theater</v>
      </c>
      <c r="T2787" t="str">
        <f t="shared" si="263"/>
        <v>plays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4">
        <f t="shared" si="260"/>
        <v>41829.569212962961</v>
      </c>
      <c r="K2788">
        <v>1403703580</v>
      </c>
      <c r="L2788" s="14">
        <f t="shared" si="261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6">
        <f t="shared" si="258"/>
        <v>1.1783999999999999</v>
      </c>
      <c r="R2788" s="9">
        <f t="shared" si="259"/>
        <v>39.810810810810814</v>
      </c>
      <c r="S2788" t="str">
        <f t="shared" si="262"/>
        <v>theater</v>
      </c>
      <c r="T2788" t="str">
        <f t="shared" si="263"/>
        <v>plays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4">
        <f t="shared" si="260"/>
        <v>41838.198518518519</v>
      </c>
      <c r="K2789">
        <v>1403066752</v>
      </c>
      <c r="L2789" s="14">
        <f t="shared" si="261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6">
        <f t="shared" si="258"/>
        <v>1.1970000000000001</v>
      </c>
      <c r="R2789" s="9">
        <f t="shared" si="259"/>
        <v>31.5</v>
      </c>
      <c r="S2789" t="str">
        <f t="shared" si="262"/>
        <v>theater</v>
      </c>
      <c r="T2789" t="str">
        <f t="shared" si="263"/>
        <v>plays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4">
        <f t="shared" si="260"/>
        <v>42580.701886574068</v>
      </c>
      <c r="K2790">
        <v>1467219043</v>
      </c>
      <c r="L2790" s="14">
        <f t="shared" si="261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6">
        <f t="shared" si="258"/>
        <v>1.0249999999999999</v>
      </c>
      <c r="R2790" s="9">
        <f t="shared" si="259"/>
        <v>102.5</v>
      </c>
      <c r="S2790" t="str">
        <f t="shared" si="262"/>
        <v>theater</v>
      </c>
      <c r="T2790" t="str">
        <f t="shared" si="263"/>
        <v>plays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4">
        <f t="shared" si="260"/>
        <v>42075.166666666672</v>
      </c>
      <c r="K2791">
        <v>1424477934</v>
      </c>
      <c r="L2791" s="14">
        <f t="shared" si="261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6">
        <f t="shared" si="258"/>
        <v>1.0116666666666667</v>
      </c>
      <c r="R2791" s="9">
        <f t="shared" si="259"/>
        <v>126.45833333333333</v>
      </c>
      <c r="S2791" t="str">
        <f t="shared" si="262"/>
        <v>theater</v>
      </c>
      <c r="T2791" t="str">
        <f t="shared" si="263"/>
        <v>plays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4">
        <f t="shared" si="260"/>
        <v>42046.938692129625</v>
      </c>
      <c r="K2792">
        <v>1421101903</v>
      </c>
      <c r="L2792" s="14">
        <f t="shared" si="261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6">
        <f t="shared" si="258"/>
        <v>1.0533333333333332</v>
      </c>
      <c r="R2792" s="9">
        <f t="shared" si="259"/>
        <v>47.878787878787875</v>
      </c>
      <c r="S2792" t="str">
        <f t="shared" si="262"/>
        <v>theater</v>
      </c>
      <c r="T2792" t="str">
        <f t="shared" si="263"/>
        <v>plays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4">
        <f t="shared" si="260"/>
        <v>42622.166666666672</v>
      </c>
      <c r="K2793">
        <v>1470778559</v>
      </c>
      <c r="L2793" s="14">
        <f t="shared" si="261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6">
        <f t="shared" si="258"/>
        <v>1.0249999999999999</v>
      </c>
      <c r="R2793" s="9">
        <f t="shared" si="259"/>
        <v>73.214285714285708</v>
      </c>
      <c r="S2793" t="str">
        <f t="shared" si="262"/>
        <v>theater</v>
      </c>
      <c r="T2793" t="str">
        <f t="shared" si="263"/>
        <v>plays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4">
        <f t="shared" si="260"/>
        <v>42228.231006944443</v>
      </c>
      <c r="K2794">
        <v>1435469559</v>
      </c>
      <c r="L2794" s="14">
        <f t="shared" si="261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6">
        <f t="shared" si="258"/>
        <v>1.0760000000000001</v>
      </c>
      <c r="R2794" s="9">
        <f t="shared" si="259"/>
        <v>89.666666666666671</v>
      </c>
      <c r="S2794" t="str">
        <f t="shared" si="262"/>
        <v>theater</v>
      </c>
      <c r="T2794" t="str">
        <f t="shared" si="263"/>
        <v>plays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4">
        <f t="shared" si="260"/>
        <v>42206.419039351851</v>
      </c>
      <c r="K2795">
        <v>1434881005</v>
      </c>
      <c r="L2795" s="14">
        <f t="shared" si="261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6">
        <f t="shared" si="258"/>
        <v>1.105675</v>
      </c>
      <c r="R2795" s="9">
        <f t="shared" si="259"/>
        <v>151.4623287671233</v>
      </c>
      <c r="S2795" t="str">
        <f t="shared" si="262"/>
        <v>theater</v>
      </c>
      <c r="T2795" t="str">
        <f t="shared" si="263"/>
        <v>plays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4">
        <f t="shared" si="260"/>
        <v>42432.791666666672</v>
      </c>
      <c r="K2796">
        <v>1455640559</v>
      </c>
      <c r="L2796" s="14">
        <f t="shared" si="261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6">
        <f t="shared" si="258"/>
        <v>1.5</v>
      </c>
      <c r="R2796" s="9">
        <f t="shared" si="259"/>
        <v>25</v>
      </c>
      <c r="S2796" t="str">
        <f t="shared" si="262"/>
        <v>theater</v>
      </c>
      <c r="T2796" t="str">
        <f t="shared" si="263"/>
        <v>plays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4">
        <f t="shared" si="260"/>
        <v>41796.958333333336</v>
      </c>
      <c r="K2797">
        <v>1400675841</v>
      </c>
      <c r="L2797" s="14">
        <f t="shared" si="261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6">
        <f t="shared" si="258"/>
        <v>1.0428571428571429</v>
      </c>
      <c r="R2797" s="9">
        <f t="shared" si="259"/>
        <v>36.5</v>
      </c>
      <c r="S2797" t="str">
        <f t="shared" si="262"/>
        <v>theater</v>
      </c>
      <c r="T2797" t="str">
        <f t="shared" si="263"/>
        <v>plays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4">
        <f t="shared" si="260"/>
        <v>41825.528101851851</v>
      </c>
      <c r="K2798">
        <v>1401972028</v>
      </c>
      <c r="L2798" s="14">
        <f t="shared" si="261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6">
        <f t="shared" si="258"/>
        <v>1.155</v>
      </c>
      <c r="R2798" s="9">
        <f t="shared" si="259"/>
        <v>44</v>
      </c>
      <c r="S2798" t="str">
        <f t="shared" si="262"/>
        <v>theater</v>
      </c>
      <c r="T2798" t="str">
        <f t="shared" si="263"/>
        <v>plays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4">
        <f t="shared" si="260"/>
        <v>41828.94027777778</v>
      </c>
      <c r="K2799">
        <v>1402266840</v>
      </c>
      <c r="L2799" s="14">
        <f t="shared" si="261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6">
        <f t="shared" si="258"/>
        <v>1.02645125</v>
      </c>
      <c r="R2799" s="9">
        <f t="shared" si="259"/>
        <v>87.357553191489373</v>
      </c>
      <c r="S2799" t="str">
        <f t="shared" si="262"/>
        <v>theater</v>
      </c>
      <c r="T2799" t="str">
        <f t="shared" si="263"/>
        <v>plays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4">
        <f t="shared" si="260"/>
        <v>42216.666666666672</v>
      </c>
      <c r="K2800">
        <v>1437063121</v>
      </c>
      <c r="L2800" s="14">
        <f t="shared" si="261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6">
        <f t="shared" si="258"/>
        <v>1.014</v>
      </c>
      <c r="R2800" s="9">
        <f t="shared" si="259"/>
        <v>36.474820143884891</v>
      </c>
      <c r="S2800" t="str">
        <f t="shared" si="262"/>
        <v>theater</v>
      </c>
      <c r="T2800" t="str">
        <f t="shared" si="263"/>
        <v>plays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4">
        <f t="shared" si="260"/>
        <v>42538.666666666672</v>
      </c>
      <c r="K2801">
        <v>1463466070</v>
      </c>
      <c r="L2801" s="14">
        <f t="shared" si="261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6">
        <f t="shared" si="258"/>
        <v>1.1663479999999999</v>
      </c>
      <c r="R2801" s="9">
        <f t="shared" si="259"/>
        <v>44.859538461538463</v>
      </c>
      <c r="S2801" t="str">
        <f t="shared" si="262"/>
        <v>theater</v>
      </c>
      <c r="T2801" t="str">
        <f t="shared" si="263"/>
        <v>plays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4">
        <f t="shared" si="260"/>
        <v>42008.552847222221</v>
      </c>
      <c r="K2802">
        <v>1415193366</v>
      </c>
      <c r="L2802" s="14">
        <f t="shared" si="261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6">
        <f t="shared" si="258"/>
        <v>1.33</v>
      </c>
      <c r="R2802" s="9">
        <f t="shared" si="259"/>
        <v>42.903225806451616</v>
      </c>
      <c r="S2802" t="str">
        <f t="shared" si="262"/>
        <v>theater</v>
      </c>
      <c r="T2802" t="str">
        <f t="shared" si="263"/>
        <v>plays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4">
        <f t="shared" si="260"/>
        <v>41922.458333333336</v>
      </c>
      <c r="K2803">
        <v>1411019409</v>
      </c>
      <c r="L2803" s="14">
        <f t="shared" si="261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6">
        <f t="shared" si="258"/>
        <v>1.3320000000000001</v>
      </c>
      <c r="R2803" s="9">
        <f t="shared" si="259"/>
        <v>51.230769230769234</v>
      </c>
      <c r="S2803" t="str">
        <f t="shared" si="262"/>
        <v>theater</v>
      </c>
      <c r="T2803" t="str">
        <f t="shared" si="263"/>
        <v>plays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4">
        <f t="shared" si="260"/>
        <v>42222.64707175926</v>
      </c>
      <c r="K2804">
        <v>1436283107</v>
      </c>
      <c r="L2804" s="14">
        <f t="shared" si="261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6">
        <f t="shared" si="258"/>
        <v>1.0183333333333333</v>
      </c>
      <c r="R2804" s="9">
        <f t="shared" si="259"/>
        <v>33.944444444444443</v>
      </c>
      <c r="S2804" t="str">
        <f t="shared" si="262"/>
        <v>theater</v>
      </c>
      <c r="T2804" t="str">
        <f t="shared" si="263"/>
        <v>plays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4">
        <f t="shared" si="260"/>
        <v>42201</v>
      </c>
      <c r="K2805">
        <v>1433295276</v>
      </c>
      <c r="L2805" s="14">
        <f t="shared" si="261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6">
        <f t="shared" si="258"/>
        <v>1.2795000000000001</v>
      </c>
      <c r="R2805" s="9">
        <f t="shared" si="259"/>
        <v>90.744680851063833</v>
      </c>
      <c r="S2805" t="str">
        <f t="shared" si="262"/>
        <v>theater</v>
      </c>
      <c r="T2805" t="str">
        <f t="shared" si="263"/>
        <v>plays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4">
        <f t="shared" si="260"/>
        <v>41911.453587962962</v>
      </c>
      <c r="K2806">
        <v>1409395990</v>
      </c>
      <c r="L2806" s="14">
        <f t="shared" si="261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6">
        <f t="shared" si="258"/>
        <v>1.1499999999999999</v>
      </c>
      <c r="R2806" s="9">
        <f t="shared" si="259"/>
        <v>50</v>
      </c>
      <c r="S2806" t="str">
        <f t="shared" si="262"/>
        <v>theater</v>
      </c>
      <c r="T2806" t="str">
        <f t="shared" si="263"/>
        <v>plays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4">
        <f t="shared" si="260"/>
        <v>42238.505474537036</v>
      </c>
      <c r="K2807">
        <v>1438085273</v>
      </c>
      <c r="L2807" s="14">
        <f t="shared" si="261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6">
        <f t="shared" si="258"/>
        <v>1.1000000000000001</v>
      </c>
      <c r="R2807" s="9">
        <f t="shared" si="259"/>
        <v>24.444444444444443</v>
      </c>
      <c r="S2807" t="str">
        <f t="shared" si="262"/>
        <v>theater</v>
      </c>
      <c r="T2807" t="str">
        <f t="shared" si="263"/>
        <v>plays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4">
        <f t="shared" si="260"/>
        <v>42221.458333333328</v>
      </c>
      <c r="K2808">
        <v>1435645490</v>
      </c>
      <c r="L2808" s="14">
        <f t="shared" si="261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6">
        <f t="shared" si="258"/>
        <v>1.121</v>
      </c>
      <c r="R2808" s="9">
        <f t="shared" si="259"/>
        <v>44.25</v>
      </c>
      <c r="S2808" t="str">
        <f t="shared" si="262"/>
        <v>theater</v>
      </c>
      <c r="T2808" t="str">
        <f t="shared" si="263"/>
        <v>plays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4">
        <f t="shared" si="260"/>
        <v>42184.873124999998</v>
      </c>
      <c r="K2809">
        <v>1433019438</v>
      </c>
      <c r="L2809" s="14">
        <f t="shared" si="261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6">
        <f t="shared" si="258"/>
        <v>1.26</v>
      </c>
      <c r="R2809" s="9">
        <f t="shared" si="259"/>
        <v>67.741935483870961</v>
      </c>
      <c r="S2809" t="str">
        <f t="shared" si="262"/>
        <v>theater</v>
      </c>
      <c r="T2809" t="str">
        <f t="shared" si="263"/>
        <v>plays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4">
        <f t="shared" si="260"/>
        <v>42238.84646990741</v>
      </c>
      <c r="K2810">
        <v>1437682735</v>
      </c>
      <c r="L2810" s="14">
        <f t="shared" si="261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6">
        <f t="shared" si="258"/>
        <v>1.0024444444444445</v>
      </c>
      <c r="R2810" s="9">
        <f t="shared" si="259"/>
        <v>65.376811594202906</v>
      </c>
      <c r="S2810" t="str">
        <f t="shared" si="262"/>
        <v>theater</v>
      </c>
      <c r="T2810" t="str">
        <f t="shared" si="263"/>
        <v>plays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4">
        <f t="shared" si="260"/>
        <v>42459.610416666663</v>
      </c>
      <c r="K2811">
        <v>1458647725</v>
      </c>
      <c r="L2811" s="14">
        <f t="shared" si="261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6">
        <f t="shared" si="258"/>
        <v>1.024</v>
      </c>
      <c r="R2811" s="9">
        <f t="shared" si="259"/>
        <v>121.9047619047619</v>
      </c>
      <c r="S2811" t="str">
        <f t="shared" si="262"/>
        <v>theater</v>
      </c>
      <c r="T2811" t="str">
        <f t="shared" si="263"/>
        <v>plays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4">
        <f t="shared" si="260"/>
        <v>41791.165972222225</v>
      </c>
      <c r="K2812">
        <v>1398828064</v>
      </c>
      <c r="L2812" s="14">
        <f t="shared" si="261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6">
        <f t="shared" si="258"/>
        <v>1.0820000000000001</v>
      </c>
      <c r="R2812" s="9">
        <f t="shared" si="259"/>
        <v>47.456140350877192</v>
      </c>
      <c r="S2812" t="str">
        <f t="shared" si="262"/>
        <v>theater</v>
      </c>
      <c r="T2812" t="str">
        <f t="shared" si="263"/>
        <v>plays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4">
        <f t="shared" si="260"/>
        <v>42058.496562500004</v>
      </c>
      <c r="K2813">
        <v>1422100503</v>
      </c>
      <c r="L2813" s="14">
        <f t="shared" si="261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6">
        <f t="shared" si="258"/>
        <v>1.0026999999999999</v>
      </c>
      <c r="R2813" s="9">
        <f t="shared" si="259"/>
        <v>92.842592592592595</v>
      </c>
      <c r="S2813" t="str">
        <f t="shared" si="262"/>
        <v>theater</v>
      </c>
      <c r="T2813" t="str">
        <f t="shared" si="263"/>
        <v>plays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4">
        <f t="shared" si="260"/>
        <v>42100.166666666672</v>
      </c>
      <c r="K2814">
        <v>1424368298</v>
      </c>
      <c r="L2814" s="14">
        <f t="shared" si="261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6">
        <f t="shared" si="258"/>
        <v>1.133</v>
      </c>
      <c r="R2814" s="9">
        <f t="shared" si="259"/>
        <v>68.253012048192772</v>
      </c>
      <c r="S2814" t="str">
        <f t="shared" si="262"/>
        <v>theater</v>
      </c>
      <c r="T2814" t="str">
        <f t="shared" si="263"/>
        <v>plays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4">
        <f t="shared" si="260"/>
        <v>42718.742604166662</v>
      </c>
      <c r="K2815">
        <v>1479577761</v>
      </c>
      <c r="L2815" s="14">
        <f t="shared" si="261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6">
        <f t="shared" si="258"/>
        <v>1.2757571428571428</v>
      </c>
      <c r="R2815" s="9">
        <f t="shared" si="259"/>
        <v>37.209583333333335</v>
      </c>
      <c r="S2815" t="str">
        <f t="shared" si="262"/>
        <v>theater</v>
      </c>
      <c r="T2815" t="str">
        <f t="shared" si="263"/>
        <v>plays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4">
        <f t="shared" si="260"/>
        <v>42133.399479166663</v>
      </c>
      <c r="K2816">
        <v>1428572115</v>
      </c>
      <c r="L2816" s="14">
        <f t="shared" si="261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6">
        <f t="shared" si="258"/>
        <v>1.0773333333333333</v>
      </c>
      <c r="R2816" s="9">
        <f t="shared" si="259"/>
        <v>25.25</v>
      </c>
      <c r="S2816" t="str">
        <f t="shared" si="262"/>
        <v>theater</v>
      </c>
      <c r="T2816" t="str">
        <f t="shared" si="263"/>
        <v>plays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4">
        <f t="shared" si="260"/>
        <v>42589.776724537034</v>
      </c>
      <c r="K2817">
        <v>1468003109</v>
      </c>
      <c r="L2817" s="14">
        <f t="shared" si="261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6">
        <f t="shared" si="258"/>
        <v>2.42</v>
      </c>
      <c r="R2817" s="9">
        <f t="shared" si="259"/>
        <v>43.214285714285715</v>
      </c>
      <c r="S2817" t="str">
        <f t="shared" si="262"/>
        <v>theater</v>
      </c>
      <c r="T2817" t="str">
        <f t="shared" si="263"/>
        <v>plays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4">
        <f t="shared" si="260"/>
        <v>42218.666666666672</v>
      </c>
      <c r="K2818">
        <v>1435921992</v>
      </c>
      <c r="L2818" s="14">
        <f t="shared" si="261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6">
        <f t="shared" ref="Q2818:Q2881" si="264">(E2818/D2818)</f>
        <v>1.4156666666666666</v>
      </c>
      <c r="R2818" s="9">
        <f t="shared" ref="R2818:R2881" si="265">IF(N2818&lt;&gt;0,E2818/N2818,0)</f>
        <v>25.130177514792898</v>
      </c>
      <c r="S2818" t="str">
        <f t="shared" si="262"/>
        <v>theater</v>
      </c>
      <c r="T2818" t="str">
        <f t="shared" si="263"/>
        <v>plays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4">
        <f t="shared" ref="J2819:J2882" si="266">(((I2819/60)/60)/24)+DATE(1970,1,1)</f>
        <v>42063.634976851856</v>
      </c>
      <c r="K2819">
        <v>1421680462</v>
      </c>
      <c r="L2819" s="14">
        <f t="shared" ref="L2819:L2882" si="267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6">
        <f t="shared" si="264"/>
        <v>1.3</v>
      </c>
      <c r="R2819" s="9">
        <f t="shared" si="265"/>
        <v>23.636363636363637</v>
      </c>
      <c r="S2819" t="str">
        <f t="shared" ref="S2819:S2882" si="268">LEFT(P2819, SEARCH("/",P2819,1)-1)</f>
        <v>theater</v>
      </c>
      <c r="T2819" t="str">
        <f t="shared" ref="T2819:T2882" si="269">RIGHT(P2819,LEN(P2819)-FIND("/",P2819))</f>
        <v>plays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4">
        <f t="shared" si="266"/>
        <v>42270.598217592589</v>
      </c>
      <c r="K2820">
        <v>1441290086</v>
      </c>
      <c r="L2820" s="14">
        <f t="shared" si="267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6">
        <f t="shared" si="264"/>
        <v>1.0603</v>
      </c>
      <c r="R2820" s="9">
        <f t="shared" si="265"/>
        <v>103.95098039215686</v>
      </c>
      <c r="S2820" t="str">
        <f t="shared" si="268"/>
        <v>theater</v>
      </c>
      <c r="T2820" t="str">
        <f t="shared" si="269"/>
        <v>plays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4">
        <f t="shared" si="266"/>
        <v>42169.525567129633</v>
      </c>
      <c r="K2821">
        <v>1431693409</v>
      </c>
      <c r="L2821" s="14">
        <f t="shared" si="267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6">
        <f t="shared" si="264"/>
        <v>1.048</v>
      </c>
      <c r="R2821" s="9">
        <f t="shared" si="265"/>
        <v>50.384615384615387</v>
      </c>
      <c r="S2821" t="str">
        <f t="shared" si="268"/>
        <v>theater</v>
      </c>
      <c r="T2821" t="str">
        <f t="shared" si="269"/>
        <v>plays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4">
        <f t="shared" si="266"/>
        <v>42426</v>
      </c>
      <c r="K2822">
        <v>1454337589</v>
      </c>
      <c r="L2822" s="14">
        <f t="shared" si="267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6">
        <f t="shared" si="264"/>
        <v>1.36</v>
      </c>
      <c r="R2822" s="9">
        <f t="shared" si="265"/>
        <v>13.6</v>
      </c>
      <c r="S2822" t="str">
        <f t="shared" si="268"/>
        <v>theater</v>
      </c>
      <c r="T2822" t="str">
        <f t="shared" si="269"/>
        <v>plays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4">
        <f t="shared" si="266"/>
        <v>41905.922858796301</v>
      </c>
      <c r="K2823">
        <v>1408918135</v>
      </c>
      <c r="L2823" s="14">
        <f t="shared" si="267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6">
        <f t="shared" si="264"/>
        <v>1</v>
      </c>
      <c r="R2823" s="9">
        <f t="shared" si="265"/>
        <v>28.571428571428573</v>
      </c>
      <c r="S2823" t="str">
        <f t="shared" si="268"/>
        <v>theater</v>
      </c>
      <c r="T2823" t="str">
        <f t="shared" si="269"/>
        <v>plays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4">
        <f t="shared" si="266"/>
        <v>42090.642268518524</v>
      </c>
      <c r="K2824">
        <v>1424881492</v>
      </c>
      <c r="L2824" s="14">
        <f t="shared" si="267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6">
        <f t="shared" si="264"/>
        <v>1</v>
      </c>
      <c r="R2824" s="9">
        <f t="shared" si="265"/>
        <v>63.829787234042556</v>
      </c>
      <c r="S2824" t="str">
        <f t="shared" si="268"/>
        <v>theater</v>
      </c>
      <c r="T2824" t="str">
        <f t="shared" si="269"/>
        <v>plays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4">
        <f t="shared" si="266"/>
        <v>42094.957638888889</v>
      </c>
      <c r="K2825">
        <v>1425428206</v>
      </c>
      <c r="L2825" s="14">
        <f t="shared" si="267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6">
        <f t="shared" si="264"/>
        <v>1.24</v>
      </c>
      <c r="R2825" s="9">
        <f t="shared" si="265"/>
        <v>8.8571428571428577</v>
      </c>
      <c r="S2825" t="str">
        <f t="shared" si="268"/>
        <v>theater</v>
      </c>
      <c r="T2825" t="str">
        <f t="shared" si="269"/>
        <v>plays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4">
        <f t="shared" si="266"/>
        <v>42168.071527777778</v>
      </c>
      <c r="K2826">
        <v>1431412196</v>
      </c>
      <c r="L2826" s="14">
        <f t="shared" si="267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6">
        <f t="shared" si="264"/>
        <v>1.1692307692307693</v>
      </c>
      <c r="R2826" s="9">
        <f t="shared" si="265"/>
        <v>50.666666666666664</v>
      </c>
      <c r="S2826" t="str">
        <f t="shared" si="268"/>
        <v>theater</v>
      </c>
      <c r="T2826" t="str">
        <f t="shared" si="269"/>
        <v>plays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4">
        <f t="shared" si="266"/>
        <v>42342.792662037042</v>
      </c>
      <c r="K2827">
        <v>1446663686</v>
      </c>
      <c r="L2827" s="14">
        <f t="shared" si="267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6">
        <f t="shared" si="264"/>
        <v>1.0333333333333334</v>
      </c>
      <c r="R2827" s="9">
        <f t="shared" si="265"/>
        <v>60.784313725490193</v>
      </c>
      <c r="S2827" t="str">
        <f t="shared" si="268"/>
        <v>theater</v>
      </c>
      <c r="T2827" t="str">
        <f t="shared" si="269"/>
        <v>plays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4">
        <f t="shared" si="266"/>
        <v>42195.291666666672</v>
      </c>
      <c r="K2828">
        <v>1434415812</v>
      </c>
      <c r="L2828" s="14">
        <f t="shared" si="267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6">
        <f t="shared" si="264"/>
        <v>1.0774999999999999</v>
      </c>
      <c r="R2828" s="9">
        <f t="shared" si="265"/>
        <v>113.42105263157895</v>
      </c>
      <c r="S2828" t="str">
        <f t="shared" si="268"/>
        <v>theater</v>
      </c>
      <c r="T2828" t="str">
        <f t="shared" si="269"/>
        <v>plays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4">
        <f t="shared" si="266"/>
        <v>42524.6875</v>
      </c>
      <c r="K2829">
        <v>1462379066</v>
      </c>
      <c r="L2829" s="14">
        <f t="shared" si="267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6">
        <f t="shared" si="264"/>
        <v>1.2024999999999999</v>
      </c>
      <c r="R2829" s="9">
        <f t="shared" si="265"/>
        <v>104.56521739130434</v>
      </c>
      <c r="S2829" t="str">
        <f t="shared" si="268"/>
        <v>theater</v>
      </c>
      <c r="T2829" t="str">
        <f t="shared" si="269"/>
        <v>plays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4">
        <f t="shared" si="266"/>
        <v>42279.958333333328</v>
      </c>
      <c r="K2830">
        <v>1441606869</v>
      </c>
      <c r="L2830" s="14">
        <f t="shared" si="267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6">
        <f t="shared" si="264"/>
        <v>1.0037894736842106</v>
      </c>
      <c r="R2830" s="9">
        <f t="shared" si="265"/>
        <v>98.30927835051547</v>
      </c>
      <c r="S2830" t="str">
        <f t="shared" si="268"/>
        <v>theater</v>
      </c>
      <c r="T2830" t="str">
        <f t="shared" si="269"/>
        <v>plays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4">
        <f t="shared" si="266"/>
        <v>42523.434236111112</v>
      </c>
      <c r="K2831">
        <v>1462443918</v>
      </c>
      <c r="L2831" s="14">
        <f t="shared" si="267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6">
        <f t="shared" si="264"/>
        <v>1.0651999999999999</v>
      </c>
      <c r="R2831" s="9">
        <f t="shared" si="265"/>
        <v>35.039473684210527</v>
      </c>
      <c r="S2831" t="str">
        <f t="shared" si="268"/>
        <v>theater</v>
      </c>
      <c r="T2831" t="str">
        <f t="shared" si="269"/>
        <v>plays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4">
        <f t="shared" si="266"/>
        <v>41771.165972222225</v>
      </c>
      <c r="K2832">
        <v>1398802148</v>
      </c>
      <c r="L2832" s="14">
        <f t="shared" si="267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6">
        <f t="shared" si="264"/>
        <v>1</v>
      </c>
      <c r="R2832" s="9">
        <f t="shared" si="265"/>
        <v>272.72727272727275</v>
      </c>
      <c r="S2832" t="str">
        <f t="shared" si="268"/>
        <v>theater</v>
      </c>
      <c r="T2832" t="str">
        <f t="shared" si="269"/>
        <v>plays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4">
        <f t="shared" si="266"/>
        <v>42201.824884259258</v>
      </c>
      <c r="K2833">
        <v>1434484070</v>
      </c>
      <c r="L2833" s="14">
        <f t="shared" si="267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6">
        <f t="shared" si="264"/>
        <v>1.1066666666666667</v>
      </c>
      <c r="R2833" s="9">
        <f t="shared" si="265"/>
        <v>63.846153846153847</v>
      </c>
      <c r="S2833" t="str">
        <f t="shared" si="268"/>
        <v>theater</v>
      </c>
      <c r="T2833" t="str">
        <f t="shared" si="269"/>
        <v>plays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4">
        <f t="shared" si="266"/>
        <v>41966.916666666672</v>
      </c>
      <c r="K2834">
        <v>1414342894</v>
      </c>
      <c r="L2834" s="14">
        <f t="shared" si="267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6">
        <f t="shared" si="264"/>
        <v>1.1471959999999999</v>
      </c>
      <c r="R2834" s="9">
        <f t="shared" si="265"/>
        <v>30.189368421052631</v>
      </c>
      <c r="S2834" t="str">
        <f t="shared" si="268"/>
        <v>theater</v>
      </c>
      <c r="T2834" t="str">
        <f t="shared" si="269"/>
        <v>plays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4">
        <f t="shared" si="266"/>
        <v>42288.083333333328</v>
      </c>
      <c r="K2835">
        <v>1442804633</v>
      </c>
      <c r="L2835" s="14">
        <f t="shared" si="267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6">
        <f t="shared" si="264"/>
        <v>1.0825925925925926</v>
      </c>
      <c r="R2835" s="9">
        <f t="shared" si="265"/>
        <v>83.51428571428572</v>
      </c>
      <c r="S2835" t="str">
        <f t="shared" si="268"/>
        <v>theater</v>
      </c>
      <c r="T2835" t="str">
        <f t="shared" si="269"/>
        <v>plays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4">
        <f t="shared" si="266"/>
        <v>42034.959837962961</v>
      </c>
      <c r="K2836">
        <v>1421362930</v>
      </c>
      <c r="L2836" s="14">
        <f t="shared" si="267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6">
        <f t="shared" si="264"/>
        <v>1.7</v>
      </c>
      <c r="R2836" s="9">
        <f t="shared" si="265"/>
        <v>64.761904761904759</v>
      </c>
      <c r="S2836" t="str">
        <f t="shared" si="268"/>
        <v>theater</v>
      </c>
      <c r="T2836" t="str">
        <f t="shared" si="269"/>
        <v>plays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4">
        <f t="shared" si="266"/>
        <v>42343</v>
      </c>
      <c r="K2837">
        <v>1446742417</v>
      </c>
      <c r="L2837" s="14">
        <f t="shared" si="267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6">
        <f t="shared" si="264"/>
        <v>1.8709899999999999</v>
      </c>
      <c r="R2837" s="9">
        <f t="shared" si="265"/>
        <v>20.118172043010752</v>
      </c>
      <c r="S2837" t="str">
        <f t="shared" si="268"/>
        <v>theater</v>
      </c>
      <c r="T2837" t="str">
        <f t="shared" si="269"/>
        <v>plays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4">
        <f t="shared" si="266"/>
        <v>42784.207638888889</v>
      </c>
      <c r="K2838">
        <v>1484115418</v>
      </c>
      <c r="L2838" s="14">
        <f t="shared" si="267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6">
        <f t="shared" si="264"/>
        <v>1.0777777777777777</v>
      </c>
      <c r="R2838" s="9">
        <f t="shared" si="265"/>
        <v>44.090909090909093</v>
      </c>
      <c r="S2838" t="str">
        <f t="shared" si="268"/>
        <v>theater</v>
      </c>
      <c r="T2838" t="str">
        <f t="shared" si="269"/>
        <v>plays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4">
        <f t="shared" si="266"/>
        <v>42347.950046296297</v>
      </c>
      <c r="K2839">
        <v>1446241684</v>
      </c>
      <c r="L2839" s="14">
        <f t="shared" si="267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6">
        <f t="shared" si="264"/>
        <v>1</v>
      </c>
      <c r="R2839" s="9">
        <f t="shared" si="265"/>
        <v>40.476190476190474</v>
      </c>
      <c r="S2839" t="str">
        <f t="shared" si="268"/>
        <v>theater</v>
      </c>
      <c r="T2839" t="str">
        <f t="shared" si="269"/>
        <v>plays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4">
        <f t="shared" si="266"/>
        <v>41864.916666666664</v>
      </c>
      <c r="K2840">
        <v>1406039696</v>
      </c>
      <c r="L2840" s="14">
        <f t="shared" si="267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6">
        <f t="shared" si="264"/>
        <v>1.2024999999999999</v>
      </c>
      <c r="R2840" s="9">
        <f t="shared" si="265"/>
        <v>44.537037037037038</v>
      </c>
      <c r="S2840" t="str">
        <f t="shared" si="268"/>
        <v>theater</v>
      </c>
      <c r="T2840" t="str">
        <f t="shared" si="269"/>
        <v>plays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4">
        <f t="shared" si="266"/>
        <v>41876.207638888889</v>
      </c>
      <c r="K2841">
        <v>1406958354</v>
      </c>
      <c r="L2841" s="14">
        <f t="shared" si="267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6">
        <f t="shared" si="264"/>
        <v>1.1142857142857143</v>
      </c>
      <c r="R2841" s="9">
        <f t="shared" si="265"/>
        <v>125.80645161290323</v>
      </c>
      <c r="S2841" t="str">
        <f t="shared" si="268"/>
        <v>theater</v>
      </c>
      <c r="T2841" t="str">
        <f t="shared" si="269"/>
        <v>plays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4">
        <f t="shared" si="266"/>
        <v>42081.708333333328</v>
      </c>
      <c r="K2842">
        <v>1424825479</v>
      </c>
      <c r="L2842" s="14">
        <f t="shared" si="267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6">
        <f t="shared" si="264"/>
        <v>1.04</v>
      </c>
      <c r="R2842" s="9">
        <f t="shared" si="265"/>
        <v>19.696969696969695</v>
      </c>
      <c r="S2842" t="str">
        <f t="shared" si="268"/>
        <v>theater</v>
      </c>
      <c r="T2842" t="str">
        <f t="shared" si="269"/>
        <v>plays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4">
        <f t="shared" si="266"/>
        <v>42351.781215277777</v>
      </c>
      <c r="K2843">
        <v>1444844697</v>
      </c>
      <c r="L2843" s="14">
        <f t="shared" si="267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6">
        <f t="shared" si="264"/>
        <v>0.01</v>
      </c>
      <c r="R2843" s="9">
        <f t="shared" si="265"/>
        <v>10</v>
      </c>
      <c r="S2843" t="str">
        <f t="shared" si="268"/>
        <v>theater</v>
      </c>
      <c r="T2843" t="str">
        <f t="shared" si="269"/>
        <v>plays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4">
        <f t="shared" si="266"/>
        <v>41811.458333333336</v>
      </c>
      <c r="K2844">
        <v>1401058295</v>
      </c>
      <c r="L2844" s="14">
        <f t="shared" si="267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6">
        <f t="shared" si="264"/>
        <v>0</v>
      </c>
      <c r="R2844" s="9">
        <f t="shared" si="265"/>
        <v>0</v>
      </c>
      <c r="S2844" t="str">
        <f t="shared" si="268"/>
        <v>theater</v>
      </c>
      <c r="T2844" t="str">
        <f t="shared" si="269"/>
        <v>plays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4">
        <f t="shared" si="266"/>
        <v>42534.166666666672</v>
      </c>
      <c r="K2845">
        <v>1462210950</v>
      </c>
      <c r="L2845" s="14">
        <f t="shared" si="267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6">
        <f t="shared" si="264"/>
        <v>0</v>
      </c>
      <c r="R2845" s="9">
        <f t="shared" si="265"/>
        <v>0</v>
      </c>
      <c r="S2845" t="str">
        <f t="shared" si="268"/>
        <v>theater</v>
      </c>
      <c r="T2845" t="str">
        <f t="shared" si="269"/>
        <v>plays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4">
        <f t="shared" si="266"/>
        <v>42739.546064814815</v>
      </c>
      <c r="K2846">
        <v>1480943180</v>
      </c>
      <c r="L2846" s="14">
        <f t="shared" si="267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6">
        <f t="shared" si="264"/>
        <v>5.4545454545454543E-2</v>
      </c>
      <c r="R2846" s="9">
        <f t="shared" si="265"/>
        <v>30</v>
      </c>
      <c r="S2846" t="str">
        <f t="shared" si="268"/>
        <v>theater</v>
      </c>
      <c r="T2846" t="str">
        <f t="shared" si="269"/>
        <v>plays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4">
        <f t="shared" si="266"/>
        <v>42163.016585648147</v>
      </c>
      <c r="K2847">
        <v>1428539033</v>
      </c>
      <c r="L2847" s="14">
        <f t="shared" si="267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6">
        <f t="shared" si="264"/>
        <v>0.31546666666666667</v>
      </c>
      <c r="R2847" s="9">
        <f t="shared" si="265"/>
        <v>60.666666666666664</v>
      </c>
      <c r="S2847" t="str">
        <f t="shared" si="268"/>
        <v>theater</v>
      </c>
      <c r="T2847" t="str">
        <f t="shared" si="269"/>
        <v>plays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4">
        <f t="shared" si="266"/>
        <v>42153.692060185189</v>
      </c>
      <c r="K2848">
        <v>1429029394</v>
      </c>
      <c r="L2848" s="14">
        <f t="shared" si="267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6">
        <f t="shared" si="264"/>
        <v>0</v>
      </c>
      <c r="R2848" s="9">
        <f t="shared" si="265"/>
        <v>0</v>
      </c>
      <c r="S2848" t="str">
        <f t="shared" si="268"/>
        <v>theater</v>
      </c>
      <c r="T2848" t="str">
        <f t="shared" si="269"/>
        <v>plays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4">
        <f t="shared" si="266"/>
        <v>42513.806307870371</v>
      </c>
      <c r="K2849">
        <v>1458847265</v>
      </c>
      <c r="L2849" s="14">
        <f t="shared" si="267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6">
        <f t="shared" si="264"/>
        <v>0</v>
      </c>
      <c r="R2849" s="9">
        <f t="shared" si="265"/>
        <v>0</v>
      </c>
      <c r="S2849" t="str">
        <f t="shared" si="268"/>
        <v>theater</v>
      </c>
      <c r="T2849" t="str">
        <f t="shared" si="269"/>
        <v>plays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4">
        <f t="shared" si="266"/>
        <v>42153.648831018523</v>
      </c>
      <c r="K2850">
        <v>1430321659</v>
      </c>
      <c r="L2850" s="14">
        <f t="shared" si="267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6">
        <f t="shared" si="264"/>
        <v>2E-3</v>
      </c>
      <c r="R2850" s="9">
        <f t="shared" si="265"/>
        <v>23.333333333333332</v>
      </c>
      <c r="S2850" t="str">
        <f t="shared" si="268"/>
        <v>theater</v>
      </c>
      <c r="T2850" t="str">
        <f t="shared" si="269"/>
        <v>plays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4">
        <f t="shared" si="266"/>
        <v>42483.428240740745</v>
      </c>
      <c r="K2851">
        <v>1458814600</v>
      </c>
      <c r="L2851" s="14">
        <f t="shared" si="267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6">
        <f t="shared" si="264"/>
        <v>0.01</v>
      </c>
      <c r="R2851" s="9">
        <f t="shared" si="265"/>
        <v>5</v>
      </c>
      <c r="S2851" t="str">
        <f t="shared" si="268"/>
        <v>theater</v>
      </c>
      <c r="T2851" t="str">
        <f t="shared" si="269"/>
        <v>plays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4">
        <f t="shared" si="266"/>
        <v>41888.007071759261</v>
      </c>
      <c r="K2852">
        <v>1407370211</v>
      </c>
      <c r="L2852" s="14">
        <f t="shared" si="267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6">
        <f t="shared" si="264"/>
        <v>3.8875E-2</v>
      </c>
      <c r="R2852" s="9">
        <f t="shared" si="265"/>
        <v>23.923076923076923</v>
      </c>
      <c r="S2852" t="str">
        <f t="shared" si="268"/>
        <v>theater</v>
      </c>
      <c r="T2852" t="str">
        <f t="shared" si="269"/>
        <v>plays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4">
        <f t="shared" si="266"/>
        <v>42398.970138888893</v>
      </c>
      <c r="K2853">
        <v>1453334629</v>
      </c>
      <c r="L2853" s="14">
        <f t="shared" si="267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6">
        <f t="shared" si="264"/>
        <v>0</v>
      </c>
      <c r="R2853" s="9">
        <f t="shared" si="265"/>
        <v>0</v>
      </c>
      <c r="S2853" t="str">
        <f t="shared" si="268"/>
        <v>theater</v>
      </c>
      <c r="T2853" t="str">
        <f t="shared" si="269"/>
        <v>plays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4">
        <f t="shared" si="266"/>
        <v>41811.045173611114</v>
      </c>
      <c r="K2854">
        <v>1400720703</v>
      </c>
      <c r="L2854" s="14">
        <f t="shared" si="267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6">
        <f t="shared" si="264"/>
        <v>1.9E-2</v>
      </c>
      <c r="R2854" s="9">
        <f t="shared" si="265"/>
        <v>15.833333333333334</v>
      </c>
      <c r="S2854" t="str">
        <f t="shared" si="268"/>
        <v>theater</v>
      </c>
      <c r="T2854" t="str">
        <f t="shared" si="269"/>
        <v>plays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4">
        <f t="shared" si="266"/>
        <v>41896.190937499996</v>
      </c>
      <c r="K2855">
        <v>1405485297</v>
      </c>
      <c r="L2855" s="14">
        <f t="shared" si="267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6">
        <f t="shared" si="264"/>
        <v>0</v>
      </c>
      <c r="R2855" s="9">
        <f t="shared" si="265"/>
        <v>0</v>
      </c>
      <c r="S2855" t="str">
        <f t="shared" si="268"/>
        <v>theater</v>
      </c>
      <c r="T2855" t="str">
        <f t="shared" si="269"/>
        <v>plays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4">
        <f t="shared" si="266"/>
        <v>42131.71665509259</v>
      </c>
      <c r="K2856">
        <v>1429290719</v>
      </c>
      <c r="L2856" s="14">
        <f t="shared" si="267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6">
        <f t="shared" si="264"/>
        <v>0.41699999999999998</v>
      </c>
      <c r="R2856" s="9">
        <f t="shared" si="265"/>
        <v>29.785714285714285</v>
      </c>
      <c r="S2856" t="str">
        <f t="shared" si="268"/>
        <v>theater</v>
      </c>
      <c r="T2856" t="str">
        <f t="shared" si="269"/>
        <v>plays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4">
        <f t="shared" si="266"/>
        <v>42398.981944444444</v>
      </c>
      <c r="K2857">
        <v>1451607071</v>
      </c>
      <c r="L2857" s="14">
        <f t="shared" si="267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6">
        <f t="shared" si="264"/>
        <v>0.5</v>
      </c>
      <c r="R2857" s="9">
        <f t="shared" si="265"/>
        <v>60</v>
      </c>
      <c r="S2857" t="str">
        <f t="shared" si="268"/>
        <v>theater</v>
      </c>
      <c r="T2857" t="str">
        <f t="shared" si="269"/>
        <v>plays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4">
        <f t="shared" si="266"/>
        <v>42224.898611111115</v>
      </c>
      <c r="K2858">
        <v>1433897647</v>
      </c>
      <c r="L2858" s="14">
        <f t="shared" si="267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6">
        <f t="shared" si="264"/>
        <v>4.8666666666666664E-2</v>
      </c>
      <c r="R2858" s="9">
        <f t="shared" si="265"/>
        <v>24.333333333333332</v>
      </c>
      <c r="S2858" t="str">
        <f t="shared" si="268"/>
        <v>theater</v>
      </c>
      <c r="T2858" t="str">
        <f t="shared" si="269"/>
        <v>plays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4">
        <f t="shared" si="266"/>
        <v>42786.75</v>
      </c>
      <c r="K2859">
        <v>1482444295</v>
      </c>
      <c r="L2859" s="14">
        <f t="shared" si="267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6">
        <f t="shared" si="264"/>
        <v>0.19736842105263158</v>
      </c>
      <c r="R2859" s="9">
        <f t="shared" si="265"/>
        <v>500</v>
      </c>
      <c r="S2859" t="str">
        <f t="shared" si="268"/>
        <v>theater</v>
      </c>
      <c r="T2859" t="str">
        <f t="shared" si="269"/>
        <v>plays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4">
        <f t="shared" si="266"/>
        <v>41978.477777777778</v>
      </c>
      <c r="K2860">
        <v>1415711095</v>
      </c>
      <c r="L2860" s="14">
        <f t="shared" si="267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6">
        <f t="shared" si="264"/>
        <v>0</v>
      </c>
      <c r="R2860" s="9">
        <f t="shared" si="265"/>
        <v>0</v>
      </c>
      <c r="S2860" t="str">
        <f t="shared" si="268"/>
        <v>theater</v>
      </c>
      <c r="T2860" t="str">
        <f t="shared" si="269"/>
        <v>plays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4">
        <f t="shared" si="266"/>
        <v>42293.362314814818</v>
      </c>
      <c r="K2861">
        <v>1439800904</v>
      </c>
      <c r="L2861" s="14">
        <f t="shared" si="267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6">
        <f t="shared" si="264"/>
        <v>1.7500000000000002E-2</v>
      </c>
      <c r="R2861" s="9">
        <f t="shared" si="265"/>
        <v>35</v>
      </c>
      <c r="S2861" t="str">
        <f t="shared" si="268"/>
        <v>theater</v>
      </c>
      <c r="T2861" t="str">
        <f t="shared" si="269"/>
        <v>plays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4">
        <f t="shared" si="266"/>
        <v>42540.800648148142</v>
      </c>
      <c r="K2862">
        <v>1461179576</v>
      </c>
      <c r="L2862" s="14">
        <f t="shared" si="267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6">
        <f t="shared" si="264"/>
        <v>6.6500000000000004E-2</v>
      </c>
      <c r="R2862" s="9">
        <f t="shared" si="265"/>
        <v>29.555555555555557</v>
      </c>
      <c r="S2862" t="str">
        <f t="shared" si="268"/>
        <v>theater</v>
      </c>
      <c r="T2862" t="str">
        <f t="shared" si="269"/>
        <v>plays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4">
        <f t="shared" si="266"/>
        <v>42271.590833333335</v>
      </c>
      <c r="K2863">
        <v>1441894248</v>
      </c>
      <c r="L2863" s="14">
        <f t="shared" si="267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6">
        <f t="shared" si="264"/>
        <v>0.32</v>
      </c>
      <c r="R2863" s="9">
        <f t="shared" si="265"/>
        <v>26.666666666666668</v>
      </c>
      <c r="S2863" t="str">
        <f t="shared" si="268"/>
        <v>theater</v>
      </c>
      <c r="T2863" t="str">
        <f t="shared" si="269"/>
        <v>plays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4">
        <f t="shared" si="266"/>
        <v>41814.789687500001</v>
      </c>
      <c r="K2864">
        <v>1401044229</v>
      </c>
      <c r="L2864" s="14">
        <f t="shared" si="267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6">
        <f t="shared" si="264"/>
        <v>4.3307086614173228E-3</v>
      </c>
      <c r="R2864" s="9">
        <f t="shared" si="265"/>
        <v>18.333333333333332</v>
      </c>
      <c r="S2864" t="str">
        <f t="shared" si="268"/>
        <v>theater</v>
      </c>
      <c r="T2864" t="str">
        <f t="shared" si="269"/>
        <v>plays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4">
        <f t="shared" si="266"/>
        <v>41891.675034722226</v>
      </c>
      <c r="K2865">
        <v>1405095123</v>
      </c>
      <c r="L2865" s="14">
        <f t="shared" si="267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6">
        <f t="shared" si="264"/>
        <v>4.0000000000000002E-4</v>
      </c>
      <c r="R2865" s="9">
        <f t="shared" si="265"/>
        <v>20</v>
      </c>
      <c r="S2865" t="str">
        <f t="shared" si="268"/>
        <v>theater</v>
      </c>
      <c r="T2865" t="str">
        <f t="shared" si="269"/>
        <v>plays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4">
        <f t="shared" si="266"/>
        <v>42202.554166666669</v>
      </c>
      <c r="K2866">
        <v>1434552207</v>
      </c>
      <c r="L2866" s="14">
        <f t="shared" si="267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6">
        <f t="shared" si="264"/>
        <v>1.6E-2</v>
      </c>
      <c r="R2866" s="9">
        <f t="shared" si="265"/>
        <v>13.333333333333334</v>
      </c>
      <c r="S2866" t="str">
        <f t="shared" si="268"/>
        <v>theater</v>
      </c>
      <c r="T2866" t="str">
        <f t="shared" si="269"/>
        <v>plays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4">
        <f t="shared" si="266"/>
        <v>42010.114108796297</v>
      </c>
      <c r="K2867">
        <v>1415328259</v>
      </c>
      <c r="L2867" s="14">
        <f t="shared" si="267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6">
        <f t="shared" si="264"/>
        <v>0</v>
      </c>
      <c r="R2867" s="9">
        <f t="shared" si="265"/>
        <v>0</v>
      </c>
      <c r="S2867" t="str">
        <f t="shared" si="268"/>
        <v>theater</v>
      </c>
      <c r="T2867" t="str">
        <f t="shared" si="269"/>
        <v>plays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4">
        <f t="shared" si="266"/>
        <v>42657.916666666672</v>
      </c>
      <c r="K2868">
        <v>1473893721</v>
      </c>
      <c r="L2868" s="14">
        <f t="shared" si="267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6">
        <f t="shared" si="264"/>
        <v>8.9999999999999993E-3</v>
      </c>
      <c r="R2868" s="9">
        <f t="shared" si="265"/>
        <v>22.5</v>
      </c>
      <c r="S2868" t="str">
        <f t="shared" si="268"/>
        <v>theater</v>
      </c>
      <c r="T2868" t="str">
        <f t="shared" si="269"/>
        <v>plays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4">
        <f t="shared" si="266"/>
        <v>42555.166666666672</v>
      </c>
      <c r="K2869">
        <v>1465533672</v>
      </c>
      <c r="L2869" s="14">
        <f t="shared" si="267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6">
        <f t="shared" si="264"/>
        <v>0.2016</v>
      </c>
      <c r="R2869" s="9">
        <f t="shared" si="265"/>
        <v>50.4</v>
      </c>
      <c r="S2869" t="str">
        <f t="shared" si="268"/>
        <v>theater</v>
      </c>
      <c r="T2869" t="str">
        <f t="shared" si="269"/>
        <v>plays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4">
        <f t="shared" si="266"/>
        <v>42648.827013888891</v>
      </c>
      <c r="K2870">
        <v>1473105054</v>
      </c>
      <c r="L2870" s="14">
        <f t="shared" si="267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6">
        <f t="shared" si="264"/>
        <v>0.42011733333333334</v>
      </c>
      <c r="R2870" s="9">
        <f t="shared" si="265"/>
        <v>105.02933333333334</v>
      </c>
      <c r="S2870" t="str">
        <f t="shared" si="268"/>
        <v>theater</v>
      </c>
      <c r="T2870" t="str">
        <f t="shared" si="269"/>
        <v>plays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4">
        <f t="shared" si="266"/>
        <v>42570.593530092592</v>
      </c>
      <c r="K2871">
        <v>1466345681</v>
      </c>
      <c r="L2871" s="14">
        <f t="shared" si="267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6">
        <f t="shared" si="264"/>
        <v>8.8500000000000002E-3</v>
      </c>
      <c r="R2871" s="9">
        <f t="shared" si="265"/>
        <v>35.4</v>
      </c>
      <c r="S2871" t="str">
        <f t="shared" si="268"/>
        <v>theater</v>
      </c>
      <c r="T2871" t="str">
        <f t="shared" si="269"/>
        <v>plays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4">
        <f t="shared" si="266"/>
        <v>41776.189409722225</v>
      </c>
      <c r="K2872">
        <v>1397709165</v>
      </c>
      <c r="L2872" s="14">
        <f t="shared" si="267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6">
        <f t="shared" si="264"/>
        <v>0.15</v>
      </c>
      <c r="R2872" s="9">
        <f t="shared" si="265"/>
        <v>83.333333333333329</v>
      </c>
      <c r="S2872" t="str">
        <f t="shared" si="268"/>
        <v>theater</v>
      </c>
      <c r="T2872" t="str">
        <f t="shared" si="269"/>
        <v>plays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4">
        <f t="shared" si="266"/>
        <v>41994.738576388889</v>
      </c>
      <c r="K2873">
        <v>1417455813</v>
      </c>
      <c r="L2873" s="14">
        <f t="shared" si="267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6">
        <f t="shared" si="264"/>
        <v>4.6699999999999998E-2</v>
      </c>
      <c r="R2873" s="9">
        <f t="shared" si="265"/>
        <v>35.92307692307692</v>
      </c>
      <c r="S2873" t="str">
        <f t="shared" si="268"/>
        <v>theater</v>
      </c>
      <c r="T2873" t="str">
        <f t="shared" si="269"/>
        <v>plays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4">
        <f t="shared" si="266"/>
        <v>42175.11618055556</v>
      </c>
      <c r="K2874">
        <v>1429584438</v>
      </c>
      <c r="L2874" s="14">
        <f t="shared" si="267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6">
        <f t="shared" si="264"/>
        <v>0</v>
      </c>
      <c r="R2874" s="9">
        <f t="shared" si="265"/>
        <v>0</v>
      </c>
      <c r="S2874" t="str">
        <f t="shared" si="268"/>
        <v>theater</v>
      </c>
      <c r="T2874" t="str">
        <f t="shared" si="269"/>
        <v>plays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4">
        <f t="shared" si="266"/>
        <v>42032.817488425921</v>
      </c>
      <c r="K2875">
        <v>1419881831</v>
      </c>
      <c r="L2875" s="14">
        <f t="shared" si="267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6">
        <f t="shared" si="264"/>
        <v>0.38119999999999998</v>
      </c>
      <c r="R2875" s="9">
        <f t="shared" si="265"/>
        <v>119.125</v>
      </c>
      <c r="S2875" t="str">
        <f t="shared" si="268"/>
        <v>theater</v>
      </c>
      <c r="T2875" t="str">
        <f t="shared" si="269"/>
        <v>plays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4">
        <f t="shared" si="266"/>
        <v>42752.84474537037</v>
      </c>
      <c r="K2876">
        <v>1482092186</v>
      </c>
      <c r="L2876" s="14">
        <f t="shared" si="267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6">
        <f t="shared" si="264"/>
        <v>5.4199999999999998E-2</v>
      </c>
      <c r="R2876" s="9">
        <f t="shared" si="265"/>
        <v>90.333333333333329</v>
      </c>
      <c r="S2876" t="str">
        <f t="shared" si="268"/>
        <v>theater</v>
      </c>
      <c r="T2876" t="str">
        <f t="shared" si="269"/>
        <v>plays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4">
        <f t="shared" si="266"/>
        <v>42495.128391203703</v>
      </c>
      <c r="K2877">
        <v>1459825493</v>
      </c>
      <c r="L2877" s="14">
        <f t="shared" si="267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6">
        <f t="shared" si="264"/>
        <v>3.5E-4</v>
      </c>
      <c r="R2877" s="9">
        <f t="shared" si="265"/>
        <v>2.3333333333333335</v>
      </c>
      <c r="S2877" t="str">
        <f t="shared" si="268"/>
        <v>theater</v>
      </c>
      <c r="T2877" t="str">
        <f t="shared" si="269"/>
        <v>plays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4">
        <f t="shared" si="266"/>
        <v>42201.743969907402</v>
      </c>
      <c r="K2878">
        <v>1434477079</v>
      </c>
      <c r="L2878" s="14">
        <f t="shared" si="267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6">
        <f t="shared" si="264"/>
        <v>0</v>
      </c>
      <c r="R2878" s="9">
        <f t="shared" si="265"/>
        <v>0</v>
      </c>
      <c r="S2878" t="str">
        <f t="shared" si="268"/>
        <v>theater</v>
      </c>
      <c r="T2878" t="str">
        <f t="shared" si="269"/>
        <v>plays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4">
        <f t="shared" si="266"/>
        <v>42704.708333333328</v>
      </c>
      <c r="K2879">
        <v>1477781724</v>
      </c>
      <c r="L2879" s="14">
        <f t="shared" si="267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6">
        <f t="shared" si="264"/>
        <v>0.10833333333333334</v>
      </c>
      <c r="R2879" s="9">
        <f t="shared" si="265"/>
        <v>108.33333333333333</v>
      </c>
      <c r="S2879" t="str">
        <f t="shared" si="268"/>
        <v>theater</v>
      </c>
      <c r="T2879" t="str">
        <f t="shared" si="269"/>
        <v>plays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4">
        <f t="shared" si="266"/>
        <v>42188.615682870368</v>
      </c>
      <c r="K2880">
        <v>1430750795</v>
      </c>
      <c r="L2880" s="14">
        <f t="shared" si="267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6">
        <f t="shared" si="264"/>
        <v>2.1000000000000001E-2</v>
      </c>
      <c r="R2880" s="9">
        <f t="shared" si="265"/>
        <v>15.75</v>
      </c>
      <c r="S2880" t="str">
        <f t="shared" si="268"/>
        <v>theater</v>
      </c>
      <c r="T2880" t="str">
        <f t="shared" si="269"/>
        <v>plays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4">
        <f t="shared" si="266"/>
        <v>42389.725243055553</v>
      </c>
      <c r="K2881">
        <v>1450718661</v>
      </c>
      <c r="L2881" s="14">
        <f t="shared" si="267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6">
        <f t="shared" si="264"/>
        <v>2.5892857142857141E-3</v>
      </c>
      <c r="R2881" s="9">
        <f t="shared" si="265"/>
        <v>29</v>
      </c>
      <c r="S2881" t="str">
        <f t="shared" si="268"/>
        <v>theater</v>
      </c>
      <c r="T2881" t="str">
        <f t="shared" si="269"/>
        <v>plays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4">
        <f t="shared" si="266"/>
        <v>42236.711805555555</v>
      </c>
      <c r="K2882">
        <v>1436305452</v>
      </c>
      <c r="L2882" s="14">
        <f t="shared" si="267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6">
        <f t="shared" ref="Q2882:Q2945" si="270">(E2882/D2882)</f>
        <v>0.23333333333333334</v>
      </c>
      <c r="R2882" s="9">
        <f t="shared" ref="R2882:R2945" si="271">IF(N2882&lt;&gt;0,E2882/N2882,0)</f>
        <v>96.551724137931032</v>
      </c>
      <c r="S2882" t="str">
        <f t="shared" si="268"/>
        <v>theater</v>
      </c>
      <c r="T2882" t="str">
        <f t="shared" si="269"/>
        <v>plays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4">
        <f t="shared" ref="J2883:J2946" si="272">(((I2883/60)/60)/24)+DATE(1970,1,1)</f>
        <v>41976.639305555553</v>
      </c>
      <c r="K2883">
        <v>1412432436</v>
      </c>
      <c r="L2883" s="14">
        <f t="shared" ref="L2883:L2946" si="273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6">
        <f t="shared" si="270"/>
        <v>0</v>
      </c>
      <c r="R2883" s="9">
        <f t="shared" si="271"/>
        <v>0</v>
      </c>
      <c r="S2883" t="str">
        <f t="shared" ref="S2883:S2946" si="274">LEFT(P2883, SEARCH("/",P2883,1)-1)</f>
        <v>theater</v>
      </c>
      <c r="T2883" t="str">
        <f t="shared" ref="T2883:T2946" si="275">RIGHT(P2883,LEN(P2883)-FIND("/",P2883))</f>
        <v>plays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4">
        <f t="shared" si="272"/>
        <v>42491.596273148149</v>
      </c>
      <c r="K2884">
        <v>1459520318</v>
      </c>
      <c r="L2884" s="14">
        <f t="shared" si="273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6">
        <f t="shared" si="270"/>
        <v>0.33600000000000002</v>
      </c>
      <c r="R2884" s="9">
        <f t="shared" si="271"/>
        <v>63</v>
      </c>
      <c r="S2884" t="str">
        <f t="shared" si="274"/>
        <v>theater</v>
      </c>
      <c r="T2884" t="str">
        <f t="shared" si="275"/>
        <v>plays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4">
        <f t="shared" si="272"/>
        <v>42406.207638888889</v>
      </c>
      <c r="K2885">
        <v>1451684437</v>
      </c>
      <c r="L2885" s="14">
        <f t="shared" si="273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6">
        <f t="shared" si="270"/>
        <v>0.1908</v>
      </c>
      <c r="R2885" s="9">
        <f t="shared" si="271"/>
        <v>381.6</v>
      </c>
      <c r="S2885" t="str">
        <f t="shared" si="274"/>
        <v>theater</v>
      </c>
      <c r="T2885" t="str">
        <f t="shared" si="275"/>
        <v>plays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4">
        <f t="shared" si="272"/>
        <v>41978.727256944447</v>
      </c>
      <c r="K2886">
        <v>1415208435</v>
      </c>
      <c r="L2886" s="14">
        <f t="shared" si="273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6">
        <f t="shared" si="270"/>
        <v>4.1111111111111114E-3</v>
      </c>
      <c r="R2886" s="9">
        <f t="shared" si="271"/>
        <v>46.25</v>
      </c>
      <c r="S2886" t="str">
        <f t="shared" si="274"/>
        <v>theater</v>
      </c>
      <c r="T2886" t="str">
        <f t="shared" si="275"/>
        <v>plays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4">
        <f t="shared" si="272"/>
        <v>42077.034733796296</v>
      </c>
      <c r="K2887">
        <v>1423705801</v>
      </c>
      <c r="L2887" s="14">
        <f t="shared" si="273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6">
        <f t="shared" si="270"/>
        <v>0.32500000000000001</v>
      </c>
      <c r="R2887" s="9">
        <f t="shared" si="271"/>
        <v>26</v>
      </c>
      <c r="S2887" t="str">
        <f t="shared" si="274"/>
        <v>theater</v>
      </c>
      <c r="T2887" t="str">
        <f t="shared" si="275"/>
        <v>plays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4">
        <f t="shared" si="272"/>
        <v>42266.165972222225</v>
      </c>
      <c r="K2888">
        <v>1442243484</v>
      </c>
      <c r="L2888" s="14">
        <f t="shared" si="273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6">
        <f t="shared" si="270"/>
        <v>0.05</v>
      </c>
      <c r="R2888" s="9">
        <f t="shared" si="271"/>
        <v>10</v>
      </c>
      <c r="S2888" t="str">
        <f t="shared" si="274"/>
        <v>theater</v>
      </c>
      <c r="T2888" t="str">
        <f t="shared" si="275"/>
        <v>plays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4">
        <f t="shared" si="272"/>
        <v>42015.427361111113</v>
      </c>
      <c r="K2889">
        <v>1418379324</v>
      </c>
      <c r="L2889" s="14">
        <f t="shared" si="273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6">
        <f t="shared" si="270"/>
        <v>1.6666666666666668E-3</v>
      </c>
      <c r="R2889" s="9">
        <f t="shared" si="271"/>
        <v>5</v>
      </c>
      <c r="S2889" t="str">
        <f t="shared" si="274"/>
        <v>theater</v>
      </c>
      <c r="T2889" t="str">
        <f t="shared" si="275"/>
        <v>plays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4">
        <f t="shared" si="272"/>
        <v>41930.207638888889</v>
      </c>
      <c r="K2890">
        <v>1412945440</v>
      </c>
      <c r="L2890" s="14">
        <f t="shared" si="273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6">
        <f t="shared" si="270"/>
        <v>0</v>
      </c>
      <c r="R2890" s="9">
        <f t="shared" si="271"/>
        <v>0</v>
      </c>
      <c r="S2890" t="str">
        <f t="shared" si="274"/>
        <v>theater</v>
      </c>
      <c r="T2890" t="str">
        <f t="shared" si="275"/>
        <v>plays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4">
        <f t="shared" si="272"/>
        <v>41880.863252314812</v>
      </c>
      <c r="K2891">
        <v>1406752985</v>
      </c>
      <c r="L2891" s="14">
        <f t="shared" si="273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6">
        <f t="shared" si="270"/>
        <v>0.38066666666666665</v>
      </c>
      <c r="R2891" s="9">
        <f t="shared" si="271"/>
        <v>81.571428571428569</v>
      </c>
      <c r="S2891" t="str">
        <f t="shared" si="274"/>
        <v>theater</v>
      </c>
      <c r="T2891" t="str">
        <f t="shared" si="275"/>
        <v>plays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4">
        <f t="shared" si="272"/>
        <v>41860.125</v>
      </c>
      <c r="K2892">
        <v>1405100992</v>
      </c>
      <c r="L2892" s="14">
        <f t="shared" si="273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6">
        <f t="shared" si="270"/>
        <v>1.0500000000000001E-2</v>
      </c>
      <c r="R2892" s="9">
        <f t="shared" si="271"/>
        <v>7</v>
      </c>
      <c r="S2892" t="str">
        <f t="shared" si="274"/>
        <v>theater</v>
      </c>
      <c r="T2892" t="str">
        <f t="shared" si="275"/>
        <v>plays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4">
        <f t="shared" si="272"/>
        <v>42475.84175925926</v>
      </c>
      <c r="K2893">
        <v>1455570728</v>
      </c>
      <c r="L2893" s="14">
        <f t="shared" si="273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6">
        <f t="shared" si="270"/>
        <v>2.7300000000000001E-2</v>
      </c>
      <c r="R2893" s="9">
        <f t="shared" si="271"/>
        <v>27.3</v>
      </c>
      <c r="S2893" t="str">
        <f t="shared" si="274"/>
        <v>theater</v>
      </c>
      <c r="T2893" t="str">
        <f t="shared" si="275"/>
        <v>plays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4">
        <f t="shared" si="272"/>
        <v>41876.875</v>
      </c>
      <c r="K2894">
        <v>1408381704</v>
      </c>
      <c r="L2894" s="14">
        <f t="shared" si="273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6">
        <f t="shared" si="270"/>
        <v>9.0909090909090912E-2</v>
      </c>
      <c r="R2894" s="9">
        <f t="shared" si="271"/>
        <v>29.411764705882351</v>
      </c>
      <c r="S2894" t="str">
        <f t="shared" si="274"/>
        <v>theater</v>
      </c>
      <c r="T2894" t="str">
        <f t="shared" si="275"/>
        <v>plays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4">
        <f t="shared" si="272"/>
        <v>42013.083333333328</v>
      </c>
      <c r="K2895">
        <v>1415644395</v>
      </c>
      <c r="L2895" s="14">
        <f t="shared" si="273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6">
        <f t="shared" si="270"/>
        <v>5.0000000000000001E-3</v>
      </c>
      <c r="R2895" s="9">
        <f t="shared" si="271"/>
        <v>12.5</v>
      </c>
      <c r="S2895" t="str">
        <f t="shared" si="274"/>
        <v>theater</v>
      </c>
      <c r="T2895" t="str">
        <f t="shared" si="275"/>
        <v>plays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4">
        <f t="shared" si="272"/>
        <v>42097.944618055553</v>
      </c>
      <c r="K2896">
        <v>1422920415</v>
      </c>
      <c r="L2896" s="14">
        <f t="shared" si="273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6">
        <f t="shared" si="270"/>
        <v>0</v>
      </c>
      <c r="R2896" s="9">
        <f t="shared" si="271"/>
        <v>0</v>
      </c>
      <c r="S2896" t="str">
        <f t="shared" si="274"/>
        <v>theater</v>
      </c>
      <c r="T2896" t="str">
        <f t="shared" si="275"/>
        <v>plays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4">
        <f t="shared" si="272"/>
        <v>41812.875</v>
      </c>
      <c r="K2897">
        <v>1403356792</v>
      </c>
      <c r="L2897" s="14">
        <f t="shared" si="273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6">
        <f t="shared" si="270"/>
        <v>4.5999999999999999E-2</v>
      </c>
      <c r="R2897" s="9">
        <f t="shared" si="271"/>
        <v>5.75</v>
      </c>
      <c r="S2897" t="str">
        <f t="shared" si="274"/>
        <v>theater</v>
      </c>
      <c r="T2897" t="str">
        <f t="shared" si="275"/>
        <v>plays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4">
        <f t="shared" si="272"/>
        <v>42716.25</v>
      </c>
      <c r="K2898">
        <v>1480283321</v>
      </c>
      <c r="L2898" s="14">
        <f t="shared" si="273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6">
        <f t="shared" si="270"/>
        <v>0.20833333333333334</v>
      </c>
      <c r="R2898" s="9">
        <f t="shared" si="271"/>
        <v>52.083333333333336</v>
      </c>
      <c r="S2898" t="str">
        <f t="shared" si="274"/>
        <v>theater</v>
      </c>
      <c r="T2898" t="str">
        <f t="shared" si="275"/>
        <v>plays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4">
        <f t="shared" si="272"/>
        <v>42288.645196759258</v>
      </c>
      <c r="K2899">
        <v>1441985458</v>
      </c>
      <c r="L2899" s="14">
        <f t="shared" si="273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6">
        <f t="shared" si="270"/>
        <v>4.583333333333333E-2</v>
      </c>
      <c r="R2899" s="9">
        <f t="shared" si="271"/>
        <v>183.33333333333334</v>
      </c>
      <c r="S2899" t="str">
        <f t="shared" si="274"/>
        <v>theater</v>
      </c>
      <c r="T2899" t="str">
        <f t="shared" si="275"/>
        <v>plays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4">
        <f t="shared" si="272"/>
        <v>42308.664965277778</v>
      </c>
      <c r="K2900">
        <v>1443715053</v>
      </c>
      <c r="L2900" s="14">
        <f t="shared" si="273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6">
        <f t="shared" si="270"/>
        <v>4.2133333333333335E-2</v>
      </c>
      <c r="R2900" s="9">
        <f t="shared" si="271"/>
        <v>26.333333333333332</v>
      </c>
      <c r="S2900" t="str">
        <f t="shared" si="274"/>
        <v>theater</v>
      </c>
      <c r="T2900" t="str">
        <f t="shared" si="275"/>
        <v>plays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4">
        <f t="shared" si="272"/>
        <v>42575.078217592592</v>
      </c>
      <c r="K2901">
        <v>1464141158</v>
      </c>
      <c r="L2901" s="14">
        <f t="shared" si="273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6">
        <f t="shared" si="270"/>
        <v>0</v>
      </c>
      <c r="R2901" s="9">
        <f t="shared" si="271"/>
        <v>0</v>
      </c>
      <c r="S2901" t="str">
        <f t="shared" si="274"/>
        <v>theater</v>
      </c>
      <c r="T2901" t="str">
        <f t="shared" si="275"/>
        <v>plays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4">
        <f t="shared" si="272"/>
        <v>41860.234166666669</v>
      </c>
      <c r="K2902">
        <v>1404970632</v>
      </c>
      <c r="L2902" s="14">
        <f t="shared" si="273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6">
        <f t="shared" si="270"/>
        <v>0.61909090909090914</v>
      </c>
      <c r="R2902" s="9">
        <f t="shared" si="271"/>
        <v>486.42857142857144</v>
      </c>
      <c r="S2902" t="str">
        <f t="shared" si="274"/>
        <v>theater</v>
      </c>
      <c r="T2902" t="str">
        <f t="shared" si="275"/>
        <v>plays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4">
        <f t="shared" si="272"/>
        <v>42042.904386574075</v>
      </c>
      <c r="K2903">
        <v>1418161339</v>
      </c>
      <c r="L2903" s="14">
        <f t="shared" si="273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6">
        <f t="shared" si="270"/>
        <v>8.0000000000000002E-3</v>
      </c>
      <c r="R2903" s="9">
        <f t="shared" si="271"/>
        <v>3</v>
      </c>
      <c r="S2903" t="str">
        <f t="shared" si="274"/>
        <v>theater</v>
      </c>
      <c r="T2903" t="str">
        <f t="shared" si="275"/>
        <v>plays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4">
        <f t="shared" si="272"/>
        <v>42240.439768518518</v>
      </c>
      <c r="K2904">
        <v>1437820396</v>
      </c>
      <c r="L2904" s="14">
        <f t="shared" si="273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6">
        <f t="shared" si="270"/>
        <v>1.6666666666666666E-4</v>
      </c>
      <c r="R2904" s="9">
        <f t="shared" si="271"/>
        <v>25</v>
      </c>
      <c r="S2904" t="str">
        <f t="shared" si="274"/>
        <v>theater</v>
      </c>
      <c r="T2904" t="str">
        <f t="shared" si="275"/>
        <v>plays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4">
        <f t="shared" si="272"/>
        <v>42256.166874999995</v>
      </c>
      <c r="K2905">
        <v>1436587218</v>
      </c>
      <c r="L2905" s="14">
        <f t="shared" si="273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6">
        <f t="shared" si="270"/>
        <v>7.7999999999999996E-3</v>
      </c>
      <c r="R2905" s="9">
        <f t="shared" si="271"/>
        <v>9.75</v>
      </c>
      <c r="S2905" t="str">
        <f t="shared" si="274"/>
        <v>theater</v>
      </c>
      <c r="T2905" t="str">
        <f t="shared" si="275"/>
        <v>plays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4">
        <f t="shared" si="272"/>
        <v>41952.5</v>
      </c>
      <c r="K2906">
        <v>1414538031</v>
      </c>
      <c r="L2906" s="14">
        <f t="shared" si="273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6">
        <f t="shared" si="270"/>
        <v>0.05</v>
      </c>
      <c r="R2906" s="9">
        <f t="shared" si="271"/>
        <v>18.75</v>
      </c>
      <c r="S2906" t="str">
        <f t="shared" si="274"/>
        <v>theater</v>
      </c>
      <c r="T2906" t="str">
        <f t="shared" si="275"/>
        <v>plays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4">
        <f t="shared" si="272"/>
        <v>42620.056863425925</v>
      </c>
      <c r="K2907">
        <v>1472001713</v>
      </c>
      <c r="L2907" s="14">
        <f t="shared" si="273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6">
        <f t="shared" si="270"/>
        <v>0.17771428571428571</v>
      </c>
      <c r="R2907" s="9">
        <f t="shared" si="271"/>
        <v>36.588235294117645</v>
      </c>
      <c r="S2907" t="str">
        <f t="shared" si="274"/>
        <v>theater</v>
      </c>
      <c r="T2907" t="str">
        <f t="shared" si="275"/>
        <v>plays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4">
        <f t="shared" si="272"/>
        <v>42217.041666666672</v>
      </c>
      <c r="K2908">
        <v>1436888066</v>
      </c>
      <c r="L2908" s="14">
        <f t="shared" si="273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6">
        <f t="shared" si="270"/>
        <v>9.4166666666666662E-2</v>
      </c>
      <c r="R2908" s="9">
        <f t="shared" si="271"/>
        <v>80.714285714285708</v>
      </c>
      <c r="S2908" t="str">
        <f t="shared" si="274"/>
        <v>theater</v>
      </c>
      <c r="T2908" t="str">
        <f t="shared" si="275"/>
        <v>plays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4">
        <f t="shared" si="272"/>
        <v>42504.877743055549</v>
      </c>
      <c r="K2909">
        <v>1458075837</v>
      </c>
      <c r="L2909" s="14">
        <f t="shared" si="273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6">
        <f t="shared" si="270"/>
        <v>8.0000000000000004E-4</v>
      </c>
      <c r="R2909" s="9">
        <f t="shared" si="271"/>
        <v>1</v>
      </c>
      <c r="S2909" t="str">
        <f t="shared" si="274"/>
        <v>theater</v>
      </c>
      <c r="T2909" t="str">
        <f t="shared" si="275"/>
        <v>plays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4">
        <f t="shared" si="272"/>
        <v>42529.731701388882</v>
      </c>
      <c r="K2910">
        <v>1462815219</v>
      </c>
      <c r="L2910" s="14">
        <f t="shared" si="273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6">
        <f t="shared" si="270"/>
        <v>2.75E-2</v>
      </c>
      <c r="R2910" s="9">
        <f t="shared" si="271"/>
        <v>52.8</v>
      </c>
      <c r="S2910" t="str">
        <f t="shared" si="274"/>
        <v>theater</v>
      </c>
      <c r="T2910" t="str">
        <f t="shared" si="275"/>
        <v>plays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4">
        <f t="shared" si="272"/>
        <v>41968.823611111111</v>
      </c>
      <c r="K2911">
        <v>1413527001</v>
      </c>
      <c r="L2911" s="14">
        <f t="shared" si="273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6">
        <f t="shared" si="270"/>
        <v>1.1111111111111112E-4</v>
      </c>
      <c r="R2911" s="9">
        <f t="shared" si="271"/>
        <v>20</v>
      </c>
      <c r="S2911" t="str">
        <f t="shared" si="274"/>
        <v>theater</v>
      </c>
      <c r="T2911" t="str">
        <f t="shared" si="275"/>
        <v>plays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4">
        <f t="shared" si="272"/>
        <v>42167.841284722221</v>
      </c>
      <c r="K2912">
        <v>1428955887</v>
      </c>
      <c r="L2912" s="14">
        <f t="shared" si="273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6">
        <f t="shared" si="270"/>
        <v>3.3333333333333335E-5</v>
      </c>
      <c r="R2912" s="9">
        <f t="shared" si="271"/>
        <v>1</v>
      </c>
      <c r="S2912" t="str">
        <f t="shared" si="274"/>
        <v>theater</v>
      </c>
      <c r="T2912" t="str">
        <f t="shared" si="275"/>
        <v>plays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4">
        <f t="shared" si="272"/>
        <v>42182.768819444449</v>
      </c>
      <c r="K2913">
        <v>1431973626</v>
      </c>
      <c r="L2913" s="14">
        <f t="shared" si="273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6">
        <f t="shared" si="270"/>
        <v>0.36499999999999999</v>
      </c>
      <c r="R2913" s="9">
        <f t="shared" si="271"/>
        <v>46.928571428571431</v>
      </c>
      <c r="S2913" t="str">
        <f t="shared" si="274"/>
        <v>theater</v>
      </c>
      <c r="T2913" t="str">
        <f t="shared" si="275"/>
        <v>plays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4">
        <f t="shared" si="272"/>
        <v>42384.131643518514</v>
      </c>
      <c r="K2914">
        <v>1450235374</v>
      </c>
      <c r="L2914" s="14">
        <f t="shared" si="273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6">
        <f t="shared" si="270"/>
        <v>0.14058171745152354</v>
      </c>
      <c r="R2914" s="9">
        <f t="shared" si="271"/>
        <v>78.07692307692308</v>
      </c>
      <c r="S2914" t="str">
        <f t="shared" si="274"/>
        <v>theater</v>
      </c>
      <c r="T2914" t="str">
        <f t="shared" si="275"/>
        <v>plays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4">
        <f t="shared" si="272"/>
        <v>41888.922905092593</v>
      </c>
      <c r="K2915">
        <v>1404857339</v>
      </c>
      <c r="L2915" s="14">
        <f t="shared" si="273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6">
        <f t="shared" si="270"/>
        <v>2.0000000000000001E-4</v>
      </c>
      <c r="R2915" s="9">
        <f t="shared" si="271"/>
        <v>1</v>
      </c>
      <c r="S2915" t="str">
        <f t="shared" si="274"/>
        <v>theater</v>
      </c>
      <c r="T2915" t="str">
        <f t="shared" si="275"/>
        <v>plays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4">
        <f t="shared" si="272"/>
        <v>42077.865671296298</v>
      </c>
      <c r="K2916">
        <v>1421185594</v>
      </c>
      <c r="L2916" s="14">
        <f t="shared" si="273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6">
        <f t="shared" si="270"/>
        <v>4.0000000000000003E-5</v>
      </c>
      <c r="R2916" s="9">
        <f t="shared" si="271"/>
        <v>1</v>
      </c>
      <c r="S2916" t="str">
        <f t="shared" si="274"/>
        <v>theater</v>
      </c>
      <c r="T2916" t="str">
        <f t="shared" si="275"/>
        <v>plays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4">
        <f t="shared" si="272"/>
        <v>42445.356365740736</v>
      </c>
      <c r="K2917">
        <v>1455528790</v>
      </c>
      <c r="L2917" s="14">
        <f t="shared" si="273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6">
        <f t="shared" si="270"/>
        <v>0.61099999999999999</v>
      </c>
      <c r="R2917" s="9">
        <f t="shared" si="271"/>
        <v>203.66666666666666</v>
      </c>
      <c r="S2917" t="str">
        <f t="shared" si="274"/>
        <v>theater</v>
      </c>
      <c r="T2917" t="str">
        <f t="shared" si="275"/>
        <v>plays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4">
        <f t="shared" si="272"/>
        <v>41778.476724537039</v>
      </c>
      <c r="K2918">
        <v>1398511589</v>
      </c>
      <c r="L2918" s="14">
        <f t="shared" si="273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6">
        <f t="shared" si="270"/>
        <v>7.8378378378378383E-2</v>
      </c>
      <c r="R2918" s="9">
        <f t="shared" si="271"/>
        <v>20.714285714285715</v>
      </c>
      <c r="S2918" t="str">
        <f t="shared" si="274"/>
        <v>theater</v>
      </c>
      <c r="T2918" t="str">
        <f t="shared" si="275"/>
        <v>plays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4">
        <f t="shared" si="272"/>
        <v>42263.234340277777</v>
      </c>
      <c r="K2919">
        <v>1440826647</v>
      </c>
      <c r="L2919" s="14">
        <f t="shared" si="273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6">
        <f t="shared" si="270"/>
        <v>0.2185</v>
      </c>
      <c r="R2919" s="9">
        <f t="shared" si="271"/>
        <v>48.555555555555557</v>
      </c>
      <c r="S2919" t="str">
        <f t="shared" si="274"/>
        <v>theater</v>
      </c>
      <c r="T2919" t="str">
        <f t="shared" si="275"/>
        <v>plays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4">
        <f t="shared" si="272"/>
        <v>42306.629710648151</v>
      </c>
      <c r="K2920">
        <v>1443712007</v>
      </c>
      <c r="L2920" s="14">
        <f t="shared" si="273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6">
        <f t="shared" si="270"/>
        <v>0.27239999999999998</v>
      </c>
      <c r="R2920" s="9">
        <f t="shared" si="271"/>
        <v>68.099999999999994</v>
      </c>
      <c r="S2920" t="str">
        <f t="shared" si="274"/>
        <v>theater</v>
      </c>
      <c r="T2920" t="str">
        <f t="shared" si="275"/>
        <v>plays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4">
        <f t="shared" si="272"/>
        <v>41856.61954861111</v>
      </c>
      <c r="K2921">
        <v>1404658329</v>
      </c>
      <c r="L2921" s="14">
        <f t="shared" si="273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6">
        <f t="shared" si="270"/>
        <v>8.5000000000000006E-2</v>
      </c>
      <c r="R2921" s="9">
        <f t="shared" si="271"/>
        <v>8.5</v>
      </c>
      <c r="S2921" t="str">
        <f t="shared" si="274"/>
        <v>theater</v>
      </c>
      <c r="T2921" t="str">
        <f t="shared" si="275"/>
        <v>plays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4">
        <f t="shared" si="272"/>
        <v>42088.750810185185</v>
      </c>
      <c r="K2922">
        <v>1424718070</v>
      </c>
      <c r="L2922" s="14">
        <f t="shared" si="273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6">
        <f t="shared" si="270"/>
        <v>0.26840000000000003</v>
      </c>
      <c r="R2922" s="9">
        <f t="shared" si="271"/>
        <v>51.615384615384613</v>
      </c>
      <c r="S2922" t="str">
        <f t="shared" si="274"/>
        <v>theater</v>
      </c>
      <c r="T2922" t="str">
        <f t="shared" si="275"/>
        <v>plays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4">
        <f t="shared" si="272"/>
        <v>41907.886620370373</v>
      </c>
      <c r="K2923">
        <v>1409087804</v>
      </c>
      <c r="L2923" s="14">
        <f t="shared" si="273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6">
        <f t="shared" si="270"/>
        <v>1.29</v>
      </c>
      <c r="R2923" s="9">
        <f t="shared" si="271"/>
        <v>43</v>
      </c>
      <c r="S2923" t="str">
        <f t="shared" si="274"/>
        <v>theater</v>
      </c>
      <c r="T2923" t="str">
        <f t="shared" si="275"/>
        <v>musical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4">
        <f t="shared" si="272"/>
        <v>42142.874155092592</v>
      </c>
      <c r="K2924">
        <v>1428094727</v>
      </c>
      <c r="L2924" s="14">
        <f t="shared" si="273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6">
        <f t="shared" si="270"/>
        <v>1</v>
      </c>
      <c r="R2924" s="9">
        <f t="shared" si="271"/>
        <v>83.333333333333329</v>
      </c>
      <c r="S2924" t="str">
        <f t="shared" si="274"/>
        <v>theater</v>
      </c>
      <c r="T2924" t="str">
        <f t="shared" si="275"/>
        <v>musical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4">
        <f t="shared" si="272"/>
        <v>42028.125</v>
      </c>
      <c r="K2925">
        <v>1420774779</v>
      </c>
      <c r="L2925" s="14">
        <f t="shared" si="273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6">
        <f t="shared" si="270"/>
        <v>1</v>
      </c>
      <c r="R2925" s="9">
        <f t="shared" si="271"/>
        <v>30</v>
      </c>
      <c r="S2925" t="str">
        <f t="shared" si="274"/>
        <v>theater</v>
      </c>
      <c r="T2925" t="str">
        <f t="shared" si="275"/>
        <v>musical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4">
        <f t="shared" si="272"/>
        <v>42133.165972222225</v>
      </c>
      <c r="K2926">
        <v>1428585710</v>
      </c>
      <c r="L2926" s="14">
        <f t="shared" si="273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6">
        <f t="shared" si="270"/>
        <v>1.032</v>
      </c>
      <c r="R2926" s="9">
        <f t="shared" si="271"/>
        <v>175.51020408163265</v>
      </c>
      <c r="S2926" t="str">
        <f t="shared" si="274"/>
        <v>theater</v>
      </c>
      <c r="T2926" t="str">
        <f t="shared" si="275"/>
        <v>musical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4">
        <f t="shared" si="272"/>
        <v>41893.584120370368</v>
      </c>
      <c r="K2927">
        <v>1407852068</v>
      </c>
      <c r="L2927" s="14">
        <f t="shared" si="273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6">
        <f t="shared" si="270"/>
        <v>1.0244597777777777</v>
      </c>
      <c r="R2927" s="9">
        <f t="shared" si="271"/>
        <v>231.66175879396985</v>
      </c>
      <c r="S2927" t="str">
        <f t="shared" si="274"/>
        <v>theater</v>
      </c>
      <c r="T2927" t="str">
        <f t="shared" si="275"/>
        <v>musical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4">
        <f t="shared" si="272"/>
        <v>42058.765960648147</v>
      </c>
      <c r="K2928">
        <v>1423506179</v>
      </c>
      <c r="L2928" s="14">
        <f t="shared" si="273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6">
        <f t="shared" si="270"/>
        <v>1.25</v>
      </c>
      <c r="R2928" s="9">
        <f t="shared" si="271"/>
        <v>75</v>
      </c>
      <c r="S2928" t="str">
        <f t="shared" si="274"/>
        <v>theater</v>
      </c>
      <c r="T2928" t="str">
        <f t="shared" si="275"/>
        <v>musical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4">
        <f t="shared" si="272"/>
        <v>41835.208333333336</v>
      </c>
      <c r="K2929">
        <v>1402934629</v>
      </c>
      <c r="L2929" s="14">
        <f t="shared" si="273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6">
        <f t="shared" si="270"/>
        <v>1.3083333333333333</v>
      </c>
      <c r="R2929" s="9">
        <f t="shared" si="271"/>
        <v>112.14285714285714</v>
      </c>
      <c r="S2929" t="str">
        <f t="shared" si="274"/>
        <v>theater</v>
      </c>
      <c r="T2929" t="str">
        <f t="shared" si="275"/>
        <v>musical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4">
        <f t="shared" si="272"/>
        <v>42433.998217592598</v>
      </c>
      <c r="K2930">
        <v>1454543846</v>
      </c>
      <c r="L2930" s="14">
        <f t="shared" si="273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6">
        <f t="shared" si="270"/>
        <v>1</v>
      </c>
      <c r="R2930" s="9">
        <f t="shared" si="271"/>
        <v>41.666666666666664</v>
      </c>
      <c r="S2930" t="str">
        <f t="shared" si="274"/>
        <v>theater</v>
      </c>
      <c r="T2930" t="str">
        <f t="shared" si="275"/>
        <v>musical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4">
        <f t="shared" si="272"/>
        <v>41784.564328703702</v>
      </c>
      <c r="K2931">
        <v>1398432758</v>
      </c>
      <c r="L2931" s="14">
        <f t="shared" si="273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6">
        <f t="shared" si="270"/>
        <v>1.02069375</v>
      </c>
      <c r="R2931" s="9">
        <f t="shared" si="271"/>
        <v>255.17343750000001</v>
      </c>
      <c r="S2931" t="str">
        <f t="shared" si="274"/>
        <v>theater</v>
      </c>
      <c r="T2931" t="str">
        <f t="shared" si="275"/>
        <v>musical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4">
        <f t="shared" si="272"/>
        <v>42131.584074074075</v>
      </c>
      <c r="K2932">
        <v>1428415264</v>
      </c>
      <c r="L2932" s="14">
        <f t="shared" si="273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6">
        <f t="shared" si="270"/>
        <v>1.0092000000000001</v>
      </c>
      <c r="R2932" s="9">
        <f t="shared" si="271"/>
        <v>162.7741935483871</v>
      </c>
      <c r="S2932" t="str">
        <f t="shared" si="274"/>
        <v>theater</v>
      </c>
      <c r="T2932" t="str">
        <f t="shared" si="275"/>
        <v>musical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4">
        <f t="shared" si="272"/>
        <v>41897.255555555559</v>
      </c>
      <c r="K2933">
        <v>1408604363</v>
      </c>
      <c r="L2933" s="14">
        <f t="shared" si="273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6">
        <f t="shared" si="270"/>
        <v>1.06</v>
      </c>
      <c r="R2933" s="9">
        <f t="shared" si="271"/>
        <v>88.333333333333329</v>
      </c>
      <c r="S2933" t="str">
        <f t="shared" si="274"/>
        <v>theater</v>
      </c>
      <c r="T2933" t="str">
        <f t="shared" si="275"/>
        <v>musical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4">
        <f t="shared" si="272"/>
        <v>42056.458333333328</v>
      </c>
      <c r="K2934">
        <v>1421812637</v>
      </c>
      <c r="L2934" s="14">
        <f t="shared" si="273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6">
        <f t="shared" si="270"/>
        <v>1.0509677419354839</v>
      </c>
      <c r="R2934" s="9">
        <f t="shared" si="271"/>
        <v>85.736842105263165</v>
      </c>
      <c r="S2934" t="str">
        <f t="shared" si="274"/>
        <v>theater</v>
      </c>
      <c r="T2934" t="str">
        <f t="shared" si="275"/>
        <v>musical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4">
        <f t="shared" si="272"/>
        <v>42525.956631944442</v>
      </c>
      <c r="K2935">
        <v>1462489053</v>
      </c>
      <c r="L2935" s="14">
        <f t="shared" si="273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6">
        <f t="shared" si="270"/>
        <v>1.0276000000000001</v>
      </c>
      <c r="R2935" s="9">
        <f t="shared" si="271"/>
        <v>47.574074074074076</v>
      </c>
      <c r="S2935" t="str">
        <f t="shared" si="274"/>
        <v>theater</v>
      </c>
      <c r="T2935" t="str">
        <f t="shared" si="275"/>
        <v>musical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4">
        <f t="shared" si="272"/>
        <v>41805.636157407411</v>
      </c>
      <c r="K2936">
        <v>1400253364</v>
      </c>
      <c r="L2936" s="14">
        <f t="shared" si="273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6">
        <f t="shared" si="270"/>
        <v>1.08</v>
      </c>
      <c r="R2936" s="9">
        <f t="shared" si="271"/>
        <v>72.972972972972968</v>
      </c>
      <c r="S2936" t="str">
        <f t="shared" si="274"/>
        <v>theater</v>
      </c>
      <c r="T2936" t="str">
        <f t="shared" si="275"/>
        <v>musical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4">
        <f t="shared" si="272"/>
        <v>42611.708333333328</v>
      </c>
      <c r="K2937">
        <v>1467468008</v>
      </c>
      <c r="L2937" s="14">
        <f t="shared" si="273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6">
        <f t="shared" si="270"/>
        <v>1.0088571428571429</v>
      </c>
      <c r="R2937" s="9">
        <f t="shared" si="271"/>
        <v>90.538461538461533</v>
      </c>
      <c r="S2937" t="str">
        <f t="shared" si="274"/>
        <v>theater</v>
      </c>
      <c r="T2937" t="str">
        <f t="shared" si="275"/>
        <v>musical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4">
        <f t="shared" si="272"/>
        <v>41925.207638888889</v>
      </c>
      <c r="K2938">
        <v>1412091423</v>
      </c>
      <c r="L2938" s="14">
        <f t="shared" si="273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6">
        <f t="shared" si="270"/>
        <v>1.28</v>
      </c>
      <c r="R2938" s="9">
        <f t="shared" si="271"/>
        <v>37.647058823529413</v>
      </c>
      <c r="S2938" t="str">
        <f t="shared" si="274"/>
        <v>theater</v>
      </c>
      <c r="T2938" t="str">
        <f t="shared" si="275"/>
        <v>musical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4">
        <f t="shared" si="272"/>
        <v>41833.457326388889</v>
      </c>
      <c r="K2939">
        <v>1402657113</v>
      </c>
      <c r="L2939" s="14">
        <f t="shared" si="273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6">
        <f t="shared" si="270"/>
        <v>1.3333333333333333</v>
      </c>
      <c r="R2939" s="9">
        <f t="shared" si="271"/>
        <v>36.363636363636367</v>
      </c>
      <c r="S2939" t="str">
        <f t="shared" si="274"/>
        <v>theater</v>
      </c>
      <c r="T2939" t="str">
        <f t="shared" si="275"/>
        <v>musical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4">
        <f t="shared" si="272"/>
        <v>42034.703865740739</v>
      </c>
      <c r="K2940">
        <v>1420044814</v>
      </c>
      <c r="L2940" s="14">
        <f t="shared" si="273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6">
        <f t="shared" si="270"/>
        <v>1.0137499999999999</v>
      </c>
      <c r="R2940" s="9">
        <f t="shared" si="271"/>
        <v>126.71875</v>
      </c>
      <c r="S2940" t="str">
        <f t="shared" si="274"/>
        <v>theater</v>
      </c>
      <c r="T2940" t="str">
        <f t="shared" si="275"/>
        <v>musical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4">
        <f t="shared" si="272"/>
        <v>41879.041666666664</v>
      </c>
      <c r="K2941">
        <v>1406316312</v>
      </c>
      <c r="L2941" s="14">
        <f t="shared" si="273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6">
        <f t="shared" si="270"/>
        <v>1.0287500000000001</v>
      </c>
      <c r="R2941" s="9">
        <f t="shared" si="271"/>
        <v>329.2</v>
      </c>
      <c r="S2941" t="str">
        <f t="shared" si="274"/>
        <v>theater</v>
      </c>
      <c r="T2941" t="str">
        <f t="shared" si="275"/>
        <v>musical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4">
        <f t="shared" si="272"/>
        <v>42022.773356481484</v>
      </c>
      <c r="K2942">
        <v>1418150018</v>
      </c>
      <c r="L2942" s="14">
        <f t="shared" si="273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6">
        <f t="shared" si="270"/>
        <v>1.0724</v>
      </c>
      <c r="R2942" s="9">
        <f t="shared" si="271"/>
        <v>81.242424242424249</v>
      </c>
      <c r="S2942" t="str">
        <f t="shared" si="274"/>
        <v>theater</v>
      </c>
      <c r="T2942" t="str">
        <f t="shared" si="275"/>
        <v>musical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4">
        <f t="shared" si="272"/>
        <v>42064.960127314815</v>
      </c>
      <c r="K2943">
        <v>1422658955</v>
      </c>
      <c r="L2943" s="14">
        <f t="shared" si="273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6">
        <f t="shared" si="270"/>
        <v>4.0000000000000003E-5</v>
      </c>
      <c r="R2943" s="9">
        <f t="shared" si="271"/>
        <v>1</v>
      </c>
      <c r="S2943" t="str">
        <f t="shared" si="274"/>
        <v>theater</v>
      </c>
      <c r="T2943" t="str">
        <f t="shared" si="275"/>
        <v>spaces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4">
        <f t="shared" si="272"/>
        <v>42354.845833333333</v>
      </c>
      <c r="K2944">
        <v>1448565459</v>
      </c>
      <c r="L2944" s="14">
        <f t="shared" si="273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6">
        <f t="shared" si="270"/>
        <v>0.20424999999999999</v>
      </c>
      <c r="R2944" s="9">
        <f t="shared" si="271"/>
        <v>202.22772277227722</v>
      </c>
      <c r="S2944" t="str">
        <f t="shared" si="274"/>
        <v>theater</v>
      </c>
      <c r="T2944" t="str">
        <f t="shared" si="275"/>
        <v>spaces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4">
        <f t="shared" si="272"/>
        <v>42107.129398148143</v>
      </c>
      <c r="K2945">
        <v>1426302380</v>
      </c>
      <c r="L2945" s="14">
        <f t="shared" si="273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6">
        <f t="shared" si="270"/>
        <v>0</v>
      </c>
      <c r="R2945" s="9">
        <f t="shared" si="271"/>
        <v>0</v>
      </c>
      <c r="S2945" t="str">
        <f t="shared" si="274"/>
        <v>theater</v>
      </c>
      <c r="T2945" t="str">
        <f t="shared" si="275"/>
        <v>spaces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4">
        <f t="shared" si="272"/>
        <v>42162.9143287037</v>
      </c>
      <c r="K2946">
        <v>1431122198</v>
      </c>
      <c r="L2946" s="14">
        <f t="shared" si="273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6">
        <f t="shared" ref="Q2946:Q3009" si="276">(E2946/D2946)</f>
        <v>0.01</v>
      </c>
      <c r="R2946" s="9">
        <f t="shared" ref="R2946:R3009" si="277">IF(N2946&lt;&gt;0,E2946/N2946,0)</f>
        <v>100</v>
      </c>
      <c r="S2946" t="str">
        <f t="shared" si="274"/>
        <v>theater</v>
      </c>
      <c r="T2946" t="str">
        <f t="shared" si="275"/>
        <v>spaces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4">
        <f t="shared" ref="J2947:J3010" si="278">(((I2947/60)/60)/24)+DATE(1970,1,1)</f>
        <v>42148.139583333337</v>
      </c>
      <c r="K2947">
        <v>1429845660</v>
      </c>
      <c r="L2947" s="14">
        <f t="shared" ref="L2947:L3010" si="279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6">
        <f t="shared" si="276"/>
        <v>0</v>
      </c>
      <c r="R2947" s="9">
        <f t="shared" si="277"/>
        <v>0</v>
      </c>
      <c r="S2947" t="str">
        <f t="shared" ref="S2947:S3010" si="280">LEFT(P2947, SEARCH("/",P2947,1)-1)</f>
        <v>theater</v>
      </c>
      <c r="T2947" t="str">
        <f t="shared" ref="T2947:T3010" si="281">RIGHT(P2947,LEN(P2947)-FIND("/",P2947))</f>
        <v>spaces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4">
        <f t="shared" si="278"/>
        <v>42597.531157407408</v>
      </c>
      <c r="K2948">
        <v>1468673092</v>
      </c>
      <c r="L2948" s="14">
        <f t="shared" si="279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6">
        <f t="shared" si="276"/>
        <v>1E-3</v>
      </c>
      <c r="R2948" s="9">
        <f t="shared" si="277"/>
        <v>1</v>
      </c>
      <c r="S2948" t="str">
        <f t="shared" si="280"/>
        <v>theater</v>
      </c>
      <c r="T2948" t="str">
        <f t="shared" si="281"/>
        <v>spaces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4">
        <f t="shared" si="278"/>
        <v>42698.715972222228</v>
      </c>
      <c r="K2949">
        <v>1475760567</v>
      </c>
      <c r="L2949" s="14">
        <f t="shared" si="279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6">
        <f t="shared" si="276"/>
        <v>4.2880000000000001E-2</v>
      </c>
      <c r="R2949" s="9">
        <f t="shared" si="277"/>
        <v>82.461538461538467</v>
      </c>
      <c r="S2949" t="str">
        <f t="shared" si="280"/>
        <v>theater</v>
      </c>
      <c r="T2949" t="str">
        <f t="shared" si="281"/>
        <v>spaces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4">
        <f t="shared" si="278"/>
        <v>42157.649224537032</v>
      </c>
      <c r="K2950">
        <v>1428075293</v>
      </c>
      <c r="L2950" s="14">
        <f t="shared" si="279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6">
        <f t="shared" si="276"/>
        <v>4.8000000000000001E-5</v>
      </c>
      <c r="R2950" s="9">
        <f t="shared" si="277"/>
        <v>2.6666666666666665</v>
      </c>
      <c r="S2950" t="str">
        <f t="shared" si="280"/>
        <v>theater</v>
      </c>
      <c r="T2950" t="str">
        <f t="shared" si="281"/>
        <v>spaces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4">
        <f t="shared" si="278"/>
        <v>42327.864780092597</v>
      </c>
      <c r="K2951">
        <v>1445370317</v>
      </c>
      <c r="L2951" s="14">
        <f t="shared" si="279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6">
        <f t="shared" si="276"/>
        <v>2.5000000000000001E-2</v>
      </c>
      <c r="R2951" s="9">
        <f t="shared" si="277"/>
        <v>12.5</v>
      </c>
      <c r="S2951" t="str">
        <f t="shared" si="280"/>
        <v>theater</v>
      </c>
      <c r="T2951" t="str">
        <f t="shared" si="281"/>
        <v>spaces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4">
        <f t="shared" si="278"/>
        <v>42392.36518518519</v>
      </c>
      <c r="K2952">
        <v>1450946752</v>
      </c>
      <c r="L2952" s="14">
        <f t="shared" si="279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6">
        <f t="shared" si="276"/>
        <v>0</v>
      </c>
      <c r="R2952" s="9">
        <f t="shared" si="277"/>
        <v>0</v>
      </c>
      <c r="S2952" t="str">
        <f t="shared" si="280"/>
        <v>theater</v>
      </c>
      <c r="T2952" t="str">
        <f t="shared" si="281"/>
        <v>spaces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4">
        <f t="shared" si="278"/>
        <v>41917.802928240737</v>
      </c>
      <c r="K2953">
        <v>1408648573</v>
      </c>
      <c r="L2953" s="14">
        <f t="shared" si="279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6">
        <f t="shared" si="276"/>
        <v>2.1919999999999999E-2</v>
      </c>
      <c r="R2953" s="9">
        <f t="shared" si="277"/>
        <v>18.896551724137932</v>
      </c>
      <c r="S2953" t="str">
        <f t="shared" si="280"/>
        <v>theater</v>
      </c>
      <c r="T2953" t="str">
        <f t="shared" si="281"/>
        <v>spaces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4">
        <f t="shared" si="278"/>
        <v>42660.166666666672</v>
      </c>
      <c r="K2954">
        <v>1473957239</v>
      </c>
      <c r="L2954" s="14">
        <f t="shared" si="279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6">
        <f t="shared" si="276"/>
        <v>8.0250000000000002E-2</v>
      </c>
      <c r="R2954" s="9">
        <f t="shared" si="277"/>
        <v>200.625</v>
      </c>
      <c r="S2954" t="str">
        <f t="shared" si="280"/>
        <v>theater</v>
      </c>
      <c r="T2954" t="str">
        <f t="shared" si="281"/>
        <v>spaces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4">
        <f t="shared" si="278"/>
        <v>42285.791909722218</v>
      </c>
      <c r="K2955">
        <v>1441738821</v>
      </c>
      <c r="L2955" s="14">
        <f t="shared" si="279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6">
        <f t="shared" si="276"/>
        <v>1.5125E-3</v>
      </c>
      <c r="R2955" s="9">
        <f t="shared" si="277"/>
        <v>201.66666666666666</v>
      </c>
      <c r="S2955" t="str">
        <f t="shared" si="280"/>
        <v>theater</v>
      </c>
      <c r="T2955" t="str">
        <f t="shared" si="281"/>
        <v>spaces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4">
        <f t="shared" si="278"/>
        <v>42810.541701388895</v>
      </c>
      <c r="K2956">
        <v>1487944803</v>
      </c>
      <c r="L2956" s="14">
        <f t="shared" si="279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6">
        <f t="shared" si="276"/>
        <v>0</v>
      </c>
      <c r="R2956" s="9">
        <f t="shared" si="277"/>
        <v>0</v>
      </c>
      <c r="S2956" t="str">
        <f t="shared" si="280"/>
        <v>theater</v>
      </c>
      <c r="T2956" t="str">
        <f t="shared" si="281"/>
        <v>spaces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4">
        <f t="shared" si="278"/>
        <v>42171.741307870368</v>
      </c>
      <c r="K2957">
        <v>1431884849</v>
      </c>
      <c r="L2957" s="14">
        <f t="shared" si="279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6">
        <f t="shared" si="276"/>
        <v>0.59583333333333333</v>
      </c>
      <c r="R2957" s="9">
        <f t="shared" si="277"/>
        <v>65</v>
      </c>
      <c r="S2957" t="str">
        <f t="shared" si="280"/>
        <v>theater</v>
      </c>
      <c r="T2957" t="str">
        <f t="shared" si="281"/>
        <v>spaces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4">
        <f t="shared" si="278"/>
        <v>42494.958912037036</v>
      </c>
      <c r="K2958">
        <v>1459810850</v>
      </c>
      <c r="L2958" s="14">
        <f t="shared" si="279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6">
        <f t="shared" si="276"/>
        <v>0.16734177215189874</v>
      </c>
      <c r="R2958" s="9">
        <f t="shared" si="277"/>
        <v>66.099999999999994</v>
      </c>
      <c r="S2958" t="str">
        <f t="shared" si="280"/>
        <v>theater</v>
      </c>
      <c r="T2958" t="str">
        <f t="shared" si="281"/>
        <v>spaces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4">
        <f t="shared" si="278"/>
        <v>42090.969583333332</v>
      </c>
      <c r="K2959">
        <v>1422317772</v>
      </c>
      <c r="L2959" s="14">
        <f t="shared" si="279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6">
        <f t="shared" si="276"/>
        <v>1.8666666666666668E-2</v>
      </c>
      <c r="R2959" s="9">
        <f t="shared" si="277"/>
        <v>93.333333333333329</v>
      </c>
      <c r="S2959" t="str">
        <f t="shared" si="280"/>
        <v>theater</v>
      </c>
      <c r="T2959" t="str">
        <f t="shared" si="281"/>
        <v>spaces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4">
        <f t="shared" si="278"/>
        <v>42498.73746527778</v>
      </c>
      <c r="K2960">
        <v>1457548917</v>
      </c>
      <c r="L2960" s="14">
        <f t="shared" si="279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6">
        <f t="shared" si="276"/>
        <v>0</v>
      </c>
      <c r="R2960" s="9">
        <f t="shared" si="277"/>
        <v>0</v>
      </c>
      <c r="S2960" t="str">
        <f t="shared" si="280"/>
        <v>theater</v>
      </c>
      <c r="T2960" t="str">
        <f t="shared" si="281"/>
        <v>spaces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4">
        <f t="shared" si="278"/>
        <v>42528.008391203708</v>
      </c>
      <c r="K2961">
        <v>1462666325</v>
      </c>
      <c r="L2961" s="14">
        <f t="shared" si="279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6">
        <f t="shared" si="276"/>
        <v>0</v>
      </c>
      <c r="R2961" s="9">
        <f t="shared" si="277"/>
        <v>0</v>
      </c>
      <c r="S2961" t="str">
        <f t="shared" si="280"/>
        <v>theater</v>
      </c>
      <c r="T2961" t="str">
        <f t="shared" si="281"/>
        <v>spaces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4">
        <f t="shared" si="278"/>
        <v>41893.757210648146</v>
      </c>
      <c r="K2962">
        <v>1407867023</v>
      </c>
      <c r="L2962" s="14">
        <f t="shared" si="279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6">
        <f t="shared" si="276"/>
        <v>0</v>
      </c>
      <c r="R2962" s="9">
        <f t="shared" si="277"/>
        <v>0</v>
      </c>
      <c r="S2962" t="str">
        <f t="shared" si="280"/>
        <v>theater</v>
      </c>
      <c r="T2962" t="str">
        <f t="shared" si="281"/>
        <v>spaces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4">
        <f t="shared" si="278"/>
        <v>42089.166666666672</v>
      </c>
      <c r="K2963">
        <v>1424927159</v>
      </c>
      <c r="L2963" s="14">
        <f t="shared" si="279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6">
        <f t="shared" si="276"/>
        <v>1.0962000000000001</v>
      </c>
      <c r="R2963" s="9">
        <f t="shared" si="277"/>
        <v>50.75</v>
      </c>
      <c r="S2963" t="str">
        <f t="shared" si="280"/>
        <v>theater</v>
      </c>
      <c r="T2963" t="str">
        <f t="shared" si="281"/>
        <v>plays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4">
        <f t="shared" si="278"/>
        <v>42064.290972222225</v>
      </c>
      <c r="K2964">
        <v>1422769906</v>
      </c>
      <c r="L2964" s="14">
        <f t="shared" si="279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6">
        <f t="shared" si="276"/>
        <v>1.218</v>
      </c>
      <c r="R2964" s="9">
        <f t="shared" si="277"/>
        <v>60.9</v>
      </c>
      <c r="S2964" t="str">
        <f t="shared" si="280"/>
        <v>theater</v>
      </c>
      <c r="T2964" t="str">
        <f t="shared" si="281"/>
        <v>plays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4">
        <f t="shared" si="278"/>
        <v>42187.470185185186</v>
      </c>
      <c r="K2965">
        <v>1433243824</v>
      </c>
      <c r="L2965" s="14">
        <f t="shared" si="279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6">
        <f t="shared" si="276"/>
        <v>1.0685</v>
      </c>
      <c r="R2965" s="9">
        <f t="shared" si="277"/>
        <v>109.03061224489795</v>
      </c>
      <c r="S2965" t="str">
        <f t="shared" si="280"/>
        <v>theater</v>
      </c>
      <c r="T2965" t="str">
        <f t="shared" si="281"/>
        <v>plays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4">
        <f t="shared" si="278"/>
        <v>41857.897222222222</v>
      </c>
      <c r="K2966">
        <v>1404769819</v>
      </c>
      <c r="L2966" s="14">
        <f t="shared" si="279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6">
        <f t="shared" si="276"/>
        <v>1.0071379999999999</v>
      </c>
      <c r="R2966" s="9">
        <f t="shared" si="277"/>
        <v>25.692295918367346</v>
      </c>
      <c r="S2966" t="str">
        <f t="shared" si="280"/>
        <v>theater</v>
      </c>
      <c r="T2966" t="str">
        <f t="shared" si="281"/>
        <v>plays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4">
        <f t="shared" si="278"/>
        <v>42192.729548611111</v>
      </c>
      <c r="K2967">
        <v>1433698233</v>
      </c>
      <c r="L2967" s="14">
        <f t="shared" si="279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6">
        <f t="shared" si="276"/>
        <v>1.0900000000000001</v>
      </c>
      <c r="R2967" s="9">
        <f t="shared" si="277"/>
        <v>41.92307692307692</v>
      </c>
      <c r="S2967" t="str">
        <f t="shared" si="280"/>
        <v>theater</v>
      </c>
      <c r="T2967" t="str">
        <f t="shared" si="281"/>
        <v>plays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4">
        <f t="shared" si="278"/>
        <v>42263.738564814819</v>
      </c>
      <c r="K2968">
        <v>1439833412</v>
      </c>
      <c r="L2968" s="14">
        <f t="shared" si="279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6">
        <f t="shared" si="276"/>
        <v>1.1363000000000001</v>
      </c>
      <c r="R2968" s="9">
        <f t="shared" si="277"/>
        <v>88.7734375</v>
      </c>
      <c r="S2968" t="str">
        <f t="shared" si="280"/>
        <v>theater</v>
      </c>
      <c r="T2968" t="str">
        <f t="shared" si="281"/>
        <v>plays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4">
        <f t="shared" si="278"/>
        <v>42072.156157407408</v>
      </c>
      <c r="K2969">
        <v>1423284292</v>
      </c>
      <c r="L2969" s="14">
        <f t="shared" si="279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6">
        <f t="shared" si="276"/>
        <v>1.1392</v>
      </c>
      <c r="R2969" s="9">
        <f t="shared" si="277"/>
        <v>80.225352112676063</v>
      </c>
      <c r="S2969" t="str">
        <f t="shared" si="280"/>
        <v>theater</v>
      </c>
      <c r="T2969" t="str">
        <f t="shared" si="281"/>
        <v>plays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4">
        <f t="shared" si="278"/>
        <v>42599.165972222225</v>
      </c>
      <c r="K2970">
        <v>1470227660</v>
      </c>
      <c r="L2970" s="14">
        <f t="shared" si="279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6">
        <f t="shared" si="276"/>
        <v>1.06</v>
      </c>
      <c r="R2970" s="9">
        <f t="shared" si="277"/>
        <v>78.936170212765958</v>
      </c>
      <c r="S2970" t="str">
        <f t="shared" si="280"/>
        <v>theater</v>
      </c>
      <c r="T2970" t="str">
        <f t="shared" si="281"/>
        <v>plays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4">
        <f t="shared" si="278"/>
        <v>42127.952083333337</v>
      </c>
      <c r="K2971">
        <v>1428087153</v>
      </c>
      <c r="L2971" s="14">
        <f t="shared" si="279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6">
        <f t="shared" si="276"/>
        <v>1.625</v>
      </c>
      <c r="R2971" s="9">
        <f t="shared" si="277"/>
        <v>95.588235294117652</v>
      </c>
      <c r="S2971" t="str">
        <f t="shared" si="280"/>
        <v>theater</v>
      </c>
      <c r="T2971" t="str">
        <f t="shared" si="281"/>
        <v>plays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4">
        <f t="shared" si="278"/>
        <v>41838.669571759259</v>
      </c>
      <c r="K2972">
        <v>1403107451</v>
      </c>
      <c r="L2972" s="14">
        <f t="shared" si="279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6">
        <f t="shared" si="276"/>
        <v>1.06</v>
      </c>
      <c r="R2972" s="9">
        <f t="shared" si="277"/>
        <v>69.890109890109883</v>
      </c>
      <c r="S2972" t="str">
        <f t="shared" si="280"/>
        <v>theater</v>
      </c>
      <c r="T2972" t="str">
        <f t="shared" si="281"/>
        <v>plays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4">
        <f t="shared" si="278"/>
        <v>41882.658310185187</v>
      </c>
      <c r="K2973">
        <v>1406908078</v>
      </c>
      <c r="L2973" s="14">
        <f t="shared" si="279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6">
        <f t="shared" si="276"/>
        <v>1.0015624999999999</v>
      </c>
      <c r="R2973" s="9">
        <f t="shared" si="277"/>
        <v>74.534883720930239</v>
      </c>
      <c r="S2973" t="str">
        <f t="shared" si="280"/>
        <v>theater</v>
      </c>
      <c r="T2973" t="str">
        <f t="shared" si="281"/>
        <v>plays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4">
        <f t="shared" si="278"/>
        <v>42709.041666666672</v>
      </c>
      <c r="K2974">
        <v>1479609520</v>
      </c>
      <c r="L2974" s="14">
        <f t="shared" si="279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6">
        <f t="shared" si="276"/>
        <v>1.0535000000000001</v>
      </c>
      <c r="R2974" s="9">
        <f t="shared" si="277"/>
        <v>123.94117647058823</v>
      </c>
      <c r="S2974" t="str">
        <f t="shared" si="280"/>
        <v>theater</v>
      </c>
      <c r="T2974" t="str">
        <f t="shared" si="281"/>
        <v>plays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4">
        <f t="shared" si="278"/>
        <v>42370.166666666672</v>
      </c>
      <c r="K2975">
        <v>1449171508</v>
      </c>
      <c r="L2975" s="14">
        <f t="shared" si="279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6">
        <f t="shared" si="276"/>
        <v>1.748</v>
      </c>
      <c r="R2975" s="9">
        <f t="shared" si="277"/>
        <v>264.84848484848487</v>
      </c>
      <c r="S2975" t="str">
        <f t="shared" si="280"/>
        <v>theater</v>
      </c>
      <c r="T2975" t="str">
        <f t="shared" si="281"/>
        <v>plays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4">
        <f t="shared" si="278"/>
        <v>41908.065972222219</v>
      </c>
      <c r="K2976">
        <v>1409275671</v>
      </c>
      <c r="L2976" s="14">
        <f t="shared" si="279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6">
        <f t="shared" si="276"/>
        <v>1.02</v>
      </c>
      <c r="R2976" s="9">
        <f t="shared" si="277"/>
        <v>58.620689655172413</v>
      </c>
      <c r="S2976" t="str">
        <f t="shared" si="280"/>
        <v>theater</v>
      </c>
      <c r="T2976" t="str">
        <f t="shared" si="281"/>
        <v>plays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4">
        <f t="shared" si="278"/>
        <v>41970.125</v>
      </c>
      <c r="K2977">
        <v>1414599886</v>
      </c>
      <c r="L2977" s="14">
        <f t="shared" si="279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6">
        <f t="shared" si="276"/>
        <v>1.00125</v>
      </c>
      <c r="R2977" s="9">
        <f t="shared" si="277"/>
        <v>70.884955752212392</v>
      </c>
      <c r="S2977" t="str">
        <f t="shared" si="280"/>
        <v>theater</v>
      </c>
      <c r="T2977" t="str">
        <f t="shared" si="281"/>
        <v>plays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4">
        <f t="shared" si="278"/>
        <v>42442.5</v>
      </c>
      <c r="K2978">
        <v>1456421530</v>
      </c>
      <c r="L2978" s="14">
        <f t="shared" si="279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6">
        <f t="shared" si="276"/>
        <v>1.7142857142857142</v>
      </c>
      <c r="R2978" s="9">
        <f t="shared" si="277"/>
        <v>8.5714285714285712</v>
      </c>
      <c r="S2978" t="str">
        <f t="shared" si="280"/>
        <v>theater</v>
      </c>
      <c r="T2978" t="str">
        <f t="shared" si="281"/>
        <v>plays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4">
        <f t="shared" si="278"/>
        <v>42086.093055555553</v>
      </c>
      <c r="K2979">
        <v>1421960934</v>
      </c>
      <c r="L2979" s="14">
        <f t="shared" si="279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6">
        <f t="shared" si="276"/>
        <v>1.1356666666666666</v>
      </c>
      <c r="R2979" s="9">
        <f t="shared" si="277"/>
        <v>113.56666666666666</v>
      </c>
      <c r="S2979" t="str">
        <f t="shared" si="280"/>
        <v>theater</v>
      </c>
      <c r="T2979" t="str">
        <f t="shared" si="281"/>
        <v>plays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4">
        <f t="shared" si="278"/>
        <v>41932.249305555553</v>
      </c>
      <c r="K2980">
        <v>1412954547</v>
      </c>
      <c r="L2980" s="14">
        <f t="shared" si="279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6">
        <f t="shared" si="276"/>
        <v>1.2946666666666666</v>
      </c>
      <c r="R2980" s="9">
        <f t="shared" si="277"/>
        <v>60.6875</v>
      </c>
      <c r="S2980" t="str">
        <f t="shared" si="280"/>
        <v>theater</v>
      </c>
      <c r="T2980" t="str">
        <f t="shared" si="281"/>
        <v>plays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4">
        <f t="shared" si="278"/>
        <v>42010.25</v>
      </c>
      <c r="K2981">
        <v>1419104823</v>
      </c>
      <c r="L2981" s="14">
        <f t="shared" si="279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6">
        <f t="shared" si="276"/>
        <v>1.014</v>
      </c>
      <c r="R2981" s="9">
        <f t="shared" si="277"/>
        <v>110.21739130434783</v>
      </c>
      <c r="S2981" t="str">
        <f t="shared" si="280"/>
        <v>theater</v>
      </c>
      <c r="T2981" t="str">
        <f t="shared" si="281"/>
        <v>plays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4">
        <f t="shared" si="278"/>
        <v>42240.083333333328</v>
      </c>
      <c r="K2982">
        <v>1438639130</v>
      </c>
      <c r="L2982" s="14">
        <f t="shared" si="279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6">
        <f t="shared" si="276"/>
        <v>1.0916666666666666</v>
      </c>
      <c r="R2982" s="9">
        <f t="shared" si="277"/>
        <v>136.45833333333334</v>
      </c>
      <c r="S2982" t="str">
        <f t="shared" si="280"/>
        <v>theater</v>
      </c>
      <c r="T2982" t="str">
        <f t="shared" si="281"/>
        <v>plays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4">
        <f t="shared" si="278"/>
        <v>42270.559675925921</v>
      </c>
      <c r="K2983">
        <v>1439126756</v>
      </c>
      <c r="L2983" s="14">
        <f t="shared" si="279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6">
        <f t="shared" si="276"/>
        <v>1.28925</v>
      </c>
      <c r="R2983" s="9">
        <f t="shared" si="277"/>
        <v>53.164948453608247</v>
      </c>
      <c r="S2983" t="str">
        <f t="shared" si="280"/>
        <v>theater</v>
      </c>
      <c r="T2983" t="str">
        <f t="shared" si="281"/>
        <v>spaces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4">
        <f t="shared" si="278"/>
        <v>42411.686840277776</v>
      </c>
      <c r="K2984">
        <v>1452616143</v>
      </c>
      <c r="L2984" s="14">
        <f t="shared" si="279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6">
        <f t="shared" si="276"/>
        <v>1.0206</v>
      </c>
      <c r="R2984" s="9">
        <f t="shared" si="277"/>
        <v>86.491525423728817</v>
      </c>
      <c r="S2984" t="str">
        <f t="shared" si="280"/>
        <v>theater</v>
      </c>
      <c r="T2984" t="str">
        <f t="shared" si="281"/>
        <v>spaces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4">
        <f t="shared" si="278"/>
        <v>41954.674027777779</v>
      </c>
      <c r="K2985">
        <v>1410534636</v>
      </c>
      <c r="L2985" s="14">
        <f t="shared" si="279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6">
        <f t="shared" si="276"/>
        <v>1.465395775862069</v>
      </c>
      <c r="R2985" s="9">
        <f t="shared" si="277"/>
        <v>155.23827397260274</v>
      </c>
      <c r="S2985" t="str">
        <f t="shared" si="280"/>
        <v>theater</v>
      </c>
      <c r="T2985" t="str">
        <f t="shared" si="281"/>
        <v>spaces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4">
        <f t="shared" si="278"/>
        <v>42606.278715277775</v>
      </c>
      <c r="K2986">
        <v>1469428881</v>
      </c>
      <c r="L2986" s="14">
        <f t="shared" si="279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6">
        <f t="shared" si="276"/>
        <v>1.00352</v>
      </c>
      <c r="R2986" s="9">
        <f t="shared" si="277"/>
        <v>115.08256880733946</v>
      </c>
      <c r="S2986" t="str">
        <f t="shared" si="280"/>
        <v>theater</v>
      </c>
      <c r="T2986" t="str">
        <f t="shared" si="281"/>
        <v>spaces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4">
        <f t="shared" si="278"/>
        <v>42674.166666666672</v>
      </c>
      <c r="K2987">
        <v>1476228128</v>
      </c>
      <c r="L2987" s="14">
        <f t="shared" si="279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6">
        <f t="shared" si="276"/>
        <v>1.2164999999999999</v>
      </c>
      <c r="R2987" s="9">
        <f t="shared" si="277"/>
        <v>109.5945945945946</v>
      </c>
      <c r="S2987" t="str">
        <f t="shared" si="280"/>
        <v>theater</v>
      </c>
      <c r="T2987" t="str">
        <f t="shared" si="281"/>
        <v>spaces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4">
        <f t="shared" si="278"/>
        <v>42491.458402777775</v>
      </c>
      <c r="K2988">
        <v>1456920006</v>
      </c>
      <c r="L2988" s="14">
        <f t="shared" si="279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6">
        <f t="shared" si="276"/>
        <v>1.0549999999999999</v>
      </c>
      <c r="R2988" s="9">
        <f t="shared" si="277"/>
        <v>45.214285714285715</v>
      </c>
      <c r="S2988" t="str">
        <f t="shared" si="280"/>
        <v>theater</v>
      </c>
      <c r="T2988" t="str">
        <f t="shared" si="281"/>
        <v>spaces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4">
        <f t="shared" si="278"/>
        <v>42656</v>
      </c>
      <c r="K2989">
        <v>1473837751</v>
      </c>
      <c r="L2989" s="14">
        <f t="shared" si="279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6">
        <f t="shared" si="276"/>
        <v>1.1040080000000001</v>
      </c>
      <c r="R2989" s="9">
        <f t="shared" si="277"/>
        <v>104.15169811320754</v>
      </c>
      <c r="S2989" t="str">
        <f t="shared" si="280"/>
        <v>theater</v>
      </c>
      <c r="T2989" t="str">
        <f t="shared" si="281"/>
        <v>spaces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4">
        <f t="shared" si="278"/>
        <v>42541.362048611118</v>
      </c>
      <c r="K2990">
        <v>1463820081</v>
      </c>
      <c r="L2990" s="14">
        <f t="shared" si="279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6">
        <f t="shared" si="276"/>
        <v>1</v>
      </c>
      <c r="R2990" s="9">
        <f t="shared" si="277"/>
        <v>35.714285714285715</v>
      </c>
      <c r="S2990" t="str">
        <f t="shared" si="280"/>
        <v>theater</v>
      </c>
      <c r="T2990" t="str">
        <f t="shared" si="281"/>
        <v>spaces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4">
        <f t="shared" si="278"/>
        <v>42359.207638888889</v>
      </c>
      <c r="K2991">
        <v>1448756962</v>
      </c>
      <c r="L2991" s="14">
        <f t="shared" si="279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6">
        <f t="shared" si="276"/>
        <v>1.76535</v>
      </c>
      <c r="R2991" s="9">
        <f t="shared" si="277"/>
        <v>96.997252747252745</v>
      </c>
      <c r="S2991" t="str">
        <f t="shared" si="280"/>
        <v>theater</v>
      </c>
      <c r="T2991" t="str">
        <f t="shared" si="281"/>
        <v>spaces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4">
        <f t="shared" si="278"/>
        <v>42376.57430555555</v>
      </c>
      <c r="K2992">
        <v>1449150420</v>
      </c>
      <c r="L2992" s="14">
        <f t="shared" si="279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6">
        <f t="shared" si="276"/>
        <v>1</v>
      </c>
      <c r="R2992" s="9">
        <f t="shared" si="277"/>
        <v>370.37037037037038</v>
      </c>
      <c r="S2992" t="str">
        <f t="shared" si="280"/>
        <v>theater</v>
      </c>
      <c r="T2992" t="str">
        <f t="shared" si="281"/>
        <v>spaces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4">
        <f t="shared" si="278"/>
        <v>42762.837152777778</v>
      </c>
      <c r="K2993">
        <v>1483646730</v>
      </c>
      <c r="L2993" s="14">
        <f t="shared" si="279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6">
        <f t="shared" si="276"/>
        <v>1.0329411764705883</v>
      </c>
      <c r="R2993" s="9">
        <f t="shared" si="277"/>
        <v>94.408602150537632</v>
      </c>
      <c r="S2993" t="str">
        <f t="shared" si="280"/>
        <v>theater</v>
      </c>
      <c r="T2993" t="str">
        <f t="shared" si="281"/>
        <v>spaces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4">
        <f t="shared" si="278"/>
        <v>42652.767476851848</v>
      </c>
      <c r="K2994">
        <v>1473445510</v>
      </c>
      <c r="L2994" s="14">
        <f t="shared" si="279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6">
        <f t="shared" si="276"/>
        <v>1.0449999999999999</v>
      </c>
      <c r="R2994" s="9">
        <f t="shared" si="277"/>
        <v>48.984375</v>
      </c>
      <c r="S2994" t="str">
        <f t="shared" si="280"/>
        <v>theater</v>
      </c>
      <c r="T2994" t="str">
        <f t="shared" si="281"/>
        <v>spaces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4">
        <f t="shared" si="278"/>
        <v>42420.838738425926</v>
      </c>
      <c r="K2995">
        <v>1453406867</v>
      </c>
      <c r="L2995" s="14">
        <f t="shared" si="279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6">
        <f t="shared" si="276"/>
        <v>1.0029999999999999</v>
      </c>
      <c r="R2995" s="9">
        <f t="shared" si="277"/>
        <v>45.590909090909093</v>
      </c>
      <c r="S2995" t="str">
        <f t="shared" si="280"/>
        <v>theater</v>
      </c>
      <c r="T2995" t="str">
        <f t="shared" si="281"/>
        <v>spaces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4">
        <f t="shared" si="278"/>
        <v>41915.478842592594</v>
      </c>
      <c r="K2996">
        <v>1409743772</v>
      </c>
      <c r="L2996" s="14">
        <f t="shared" si="279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6">
        <f t="shared" si="276"/>
        <v>4.577466666666667</v>
      </c>
      <c r="R2996" s="9">
        <f t="shared" si="277"/>
        <v>23.275254237288134</v>
      </c>
      <c r="S2996" t="str">
        <f t="shared" si="280"/>
        <v>theater</v>
      </c>
      <c r="T2996" t="str">
        <f t="shared" si="281"/>
        <v>spaces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4">
        <f t="shared" si="278"/>
        <v>42754.665173611109</v>
      </c>
      <c r="K2997">
        <v>1482249471</v>
      </c>
      <c r="L2997" s="14">
        <f t="shared" si="279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6">
        <f t="shared" si="276"/>
        <v>1.0496000000000001</v>
      </c>
      <c r="R2997" s="9">
        <f t="shared" si="277"/>
        <v>63.2289156626506</v>
      </c>
      <c r="S2997" t="str">
        <f t="shared" si="280"/>
        <v>theater</v>
      </c>
      <c r="T2997" t="str">
        <f t="shared" si="281"/>
        <v>spaces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4">
        <f t="shared" si="278"/>
        <v>42150.912500000006</v>
      </c>
      <c r="K2998">
        <v>1427493240</v>
      </c>
      <c r="L2998" s="14">
        <f t="shared" si="279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6">
        <f t="shared" si="276"/>
        <v>1.7194285714285715</v>
      </c>
      <c r="R2998" s="9">
        <f t="shared" si="277"/>
        <v>153.5204081632653</v>
      </c>
      <c r="S2998" t="str">
        <f t="shared" si="280"/>
        <v>theater</v>
      </c>
      <c r="T2998" t="str">
        <f t="shared" si="281"/>
        <v>spaces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4">
        <f t="shared" si="278"/>
        <v>42793.207638888889</v>
      </c>
      <c r="K2999">
        <v>1486661793</v>
      </c>
      <c r="L2999" s="14">
        <f t="shared" si="279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6">
        <f t="shared" si="276"/>
        <v>1.0373000000000001</v>
      </c>
      <c r="R2999" s="9">
        <f t="shared" si="277"/>
        <v>90.2</v>
      </c>
      <c r="S2999" t="str">
        <f t="shared" si="280"/>
        <v>theater</v>
      </c>
      <c r="T2999" t="str">
        <f t="shared" si="281"/>
        <v>spaces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4">
        <f t="shared" si="278"/>
        <v>41806.184027777781</v>
      </c>
      <c r="K3000">
        <v>1400474329</v>
      </c>
      <c r="L3000" s="14">
        <f t="shared" si="279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6">
        <f t="shared" si="276"/>
        <v>1.0302899999999999</v>
      </c>
      <c r="R3000" s="9">
        <f t="shared" si="277"/>
        <v>118.97113163972287</v>
      </c>
      <c r="S3000" t="str">
        <f t="shared" si="280"/>
        <v>theater</v>
      </c>
      <c r="T3000" t="str">
        <f t="shared" si="281"/>
        <v>spaces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4">
        <f t="shared" si="278"/>
        <v>42795.083333333328</v>
      </c>
      <c r="K3001">
        <v>1487094360</v>
      </c>
      <c r="L3001" s="14">
        <f t="shared" si="279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6">
        <f t="shared" si="276"/>
        <v>1.1888888888888889</v>
      </c>
      <c r="R3001" s="9">
        <f t="shared" si="277"/>
        <v>80.25</v>
      </c>
      <c r="S3001" t="str">
        <f t="shared" si="280"/>
        <v>theater</v>
      </c>
      <c r="T3001" t="str">
        <f t="shared" si="281"/>
        <v>spaces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4">
        <f t="shared" si="278"/>
        <v>42766.75</v>
      </c>
      <c r="K3002">
        <v>1484682670</v>
      </c>
      <c r="L3002" s="14">
        <f t="shared" si="279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6">
        <f t="shared" si="276"/>
        <v>1</v>
      </c>
      <c r="R3002" s="9">
        <f t="shared" si="277"/>
        <v>62.5</v>
      </c>
      <c r="S3002" t="str">
        <f t="shared" si="280"/>
        <v>theater</v>
      </c>
      <c r="T3002" t="str">
        <f t="shared" si="281"/>
        <v>spaces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4">
        <f t="shared" si="278"/>
        <v>42564.895625000005</v>
      </c>
      <c r="K3003">
        <v>1465853382</v>
      </c>
      <c r="L3003" s="14">
        <f t="shared" si="279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6">
        <f t="shared" si="276"/>
        <v>3.1869988910451896</v>
      </c>
      <c r="R3003" s="9">
        <f t="shared" si="277"/>
        <v>131.37719999999999</v>
      </c>
      <c r="S3003" t="str">
        <f t="shared" si="280"/>
        <v>theater</v>
      </c>
      <c r="T3003" t="str">
        <f t="shared" si="281"/>
        <v>spaces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4">
        <f t="shared" si="278"/>
        <v>41269.83625</v>
      </c>
      <c r="K3004">
        <v>1353960252</v>
      </c>
      <c r="L3004" s="14">
        <f t="shared" si="279"/>
        <v>41239.83625</v>
      </c>
      <c r="M3004" t="b">
        <v>0</v>
      </c>
      <c r="N3004">
        <v>104</v>
      </c>
      <c r="O3004" t="b">
        <v>1</v>
      </c>
      <c r="P3004" t="s">
        <v>8303</v>
      </c>
      <c r="Q3004" s="6">
        <f t="shared" si="276"/>
        <v>1.0850614285714286</v>
      </c>
      <c r="R3004" s="9">
        <f t="shared" si="277"/>
        <v>73.032980769230775</v>
      </c>
      <c r="S3004" t="str">
        <f t="shared" si="280"/>
        <v>theater</v>
      </c>
      <c r="T3004" t="str">
        <f t="shared" si="281"/>
        <v>spaces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4">
        <f t="shared" si="278"/>
        <v>42430.249305555553</v>
      </c>
      <c r="K3005">
        <v>1454098976</v>
      </c>
      <c r="L3005" s="14">
        <f t="shared" si="279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6">
        <f t="shared" si="276"/>
        <v>1.0116666666666667</v>
      </c>
      <c r="R3005" s="9">
        <f t="shared" si="277"/>
        <v>178.52941176470588</v>
      </c>
      <c r="S3005" t="str">
        <f t="shared" si="280"/>
        <v>theater</v>
      </c>
      <c r="T3005" t="str">
        <f t="shared" si="281"/>
        <v>spaces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4">
        <f t="shared" si="278"/>
        <v>41958.922731481478</v>
      </c>
      <c r="K3006">
        <v>1413493724</v>
      </c>
      <c r="L3006" s="14">
        <f t="shared" si="279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6">
        <f t="shared" si="276"/>
        <v>1.12815</v>
      </c>
      <c r="R3006" s="9">
        <f t="shared" si="277"/>
        <v>162.90974729241879</v>
      </c>
      <c r="S3006" t="str">
        <f t="shared" si="280"/>
        <v>theater</v>
      </c>
      <c r="T3006" t="str">
        <f t="shared" si="281"/>
        <v>spaces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4">
        <f t="shared" si="278"/>
        <v>41918.674826388888</v>
      </c>
      <c r="K3007">
        <v>1410019905</v>
      </c>
      <c r="L3007" s="14">
        <f t="shared" si="279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6">
        <f t="shared" si="276"/>
        <v>1.2049622641509434</v>
      </c>
      <c r="R3007" s="9">
        <f t="shared" si="277"/>
        <v>108.24237288135593</v>
      </c>
      <c r="S3007" t="str">
        <f t="shared" si="280"/>
        <v>theater</v>
      </c>
      <c r="T3007" t="str">
        <f t="shared" si="281"/>
        <v>spaces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4">
        <f t="shared" si="278"/>
        <v>41987.756840277783</v>
      </c>
      <c r="K3008">
        <v>1415988591</v>
      </c>
      <c r="L3008" s="14">
        <f t="shared" si="279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6">
        <f t="shared" si="276"/>
        <v>1.0774999999999999</v>
      </c>
      <c r="R3008" s="9">
        <f t="shared" si="277"/>
        <v>88.865979381443296</v>
      </c>
      <c r="S3008" t="str">
        <f t="shared" si="280"/>
        <v>theater</v>
      </c>
      <c r="T3008" t="str">
        <f t="shared" si="281"/>
        <v>spaces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4">
        <f t="shared" si="278"/>
        <v>42119.216238425928</v>
      </c>
      <c r="K3009">
        <v>1428124283</v>
      </c>
      <c r="L3009" s="14">
        <f t="shared" si="279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6">
        <f t="shared" si="276"/>
        <v>1.8</v>
      </c>
      <c r="R3009" s="9">
        <f t="shared" si="277"/>
        <v>54</v>
      </c>
      <c r="S3009" t="str">
        <f t="shared" si="280"/>
        <v>theater</v>
      </c>
      <c r="T3009" t="str">
        <f t="shared" si="281"/>
        <v>spaces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4">
        <f t="shared" si="278"/>
        <v>42390.212025462963</v>
      </c>
      <c r="K3010">
        <v>1450760719</v>
      </c>
      <c r="L3010" s="14">
        <f t="shared" si="279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6">
        <f t="shared" ref="Q3010:Q3073" si="282">(E3010/D3010)</f>
        <v>1.0116666666666667</v>
      </c>
      <c r="R3010" s="9">
        <f t="shared" ref="R3010:R3073" si="283">IF(N3010&lt;&gt;0,E3010/N3010,0)</f>
        <v>116.73076923076923</v>
      </c>
      <c r="S3010" t="str">
        <f t="shared" si="280"/>
        <v>theater</v>
      </c>
      <c r="T3010" t="str">
        <f t="shared" si="281"/>
        <v>spaces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4">
        <f t="shared" ref="J3011:J3074" si="284">(((I3011/60)/60)/24)+DATE(1970,1,1)</f>
        <v>41969.611574074079</v>
      </c>
      <c r="K3011">
        <v>1414417240</v>
      </c>
      <c r="L3011" s="14">
        <f t="shared" ref="L3011:L3074" si="285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6">
        <f t="shared" si="282"/>
        <v>1.19756</v>
      </c>
      <c r="R3011" s="9">
        <f t="shared" si="283"/>
        <v>233.8984375</v>
      </c>
      <c r="S3011" t="str">
        <f t="shared" ref="S3011:S3074" si="286">LEFT(P3011, SEARCH("/",P3011,1)-1)</f>
        <v>theater</v>
      </c>
      <c r="T3011" t="str">
        <f t="shared" ref="T3011:T3074" si="287">RIGHT(P3011,LEN(P3011)-FIND("/",P3011))</f>
        <v>spaces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4">
        <f t="shared" si="284"/>
        <v>42056.832395833335</v>
      </c>
      <c r="K3012">
        <v>1419364719</v>
      </c>
      <c r="L3012" s="14">
        <f t="shared" si="285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6">
        <f t="shared" si="282"/>
        <v>1.58</v>
      </c>
      <c r="R3012" s="9">
        <f t="shared" si="283"/>
        <v>158</v>
      </c>
      <c r="S3012" t="str">
        <f t="shared" si="286"/>
        <v>theater</v>
      </c>
      <c r="T3012" t="str">
        <f t="shared" si="287"/>
        <v>spaces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4">
        <f t="shared" si="284"/>
        <v>42361.957638888889</v>
      </c>
      <c r="K3013">
        <v>1448536516</v>
      </c>
      <c r="L3013" s="14">
        <f t="shared" si="285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6">
        <f t="shared" si="282"/>
        <v>1.2366666666666666</v>
      </c>
      <c r="R3013" s="9">
        <f t="shared" si="283"/>
        <v>14.84</v>
      </c>
      <c r="S3013" t="str">
        <f t="shared" si="286"/>
        <v>theater</v>
      </c>
      <c r="T3013" t="str">
        <f t="shared" si="287"/>
        <v>spaces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4">
        <f t="shared" si="284"/>
        <v>42045.702893518523</v>
      </c>
      <c r="K3014">
        <v>1421772730</v>
      </c>
      <c r="L3014" s="14">
        <f t="shared" si="285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6">
        <f t="shared" si="282"/>
        <v>1.1712499999999999</v>
      </c>
      <c r="R3014" s="9">
        <f t="shared" si="283"/>
        <v>85.181818181818187</v>
      </c>
      <c r="S3014" t="str">
        <f t="shared" si="286"/>
        <v>theater</v>
      </c>
      <c r="T3014" t="str">
        <f t="shared" si="287"/>
        <v>spaces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4">
        <f t="shared" si="284"/>
        <v>42176.836215277777</v>
      </c>
      <c r="K3015">
        <v>1432325049</v>
      </c>
      <c r="L3015" s="14">
        <f t="shared" si="285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6">
        <f t="shared" si="282"/>
        <v>1.5696000000000001</v>
      </c>
      <c r="R3015" s="9">
        <f t="shared" si="283"/>
        <v>146.69158878504672</v>
      </c>
      <c r="S3015" t="str">
        <f t="shared" si="286"/>
        <v>theater</v>
      </c>
      <c r="T3015" t="str">
        <f t="shared" si="287"/>
        <v>spaces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4">
        <f t="shared" si="284"/>
        <v>41948.208333333336</v>
      </c>
      <c r="K3016">
        <v>1412737080</v>
      </c>
      <c r="L3016" s="14">
        <f t="shared" si="285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6">
        <f t="shared" si="282"/>
        <v>1.13104</v>
      </c>
      <c r="R3016" s="9">
        <f t="shared" si="283"/>
        <v>50.764811490125673</v>
      </c>
      <c r="S3016" t="str">
        <f t="shared" si="286"/>
        <v>theater</v>
      </c>
      <c r="T3016" t="str">
        <f t="shared" si="287"/>
        <v>spaces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4">
        <f t="shared" si="284"/>
        <v>41801.166666666664</v>
      </c>
      <c r="K3017">
        <v>1401125238</v>
      </c>
      <c r="L3017" s="14">
        <f t="shared" si="285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6">
        <f t="shared" si="282"/>
        <v>1.0317647058823529</v>
      </c>
      <c r="R3017" s="9">
        <f t="shared" si="283"/>
        <v>87.7</v>
      </c>
      <c r="S3017" t="str">
        <f t="shared" si="286"/>
        <v>theater</v>
      </c>
      <c r="T3017" t="str">
        <f t="shared" si="287"/>
        <v>spaces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4">
        <f t="shared" si="284"/>
        <v>41838.548055555555</v>
      </c>
      <c r="K3018">
        <v>1400504952</v>
      </c>
      <c r="L3018" s="14">
        <f t="shared" si="285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6">
        <f t="shared" si="282"/>
        <v>1.0261176470588236</v>
      </c>
      <c r="R3018" s="9">
        <f t="shared" si="283"/>
        <v>242.27777777777777</v>
      </c>
      <c r="S3018" t="str">
        <f t="shared" si="286"/>
        <v>theater</v>
      </c>
      <c r="T3018" t="str">
        <f t="shared" si="287"/>
        <v>spaces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4">
        <f t="shared" si="284"/>
        <v>41871.850034722222</v>
      </c>
      <c r="K3019">
        <v>1405974243</v>
      </c>
      <c r="L3019" s="14">
        <f t="shared" si="285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6">
        <f t="shared" si="282"/>
        <v>1.0584090909090909</v>
      </c>
      <c r="R3019" s="9">
        <f t="shared" si="283"/>
        <v>146.44654088050314</v>
      </c>
      <c r="S3019" t="str">
        <f t="shared" si="286"/>
        <v>theater</v>
      </c>
      <c r="T3019" t="str">
        <f t="shared" si="287"/>
        <v>spaces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4">
        <f t="shared" si="284"/>
        <v>42205.916666666672</v>
      </c>
      <c r="K3020">
        <v>1433747376</v>
      </c>
      <c r="L3020" s="14">
        <f t="shared" si="285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6">
        <f t="shared" si="282"/>
        <v>1.0071428571428571</v>
      </c>
      <c r="R3020" s="9">
        <f t="shared" si="283"/>
        <v>103.17073170731707</v>
      </c>
      <c r="S3020" t="str">
        <f t="shared" si="286"/>
        <v>theater</v>
      </c>
      <c r="T3020" t="str">
        <f t="shared" si="287"/>
        <v>spaces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4">
        <f t="shared" si="284"/>
        <v>41786.125</v>
      </c>
      <c r="K3021">
        <v>1398801620</v>
      </c>
      <c r="L3021" s="14">
        <f t="shared" si="285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6">
        <f t="shared" si="282"/>
        <v>1.2123333333333333</v>
      </c>
      <c r="R3021" s="9">
        <f t="shared" si="283"/>
        <v>80.464601769911511</v>
      </c>
      <c r="S3021" t="str">
        <f t="shared" si="286"/>
        <v>theater</v>
      </c>
      <c r="T3021" t="str">
        <f t="shared" si="287"/>
        <v>spaces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4">
        <f t="shared" si="284"/>
        <v>42230.846446759257</v>
      </c>
      <c r="K3022">
        <v>1434399533</v>
      </c>
      <c r="L3022" s="14">
        <f t="shared" si="285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6">
        <f t="shared" si="282"/>
        <v>1.0057142857142858</v>
      </c>
      <c r="R3022" s="9">
        <f t="shared" si="283"/>
        <v>234.66666666666666</v>
      </c>
      <c r="S3022" t="str">
        <f t="shared" si="286"/>
        <v>theater</v>
      </c>
      <c r="T3022" t="str">
        <f t="shared" si="287"/>
        <v>spaces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4">
        <f t="shared" si="284"/>
        <v>42696.249305555553</v>
      </c>
      <c r="K3023">
        <v>1476715869</v>
      </c>
      <c r="L3023" s="14">
        <f t="shared" si="285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6">
        <f t="shared" si="282"/>
        <v>1.1602222222222223</v>
      </c>
      <c r="R3023" s="9">
        <f t="shared" si="283"/>
        <v>50.689320388349515</v>
      </c>
      <c r="S3023" t="str">
        <f t="shared" si="286"/>
        <v>theater</v>
      </c>
      <c r="T3023" t="str">
        <f t="shared" si="287"/>
        <v>spaces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4">
        <f t="shared" si="284"/>
        <v>42609.95380787037</v>
      </c>
      <c r="K3024">
        <v>1468450409</v>
      </c>
      <c r="L3024" s="14">
        <f t="shared" si="285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6">
        <f t="shared" si="282"/>
        <v>1.0087999999999999</v>
      </c>
      <c r="R3024" s="9">
        <f t="shared" si="283"/>
        <v>162.70967741935485</v>
      </c>
      <c r="S3024" t="str">
        <f t="shared" si="286"/>
        <v>theater</v>
      </c>
      <c r="T3024" t="str">
        <f t="shared" si="287"/>
        <v>spaces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4">
        <f t="shared" si="284"/>
        <v>42166.675763888896</v>
      </c>
      <c r="K3025">
        <v>1430151186</v>
      </c>
      <c r="L3025" s="14">
        <f t="shared" si="285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6">
        <f t="shared" si="282"/>
        <v>1.03</v>
      </c>
      <c r="R3025" s="9">
        <f t="shared" si="283"/>
        <v>120.16666666666667</v>
      </c>
      <c r="S3025" t="str">
        <f t="shared" si="286"/>
        <v>theater</v>
      </c>
      <c r="T3025" t="str">
        <f t="shared" si="287"/>
        <v>spaces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4">
        <f t="shared" si="284"/>
        <v>41188.993923611109</v>
      </c>
      <c r="K3026">
        <v>1346975475</v>
      </c>
      <c r="L3026" s="14">
        <f t="shared" si="285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6">
        <f t="shared" si="282"/>
        <v>2.4641999999999999</v>
      </c>
      <c r="R3026" s="9">
        <f t="shared" si="283"/>
        <v>67.697802197802204</v>
      </c>
      <c r="S3026" t="str">
        <f t="shared" si="286"/>
        <v>theater</v>
      </c>
      <c r="T3026" t="str">
        <f t="shared" si="287"/>
        <v>spaces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4">
        <f t="shared" si="284"/>
        <v>41789.666666666664</v>
      </c>
      <c r="K3027">
        <v>1399032813</v>
      </c>
      <c r="L3027" s="14">
        <f t="shared" si="285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6">
        <f t="shared" si="282"/>
        <v>3.0219999999999998</v>
      </c>
      <c r="R3027" s="9">
        <f t="shared" si="283"/>
        <v>52.103448275862071</v>
      </c>
      <c r="S3027" t="str">
        <f t="shared" si="286"/>
        <v>theater</v>
      </c>
      <c r="T3027" t="str">
        <f t="shared" si="287"/>
        <v>spaces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4">
        <f t="shared" si="284"/>
        <v>42797.459398148145</v>
      </c>
      <c r="K3028">
        <v>1487329292</v>
      </c>
      <c r="L3028" s="14">
        <f t="shared" si="285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6">
        <f t="shared" si="282"/>
        <v>1.4333333333333333</v>
      </c>
      <c r="R3028" s="9">
        <f t="shared" si="283"/>
        <v>51.6</v>
      </c>
      <c r="S3028" t="str">
        <f t="shared" si="286"/>
        <v>theater</v>
      </c>
      <c r="T3028" t="str">
        <f t="shared" si="287"/>
        <v>spaces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4">
        <f t="shared" si="284"/>
        <v>42083.662627314814</v>
      </c>
      <c r="K3029">
        <v>1424278451</v>
      </c>
      <c r="L3029" s="14">
        <f t="shared" si="285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6">
        <f t="shared" si="282"/>
        <v>1.3144</v>
      </c>
      <c r="R3029" s="9">
        <f t="shared" si="283"/>
        <v>164.3</v>
      </c>
      <c r="S3029" t="str">
        <f t="shared" si="286"/>
        <v>theater</v>
      </c>
      <c r="T3029" t="str">
        <f t="shared" si="287"/>
        <v>spaces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4">
        <f t="shared" si="284"/>
        <v>42597.264178240745</v>
      </c>
      <c r="K3030">
        <v>1468650025</v>
      </c>
      <c r="L3030" s="14">
        <f t="shared" si="285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6">
        <f t="shared" si="282"/>
        <v>1.6801999999999999</v>
      </c>
      <c r="R3030" s="9">
        <f t="shared" si="283"/>
        <v>84.858585858585855</v>
      </c>
      <c r="S3030" t="str">
        <f t="shared" si="286"/>
        <v>theater</v>
      </c>
      <c r="T3030" t="str">
        <f t="shared" si="287"/>
        <v>spaces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4">
        <f t="shared" si="284"/>
        <v>41961.190972222219</v>
      </c>
      <c r="K3031">
        <v>1413824447</v>
      </c>
      <c r="L3031" s="14">
        <f t="shared" si="285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6">
        <f t="shared" si="282"/>
        <v>1.0967666666666667</v>
      </c>
      <c r="R3031" s="9">
        <f t="shared" si="283"/>
        <v>94.548850574712645</v>
      </c>
      <c r="S3031" t="str">
        <f t="shared" si="286"/>
        <v>theater</v>
      </c>
      <c r="T3031" t="str">
        <f t="shared" si="287"/>
        <v>spaces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4">
        <f t="shared" si="284"/>
        <v>42263.747349537036</v>
      </c>
      <c r="K3032">
        <v>1439834171</v>
      </c>
      <c r="L3032" s="14">
        <f t="shared" si="285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6">
        <f t="shared" si="282"/>
        <v>1.0668571428571429</v>
      </c>
      <c r="R3032" s="9">
        <f t="shared" si="283"/>
        <v>45.536585365853661</v>
      </c>
      <c r="S3032" t="str">
        <f t="shared" si="286"/>
        <v>theater</v>
      </c>
      <c r="T3032" t="str">
        <f t="shared" si="287"/>
        <v>spaces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4">
        <f t="shared" si="284"/>
        <v>42657.882488425923</v>
      </c>
      <c r="K3033">
        <v>1471295447</v>
      </c>
      <c r="L3033" s="14">
        <f t="shared" si="285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6">
        <f t="shared" si="282"/>
        <v>1</v>
      </c>
      <c r="R3033" s="9">
        <f t="shared" si="283"/>
        <v>51.724137931034484</v>
      </c>
      <c r="S3033" t="str">
        <f t="shared" si="286"/>
        <v>theater</v>
      </c>
      <c r="T3033" t="str">
        <f t="shared" si="287"/>
        <v>spaces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4">
        <f t="shared" si="284"/>
        <v>42258.044664351852</v>
      </c>
      <c r="K3034">
        <v>1439341459</v>
      </c>
      <c r="L3034" s="14">
        <f t="shared" si="285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6">
        <f t="shared" si="282"/>
        <v>1.272</v>
      </c>
      <c r="R3034" s="9">
        <f t="shared" si="283"/>
        <v>50.88</v>
      </c>
      <c r="S3034" t="str">
        <f t="shared" si="286"/>
        <v>theater</v>
      </c>
      <c r="T3034" t="str">
        <f t="shared" si="287"/>
        <v>spaces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4">
        <f t="shared" si="284"/>
        <v>42600.110243055555</v>
      </c>
      <c r="K3035">
        <v>1468895925</v>
      </c>
      <c r="L3035" s="14">
        <f t="shared" si="285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6">
        <f t="shared" si="282"/>
        <v>1.4653333333333334</v>
      </c>
      <c r="R3035" s="9">
        <f t="shared" si="283"/>
        <v>191.13043478260869</v>
      </c>
      <c r="S3035" t="str">
        <f t="shared" si="286"/>
        <v>theater</v>
      </c>
      <c r="T3035" t="str">
        <f t="shared" si="287"/>
        <v>spaces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4">
        <f t="shared" si="284"/>
        <v>42675.165972222225</v>
      </c>
      <c r="K3036">
        <v>1475326255</v>
      </c>
      <c r="L3036" s="14">
        <f t="shared" si="285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6">
        <f t="shared" si="282"/>
        <v>1.1253599999999999</v>
      </c>
      <c r="R3036" s="9">
        <f t="shared" si="283"/>
        <v>89.314285714285717</v>
      </c>
      <c r="S3036" t="str">
        <f t="shared" si="286"/>
        <v>theater</v>
      </c>
      <c r="T3036" t="str">
        <f t="shared" si="287"/>
        <v>spaces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4">
        <f t="shared" si="284"/>
        <v>41398.560289351852</v>
      </c>
      <c r="K3037">
        <v>1365082009</v>
      </c>
      <c r="L3037" s="14">
        <f t="shared" si="285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6">
        <f t="shared" si="282"/>
        <v>1.0878684000000001</v>
      </c>
      <c r="R3037" s="9">
        <f t="shared" si="283"/>
        <v>88.588631921824103</v>
      </c>
      <c r="S3037" t="str">
        <f t="shared" si="286"/>
        <v>theater</v>
      </c>
      <c r="T3037" t="str">
        <f t="shared" si="287"/>
        <v>spaces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4">
        <f t="shared" si="284"/>
        <v>41502.499305555553</v>
      </c>
      <c r="K3038">
        <v>1373568644</v>
      </c>
      <c r="L3038" s="14">
        <f t="shared" si="285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6">
        <f t="shared" si="282"/>
        <v>1.26732</v>
      </c>
      <c r="R3038" s="9">
        <f t="shared" si="283"/>
        <v>96.300911854103347</v>
      </c>
      <c r="S3038" t="str">
        <f t="shared" si="286"/>
        <v>theater</v>
      </c>
      <c r="T3038" t="str">
        <f t="shared" si="287"/>
        <v>spaces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4">
        <f t="shared" si="284"/>
        <v>40453.207638888889</v>
      </c>
      <c r="K3039">
        <v>1279574773</v>
      </c>
      <c r="L3039" s="14">
        <f t="shared" si="285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6">
        <f t="shared" si="282"/>
        <v>2.1320000000000001</v>
      </c>
      <c r="R3039" s="9">
        <f t="shared" si="283"/>
        <v>33.3125</v>
      </c>
      <c r="S3039" t="str">
        <f t="shared" si="286"/>
        <v>theater</v>
      </c>
      <c r="T3039" t="str">
        <f t="shared" si="287"/>
        <v>spaces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4">
        <f t="shared" si="284"/>
        <v>42433.252280092594</v>
      </c>
      <c r="K3040">
        <v>1451887397</v>
      </c>
      <c r="L3040" s="14">
        <f t="shared" si="285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6">
        <f t="shared" si="282"/>
        <v>1.0049999999999999</v>
      </c>
      <c r="R3040" s="9">
        <f t="shared" si="283"/>
        <v>37.222222222222221</v>
      </c>
      <c r="S3040" t="str">
        <f t="shared" si="286"/>
        <v>theater</v>
      </c>
      <c r="T3040" t="str">
        <f t="shared" si="287"/>
        <v>spaces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4">
        <f t="shared" si="284"/>
        <v>41637.332638888889</v>
      </c>
      <c r="K3041">
        <v>1386011038</v>
      </c>
      <c r="L3041" s="14">
        <f t="shared" si="285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6">
        <f t="shared" si="282"/>
        <v>1.0871389999999999</v>
      </c>
      <c r="R3041" s="9">
        <f t="shared" si="283"/>
        <v>92.130423728813554</v>
      </c>
      <c r="S3041" t="str">
        <f t="shared" si="286"/>
        <v>theater</v>
      </c>
      <c r="T3041" t="str">
        <f t="shared" si="287"/>
        <v>spaces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4">
        <f t="shared" si="284"/>
        <v>42181.958333333328</v>
      </c>
      <c r="K3042">
        <v>1434999621</v>
      </c>
      <c r="L3042" s="14">
        <f t="shared" si="285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6">
        <f t="shared" si="282"/>
        <v>1.075</v>
      </c>
      <c r="R3042" s="9">
        <f t="shared" si="283"/>
        <v>76.785714285714292</v>
      </c>
      <c r="S3042" t="str">
        <f t="shared" si="286"/>
        <v>theater</v>
      </c>
      <c r="T3042" t="str">
        <f t="shared" si="287"/>
        <v>spaces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4">
        <f t="shared" si="284"/>
        <v>42389.868611111116</v>
      </c>
      <c r="K3043">
        <v>1450731048</v>
      </c>
      <c r="L3043" s="14">
        <f t="shared" si="285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6">
        <f t="shared" si="282"/>
        <v>1.1048192771084338</v>
      </c>
      <c r="R3043" s="9">
        <f t="shared" si="283"/>
        <v>96.526315789473685</v>
      </c>
      <c r="S3043" t="str">
        <f t="shared" si="286"/>
        <v>theater</v>
      </c>
      <c r="T3043" t="str">
        <f t="shared" si="287"/>
        <v>spaces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4">
        <f t="shared" si="284"/>
        <v>42283.688043981485</v>
      </c>
      <c r="K3044">
        <v>1441557047</v>
      </c>
      <c r="L3044" s="14">
        <f t="shared" si="285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6">
        <f t="shared" si="282"/>
        <v>1.28</v>
      </c>
      <c r="R3044" s="9">
        <f t="shared" si="283"/>
        <v>51.891891891891895</v>
      </c>
      <c r="S3044" t="str">
        <f t="shared" si="286"/>
        <v>theater</v>
      </c>
      <c r="T3044" t="str">
        <f t="shared" si="287"/>
        <v>spaces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4">
        <f t="shared" si="284"/>
        <v>42110.118055555555</v>
      </c>
      <c r="K3045">
        <v>1426815699</v>
      </c>
      <c r="L3045" s="14">
        <f t="shared" si="285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6">
        <f t="shared" si="282"/>
        <v>1.1000666666666667</v>
      </c>
      <c r="R3045" s="9">
        <f t="shared" si="283"/>
        <v>128.9140625</v>
      </c>
      <c r="S3045" t="str">
        <f t="shared" si="286"/>
        <v>theater</v>
      </c>
      <c r="T3045" t="str">
        <f t="shared" si="287"/>
        <v>spaces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4">
        <f t="shared" si="284"/>
        <v>42402.7268287037</v>
      </c>
      <c r="K3046">
        <v>1453137998</v>
      </c>
      <c r="L3046" s="14">
        <f t="shared" si="285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6">
        <f t="shared" si="282"/>
        <v>1.0934166666666667</v>
      </c>
      <c r="R3046" s="9">
        <f t="shared" si="283"/>
        <v>84.108974358974365</v>
      </c>
      <c r="S3046" t="str">
        <f t="shared" si="286"/>
        <v>theater</v>
      </c>
      <c r="T3046" t="str">
        <f t="shared" si="287"/>
        <v>spaces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4">
        <f t="shared" si="284"/>
        <v>41873.155729166669</v>
      </c>
      <c r="K3047">
        <v>1406087055</v>
      </c>
      <c r="L3047" s="14">
        <f t="shared" si="285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6">
        <f t="shared" si="282"/>
        <v>1.3270650000000002</v>
      </c>
      <c r="R3047" s="9">
        <f t="shared" si="283"/>
        <v>82.941562500000003</v>
      </c>
      <c r="S3047" t="str">
        <f t="shared" si="286"/>
        <v>theater</v>
      </c>
      <c r="T3047" t="str">
        <f t="shared" si="287"/>
        <v>spaces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4">
        <f t="shared" si="284"/>
        <v>41892.202777777777</v>
      </c>
      <c r="K3048">
        <v>1407784586</v>
      </c>
      <c r="L3048" s="14">
        <f t="shared" si="285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6">
        <f t="shared" si="282"/>
        <v>1.9084810126582279</v>
      </c>
      <c r="R3048" s="9">
        <f t="shared" si="283"/>
        <v>259.94827586206895</v>
      </c>
      <c r="S3048" t="str">
        <f t="shared" si="286"/>
        <v>theater</v>
      </c>
      <c r="T3048" t="str">
        <f t="shared" si="287"/>
        <v>spaces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4">
        <f t="shared" si="284"/>
        <v>42487.552777777775</v>
      </c>
      <c r="K3049">
        <v>1457999054</v>
      </c>
      <c r="L3049" s="14">
        <f t="shared" si="285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6">
        <f t="shared" si="282"/>
        <v>1.49</v>
      </c>
      <c r="R3049" s="9">
        <f t="shared" si="283"/>
        <v>37.25</v>
      </c>
      <c r="S3049" t="str">
        <f t="shared" si="286"/>
        <v>theater</v>
      </c>
      <c r="T3049" t="str">
        <f t="shared" si="287"/>
        <v>spaces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4">
        <f t="shared" si="284"/>
        <v>42004.890277777777</v>
      </c>
      <c r="K3050">
        <v>1417556262</v>
      </c>
      <c r="L3050" s="14">
        <f t="shared" si="285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6">
        <f t="shared" si="282"/>
        <v>1.6639999999999999</v>
      </c>
      <c r="R3050" s="9">
        <f t="shared" si="283"/>
        <v>177.02127659574469</v>
      </c>
      <c r="S3050" t="str">
        <f t="shared" si="286"/>
        <v>theater</v>
      </c>
      <c r="T3050" t="str">
        <f t="shared" si="287"/>
        <v>spaces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4">
        <f t="shared" si="284"/>
        <v>42169.014525462961</v>
      </c>
      <c r="K3051">
        <v>1431649255</v>
      </c>
      <c r="L3051" s="14">
        <f t="shared" si="285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6">
        <f t="shared" si="282"/>
        <v>1.0666666666666667</v>
      </c>
      <c r="R3051" s="9">
        <f t="shared" si="283"/>
        <v>74.074074074074076</v>
      </c>
      <c r="S3051" t="str">
        <f t="shared" si="286"/>
        <v>theater</v>
      </c>
      <c r="T3051" t="str">
        <f t="shared" si="287"/>
        <v>spaces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4">
        <f t="shared" si="284"/>
        <v>42495.16851851852</v>
      </c>
      <c r="K3052">
        <v>1459828960</v>
      </c>
      <c r="L3052" s="14">
        <f t="shared" si="285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6">
        <f t="shared" si="282"/>
        <v>1.06</v>
      </c>
      <c r="R3052" s="9">
        <f t="shared" si="283"/>
        <v>70.666666666666671</v>
      </c>
      <c r="S3052" t="str">
        <f t="shared" si="286"/>
        <v>theater</v>
      </c>
      <c r="T3052" t="str">
        <f t="shared" si="287"/>
        <v>spaces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4">
        <f t="shared" si="284"/>
        <v>42774.416030092587</v>
      </c>
      <c r="K3053">
        <v>1483955945</v>
      </c>
      <c r="L3053" s="14">
        <f t="shared" si="285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6">
        <f t="shared" si="282"/>
        <v>0.23628571428571429</v>
      </c>
      <c r="R3053" s="9">
        <f t="shared" si="283"/>
        <v>23.62857142857143</v>
      </c>
      <c r="S3053" t="str">
        <f t="shared" si="286"/>
        <v>theater</v>
      </c>
      <c r="T3053" t="str">
        <f t="shared" si="287"/>
        <v>spaces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4">
        <f t="shared" si="284"/>
        <v>42152.665972222225</v>
      </c>
      <c r="K3054">
        <v>1430237094</v>
      </c>
      <c r="L3054" s="14">
        <f t="shared" si="285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6">
        <f t="shared" si="282"/>
        <v>1.5E-3</v>
      </c>
      <c r="R3054" s="9">
        <f t="shared" si="283"/>
        <v>37.5</v>
      </c>
      <c r="S3054" t="str">
        <f t="shared" si="286"/>
        <v>theater</v>
      </c>
      <c r="T3054" t="str">
        <f t="shared" si="287"/>
        <v>spaces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4">
        <f t="shared" si="284"/>
        <v>41914.165972222225</v>
      </c>
      <c r="K3055">
        <v>1407781013</v>
      </c>
      <c r="L3055" s="14">
        <f t="shared" si="285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6">
        <f t="shared" si="282"/>
        <v>4.0000000000000001E-3</v>
      </c>
      <c r="R3055" s="9">
        <f t="shared" si="283"/>
        <v>13.333333333333334</v>
      </c>
      <c r="S3055" t="str">
        <f t="shared" si="286"/>
        <v>theater</v>
      </c>
      <c r="T3055" t="str">
        <f t="shared" si="287"/>
        <v>spaces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4">
        <f t="shared" si="284"/>
        <v>42065.044444444444</v>
      </c>
      <c r="K3056">
        <v>1422043154</v>
      </c>
      <c r="L3056" s="14">
        <f t="shared" si="285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6">
        <f t="shared" si="282"/>
        <v>0</v>
      </c>
      <c r="R3056" s="9">
        <f t="shared" si="283"/>
        <v>0</v>
      </c>
      <c r="S3056" t="str">
        <f t="shared" si="286"/>
        <v>theater</v>
      </c>
      <c r="T3056" t="str">
        <f t="shared" si="287"/>
        <v>spaces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4">
        <f t="shared" si="284"/>
        <v>42013.95821759259</v>
      </c>
      <c r="K3057">
        <v>1415660390</v>
      </c>
      <c r="L3057" s="14">
        <f t="shared" si="285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6">
        <f t="shared" si="282"/>
        <v>5.0000000000000002E-5</v>
      </c>
      <c r="R3057" s="9">
        <f t="shared" si="283"/>
        <v>1</v>
      </c>
      <c r="S3057" t="str">
        <f t="shared" si="286"/>
        <v>theater</v>
      </c>
      <c r="T3057" t="str">
        <f t="shared" si="287"/>
        <v>spaces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4">
        <f t="shared" si="284"/>
        <v>41911.636388888888</v>
      </c>
      <c r="K3058">
        <v>1406819784</v>
      </c>
      <c r="L3058" s="14">
        <f t="shared" si="285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6">
        <f t="shared" si="282"/>
        <v>0</v>
      </c>
      <c r="R3058" s="9">
        <f t="shared" si="283"/>
        <v>0</v>
      </c>
      <c r="S3058" t="str">
        <f t="shared" si="286"/>
        <v>theater</v>
      </c>
      <c r="T3058" t="str">
        <f t="shared" si="287"/>
        <v>spaces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4">
        <f t="shared" si="284"/>
        <v>42463.608923611115</v>
      </c>
      <c r="K3059">
        <v>1457105811</v>
      </c>
      <c r="L3059" s="14">
        <f t="shared" si="285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6">
        <f t="shared" si="282"/>
        <v>0</v>
      </c>
      <c r="R3059" s="9">
        <f t="shared" si="283"/>
        <v>0</v>
      </c>
      <c r="S3059" t="str">
        <f t="shared" si="286"/>
        <v>theater</v>
      </c>
      <c r="T3059" t="str">
        <f t="shared" si="287"/>
        <v>spaces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4">
        <f t="shared" si="284"/>
        <v>42510.374305555553</v>
      </c>
      <c r="K3060">
        <v>1459414740</v>
      </c>
      <c r="L3060" s="14">
        <f t="shared" si="285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6">
        <f t="shared" si="282"/>
        <v>1.6666666666666666E-4</v>
      </c>
      <c r="R3060" s="9">
        <f t="shared" si="283"/>
        <v>1</v>
      </c>
      <c r="S3060" t="str">
        <f t="shared" si="286"/>
        <v>theater</v>
      </c>
      <c r="T3060" t="str">
        <f t="shared" si="287"/>
        <v>spaces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4">
        <f t="shared" si="284"/>
        <v>41859.935717592591</v>
      </c>
      <c r="K3061">
        <v>1404944846</v>
      </c>
      <c r="L3061" s="14">
        <f t="shared" si="285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6">
        <f t="shared" si="282"/>
        <v>3.0066666666666665E-2</v>
      </c>
      <c r="R3061" s="9">
        <f t="shared" si="283"/>
        <v>41</v>
      </c>
      <c r="S3061" t="str">
        <f t="shared" si="286"/>
        <v>theater</v>
      </c>
      <c r="T3061" t="str">
        <f t="shared" si="287"/>
        <v>spaces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4">
        <f t="shared" si="284"/>
        <v>42275.274699074071</v>
      </c>
      <c r="K3062">
        <v>1440830134</v>
      </c>
      <c r="L3062" s="14">
        <f t="shared" si="285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6">
        <f t="shared" si="282"/>
        <v>1.5227272727272728E-3</v>
      </c>
      <c r="R3062" s="9">
        <f t="shared" si="283"/>
        <v>55.833333333333336</v>
      </c>
      <c r="S3062" t="str">
        <f t="shared" si="286"/>
        <v>theater</v>
      </c>
      <c r="T3062" t="str">
        <f t="shared" si="287"/>
        <v>spaces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4">
        <f t="shared" si="284"/>
        <v>41864.784120370372</v>
      </c>
      <c r="K3063">
        <v>1405363748</v>
      </c>
      <c r="L3063" s="14">
        <f t="shared" si="285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6">
        <f t="shared" si="282"/>
        <v>0</v>
      </c>
      <c r="R3063" s="9">
        <f t="shared" si="283"/>
        <v>0</v>
      </c>
      <c r="S3063" t="str">
        <f t="shared" si="286"/>
        <v>theater</v>
      </c>
      <c r="T3063" t="str">
        <f t="shared" si="287"/>
        <v>spaces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4">
        <f t="shared" si="284"/>
        <v>42277.75</v>
      </c>
      <c r="K3064">
        <v>1441111892</v>
      </c>
      <c r="L3064" s="14">
        <f t="shared" si="285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6">
        <f t="shared" si="282"/>
        <v>0.66839999999999999</v>
      </c>
      <c r="R3064" s="9">
        <f t="shared" si="283"/>
        <v>99.761194029850742</v>
      </c>
      <c r="S3064" t="str">
        <f t="shared" si="286"/>
        <v>theater</v>
      </c>
      <c r="T3064" t="str">
        <f t="shared" si="287"/>
        <v>spaces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4">
        <f t="shared" si="284"/>
        <v>42665.922893518517</v>
      </c>
      <c r="K3065">
        <v>1474150138</v>
      </c>
      <c r="L3065" s="14">
        <f t="shared" si="285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6">
        <f t="shared" si="282"/>
        <v>0.19566666666666666</v>
      </c>
      <c r="R3065" s="9">
        <f t="shared" si="283"/>
        <v>25.521739130434781</v>
      </c>
      <c r="S3065" t="str">
        <f t="shared" si="286"/>
        <v>theater</v>
      </c>
      <c r="T3065" t="str">
        <f t="shared" si="287"/>
        <v>spaces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4">
        <f t="shared" si="284"/>
        <v>42330.290972222225</v>
      </c>
      <c r="K3066">
        <v>1445483246</v>
      </c>
      <c r="L3066" s="14">
        <f t="shared" si="285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6">
        <f t="shared" si="282"/>
        <v>0.11294666666666667</v>
      </c>
      <c r="R3066" s="9">
        <f t="shared" si="283"/>
        <v>117.65277777777777</v>
      </c>
      <c r="S3066" t="str">
        <f t="shared" si="286"/>
        <v>theater</v>
      </c>
      <c r="T3066" t="str">
        <f t="shared" si="287"/>
        <v>spaces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4">
        <f t="shared" si="284"/>
        <v>41850.055231481485</v>
      </c>
      <c r="K3067">
        <v>1404523172</v>
      </c>
      <c r="L3067" s="14">
        <f t="shared" si="285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6">
        <f t="shared" si="282"/>
        <v>4.0000000000000002E-4</v>
      </c>
      <c r="R3067" s="9">
        <f t="shared" si="283"/>
        <v>5</v>
      </c>
      <c r="S3067" t="str">
        <f t="shared" si="286"/>
        <v>theater</v>
      </c>
      <c r="T3067" t="str">
        <f t="shared" si="287"/>
        <v>spaces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4">
        <f t="shared" si="284"/>
        <v>42561.228437500002</v>
      </c>
      <c r="K3068">
        <v>1465536537</v>
      </c>
      <c r="L3068" s="14">
        <f t="shared" si="285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6">
        <f t="shared" si="282"/>
        <v>0.11985714285714286</v>
      </c>
      <c r="R3068" s="9">
        <f t="shared" si="283"/>
        <v>2796.6666666666665</v>
      </c>
      <c r="S3068" t="str">
        <f t="shared" si="286"/>
        <v>theater</v>
      </c>
      <c r="T3068" t="str">
        <f t="shared" si="287"/>
        <v>spaces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4">
        <f t="shared" si="284"/>
        <v>42256.938414351855</v>
      </c>
      <c r="K3069">
        <v>1439245879</v>
      </c>
      <c r="L3069" s="14">
        <f t="shared" si="285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6">
        <f t="shared" si="282"/>
        <v>2.5000000000000001E-2</v>
      </c>
      <c r="R3069" s="9">
        <f t="shared" si="283"/>
        <v>200</v>
      </c>
      <c r="S3069" t="str">
        <f t="shared" si="286"/>
        <v>theater</v>
      </c>
      <c r="T3069" t="str">
        <f t="shared" si="287"/>
        <v>spaces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4">
        <f t="shared" si="284"/>
        <v>42293.691574074073</v>
      </c>
      <c r="K3070">
        <v>1442421352</v>
      </c>
      <c r="L3070" s="14">
        <f t="shared" si="285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6">
        <f t="shared" si="282"/>
        <v>6.9999999999999999E-4</v>
      </c>
      <c r="R3070" s="9">
        <f t="shared" si="283"/>
        <v>87.5</v>
      </c>
      <c r="S3070" t="str">
        <f t="shared" si="286"/>
        <v>theater</v>
      </c>
      <c r="T3070" t="str">
        <f t="shared" si="287"/>
        <v>spaces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4">
        <f t="shared" si="284"/>
        <v>41987.833726851852</v>
      </c>
      <c r="K3071">
        <v>1415995234</v>
      </c>
      <c r="L3071" s="14">
        <f t="shared" si="285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6">
        <f t="shared" si="282"/>
        <v>0.14099999999999999</v>
      </c>
      <c r="R3071" s="9">
        <f t="shared" si="283"/>
        <v>20.142857142857142</v>
      </c>
      <c r="S3071" t="str">
        <f t="shared" si="286"/>
        <v>theater</v>
      </c>
      <c r="T3071" t="str">
        <f t="shared" si="287"/>
        <v>spaces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4">
        <f t="shared" si="284"/>
        <v>42711.733437499999</v>
      </c>
      <c r="K3072">
        <v>1479317769</v>
      </c>
      <c r="L3072" s="14">
        <f t="shared" si="285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6">
        <f t="shared" si="282"/>
        <v>3.3399999999999999E-2</v>
      </c>
      <c r="R3072" s="9">
        <f t="shared" si="283"/>
        <v>20.875</v>
      </c>
      <c r="S3072" t="str">
        <f t="shared" si="286"/>
        <v>theater</v>
      </c>
      <c r="T3072" t="str">
        <f t="shared" si="287"/>
        <v>spaces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4">
        <f t="shared" si="284"/>
        <v>42115.249305555553</v>
      </c>
      <c r="K3073">
        <v>1428082481</v>
      </c>
      <c r="L3073" s="14">
        <f t="shared" si="285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6">
        <f t="shared" si="282"/>
        <v>0.59775</v>
      </c>
      <c r="R3073" s="9">
        <f t="shared" si="283"/>
        <v>61.307692307692307</v>
      </c>
      <c r="S3073" t="str">
        <f t="shared" si="286"/>
        <v>theater</v>
      </c>
      <c r="T3073" t="str">
        <f t="shared" si="287"/>
        <v>spaces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4">
        <f t="shared" si="284"/>
        <v>42673.073611111111</v>
      </c>
      <c r="K3074">
        <v>1476549262</v>
      </c>
      <c r="L3074" s="14">
        <f t="shared" si="285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6">
        <f t="shared" ref="Q3074:Q3137" si="288">(E3074/D3074)</f>
        <v>1.6666666666666666E-4</v>
      </c>
      <c r="R3074" s="9">
        <f t="shared" ref="R3074:R3137" si="289">IF(N3074&lt;&gt;0,E3074/N3074,0)</f>
        <v>1</v>
      </c>
      <c r="S3074" t="str">
        <f t="shared" si="286"/>
        <v>theater</v>
      </c>
      <c r="T3074" t="str">
        <f t="shared" si="287"/>
        <v>spaces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4">
        <f t="shared" ref="J3075:J3138" si="290">(((I3075/60)/60)/24)+DATE(1970,1,1)</f>
        <v>42169.804861111115</v>
      </c>
      <c r="K3075">
        <v>1429287900</v>
      </c>
      <c r="L3075" s="14">
        <f t="shared" ref="L3075:L3138" si="291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6">
        <f t="shared" si="288"/>
        <v>2.3035714285714285E-4</v>
      </c>
      <c r="R3075" s="9">
        <f t="shared" si="289"/>
        <v>92.142857142857139</v>
      </c>
      <c r="S3075" t="str">
        <f t="shared" ref="S3075:S3138" si="292">LEFT(P3075, SEARCH("/",P3075,1)-1)</f>
        <v>theater</v>
      </c>
      <c r="T3075" t="str">
        <f t="shared" ref="T3075:T3138" si="293">RIGHT(P3075,LEN(P3075)-FIND("/",P3075))</f>
        <v>spaces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4">
        <f t="shared" si="290"/>
        <v>42439.571284722217</v>
      </c>
      <c r="K3076">
        <v>1455025359</v>
      </c>
      <c r="L3076" s="14">
        <f t="shared" si="291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6">
        <f t="shared" si="288"/>
        <v>8.8000000000000003E-4</v>
      </c>
      <c r="R3076" s="9">
        <f t="shared" si="289"/>
        <v>7.333333333333333</v>
      </c>
      <c r="S3076" t="str">
        <f t="shared" si="292"/>
        <v>theater</v>
      </c>
      <c r="T3076" t="str">
        <f t="shared" si="293"/>
        <v>spaces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4">
        <f t="shared" si="290"/>
        <v>42601.102314814809</v>
      </c>
      <c r="K3077">
        <v>1467253640</v>
      </c>
      <c r="L3077" s="14">
        <f t="shared" si="291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6">
        <f t="shared" si="288"/>
        <v>8.6400000000000005E-2</v>
      </c>
      <c r="R3077" s="9">
        <f t="shared" si="289"/>
        <v>64.8</v>
      </c>
      <c r="S3077" t="str">
        <f t="shared" si="292"/>
        <v>theater</v>
      </c>
      <c r="T3077" t="str">
        <f t="shared" si="293"/>
        <v>spaces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4">
        <f t="shared" si="290"/>
        <v>42286.651886574073</v>
      </c>
      <c r="K3078">
        <v>1439221123</v>
      </c>
      <c r="L3078" s="14">
        <f t="shared" si="291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6">
        <f t="shared" si="288"/>
        <v>0.15060000000000001</v>
      </c>
      <c r="R3078" s="9">
        <f t="shared" si="289"/>
        <v>30.12</v>
      </c>
      <c r="S3078" t="str">
        <f t="shared" si="292"/>
        <v>theater</v>
      </c>
      <c r="T3078" t="str">
        <f t="shared" si="293"/>
        <v>spaces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4">
        <f t="shared" si="290"/>
        <v>42796.956921296296</v>
      </c>
      <c r="K3079">
        <v>1485903478</v>
      </c>
      <c r="L3079" s="14">
        <f t="shared" si="291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6">
        <f t="shared" si="288"/>
        <v>4.7727272727272731E-3</v>
      </c>
      <c r="R3079" s="9">
        <f t="shared" si="289"/>
        <v>52.5</v>
      </c>
      <c r="S3079" t="str">
        <f t="shared" si="292"/>
        <v>theater</v>
      </c>
      <c r="T3079" t="str">
        <f t="shared" si="293"/>
        <v>spaces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4">
        <f t="shared" si="290"/>
        <v>42061.138831018514</v>
      </c>
      <c r="K3080">
        <v>1422328795</v>
      </c>
      <c r="L3080" s="14">
        <f t="shared" si="291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6">
        <f t="shared" si="288"/>
        <v>1.1833333333333333E-3</v>
      </c>
      <c r="R3080" s="9">
        <f t="shared" si="289"/>
        <v>23.666666666666668</v>
      </c>
      <c r="S3080" t="str">
        <f t="shared" si="292"/>
        <v>theater</v>
      </c>
      <c r="T3080" t="str">
        <f t="shared" si="293"/>
        <v>spaces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4">
        <f t="shared" si="290"/>
        <v>42085.671701388885</v>
      </c>
      <c r="K3081">
        <v>1424452035</v>
      </c>
      <c r="L3081" s="14">
        <f t="shared" si="291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6">
        <f t="shared" si="288"/>
        <v>8.4173998587352451E-3</v>
      </c>
      <c r="R3081" s="9">
        <f t="shared" si="289"/>
        <v>415.77777777777777</v>
      </c>
      <c r="S3081" t="str">
        <f t="shared" si="292"/>
        <v>theater</v>
      </c>
      <c r="T3081" t="str">
        <f t="shared" si="293"/>
        <v>spaces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4">
        <f t="shared" si="290"/>
        <v>42000.0699537037</v>
      </c>
      <c r="K3082">
        <v>1414456844</v>
      </c>
      <c r="L3082" s="14">
        <f t="shared" si="291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6">
        <f t="shared" si="288"/>
        <v>1.8799999999999999E-4</v>
      </c>
      <c r="R3082" s="9">
        <f t="shared" si="289"/>
        <v>53.714285714285715</v>
      </c>
      <c r="S3082" t="str">
        <f t="shared" si="292"/>
        <v>theater</v>
      </c>
      <c r="T3082" t="str">
        <f t="shared" si="293"/>
        <v>spaces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4">
        <f t="shared" si="290"/>
        <v>42267.181608796294</v>
      </c>
      <c r="K3083">
        <v>1440130891</v>
      </c>
      <c r="L3083" s="14">
        <f t="shared" si="291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6">
        <f t="shared" si="288"/>
        <v>2.1029999999999998E-3</v>
      </c>
      <c r="R3083" s="9">
        <f t="shared" si="289"/>
        <v>420.6</v>
      </c>
      <c r="S3083" t="str">
        <f t="shared" si="292"/>
        <v>theater</v>
      </c>
      <c r="T3083" t="str">
        <f t="shared" si="293"/>
        <v>spaces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4">
        <f t="shared" si="290"/>
        <v>42323.96465277778</v>
      </c>
      <c r="K3084">
        <v>1445033346</v>
      </c>
      <c r="L3084" s="14">
        <f t="shared" si="291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6">
        <f t="shared" si="288"/>
        <v>0</v>
      </c>
      <c r="R3084" s="9">
        <f t="shared" si="289"/>
        <v>0</v>
      </c>
      <c r="S3084" t="str">
        <f t="shared" si="292"/>
        <v>theater</v>
      </c>
      <c r="T3084" t="str">
        <f t="shared" si="293"/>
        <v>spaces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4">
        <f t="shared" si="290"/>
        <v>41883.208333333336</v>
      </c>
      <c r="K3085">
        <v>1406986278</v>
      </c>
      <c r="L3085" s="14">
        <f t="shared" si="291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6">
        <f t="shared" si="288"/>
        <v>2.8E-3</v>
      </c>
      <c r="R3085" s="9">
        <f t="shared" si="289"/>
        <v>18.666666666666668</v>
      </c>
      <c r="S3085" t="str">
        <f t="shared" si="292"/>
        <v>theater</v>
      </c>
      <c r="T3085" t="str">
        <f t="shared" si="293"/>
        <v>spaces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4">
        <f t="shared" si="290"/>
        <v>42129.783333333333</v>
      </c>
      <c r="K3086">
        <v>1428340931</v>
      </c>
      <c r="L3086" s="14">
        <f t="shared" si="291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6">
        <f t="shared" si="288"/>
        <v>0.11579206701157921</v>
      </c>
      <c r="R3086" s="9">
        <f t="shared" si="289"/>
        <v>78.333333333333329</v>
      </c>
      <c r="S3086" t="str">
        <f t="shared" si="292"/>
        <v>theater</v>
      </c>
      <c r="T3086" t="str">
        <f t="shared" si="293"/>
        <v>spaces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4">
        <f t="shared" si="290"/>
        <v>42276.883784722217</v>
      </c>
      <c r="K3087">
        <v>1440969159</v>
      </c>
      <c r="L3087" s="14">
        <f t="shared" si="291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6">
        <f t="shared" si="288"/>
        <v>2.4400000000000002E-2</v>
      </c>
      <c r="R3087" s="9">
        <f t="shared" si="289"/>
        <v>67.777777777777771</v>
      </c>
      <c r="S3087" t="str">
        <f t="shared" si="292"/>
        <v>theater</v>
      </c>
      <c r="T3087" t="str">
        <f t="shared" si="293"/>
        <v>spaces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4">
        <f t="shared" si="290"/>
        <v>42233.67082175926</v>
      </c>
      <c r="K3088">
        <v>1434643559</v>
      </c>
      <c r="L3088" s="14">
        <f t="shared" si="291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6">
        <f t="shared" si="288"/>
        <v>2.5000000000000001E-3</v>
      </c>
      <c r="R3088" s="9">
        <f t="shared" si="289"/>
        <v>16.666666666666668</v>
      </c>
      <c r="S3088" t="str">
        <f t="shared" si="292"/>
        <v>theater</v>
      </c>
      <c r="T3088" t="str">
        <f t="shared" si="293"/>
        <v>spaces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4">
        <f t="shared" si="290"/>
        <v>42725.192013888889</v>
      </c>
      <c r="K3089">
        <v>1477107390</v>
      </c>
      <c r="L3089" s="14">
        <f t="shared" si="291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6">
        <f t="shared" si="288"/>
        <v>6.2500000000000003E-3</v>
      </c>
      <c r="R3089" s="9">
        <f t="shared" si="289"/>
        <v>62.5</v>
      </c>
      <c r="S3089" t="str">
        <f t="shared" si="292"/>
        <v>theater</v>
      </c>
      <c r="T3089" t="str">
        <f t="shared" si="293"/>
        <v>spaces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4">
        <f t="shared" si="290"/>
        <v>42012.570138888885</v>
      </c>
      <c r="K3090">
        <v>1418046247</v>
      </c>
      <c r="L3090" s="14">
        <f t="shared" si="291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6">
        <f t="shared" si="288"/>
        <v>1.9384615384615384E-3</v>
      </c>
      <c r="R3090" s="9">
        <f t="shared" si="289"/>
        <v>42</v>
      </c>
      <c r="S3090" t="str">
        <f t="shared" si="292"/>
        <v>theater</v>
      </c>
      <c r="T3090" t="str">
        <f t="shared" si="293"/>
        <v>spaces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4">
        <f t="shared" si="290"/>
        <v>42560.082638888889</v>
      </c>
      <c r="K3091">
        <v>1465304483</v>
      </c>
      <c r="L3091" s="14">
        <f t="shared" si="291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6">
        <f t="shared" si="288"/>
        <v>0.23416000000000001</v>
      </c>
      <c r="R3091" s="9">
        <f t="shared" si="289"/>
        <v>130.0888888888889</v>
      </c>
      <c r="S3091" t="str">
        <f t="shared" si="292"/>
        <v>theater</v>
      </c>
      <c r="T3091" t="str">
        <f t="shared" si="293"/>
        <v>spaces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4">
        <f t="shared" si="290"/>
        <v>42125.777141203704</v>
      </c>
      <c r="K3092">
        <v>1425325145</v>
      </c>
      <c r="L3092" s="14">
        <f t="shared" si="291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6">
        <f t="shared" si="288"/>
        <v>5.080888888888889E-2</v>
      </c>
      <c r="R3092" s="9">
        <f t="shared" si="289"/>
        <v>1270.2222222222222</v>
      </c>
      <c r="S3092" t="str">
        <f t="shared" si="292"/>
        <v>theater</v>
      </c>
      <c r="T3092" t="str">
        <f t="shared" si="293"/>
        <v>spaces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4">
        <f t="shared" si="290"/>
        <v>42596.948414351849</v>
      </c>
      <c r="K3093">
        <v>1468622743</v>
      </c>
      <c r="L3093" s="14">
        <f t="shared" si="291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6">
        <f t="shared" si="288"/>
        <v>0.15920000000000001</v>
      </c>
      <c r="R3093" s="9">
        <f t="shared" si="289"/>
        <v>88.444444444444443</v>
      </c>
      <c r="S3093" t="str">
        <f t="shared" si="292"/>
        <v>theater</v>
      </c>
      <c r="T3093" t="str">
        <f t="shared" si="293"/>
        <v>spaces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4">
        <f t="shared" si="290"/>
        <v>42292.916666666672</v>
      </c>
      <c r="K3094">
        <v>1441723912</v>
      </c>
      <c r="L3094" s="14">
        <f t="shared" si="291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6">
        <f t="shared" si="288"/>
        <v>1.1831900000000001E-2</v>
      </c>
      <c r="R3094" s="9">
        <f t="shared" si="289"/>
        <v>56.342380952380957</v>
      </c>
      <c r="S3094" t="str">
        <f t="shared" si="292"/>
        <v>theater</v>
      </c>
      <c r="T3094" t="str">
        <f t="shared" si="293"/>
        <v>spaces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4">
        <f t="shared" si="290"/>
        <v>41791.165972222225</v>
      </c>
      <c r="K3095">
        <v>1398980941</v>
      </c>
      <c r="L3095" s="14">
        <f t="shared" si="291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6">
        <f t="shared" si="288"/>
        <v>0.22750000000000001</v>
      </c>
      <c r="R3095" s="9">
        <f t="shared" si="289"/>
        <v>53.529411764705884</v>
      </c>
      <c r="S3095" t="str">
        <f t="shared" si="292"/>
        <v>theater</v>
      </c>
      <c r="T3095" t="str">
        <f t="shared" si="293"/>
        <v>spaces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4">
        <f t="shared" si="290"/>
        <v>42267.795787037037</v>
      </c>
      <c r="K3096">
        <v>1437591956</v>
      </c>
      <c r="L3096" s="14">
        <f t="shared" si="291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6">
        <f t="shared" si="288"/>
        <v>2.5000000000000001E-4</v>
      </c>
      <c r="R3096" s="9">
        <f t="shared" si="289"/>
        <v>25</v>
      </c>
      <c r="S3096" t="str">
        <f t="shared" si="292"/>
        <v>theater</v>
      </c>
      <c r="T3096" t="str">
        <f t="shared" si="293"/>
        <v>spaces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4">
        <f t="shared" si="290"/>
        <v>42583.025231481486</v>
      </c>
      <c r="K3097">
        <v>1464827780</v>
      </c>
      <c r="L3097" s="14">
        <f t="shared" si="291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6">
        <f t="shared" si="288"/>
        <v>3.351206434316354E-3</v>
      </c>
      <c r="R3097" s="9">
        <f t="shared" si="289"/>
        <v>50</v>
      </c>
      <c r="S3097" t="str">
        <f t="shared" si="292"/>
        <v>theater</v>
      </c>
      <c r="T3097" t="str">
        <f t="shared" si="293"/>
        <v>spaces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4">
        <f t="shared" si="290"/>
        <v>42144.825532407413</v>
      </c>
      <c r="K3098">
        <v>1429559326</v>
      </c>
      <c r="L3098" s="14">
        <f t="shared" si="291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6">
        <f t="shared" si="288"/>
        <v>3.9750000000000001E-2</v>
      </c>
      <c r="R3098" s="9">
        <f t="shared" si="289"/>
        <v>56.785714285714285</v>
      </c>
      <c r="S3098" t="str">
        <f t="shared" si="292"/>
        <v>theater</v>
      </c>
      <c r="T3098" t="str">
        <f t="shared" si="293"/>
        <v>spaces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4">
        <f t="shared" si="290"/>
        <v>42650.583333333328</v>
      </c>
      <c r="K3099">
        <v>1474027501</v>
      </c>
      <c r="L3099" s="14">
        <f t="shared" si="291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6">
        <f t="shared" si="288"/>
        <v>0.17150000000000001</v>
      </c>
      <c r="R3099" s="9">
        <f t="shared" si="289"/>
        <v>40.833333333333336</v>
      </c>
      <c r="S3099" t="str">
        <f t="shared" si="292"/>
        <v>theater</v>
      </c>
      <c r="T3099" t="str">
        <f t="shared" si="293"/>
        <v>spaces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4">
        <f t="shared" si="290"/>
        <v>42408.01180555555</v>
      </c>
      <c r="K3100">
        <v>1450724449</v>
      </c>
      <c r="L3100" s="14">
        <f t="shared" si="291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6">
        <f t="shared" si="288"/>
        <v>3.608004104669061E-2</v>
      </c>
      <c r="R3100" s="9">
        <f t="shared" si="289"/>
        <v>65.111111111111114</v>
      </c>
      <c r="S3100" t="str">
        <f t="shared" si="292"/>
        <v>theater</v>
      </c>
      <c r="T3100" t="str">
        <f t="shared" si="293"/>
        <v>spaces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4">
        <f t="shared" si="290"/>
        <v>42412.189710648148</v>
      </c>
      <c r="K3101">
        <v>1452659591</v>
      </c>
      <c r="L3101" s="14">
        <f t="shared" si="291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6">
        <f t="shared" si="288"/>
        <v>0.13900000000000001</v>
      </c>
      <c r="R3101" s="9">
        <f t="shared" si="289"/>
        <v>55.6</v>
      </c>
      <c r="S3101" t="str">
        <f t="shared" si="292"/>
        <v>theater</v>
      </c>
      <c r="T3101" t="str">
        <f t="shared" si="293"/>
        <v>spaces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4">
        <f t="shared" si="290"/>
        <v>41932.622395833336</v>
      </c>
      <c r="K3102">
        <v>1411224975</v>
      </c>
      <c r="L3102" s="14">
        <f t="shared" si="291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6">
        <f t="shared" si="288"/>
        <v>0.15225</v>
      </c>
      <c r="R3102" s="9">
        <f t="shared" si="289"/>
        <v>140.53846153846155</v>
      </c>
      <c r="S3102" t="str">
        <f t="shared" si="292"/>
        <v>theater</v>
      </c>
      <c r="T3102" t="str">
        <f t="shared" si="293"/>
        <v>spaces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4">
        <f t="shared" si="290"/>
        <v>42201.330555555556</v>
      </c>
      <c r="K3103">
        <v>1434445937</v>
      </c>
      <c r="L3103" s="14">
        <f t="shared" si="291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6">
        <f t="shared" si="288"/>
        <v>0.12</v>
      </c>
      <c r="R3103" s="9">
        <f t="shared" si="289"/>
        <v>25</v>
      </c>
      <c r="S3103" t="str">
        <f t="shared" si="292"/>
        <v>theater</v>
      </c>
      <c r="T3103" t="str">
        <f t="shared" si="293"/>
        <v>spaces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4">
        <f t="shared" si="290"/>
        <v>42605.340486111112</v>
      </c>
      <c r="K3104">
        <v>1467619818</v>
      </c>
      <c r="L3104" s="14">
        <f t="shared" si="291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6">
        <f t="shared" si="288"/>
        <v>0.391125</v>
      </c>
      <c r="R3104" s="9">
        <f t="shared" si="289"/>
        <v>69.533333333333331</v>
      </c>
      <c r="S3104" t="str">
        <f t="shared" si="292"/>
        <v>theater</v>
      </c>
      <c r="T3104" t="str">
        <f t="shared" si="293"/>
        <v>spaces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4">
        <f t="shared" si="290"/>
        <v>42167.156319444446</v>
      </c>
      <c r="K3105">
        <v>1428896706</v>
      </c>
      <c r="L3105" s="14">
        <f t="shared" si="291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6">
        <f t="shared" si="288"/>
        <v>2.6829268292682929E-3</v>
      </c>
      <c r="R3105" s="9">
        <f t="shared" si="289"/>
        <v>5.5</v>
      </c>
      <c r="S3105" t="str">
        <f t="shared" si="292"/>
        <v>theater</v>
      </c>
      <c r="T3105" t="str">
        <f t="shared" si="293"/>
        <v>spaces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4">
        <f t="shared" si="290"/>
        <v>42038.083333333328</v>
      </c>
      <c r="K3106">
        <v>1420235311</v>
      </c>
      <c r="L3106" s="14">
        <f t="shared" si="291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6">
        <f t="shared" si="288"/>
        <v>0.29625000000000001</v>
      </c>
      <c r="R3106" s="9">
        <f t="shared" si="289"/>
        <v>237</v>
      </c>
      <c r="S3106" t="str">
        <f t="shared" si="292"/>
        <v>theater</v>
      </c>
      <c r="T3106" t="str">
        <f t="shared" si="293"/>
        <v>spaces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4">
        <f t="shared" si="290"/>
        <v>41931.208333333336</v>
      </c>
      <c r="K3107">
        <v>1408986916</v>
      </c>
      <c r="L3107" s="14">
        <f t="shared" si="291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6">
        <f t="shared" si="288"/>
        <v>0.4236099230111206</v>
      </c>
      <c r="R3107" s="9">
        <f t="shared" si="289"/>
        <v>79.870967741935488</v>
      </c>
      <c r="S3107" t="str">
        <f t="shared" si="292"/>
        <v>theater</v>
      </c>
      <c r="T3107" t="str">
        <f t="shared" si="293"/>
        <v>spaces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4">
        <f t="shared" si="290"/>
        <v>42263.916666666672</v>
      </c>
      <c r="K3108">
        <v>1440497876</v>
      </c>
      <c r="L3108" s="14">
        <f t="shared" si="291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6">
        <f t="shared" si="288"/>
        <v>4.1000000000000002E-2</v>
      </c>
      <c r="R3108" s="9">
        <f t="shared" si="289"/>
        <v>10.25</v>
      </c>
      <c r="S3108" t="str">
        <f t="shared" si="292"/>
        <v>theater</v>
      </c>
      <c r="T3108" t="str">
        <f t="shared" si="293"/>
        <v>spaces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4">
        <f t="shared" si="290"/>
        <v>42135.814247685179</v>
      </c>
      <c r="K3109">
        <v>1430767951</v>
      </c>
      <c r="L3109" s="14">
        <f t="shared" si="291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6">
        <f t="shared" si="288"/>
        <v>0.197625</v>
      </c>
      <c r="R3109" s="9">
        <f t="shared" si="289"/>
        <v>272.58620689655174</v>
      </c>
      <c r="S3109" t="str">
        <f t="shared" si="292"/>
        <v>theater</v>
      </c>
      <c r="T3109" t="str">
        <f t="shared" si="293"/>
        <v>spaces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4">
        <f t="shared" si="290"/>
        <v>42122.638819444444</v>
      </c>
      <c r="K3110">
        <v>1425053994</v>
      </c>
      <c r="L3110" s="14">
        <f t="shared" si="291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6">
        <f t="shared" si="288"/>
        <v>5.1999999999999995E-4</v>
      </c>
      <c r="R3110" s="9">
        <f t="shared" si="289"/>
        <v>13</v>
      </c>
      <c r="S3110" t="str">
        <f t="shared" si="292"/>
        <v>theater</v>
      </c>
      <c r="T3110" t="str">
        <f t="shared" si="293"/>
        <v>spaces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4">
        <f t="shared" si="290"/>
        <v>41879.125115740739</v>
      </c>
      <c r="K3111">
        <v>1406170810</v>
      </c>
      <c r="L3111" s="14">
        <f t="shared" si="291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6">
        <f t="shared" si="288"/>
        <v>0.25030188679245285</v>
      </c>
      <c r="R3111" s="9">
        <f t="shared" si="289"/>
        <v>58.184210526315788</v>
      </c>
      <c r="S3111" t="str">
        <f t="shared" si="292"/>
        <v>theater</v>
      </c>
      <c r="T3111" t="str">
        <f t="shared" si="293"/>
        <v>spaces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4">
        <f t="shared" si="290"/>
        <v>42785.031469907408</v>
      </c>
      <c r="K3112">
        <v>1484009119</v>
      </c>
      <c r="L3112" s="14">
        <f t="shared" si="291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6">
        <f t="shared" si="288"/>
        <v>4.0000000000000002E-4</v>
      </c>
      <c r="R3112" s="9">
        <f t="shared" si="289"/>
        <v>10</v>
      </c>
      <c r="S3112" t="str">
        <f t="shared" si="292"/>
        <v>theater</v>
      </c>
      <c r="T3112" t="str">
        <f t="shared" si="293"/>
        <v>spaces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4">
        <f t="shared" si="290"/>
        <v>41916.595138888886</v>
      </c>
      <c r="K3113">
        <v>1409753820</v>
      </c>
      <c r="L3113" s="14">
        <f t="shared" si="291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6">
        <f t="shared" si="288"/>
        <v>0.26640000000000003</v>
      </c>
      <c r="R3113" s="9">
        <f t="shared" si="289"/>
        <v>70.10526315789474</v>
      </c>
      <c r="S3113" t="str">
        <f t="shared" si="292"/>
        <v>theater</v>
      </c>
      <c r="T3113" t="str">
        <f t="shared" si="293"/>
        <v>spaces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4">
        <f t="shared" si="290"/>
        <v>42675.121921296297</v>
      </c>
      <c r="K3114">
        <v>1472784934</v>
      </c>
      <c r="L3114" s="14">
        <f t="shared" si="291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6">
        <f t="shared" si="288"/>
        <v>4.7363636363636365E-2</v>
      </c>
      <c r="R3114" s="9">
        <f t="shared" si="289"/>
        <v>57.888888888888886</v>
      </c>
      <c r="S3114" t="str">
        <f t="shared" si="292"/>
        <v>theater</v>
      </c>
      <c r="T3114" t="str">
        <f t="shared" si="293"/>
        <v>spaces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4">
        <f t="shared" si="290"/>
        <v>42111.731273148151</v>
      </c>
      <c r="K3115">
        <v>1426699982</v>
      </c>
      <c r="L3115" s="14">
        <f t="shared" si="291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6">
        <f t="shared" si="288"/>
        <v>4.2435339894712751E-2</v>
      </c>
      <c r="R3115" s="9">
        <f t="shared" si="289"/>
        <v>125.27027027027027</v>
      </c>
      <c r="S3115" t="str">
        <f t="shared" si="292"/>
        <v>theater</v>
      </c>
      <c r="T3115" t="str">
        <f t="shared" si="293"/>
        <v>spaces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4">
        <f t="shared" si="290"/>
        <v>41903.632523148146</v>
      </c>
      <c r="K3116">
        <v>1406128250</v>
      </c>
      <c r="L3116" s="14">
        <f t="shared" si="291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6">
        <f t="shared" si="288"/>
        <v>0</v>
      </c>
      <c r="R3116" s="9">
        <f t="shared" si="289"/>
        <v>0</v>
      </c>
      <c r="S3116" t="str">
        <f t="shared" si="292"/>
        <v>theater</v>
      </c>
      <c r="T3116" t="str">
        <f t="shared" si="293"/>
        <v>spaces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4">
        <f t="shared" si="290"/>
        <v>42526.447071759263</v>
      </c>
      <c r="K3117">
        <v>1462531427</v>
      </c>
      <c r="L3117" s="14">
        <f t="shared" si="291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6">
        <f t="shared" si="288"/>
        <v>0.03</v>
      </c>
      <c r="R3117" s="9">
        <f t="shared" si="289"/>
        <v>300</v>
      </c>
      <c r="S3117" t="str">
        <f t="shared" si="292"/>
        <v>theater</v>
      </c>
      <c r="T3117" t="str">
        <f t="shared" si="293"/>
        <v>spaces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4">
        <f t="shared" si="290"/>
        <v>42095.515335648146</v>
      </c>
      <c r="K3118">
        <v>1426681325</v>
      </c>
      <c r="L3118" s="14">
        <f t="shared" si="291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6">
        <f t="shared" si="288"/>
        <v>0.57333333333333336</v>
      </c>
      <c r="R3118" s="9">
        <f t="shared" si="289"/>
        <v>43</v>
      </c>
      <c r="S3118" t="str">
        <f t="shared" si="292"/>
        <v>theater</v>
      </c>
      <c r="T3118" t="str">
        <f t="shared" si="293"/>
        <v>spaces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4">
        <f t="shared" si="290"/>
        <v>42517.55</v>
      </c>
      <c r="K3119">
        <v>1463648360</v>
      </c>
      <c r="L3119" s="14">
        <f t="shared" si="291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6">
        <f t="shared" si="288"/>
        <v>1E-3</v>
      </c>
      <c r="R3119" s="9">
        <f t="shared" si="289"/>
        <v>1</v>
      </c>
      <c r="S3119" t="str">
        <f t="shared" si="292"/>
        <v>theater</v>
      </c>
      <c r="T3119" t="str">
        <f t="shared" si="293"/>
        <v>spaces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4">
        <f t="shared" si="290"/>
        <v>42553.649571759262</v>
      </c>
      <c r="K3120">
        <v>1465832123</v>
      </c>
      <c r="L3120" s="14">
        <f t="shared" si="291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6">
        <f t="shared" si="288"/>
        <v>3.0999999999999999E-3</v>
      </c>
      <c r="R3120" s="9">
        <f t="shared" si="289"/>
        <v>775</v>
      </c>
      <c r="S3120" t="str">
        <f t="shared" si="292"/>
        <v>theater</v>
      </c>
      <c r="T3120" t="str">
        <f t="shared" si="293"/>
        <v>spaces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4">
        <f t="shared" si="290"/>
        <v>42090.003842592589</v>
      </c>
      <c r="K3121">
        <v>1424826332</v>
      </c>
      <c r="L3121" s="14">
        <f t="shared" si="291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6">
        <f t="shared" si="288"/>
        <v>5.0000000000000001E-4</v>
      </c>
      <c r="R3121" s="9">
        <f t="shared" si="289"/>
        <v>5</v>
      </c>
      <c r="S3121" t="str">
        <f t="shared" si="292"/>
        <v>theater</v>
      </c>
      <c r="T3121" t="str">
        <f t="shared" si="293"/>
        <v>spaces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4">
        <f t="shared" si="290"/>
        <v>42495.900416666671</v>
      </c>
      <c r="K3122">
        <v>1457303796</v>
      </c>
      <c r="L3122" s="14">
        <f t="shared" si="291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6">
        <f t="shared" si="288"/>
        <v>9.8461538461538464E-5</v>
      </c>
      <c r="R3122" s="9">
        <f t="shared" si="289"/>
        <v>12.8</v>
      </c>
      <c r="S3122" t="str">
        <f t="shared" si="292"/>
        <v>theater</v>
      </c>
      <c r="T3122" t="str">
        <f t="shared" si="293"/>
        <v>spaces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4">
        <f t="shared" si="290"/>
        <v>41908.679803240739</v>
      </c>
      <c r="K3123">
        <v>1406564335</v>
      </c>
      <c r="L3123" s="14">
        <f t="shared" si="291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6">
        <f t="shared" si="288"/>
        <v>6.6666666666666671E-3</v>
      </c>
      <c r="R3123" s="9">
        <f t="shared" si="289"/>
        <v>10</v>
      </c>
      <c r="S3123" t="str">
        <f t="shared" si="292"/>
        <v>theater</v>
      </c>
      <c r="T3123" t="str">
        <f t="shared" si="293"/>
        <v>spaces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4">
        <f t="shared" si="290"/>
        <v>42683.973750000005</v>
      </c>
      <c r="K3124">
        <v>1478298132</v>
      </c>
      <c r="L3124" s="14">
        <f t="shared" si="291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6">
        <f t="shared" si="288"/>
        <v>0.58291457286432158</v>
      </c>
      <c r="R3124" s="9">
        <f t="shared" si="289"/>
        <v>58</v>
      </c>
      <c r="S3124" t="str">
        <f t="shared" si="292"/>
        <v>theater</v>
      </c>
      <c r="T3124" t="str">
        <f t="shared" si="293"/>
        <v>spaces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4">
        <f t="shared" si="290"/>
        <v>42560.993032407408</v>
      </c>
      <c r="K3125">
        <v>1465516198</v>
      </c>
      <c r="L3125" s="14">
        <f t="shared" si="291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6">
        <f t="shared" si="288"/>
        <v>0.68153600000000003</v>
      </c>
      <c r="R3125" s="9">
        <f t="shared" si="289"/>
        <v>244.80459770114942</v>
      </c>
      <c r="S3125" t="str">
        <f t="shared" si="292"/>
        <v>theater</v>
      </c>
      <c r="T3125" t="str">
        <f t="shared" si="293"/>
        <v>spaces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4">
        <f t="shared" si="290"/>
        <v>42037.780104166668</v>
      </c>
      <c r="K3126">
        <v>1417718601</v>
      </c>
      <c r="L3126" s="14">
        <f t="shared" si="291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6">
        <f t="shared" si="288"/>
        <v>3.2499999999999997E-5</v>
      </c>
      <c r="R3126" s="9">
        <f t="shared" si="289"/>
        <v>6.5</v>
      </c>
      <c r="S3126" t="str">
        <f t="shared" si="292"/>
        <v>theater</v>
      </c>
      <c r="T3126" t="str">
        <f t="shared" si="293"/>
        <v>spaces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4">
        <f t="shared" si="290"/>
        <v>42376.20685185185</v>
      </c>
      <c r="K3127">
        <v>1449550672</v>
      </c>
      <c r="L3127" s="14">
        <f t="shared" si="291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6">
        <f t="shared" si="288"/>
        <v>0</v>
      </c>
      <c r="R3127" s="9">
        <f t="shared" si="289"/>
        <v>0</v>
      </c>
      <c r="S3127" t="str">
        <f t="shared" si="292"/>
        <v>theater</v>
      </c>
      <c r="T3127" t="str">
        <f t="shared" si="293"/>
        <v>spaces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4">
        <f t="shared" si="290"/>
        <v>42456.976412037038</v>
      </c>
      <c r="K3128">
        <v>1456532762</v>
      </c>
      <c r="L3128" s="14">
        <f t="shared" si="291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6">
        <f t="shared" si="288"/>
        <v>4.1599999999999998E-2</v>
      </c>
      <c r="R3128" s="9">
        <f t="shared" si="289"/>
        <v>61.176470588235297</v>
      </c>
      <c r="S3128" t="str">
        <f t="shared" si="292"/>
        <v>theater</v>
      </c>
      <c r="T3128" t="str">
        <f t="shared" si="293"/>
        <v>spaces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4">
        <f t="shared" si="290"/>
        <v>42064.856817129628</v>
      </c>
      <c r="K3129">
        <v>1422650029</v>
      </c>
      <c r="L3129" s="14">
        <f t="shared" si="291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6">
        <f t="shared" si="288"/>
        <v>0</v>
      </c>
      <c r="R3129" s="9">
        <f t="shared" si="289"/>
        <v>0</v>
      </c>
      <c r="S3129" t="str">
        <f t="shared" si="292"/>
        <v>theater</v>
      </c>
      <c r="T3129" t="str">
        <f t="shared" si="293"/>
        <v>spaces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4">
        <f t="shared" si="290"/>
        <v>42810.784039351856</v>
      </c>
      <c r="K3130">
        <v>1487101741</v>
      </c>
      <c r="L3130" s="14">
        <f t="shared" si="291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6">
        <f t="shared" si="288"/>
        <v>1.0860666666666667</v>
      </c>
      <c r="R3130" s="9">
        <f t="shared" si="289"/>
        <v>139.23931623931625</v>
      </c>
      <c r="S3130" t="str">
        <f t="shared" si="292"/>
        <v>theater</v>
      </c>
      <c r="T3130" t="str">
        <f t="shared" si="293"/>
        <v>plays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4">
        <f t="shared" si="290"/>
        <v>42843.801145833335</v>
      </c>
      <c r="K3131">
        <v>1489090419</v>
      </c>
      <c r="L3131" s="14">
        <f t="shared" si="291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6">
        <f t="shared" si="288"/>
        <v>8.0000000000000002E-3</v>
      </c>
      <c r="R3131" s="9">
        <f t="shared" si="289"/>
        <v>10</v>
      </c>
      <c r="S3131" t="str">
        <f t="shared" si="292"/>
        <v>theater</v>
      </c>
      <c r="T3131" t="str">
        <f t="shared" si="293"/>
        <v>plays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4">
        <f t="shared" si="290"/>
        <v>42839.207638888889</v>
      </c>
      <c r="K3132">
        <v>1489504916</v>
      </c>
      <c r="L3132" s="14">
        <f t="shared" si="291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6">
        <f t="shared" si="288"/>
        <v>3.7499999999999999E-2</v>
      </c>
      <c r="R3132" s="9">
        <f t="shared" si="289"/>
        <v>93.75</v>
      </c>
      <c r="S3132" t="str">
        <f t="shared" si="292"/>
        <v>theater</v>
      </c>
      <c r="T3132" t="str">
        <f t="shared" si="293"/>
        <v>plays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4">
        <f t="shared" si="290"/>
        <v>42833.537557870368</v>
      </c>
      <c r="K3133">
        <v>1489067645</v>
      </c>
      <c r="L3133" s="14">
        <f t="shared" si="291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6">
        <f t="shared" si="288"/>
        <v>0.15731707317073171</v>
      </c>
      <c r="R3133" s="9">
        <f t="shared" si="289"/>
        <v>53.75</v>
      </c>
      <c r="S3133" t="str">
        <f t="shared" si="292"/>
        <v>theater</v>
      </c>
      <c r="T3133" t="str">
        <f t="shared" si="293"/>
        <v>plays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4">
        <f t="shared" si="290"/>
        <v>42846.308564814812</v>
      </c>
      <c r="K3134">
        <v>1487579060</v>
      </c>
      <c r="L3134" s="14">
        <f t="shared" si="291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6">
        <f t="shared" si="288"/>
        <v>3.3333333333333332E-4</v>
      </c>
      <c r="R3134" s="9">
        <f t="shared" si="289"/>
        <v>10</v>
      </c>
      <c r="S3134" t="str">
        <f t="shared" si="292"/>
        <v>theater</v>
      </c>
      <c r="T3134" t="str">
        <f t="shared" si="293"/>
        <v>plays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4">
        <f t="shared" si="290"/>
        <v>42818.523541666669</v>
      </c>
      <c r="K3135">
        <v>1487770434</v>
      </c>
      <c r="L3135" s="14">
        <f t="shared" si="291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6">
        <f t="shared" si="288"/>
        <v>1.08</v>
      </c>
      <c r="R3135" s="9">
        <f t="shared" si="289"/>
        <v>33.75</v>
      </c>
      <c r="S3135" t="str">
        <f t="shared" si="292"/>
        <v>theater</v>
      </c>
      <c r="T3135" t="str">
        <f t="shared" si="293"/>
        <v>plays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4">
        <f t="shared" si="290"/>
        <v>42821.678460648152</v>
      </c>
      <c r="K3136">
        <v>1488820619</v>
      </c>
      <c r="L3136" s="14">
        <f t="shared" si="291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6">
        <f t="shared" si="288"/>
        <v>0.22500000000000001</v>
      </c>
      <c r="R3136" s="9">
        <f t="shared" si="289"/>
        <v>18.75</v>
      </c>
      <c r="S3136" t="str">
        <f t="shared" si="292"/>
        <v>theater</v>
      </c>
      <c r="T3136" t="str">
        <f t="shared" si="293"/>
        <v>plays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4">
        <f t="shared" si="290"/>
        <v>42829.151863425926</v>
      </c>
      <c r="K3137">
        <v>1489376321</v>
      </c>
      <c r="L3137" s="14">
        <f t="shared" si="291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6">
        <f t="shared" si="288"/>
        <v>0.20849420849420849</v>
      </c>
      <c r="R3137" s="9">
        <f t="shared" si="289"/>
        <v>23.142857142857142</v>
      </c>
      <c r="S3137" t="str">
        <f t="shared" si="292"/>
        <v>theater</v>
      </c>
      <c r="T3137" t="str">
        <f t="shared" si="293"/>
        <v>plays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4">
        <f t="shared" si="290"/>
        <v>42825.957638888889</v>
      </c>
      <c r="K3138">
        <v>1487847954</v>
      </c>
      <c r="L3138" s="14">
        <f t="shared" si="291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6">
        <f t="shared" ref="Q3138:Q3201" si="294">(E3138/D3138)</f>
        <v>1.278</v>
      </c>
      <c r="R3138" s="9">
        <f t="shared" ref="R3138:R3201" si="295">IF(N3138&lt;&gt;0,E3138/N3138,0)</f>
        <v>29.045454545454547</v>
      </c>
      <c r="S3138" t="str">
        <f t="shared" si="292"/>
        <v>theater</v>
      </c>
      <c r="T3138" t="str">
        <f t="shared" si="293"/>
        <v>plays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4">
        <f t="shared" ref="J3139:J3202" si="296">(((I3139/60)/60)/24)+DATE(1970,1,1)</f>
        <v>42858.8</v>
      </c>
      <c r="K3139">
        <v>1489439669</v>
      </c>
      <c r="L3139" s="14">
        <f t="shared" ref="L3139:L3202" si="297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6">
        <f t="shared" si="294"/>
        <v>3.3333333333333333E-2</v>
      </c>
      <c r="R3139" s="9">
        <f t="shared" si="295"/>
        <v>50</v>
      </c>
      <c r="S3139" t="str">
        <f t="shared" ref="S3139:S3202" si="298">LEFT(P3139, SEARCH("/",P3139,1)-1)</f>
        <v>theater</v>
      </c>
      <c r="T3139" t="str">
        <f t="shared" ref="T3139:T3202" si="299">RIGHT(P3139,LEN(P3139)-FIND("/",P3139))</f>
        <v>plays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4">
        <f t="shared" si="296"/>
        <v>42828.645914351851</v>
      </c>
      <c r="K3140">
        <v>1489591807</v>
      </c>
      <c r="L3140" s="14">
        <f t="shared" si="297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6">
        <f t="shared" si="294"/>
        <v>0</v>
      </c>
      <c r="R3140" s="9">
        <f t="shared" si="295"/>
        <v>0</v>
      </c>
      <c r="S3140" t="str">
        <f t="shared" si="298"/>
        <v>theater</v>
      </c>
      <c r="T3140" t="str">
        <f t="shared" si="299"/>
        <v>plays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4">
        <f t="shared" si="296"/>
        <v>42819.189583333333</v>
      </c>
      <c r="K3141">
        <v>1487485760</v>
      </c>
      <c r="L3141" s="14">
        <f t="shared" si="297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6">
        <f t="shared" si="294"/>
        <v>5.3999999999999999E-2</v>
      </c>
      <c r="R3141" s="9">
        <f t="shared" si="295"/>
        <v>450</v>
      </c>
      <c r="S3141" t="str">
        <f t="shared" si="298"/>
        <v>theater</v>
      </c>
      <c r="T3141" t="str">
        <f t="shared" si="299"/>
        <v>plays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4">
        <f t="shared" si="296"/>
        <v>42832.677118055552</v>
      </c>
      <c r="K3142">
        <v>1488993303</v>
      </c>
      <c r="L3142" s="14">
        <f t="shared" si="297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6">
        <f t="shared" si="294"/>
        <v>9.5999999999999992E-3</v>
      </c>
      <c r="R3142" s="9">
        <f t="shared" si="295"/>
        <v>24</v>
      </c>
      <c r="S3142" t="str">
        <f t="shared" si="298"/>
        <v>theater</v>
      </c>
      <c r="T3142" t="str">
        <f t="shared" si="299"/>
        <v>plays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4">
        <f t="shared" si="296"/>
        <v>42841.833333333328</v>
      </c>
      <c r="K3143">
        <v>1488823488</v>
      </c>
      <c r="L3143" s="14">
        <f t="shared" si="297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6">
        <f t="shared" si="294"/>
        <v>0.51600000000000001</v>
      </c>
      <c r="R3143" s="9">
        <f t="shared" si="295"/>
        <v>32.25</v>
      </c>
      <c r="S3143" t="str">
        <f t="shared" si="298"/>
        <v>theater</v>
      </c>
      <c r="T3143" t="str">
        <f t="shared" si="299"/>
        <v>plays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4">
        <f t="shared" si="296"/>
        <v>42813.471516203703</v>
      </c>
      <c r="K3144">
        <v>1487333939</v>
      </c>
      <c r="L3144" s="14">
        <f t="shared" si="297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6">
        <f t="shared" si="294"/>
        <v>1.6363636363636365E-2</v>
      </c>
      <c r="R3144" s="9">
        <f t="shared" si="295"/>
        <v>15</v>
      </c>
      <c r="S3144" t="str">
        <f t="shared" si="298"/>
        <v>theater</v>
      </c>
      <c r="T3144" t="str">
        <f t="shared" si="299"/>
        <v>plays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4">
        <f t="shared" si="296"/>
        <v>42834.358287037037</v>
      </c>
      <c r="K3145">
        <v>1489480556</v>
      </c>
      <c r="L3145" s="14">
        <f t="shared" si="297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6">
        <f t="shared" si="294"/>
        <v>0</v>
      </c>
      <c r="R3145" s="9">
        <f t="shared" si="295"/>
        <v>0</v>
      </c>
      <c r="S3145" t="str">
        <f t="shared" si="298"/>
        <v>theater</v>
      </c>
      <c r="T3145" t="str">
        <f t="shared" si="299"/>
        <v>plays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4">
        <f t="shared" si="296"/>
        <v>42813.25</v>
      </c>
      <c r="K3146">
        <v>1488459307</v>
      </c>
      <c r="L3146" s="14">
        <f t="shared" si="297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6">
        <f t="shared" si="294"/>
        <v>0.754</v>
      </c>
      <c r="R3146" s="9">
        <f t="shared" si="295"/>
        <v>251.33333333333334</v>
      </c>
      <c r="S3146" t="str">
        <f t="shared" si="298"/>
        <v>theater</v>
      </c>
      <c r="T3146" t="str">
        <f t="shared" si="299"/>
        <v>plays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4">
        <f t="shared" si="296"/>
        <v>42821.999236111107</v>
      </c>
      <c r="K3147">
        <v>1485478734</v>
      </c>
      <c r="L3147" s="14">
        <f t="shared" si="297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6">
        <f t="shared" si="294"/>
        <v>0</v>
      </c>
      <c r="R3147" s="9">
        <f t="shared" si="295"/>
        <v>0</v>
      </c>
      <c r="S3147" t="str">
        <f t="shared" si="298"/>
        <v>theater</v>
      </c>
      <c r="T3147" t="str">
        <f t="shared" si="299"/>
        <v>plays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4">
        <f t="shared" si="296"/>
        <v>42841.640810185185</v>
      </c>
      <c r="K3148">
        <v>1488471766</v>
      </c>
      <c r="L3148" s="14">
        <f t="shared" si="297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6">
        <f t="shared" si="294"/>
        <v>0.105</v>
      </c>
      <c r="R3148" s="9">
        <f t="shared" si="295"/>
        <v>437.5</v>
      </c>
      <c r="S3148" t="str">
        <f t="shared" si="298"/>
        <v>theater</v>
      </c>
      <c r="T3148" t="str">
        <f t="shared" si="299"/>
        <v>plays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4">
        <f t="shared" si="296"/>
        <v>41950.011053240742</v>
      </c>
      <c r="K3149">
        <v>1411859755</v>
      </c>
      <c r="L3149" s="14">
        <f t="shared" si="297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6">
        <f t="shared" si="294"/>
        <v>1.1752499999999999</v>
      </c>
      <c r="R3149" s="9">
        <f t="shared" si="295"/>
        <v>110.35211267605634</v>
      </c>
      <c r="S3149" t="str">
        <f t="shared" si="298"/>
        <v>theater</v>
      </c>
      <c r="T3149" t="str">
        <f t="shared" si="299"/>
        <v>plays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4">
        <f t="shared" si="296"/>
        <v>41913.166666666664</v>
      </c>
      <c r="K3150">
        <v>1410278284</v>
      </c>
      <c r="L3150" s="14">
        <f t="shared" si="297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6">
        <f t="shared" si="294"/>
        <v>1.3116666666666668</v>
      </c>
      <c r="R3150" s="9">
        <f t="shared" si="295"/>
        <v>41.421052631578945</v>
      </c>
      <c r="S3150" t="str">
        <f t="shared" si="298"/>
        <v>theater</v>
      </c>
      <c r="T3150" t="str">
        <f t="shared" si="299"/>
        <v>plays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4">
        <f t="shared" si="296"/>
        <v>41250.083333333336</v>
      </c>
      <c r="K3151">
        <v>1352766300</v>
      </c>
      <c r="L3151" s="14">
        <f t="shared" si="297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6">
        <f t="shared" si="294"/>
        <v>1.04</v>
      </c>
      <c r="R3151" s="9">
        <f t="shared" si="295"/>
        <v>52</v>
      </c>
      <c r="S3151" t="str">
        <f t="shared" si="298"/>
        <v>theater</v>
      </c>
      <c r="T3151" t="str">
        <f t="shared" si="299"/>
        <v>plays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4">
        <f t="shared" si="296"/>
        <v>40568.166666666664</v>
      </c>
      <c r="K3152">
        <v>1288160403</v>
      </c>
      <c r="L3152" s="14">
        <f t="shared" si="297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6">
        <f t="shared" si="294"/>
        <v>1.01</v>
      </c>
      <c r="R3152" s="9">
        <f t="shared" si="295"/>
        <v>33.990384615384613</v>
      </c>
      <c r="S3152" t="str">
        <f t="shared" si="298"/>
        <v>theater</v>
      </c>
      <c r="T3152" t="str">
        <f t="shared" si="299"/>
        <v>plays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4">
        <f t="shared" si="296"/>
        <v>41892.83997685185</v>
      </c>
      <c r="K3153">
        <v>1407787774</v>
      </c>
      <c r="L3153" s="14">
        <f t="shared" si="297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6">
        <f t="shared" si="294"/>
        <v>1.004</v>
      </c>
      <c r="R3153" s="9">
        <f t="shared" si="295"/>
        <v>103.35294117647059</v>
      </c>
      <c r="S3153" t="str">
        <f t="shared" si="298"/>
        <v>theater</v>
      </c>
      <c r="T3153" t="str">
        <f t="shared" si="299"/>
        <v>plays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4">
        <f t="shared" si="296"/>
        <v>41580.867673611108</v>
      </c>
      <c r="K3154">
        <v>1380833367</v>
      </c>
      <c r="L3154" s="14">
        <f t="shared" si="297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6">
        <f t="shared" si="294"/>
        <v>1.0595454545454546</v>
      </c>
      <c r="R3154" s="9">
        <f t="shared" si="295"/>
        <v>34.791044776119406</v>
      </c>
      <c r="S3154" t="str">
        <f t="shared" si="298"/>
        <v>theater</v>
      </c>
      <c r="T3154" t="str">
        <f t="shared" si="299"/>
        <v>plays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4">
        <f t="shared" si="296"/>
        <v>40664.207638888889</v>
      </c>
      <c r="K3155">
        <v>1301542937</v>
      </c>
      <c r="L3155" s="14">
        <f t="shared" si="297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6">
        <f t="shared" si="294"/>
        <v>3.3558333333333334</v>
      </c>
      <c r="R3155" s="9">
        <f t="shared" si="295"/>
        <v>41.773858921161825</v>
      </c>
      <c r="S3155" t="str">
        <f t="shared" si="298"/>
        <v>theater</v>
      </c>
      <c r="T3155" t="str">
        <f t="shared" si="299"/>
        <v>plays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4">
        <f t="shared" si="296"/>
        <v>41000.834004629629</v>
      </c>
      <c r="K3156">
        <v>1330722058</v>
      </c>
      <c r="L3156" s="14">
        <f t="shared" si="297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6">
        <f t="shared" si="294"/>
        <v>1.1292857142857142</v>
      </c>
      <c r="R3156" s="9">
        <f t="shared" si="295"/>
        <v>64.268292682926827</v>
      </c>
      <c r="S3156" t="str">
        <f t="shared" si="298"/>
        <v>theater</v>
      </c>
      <c r="T3156" t="str">
        <f t="shared" si="299"/>
        <v>plays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4">
        <f t="shared" si="296"/>
        <v>41263.499131944445</v>
      </c>
      <c r="K3157">
        <v>1353412725</v>
      </c>
      <c r="L3157" s="14">
        <f t="shared" si="297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6">
        <f t="shared" si="294"/>
        <v>1.885046</v>
      </c>
      <c r="R3157" s="9">
        <f t="shared" si="295"/>
        <v>31.209370860927152</v>
      </c>
      <c r="S3157" t="str">
        <f t="shared" si="298"/>
        <v>theater</v>
      </c>
      <c r="T3157" t="str">
        <f t="shared" si="299"/>
        <v>plays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4">
        <f t="shared" si="296"/>
        <v>41061.953055555554</v>
      </c>
      <c r="K3158">
        <v>1335567144</v>
      </c>
      <c r="L3158" s="14">
        <f t="shared" si="297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6">
        <f t="shared" si="294"/>
        <v>1.0181818181818181</v>
      </c>
      <c r="R3158" s="9">
        <f t="shared" si="295"/>
        <v>62.921348314606739</v>
      </c>
      <c r="S3158" t="str">
        <f t="shared" si="298"/>
        <v>theater</v>
      </c>
      <c r="T3158" t="str">
        <f t="shared" si="299"/>
        <v>plays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4">
        <f t="shared" si="296"/>
        <v>41839.208333333336</v>
      </c>
      <c r="K3159">
        <v>1404932105</v>
      </c>
      <c r="L3159" s="14">
        <f t="shared" si="297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6">
        <f t="shared" si="294"/>
        <v>1.01</v>
      </c>
      <c r="R3159" s="9">
        <f t="shared" si="295"/>
        <v>98.536585365853654</v>
      </c>
      <c r="S3159" t="str">
        <f t="shared" si="298"/>
        <v>theater</v>
      </c>
      <c r="T3159" t="str">
        <f t="shared" si="299"/>
        <v>plays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4">
        <f t="shared" si="296"/>
        <v>41477.839722222219</v>
      </c>
      <c r="K3160">
        <v>1371931752</v>
      </c>
      <c r="L3160" s="14">
        <f t="shared" si="297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6">
        <f t="shared" si="294"/>
        <v>1.1399999999999999</v>
      </c>
      <c r="R3160" s="9">
        <f t="shared" si="295"/>
        <v>82.608695652173907</v>
      </c>
      <c r="S3160" t="str">
        <f t="shared" si="298"/>
        <v>theater</v>
      </c>
      <c r="T3160" t="str">
        <f t="shared" si="299"/>
        <v>plays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4">
        <f t="shared" si="296"/>
        <v>40926.958333333336</v>
      </c>
      <c r="K3161">
        <v>1323221761</v>
      </c>
      <c r="L3161" s="14">
        <f t="shared" si="297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6">
        <f t="shared" si="294"/>
        <v>1.3348133333333334</v>
      </c>
      <c r="R3161" s="9">
        <f t="shared" si="295"/>
        <v>38.504230769230773</v>
      </c>
      <c r="S3161" t="str">
        <f t="shared" si="298"/>
        <v>theater</v>
      </c>
      <c r="T3161" t="str">
        <f t="shared" si="299"/>
        <v>plays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4">
        <f t="shared" si="296"/>
        <v>41864.207638888889</v>
      </c>
      <c r="K3162">
        <v>1405923687</v>
      </c>
      <c r="L3162" s="14">
        <f t="shared" si="297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6">
        <f t="shared" si="294"/>
        <v>1.0153333333333334</v>
      </c>
      <c r="R3162" s="9">
        <f t="shared" si="295"/>
        <v>80.15789473684211</v>
      </c>
      <c r="S3162" t="str">
        <f t="shared" si="298"/>
        <v>theater</v>
      </c>
      <c r="T3162" t="str">
        <f t="shared" si="299"/>
        <v>plays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4">
        <f t="shared" si="296"/>
        <v>41927.536134259259</v>
      </c>
      <c r="K3163">
        <v>1410785522</v>
      </c>
      <c r="L3163" s="14">
        <f t="shared" si="297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6">
        <f t="shared" si="294"/>
        <v>1.0509999999999999</v>
      </c>
      <c r="R3163" s="9">
        <f t="shared" si="295"/>
        <v>28.405405405405407</v>
      </c>
      <c r="S3163" t="str">
        <f t="shared" si="298"/>
        <v>theater</v>
      </c>
      <c r="T3163" t="str">
        <f t="shared" si="299"/>
        <v>plays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4">
        <f t="shared" si="296"/>
        <v>41827.083333333336</v>
      </c>
      <c r="K3164">
        <v>1402331262</v>
      </c>
      <c r="L3164" s="14">
        <f t="shared" si="297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6">
        <f t="shared" si="294"/>
        <v>1.2715000000000001</v>
      </c>
      <c r="R3164" s="9">
        <f t="shared" si="295"/>
        <v>80.730158730158735</v>
      </c>
      <c r="S3164" t="str">
        <f t="shared" si="298"/>
        <v>theater</v>
      </c>
      <c r="T3164" t="str">
        <f t="shared" si="299"/>
        <v>plays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4">
        <f t="shared" si="296"/>
        <v>41805.753761574073</v>
      </c>
      <c r="K3165">
        <v>1400263525</v>
      </c>
      <c r="L3165" s="14">
        <f t="shared" si="297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6">
        <f t="shared" si="294"/>
        <v>1.1115384615384616</v>
      </c>
      <c r="R3165" s="9">
        <f t="shared" si="295"/>
        <v>200.69444444444446</v>
      </c>
      <c r="S3165" t="str">
        <f t="shared" si="298"/>
        <v>theater</v>
      </c>
      <c r="T3165" t="str">
        <f t="shared" si="299"/>
        <v>plays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4">
        <f t="shared" si="296"/>
        <v>41799.80572916667</v>
      </c>
      <c r="K3166">
        <v>1399490415</v>
      </c>
      <c r="L3166" s="14">
        <f t="shared" si="297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6">
        <f t="shared" si="294"/>
        <v>1.0676000000000001</v>
      </c>
      <c r="R3166" s="9">
        <f t="shared" si="295"/>
        <v>37.591549295774648</v>
      </c>
      <c r="S3166" t="str">
        <f t="shared" si="298"/>
        <v>theater</v>
      </c>
      <c r="T3166" t="str">
        <f t="shared" si="299"/>
        <v>plays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4">
        <f t="shared" si="296"/>
        <v>40666.165972222225</v>
      </c>
      <c r="K3167">
        <v>1302493760</v>
      </c>
      <c r="L3167" s="14">
        <f t="shared" si="297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6">
        <f t="shared" si="294"/>
        <v>1.6266666666666667</v>
      </c>
      <c r="R3167" s="9">
        <f t="shared" si="295"/>
        <v>58.095238095238095</v>
      </c>
      <c r="S3167" t="str">
        <f t="shared" si="298"/>
        <v>theater</v>
      </c>
      <c r="T3167" t="str">
        <f t="shared" si="299"/>
        <v>plays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4">
        <f t="shared" si="296"/>
        <v>41969.332638888889</v>
      </c>
      <c r="K3168">
        <v>1414514153</v>
      </c>
      <c r="L3168" s="14">
        <f t="shared" si="297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6">
        <f t="shared" si="294"/>
        <v>1.6022808571428573</v>
      </c>
      <c r="R3168" s="9">
        <f t="shared" si="295"/>
        <v>60.300892473118282</v>
      </c>
      <c r="S3168" t="str">
        <f t="shared" si="298"/>
        <v>theater</v>
      </c>
      <c r="T3168" t="str">
        <f t="shared" si="299"/>
        <v>plays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4">
        <f t="shared" si="296"/>
        <v>41853.175706018519</v>
      </c>
      <c r="K3169">
        <v>1405743181</v>
      </c>
      <c r="L3169" s="14">
        <f t="shared" si="297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6">
        <f t="shared" si="294"/>
        <v>1.1616666666666666</v>
      </c>
      <c r="R3169" s="9">
        <f t="shared" si="295"/>
        <v>63.363636363636367</v>
      </c>
      <c r="S3169" t="str">
        <f t="shared" si="298"/>
        <v>theater</v>
      </c>
      <c r="T3169" t="str">
        <f t="shared" si="299"/>
        <v>plays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4">
        <f t="shared" si="296"/>
        <v>41803.916666666664</v>
      </c>
      <c r="K3170">
        <v>1399948353</v>
      </c>
      <c r="L3170" s="14">
        <f t="shared" si="297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6">
        <f t="shared" si="294"/>
        <v>1.242</v>
      </c>
      <c r="R3170" s="9">
        <f t="shared" si="295"/>
        <v>50.901639344262293</v>
      </c>
      <c r="S3170" t="str">
        <f t="shared" si="298"/>
        <v>theater</v>
      </c>
      <c r="T3170" t="str">
        <f t="shared" si="299"/>
        <v>plays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4">
        <f t="shared" si="296"/>
        <v>41621.207638888889</v>
      </c>
      <c r="K3171">
        <v>1384364561</v>
      </c>
      <c r="L3171" s="14">
        <f t="shared" si="297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6">
        <f t="shared" si="294"/>
        <v>1.030125</v>
      </c>
      <c r="R3171" s="9">
        <f t="shared" si="295"/>
        <v>100.5</v>
      </c>
      <c r="S3171" t="str">
        <f t="shared" si="298"/>
        <v>theater</v>
      </c>
      <c r="T3171" t="str">
        <f t="shared" si="299"/>
        <v>plays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4">
        <f t="shared" si="296"/>
        <v>41822.166666666664</v>
      </c>
      <c r="K3172">
        <v>1401414944</v>
      </c>
      <c r="L3172" s="14">
        <f t="shared" si="297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6">
        <f t="shared" si="294"/>
        <v>1.1225000000000001</v>
      </c>
      <c r="R3172" s="9">
        <f t="shared" si="295"/>
        <v>31.619718309859156</v>
      </c>
      <c r="S3172" t="str">
        <f t="shared" si="298"/>
        <v>theater</v>
      </c>
      <c r="T3172" t="str">
        <f t="shared" si="299"/>
        <v>plays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4">
        <f t="shared" si="296"/>
        <v>42496.608310185184</v>
      </c>
      <c r="K3173">
        <v>1459953358</v>
      </c>
      <c r="L3173" s="14">
        <f t="shared" si="297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6">
        <f t="shared" si="294"/>
        <v>1.0881428571428571</v>
      </c>
      <c r="R3173" s="9">
        <f t="shared" si="295"/>
        <v>65.102564102564102</v>
      </c>
      <c r="S3173" t="str">
        <f t="shared" si="298"/>
        <v>theater</v>
      </c>
      <c r="T3173" t="str">
        <f t="shared" si="299"/>
        <v>plays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4">
        <f t="shared" si="296"/>
        <v>40953.729953703703</v>
      </c>
      <c r="K3174">
        <v>1326648668</v>
      </c>
      <c r="L3174" s="14">
        <f t="shared" si="297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6">
        <f t="shared" si="294"/>
        <v>1.1499999999999999</v>
      </c>
      <c r="R3174" s="9">
        <f t="shared" si="295"/>
        <v>79.310344827586206</v>
      </c>
      <c r="S3174" t="str">
        <f t="shared" si="298"/>
        <v>theater</v>
      </c>
      <c r="T3174" t="str">
        <f t="shared" si="299"/>
        <v>plays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4">
        <f t="shared" si="296"/>
        <v>41908.878379629627</v>
      </c>
      <c r="K3175">
        <v>1409173492</v>
      </c>
      <c r="L3175" s="14">
        <f t="shared" si="297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6">
        <f t="shared" si="294"/>
        <v>1.03</v>
      </c>
      <c r="R3175" s="9">
        <f t="shared" si="295"/>
        <v>139.18918918918919</v>
      </c>
      <c r="S3175" t="str">
        <f t="shared" si="298"/>
        <v>theater</v>
      </c>
      <c r="T3175" t="str">
        <f t="shared" si="299"/>
        <v>plays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4">
        <f t="shared" si="296"/>
        <v>41876.864675925928</v>
      </c>
      <c r="K3176">
        <v>1407789908</v>
      </c>
      <c r="L3176" s="14">
        <f t="shared" si="297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6">
        <f t="shared" si="294"/>
        <v>1.0113333333333334</v>
      </c>
      <c r="R3176" s="9">
        <f t="shared" si="295"/>
        <v>131.91304347826087</v>
      </c>
      <c r="S3176" t="str">
        <f t="shared" si="298"/>
        <v>theater</v>
      </c>
      <c r="T3176" t="str">
        <f t="shared" si="299"/>
        <v>plays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4">
        <f t="shared" si="296"/>
        <v>40591.886886574073</v>
      </c>
      <c r="K3177">
        <v>1292793427</v>
      </c>
      <c r="L3177" s="14">
        <f t="shared" si="297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6">
        <f t="shared" si="294"/>
        <v>1.0955999999999999</v>
      </c>
      <c r="R3177" s="9">
        <f t="shared" si="295"/>
        <v>91.3</v>
      </c>
      <c r="S3177" t="str">
        <f t="shared" si="298"/>
        <v>theater</v>
      </c>
      <c r="T3177" t="str">
        <f t="shared" si="299"/>
        <v>plays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4">
        <f t="shared" si="296"/>
        <v>41504.625</v>
      </c>
      <c r="K3178">
        <v>1374531631</v>
      </c>
      <c r="L3178" s="14">
        <f t="shared" si="297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6">
        <f t="shared" si="294"/>
        <v>1.148421052631579</v>
      </c>
      <c r="R3178" s="9">
        <f t="shared" si="295"/>
        <v>39.672727272727272</v>
      </c>
      <c r="S3178" t="str">
        <f t="shared" si="298"/>
        <v>theater</v>
      </c>
      <c r="T3178" t="str">
        <f t="shared" si="299"/>
        <v>plays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4">
        <f t="shared" si="296"/>
        <v>41811.666770833333</v>
      </c>
      <c r="K3179">
        <v>1400774409</v>
      </c>
      <c r="L3179" s="14">
        <f t="shared" si="297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6">
        <f t="shared" si="294"/>
        <v>1.1739999999999999</v>
      </c>
      <c r="R3179" s="9">
        <f t="shared" si="295"/>
        <v>57.549019607843135</v>
      </c>
      <c r="S3179" t="str">
        <f t="shared" si="298"/>
        <v>theater</v>
      </c>
      <c r="T3179" t="str">
        <f t="shared" si="299"/>
        <v>plays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4">
        <f t="shared" si="296"/>
        <v>41836.605034722219</v>
      </c>
      <c r="K3180">
        <v>1402929075</v>
      </c>
      <c r="L3180" s="14">
        <f t="shared" si="297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6">
        <f t="shared" si="294"/>
        <v>1.7173333333333334</v>
      </c>
      <c r="R3180" s="9">
        <f t="shared" si="295"/>
        <v>33.025641025641029</v>
      </c>
      <c r="S3180" t="str">
        <f t="shared" si="298"/>
        <v>theater</v>
      </c>
      <c r="T3180" t="str">
        <f t="shared" si="299"/>
        <v>plays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4">
        <f t="shared" si="296"/>
        <v>41400.702210648145</v>
      </c>
      <c r="K3181">
        <v>1365699071</v>
      </c>
      <c r="L3181" s="14">
        <f t="shared" si="297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6">
        <f t="shared" si="294"/>
        <v>1.1416238095238094</v>
      </c>
      <c r="R3181" s="9">
        <f t="shared" si="295"/>
        <v>77.335806451612896</v>
      </c>
      <c r="S3181" t="str">
        <f t="shared" si="298"/>
        <v>theater</v>
      </c>
      <c r="T3181" t="str">
        <f t="shared" si="299"/>
        <v>plays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4">
        <f t="shared" si="296"/>
        <v>41810.412604166668</v>
      </c>
      <c r="K3182">
        <v>1400666049</v>
      </c>
      <c r="L3182" s="14">
        <f t="shared" si="297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6">
        <f t="shared" si="294"/>
        <v>1.1975</v>
      </c>
      <c r="R3182" s="9">
        <f t="shared" si="295"/>
        <v>31.933333333333334</v>
      </c>
      <c r="S3182" t="str">
        <f t="shared" si="298"/>
        <v>theater</v>
      </c>
      <c r="T3182" t="str">
        <f t="shared" si="299"/>
        <v>plays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4">
        <f t="shared" si="296"/>
        <v>41805.666666666664</v>
      </c>
      <c r="K3183">
        <v>1400570787</v>
      </c>
      <c r="L3183" s="14">
        <f t="shared" si="297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6">
        <f t="shared" si="294"/>
        <v>1.0900000000000001</v>
      </c>
      <c r="R3183" s="9">
        <f t="shared" si="295"/>
        <v>36.333333333333336</v>
      </c>
      <c r="S3183" t="str">
        <f t="shared" si="298"/>
        <v>theater</v>
      </c>
      <c r="T3183" t="str">
        <f t="shared" si="299"/>
        <v>plays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4">
        <f t="shared" si="296"/>
        <v>40939.708333333336</v>
      </c>
      <c r="K3184">
        <v>1323211621</v>
      </c>
      <c r="L3184" s="14">
        <f t="shared" si="297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6">
        <f t="shared" si="294"/>
        <v>1.0088571428571429</v>
      </c>
      <c r="R3184" s="9">
        <f t="shared" si="295"/>
        <v>46.768211920529801</v>
      </c>
      <c r="S3184" t="str">
        <f t="shared" si="298"/>
        <v>theater</v>
      </c>
      <c r="T3184" t="str">
        <f t="shared" si="299"/>
        <v>plays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4">
        <f t="shared" si="296"/>
        <v>41509.79478009259</v>
      </c>
      <c r="K3185">
        <v>1375729469</v>
      </c>
      <c r="L3185" s="14">
        <f t="shared" si="297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6">
        <f t="shared" si="294"/>
        <v>1.0900000000000001</v>
      </c>
      <c r="R3185" s="9">
        <f t="shared" si="295"/>
        <v>40.073529411764703</v>
      </c>
      <c r="S3185" t="str">
        <f t="shared" si="298"/>
        <v>theater</v>
      </c>
      <c r="T3185" t="str">
        <f t="shared" si="299"/>
        <v>plays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4">
        <f t="shared" si="296"/>
        <v>41821.993414351848</v>
      </c>
      <c r="K3186">
        <v>1401666631</v>
      </c>
      <c r="L3186" s="14">
        <f t="shared" si="297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6">
        <f t="shared" si="294"/>
        <v>1.0720930232558139</v>
      </c>
      <c r="R3186" s="9">
        <f t="shared" si="295"/>
        <v>100.21739130434783</v>
      </c>
      <c r="S3186" t="str">
        <f t="shared" si="298"/>
        <v>theater</v>
      </c>
      <c r="T3186" t="str">
        <f t="shared" si="299"/>
        <v>plays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4">
        <f t="shared" si="296"/>
        <v>41836.977326388893</v>
      </c>
      <c r="K3187">
        <v>1404948441</v>
      </c>
      <c r="L3187" s="14">
        <f t="shared" si="297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6">
        <f t="shared" si="294"/>
        <v>1</v>
      </c>
      <c r="R3187" s="9">
        <f t="shared" si="295"/>
        <v>41.666666666666664</v>
      </c>
      <c r="S3187" t="str">
        <f t="shared" si="298"/>
        <v>theater</v>
      </c>
      <c r="T3187" t="str">
        <f t="shared" si="299"/>
        <v>plays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4">
        <f t="shared" si="296"/>
        <v>41898.875</v>
      </c>
      <c r="K3188">
        <v>1408313438</v>
      </c>
      <c r="L3188" s="14">
        <f t="shared" si="297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6">
        <f t="shared" si="294"/>
        <v>1.0218750000000001</v>
      </c>
      <c r="R3188" s="9">
        <f t="shared" si="295"/>
        <v>46.714285714285715</v>
      </c>
      <c r="S3188" t="str">
        <f t="shared" si="298"/>
        <v>theater</v>
      </c>
      <c r="T3188" t="str">
        <f t="shared" si="299"/>
        <v>plays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4">
        <f t="shared" si="296"/>
        <v>41855.666354166664</v>
      </c>
      <c r="K3189">
        <v>1405439973</v>
      </c>
      <c r="L3189" s="14">
        <f t="shared" si="297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6">
        <f t="shared" si="294"/>
        <v>1.1629333333333334</v>
      </c>
      <c r="R3189" s="9">
        <f t="shared" si="295"/>
        <v>71.491803278688522</v>
      </c>
      <c r="S3189" t="str">
        <f t="shared" si="298"/>
        <v>theater</v>
      </c>
      <c r="T3189" t="str">
        <f t="shared" si="299"/>
        <v>plays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4">
        <f t="shared" si="296"/>
        <v>42165.415532407409</v>
      </c>
      <c r="K3190">
        <v>1432115902</v>
      </c>
      <c r="L3190" s="14">
        <f t="shared" si="297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6">
        <f t="shared" si="294"/>
        <v>0.65</v>
      </c>
      <c r="R3190" s="9">
        <f t="shared" si="295"/>
        <v>14.444444444444445</v>
      </c>
      <c r="S3190" t="str">
        <f t="shared" si="298"/>
        <v>theater</v>
      </c>
      <c r="T3190" t="str">
        <f t="shared" si="299"/>
        <v>musical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4">
        <f t="shared" si="296"/>
        <v>42148.346435185187</v>
      </c>
      <c r="K3191">
        <v>1429863532</v>
      </c>
      <c r="L3191" s="14">
        <f t="shared" si="297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6">
        <f t="shared" si="294"/>
        <v>0.12327272727272727</v>
      </c>
      <c r="R3191" s="9">
        <f t="shared" si="295"/>
        <v>356.84210526315792</v>
      </c>
      <c r="S3191" t="str">
        <f t="shared" si="298"/>
        <v>theater</v>
      </c>
      <c r="T3191" t="str">
        <f t="shared" si="299"/>
        <v>musical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4">
        <f t="shared" si="296"/>
        <v>42713.192997685182</v>
      </c>
      <c r="K3192">
        <v>1478662675</v>
      </c>
      <c r="L3192" s="14">
        <f t="shared" si="297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6">
        <f t="shared" si="294"/>
        <v>0</v>
      </c>
      <c r="R3192" s="9">
        <f t="shared" si="295"/>
        <v>0</v>
      </c>
      <c r="S3192" t="str">
        <f t="shared" si="298"/>
        <v>theater</v>
      </c>
      <c r="T3192" t="str">
        <f t="shared" si="299"/>
        <v>musical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4">
        <f t="shared" si="296"/>
        <v>42598.755428240736</v>
      </c>
      <c r="K3193">
        <v>1466186869</v>
      </c>
      <c r="L3193" s="14">
        <f t="shared" si="297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6">
        <f t="shared" si="294"/>
        <v>4.0266666666666666E-2</v>
      </c>
      <c r="R3193" s="9">
        <f t="shared" si="295"/>
        <v>37.75</v>
      </c>
      <c r="S3193" t="str">
        <f t="shared" si="298"/>
        <v>theater</v>
      </c>
      <c r="T3193" t="str">
        <f t="shared" si="299"/>
        <v>musical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4">
        <f t="shared" si="296"/>
        <v>42063.916666666672</v>
      </c>
      <c r="K3194">
        <v>1421274859</v>
      </c>
      <c r="L3194" s="14">
        <f t="shared" si="297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6">
        <f t="shared" si="294"/>
        <v>1.0200000000000001E-2</v>
      </c>
      <c r="R3194" s="9">
        <f t="shared" si="295"/>
        <v>12.75</v>
      </c>
      <c r="S3194" t="str">
        <f t="shared" si="298"/>
        <v>theater</v>
      </c>
      <c r="T3194" t="str">
        <f t="shared" si="299"/>
        <v>musical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4">
        <f t="shared" si="296"/>
        <v>42055.968240740738</v>
      </c>
      <c r="K3195">
        <v>1420586056</v>
      </c>
      <c r="L3195" s="14">
        <f t="shared" si="297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6">
        <f t="shared" si="294"/>
        <v>0.1174</v>
      </c>
      <c r="R3195" s="9">
        <f t="shared" si="295"/>
        <v>24.458333333333332</v>
      </c>
      <c r="S3195" t="str">
        <f t="shared" si="298"/>
        <v>theater</v>
      </c>
      <c r="T3195" t="str">
        <f t="shared" si="299"/>
        <v>musical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4">
        <f t="shared" si="296"/>
        <v>42212.062476851846</v>
      </c>
      <c r="K3196">
        <v>1435368598</v>
      </c>
      <c r="L3196" s="14">
        <f t="shared" si="297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6">
        <f t="shared" si="294"/>
        <v>0</v>
      </c>
      <c r="R3196" s="9">
        <f t="shared" si="295"/>
        <v>0</v>
      </c>
      <c r="S3196" t="str">
        <f t="shared" si="298"/>
        <v>theater</v>
      </c>
      <c r="T3196" t="str">
        <f t="shared" si="299"/>
        <v>musical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4">
        <f t="shared" si="296"/>
        <v>42047.594236111108</v>
      </c>
      <c r="K3197">
        <v>1421158542</v>
      </c>
      <c r="L3197" s="14">
        <f t="shared" si="297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6">
        <f t="shared" si="294"/>
        <v>0.59142857142857141</v>
      </c>
      <c r="R3197" s="9">
        <f t="shared" si="295"/>
        <v>53.07692307692308</v>
      </c>
      <c r="S3197" t="str">
        <f t="shared" si="298"/>
        <v>theater</v>
      </c>
      <c r="T3197" t="str">
        <f t="shared" si="299"/>
        <v>musical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4">
        <f t="shared" si="296"/>
        <v>42217.583333333328</v>
      </c>
      <c r="K3198">
        <v>1433254875</v>
      </c>
      <c r="L3198" s="14">
        <f t="shared" si="297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6">
        <f t="shared" si="294"/>
        <v>5.9999999999999995E-4</v>
      </c>
      <c r="R3198" s="9">
        <f t="shared" si="295"/>
        <v>300</v>
      </c>
      <c r="S3198" t="str">
        <f t="shared" si="298"/>
        <v>theater</v>
      </c>
      <c r="T3198" t="str">
        <f t="shared" si="299"/>
        <v>musical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4">
        <f t="shared" si="296"/>
        <v>42039.493263888886</v>
      </c>
      <c r="K3199">
        <v>1420458618</v>
      </c>
      <c r="L3199" s="14">
        <f t="shared" si="297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6">
        <f t="shared" si="294"/>
        <v>0.1145</v>
      </c>
      <c r="R3199" s="9">
        <f t="shared" si="295"/>
        <v>286.25</v>
      </c>
      <c r="S3199" t="str">
        <f t="shared" si="298"/>
        <v>theater</v>
      </c>
      <c r="T3199" t="str">
        <f t="shared" si="299"/>
        <v>musical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4">
        <f t="shared" si="296"/>
        <v>42051.424502314811</v>
      </c>
      <c r="K3200">
        <v>1420798277</v>
      </c>
      <c r="L3200" s="14">
        <f t="shared" si="297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6">
        <f t="shared" si="294"/>
        <v>3.6666666666666666E-3</v>
      </c>
      <c r="R3200" s="9">
        <f t="shared" si="295"/>
        <v>36.666666666666664</v>
      </c>
      <c r="S3200" t="str">
        <f t="shared" si="298"/>
        <v>theater</v>
      </c>
      <c r="T3200" t="str">
        <f t="shared" si="299"/>
        <v>musical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4">
        <f t="shared" si="296"/>
        <v>41888.875</v>
      </c>
      <c r="K3201">
        <v>1407435418</v>
      </c>
      <c r="L3201" s="14">
        <f t="shared" si="297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6">
        <f t="shared" si="294"/>
        <v>0.52159999999999995</v>
      </c>
      <c r="R3201" s="9">
        <f t="shared" si="295"/>
        <v>49.20754716981132</v>
      </c>
      <c r="S3201" t="str">
        <f t="shared" si="298"/>
        <v>theater</v>
      </c>
      <c r="T3201" t="str">
        <f t="shared" si="299"/>
        <v>musical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4">
        <f t="shared" si="296"/>
        <v>42490.231944444444</v>
      </c>
      <c r="K3202">
        <v>1459410101</v>
      </c>
      <c r="L3202" s="14">
        <f t="shared" si="297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6">
        <f t="shared" ref="Q3202:Q3265" si="300">(E3202/D3202)</f>
        <v>2.0000000000000002E-5</v>
      </c>
      <c r="R3202" s="9">
        <f t="shared" ref="R3202:R3265" si="301">IF(N3202&lt;&gt;0,E3202/N3202,0)</f>
        <v>1</v>
      </c>
      <c r="S3202" t="str">
        <f t="shared" si="298"/>
        <v>theater</v>
      </c>
      <c r="T3202" t="str">
        <f t="shared" si="299"/>
        <v>musical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4">
        <f t="shared" ref="J3203:J3266" si="302">(((I3203/60)/60)/24)+DATE(1970,1,1)</f>
        <v>41882.767094907409</v>
      </c>
      <c r="K3203">
        <v>1407695077</v>
      </c>
      <c r="L3203" s="14">
        <f t="shared" ref="L3203:L3266" si="303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6">
        <f t="shared" si="300"/>
        <v>1.2500000000000001E-2</v>
      </c>
      <c r="R3203" s="9">
        <f t="shared" si="301"/>
        <v>12.5</v>
      </c>
      <c r="S3203" t="str">
        <f t="shared" ref="S3203:S3266" si="304">LEFT(P3203, SEARCH("/",P3203,1)-1)</f>
        <v>theater</v>
      </c>
      <c r="T3203" t="str">
        <f t="shared" ref="T3203:T3266" si="305">RIGHT(P3203,LEN(P3203)-FIND("/",P3203))</f>
        <v>musical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4">
        <f t="shared" si="302"/>
        <v>42352.249305555553</v>
      </c>
      <c r="K3204">
        <v>1445027346</v>
      </c>
      <c r="L3204" s="14">
        <f t="shared" si="303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6">
        <f t="shared" si="300"/>
        <v>0.54520000000000002</v>
      </c>
      <c r="R3204" s="9">
        <f t="shared" si="301"/>
        <v>109.04</v>
      </c>
      <c r="S3204" t="str">
        <f t="shared" si="304"/>
        <v>theater</v>
      </c>
      <c r="T3204" t="str">
        <f t="shared" si="305"/>
        <v>musical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4">
        <f t="shared" si="302"/>
        <v>42272.988680555558</v>
      </c>
      <c r="K3205">
        <v>1440632622</v>
      </c>
      <c r="L3205" s="14">
        <f t="shared" si="303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6">
        <f t="shared" si="300"/>
        <v>0.25</v>
      </c>
      <c r="R3205" s="9">
        <f t="shared" si="301"/>
        <v>41.666666666666664</v>
      </c>
      <c r="S3205" t="str">
        <f t="shared" si="304"/>
        <v>theater</v>
      </c>
      <c r="T3205" t="str">
        <f t="shared" si="305"/>
        <v>musical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4">
        <f t="shared" si="302"/>
        <v>42202.676388888889</v>
      </c>
      <c r="K3206">
        <v>1434558479</v>
      </c>
      <c r="L3206" s="14">
        <f t="shared" si="303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6">
        <f t="shared" si="300"/>
        <v>0</v>
      </c>
      <c r="R3206" s="9">
        <f t="shared" si="301"/>
        <v>0</v>
      </c>
      <c r="S3206" t="str">
        <f t="shared" si="304"/>
        <v>theater</v>
      </c>
      <c r="T3206" t="str">
        <f t="shared" si="305"/>
        <v>musical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4">
        <f t="shared" si="302"/>
        <v>42125.374675925923</v>
      </c>
      <c r="K3207">
        <v>1427878772</v>
      </c>
      <c r="L3207" s="14">
        <f t="shared" si="303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6">
        <f t="shared" si="300"/>
        <v>3.4125000000000003E-2</v>
      </c>
      <c r="R3207" s="9">
        <f t="shared" si="301"/>
        <v>22.75</v>
      </c>
      <c r="S3207" t="str">
        <f t="shared" si="304"/>
        <v>theater</v>
      </c>
      <c r="T3207" t="str">
        <f t="shared" si="305"/>
        <v>musical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4">
        <f t="shared" si="302"/>
        <v>42266.276053240741</v>
      </c>
      <c r="K3208">
        <v>1440052651</v>
      </c>
      <c r="L3208" s="14">
        <f t="shared" si="303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6">
        <f t="shared" si="300"/>
        <v>0</v>
      </c>
      <c r="R3208" s="9">
        <f t="shared" si="301"/>
        <v>0</v>
      </c>
      <c r="S3208" t="str">
        <f t="shared" si="304"/>
        <v>theater</v>
      </c>
      <c r="T3208" t="str">
        <f t="shared" si="305"/>
        <v>musical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4">
        <f t="shared" si="302"/>
        <v>42117.236192129625</v>
      </c>
      <c r="K3209">
        <v>1424587207</v>
      </c>
      <c r="L3209" s="14">
        <f t="shared" si="303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6">
        <f t="shared" si="300"/>
        <v>0.46363636363636362</v>
      </c>
      <c r="R3209" s="9">
        <f t="shared" si="301"/>
        <v>70.833333333333329</v>
      </c>
      <c r="S3209" t="str">
        <f t="shared" si="304"/>
        <v>theater</v>
      </c>
      <c r="T3209" t="str">
        <f t="shared" si="305"/>
        <v>musical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4">
        <f t="shared" si="302"/>
        <v>41848.605057870373</v>
      </c>
      <c r="K3210">
        <v>1404743477</v>
      </c>
      <c r="L3210" s="14">
        <f t="shared" si="303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6">
        <f t="shared" si="300"/>
        <v>1.0349999999999999</v>
      </c>
      <c r="R3210" s="9">
        <f t="shared" si="301"/>
        <v>63.109756097560975</v>
      </c>
      <c r="S3210" t="str">
        <f t="shared" si="304"/>
        <v>theater</v>
      </c>
      <c r="T3210" t="str">
        <f t="shared" si="305"/>
        <v>plays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4">
        <f t="shared" si="302"/>
        <v>41810.958333333336</v>
      </c>
      <c r="K3211">
        <v>1400512658</v>
      </c>
      <c r="L3211" s="14">
        <f t="shared" si="303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6">
        <f t="shared" si="300"/>
        <v>1.1932315789473684</v>
      </c>
      <c r="R3211" s="9">
        <f t="shared" si="301"/>
        <v>50.157964601769912</v>
      </c>
      <c r="S3211" t="str">
        <f t="shared" si="304"/>
        <v>theater</v>
      </c>
      <c r="T3211" t="str">
        <f t="shared" si="305"/>
        <v>plays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4">
        <f t="shared" si="302"/>
        <v>41061.165972222225</v>
      </c>
      <c r="K3212">
        <v>1334442519</v>
      </c>
      <c r="L3212" s="14">
        <f t="shared" si="303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6">
        <f t="shared" si="300"/>
        <v>1.2576666666666667</v>
      </c>
      <c r="R3212" s="9">
        <f t="shared" si="301"/>
        <v>62.883333333333333</v>
      </c>
      <c r="S3212" t="str">
        <f t="shared" si="304"/>
        <v>theater</v>
      </c>
      <c r="T3212" t="str">
        <f t="shared" si="305"/>
        <v>plays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4">
        <f t="shared" si="302"/>
        <v>41866.083333333336</v>
      </c>
      <c r="K3213">
        <v>1405346680</v>
      </c>
      <c r="L3213" s="14">
        <f t="shared" si="303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6">
        <f t="shared" si="300"/>
        <v>1.1974347826086957</v>
      </c>
      <c r="R3213" s="9">
        <f t="shared" si="301"/>
        <v>85.531055900621112</v>
      </c>
      <c r="S3213" t="str">
        <f t="shared" si="304"/>
        <v>theater</v>
      </c>
      <c r="T3213" t="str">
        <f t="shared" si="305"/>
        <v>plays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4">
        <f t="shared" si="302"/>
        <v>41859.795729166668</v>
      </c>
      <c r="K3214">
        <v>1404932751</v>
      </c>
      <c r="L3214" s="14">
        <f t="shared" si="303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6">
        <f t="shared" si="300"/>
        <v>1.2625</v>
      </c>
      <c r="R3214" s="9">
        <f t="shared" si="301"/>
        <v>53.723404255319146</v>
      </c>
      <c r="S3214" t="str">
        <f t="shared" si="304"/>
        <v>theater</v>
      </c>
      <c r="T3214" t="str">
        <f t="shared" si="305"/>
        <v>plays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4">
        <f t="shared" si="302"/>
        <v>42211.763414351852</v>
      </c>
      <c r="K3215">
        <v>1434478759</v>
      </c>
      <c r="L3215" s="14">
        <f t="shared" si="303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6">
        <f t="shared" si="300"/>
        <v>1.0011666666666668</v>
      </c>
      <c r="R3215" s="9">
        <f t="shared" si="301"/>
        <v>127.80851063829788</v>
      </c>
      <c r="S3215" t="str">
        <f t="shared" si="304"/>
        <v>theater</v>
      </c>
      <c r="T3215" t="str">
        <f t="shared" si="305"/>
        <v>plays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4">
        <f t="shared" si="302"/>
        <v>42374.996527777781</v>
      </c>
      <c r="K3216">
        <v>1448823673</v>
      </c>
      <c r="L3216" s="14">
        <f t="shared" si="303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6">
        <f t="shared" si="300"/>
        <v>1.0213333333333334</v>
      </c>
      <c r="R3216" s="9">
        <f t="shared" si="301"/>
        <v>106.57391304347826</v>
      </c>
      <c r="S3216" t="str">
        <f t="shared" si="304"/>
        <v>theater</v>
      </c>
      <c r="T3216" t="str">
        <f t="shared" si="305"/>
        <v>plays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4">
        <f t="shared" si="302"/>
        <v>42257.165972222225</v>
      </c>
      <c r="K3217">
        <v>1438617471</v>
      </c>
      <c r="L3217" s="14">
        <f t="shared" si="303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6">
        <f t="shared" si="300"/>
        <v>1.0035142857142858</v>
      </c>
      <c r="R3217" s="9">
        <f t="shared" si="301"/>
        <v>262.11194029850748</v>
      </c>
      <c r="S3217" t="str">
        <f t="shared" si="304"/>
        <v>theater</v>
      </c>
      <c r="T3217" t="str">
        <f t="shared" si="305"/>
        <v>plays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4">
        <f t="shared" si="302"/>
        <v>42196.604166666672</v>
      </c>
      <c r="K3218">
        <v>1433934371</v>
      </c>
      <c r="L3218" s="14">
        <f t="shared" si="303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6">
        <f t="shared" si="300"/>
        <v>1.0004999999999999</v>
      </c>
      <c r="R3218" s="9">
        <f t="shared" si="301"/>
        <v>57.171428571428571</v>
      </c>
      <c r="S3218" t="str">
        <f t="shared" si="304"/>
        <v>theater</v>
      </c>
      <c r="T3218" t="str">
        <f t="shared" si="305"/>
        <v>plays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4">
        <f t="shared" si="302"/>
        <v>42678.546111111107</v>
      </c>
      <c r="K3219">
        <v>1475672784</v>
      </c>
      <c r="L3219" s="14">
        <f t="shared" si="303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6">
        <f t="shared" si="300"/>
        <v>1.1602222222222223</v>
      </c>
      <c r="R3219" s="9">
        <f t="shared" si="301"/>
        <v>50.20192307692308</v>
      </c>
      <c r="S3219" t="str">
        <f t="shared" si="304"/>
        <v>theater</v>
      </c>
      <c r="T3219" t="str">
        <f t="shared" si="305"/>
        <v>plays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4">
        <f t="shared" si="302"/>
        <v>42004</v>
      </c>
      <c r="K3220">
        <v>1417132986</v>
      </c>
      <c r="L3220" s="14">
        <f t="shared" si="303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6">
        <f t="shared" si="300"/>
        <v>1.0209999999999999</v>
      </c>
      <c r="R3220" s="9">
        <f t="shared" si="301"/>
        <v>66.586956521739125</v>
      </c>
      <c r="S3220" t="str">
        <f t="shared" si="304"/>
        <v>theater</v>
      </c>
      <c r="T3220" t="str">
        <f t="shared" si="305"/>
        <v>plays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4">
        <f t="shared" si="302"/>
        <v>42085.941516203704</v>
      </c>
      <c r="K3221">
        <v>1424043347</v>
      </c>
      <c r="L3221" s="14">
        <f t="shared" si="303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6">
        <f t="shared" si="300"/>
        <v>1.0011000000000001</v>
      </c>
      <c r="R3221" s="9">
        <f t="shared" si="301"/>
        <v>168.25210084033614</v>
      </c>
      <c r="S3221" t="str">
        <f t="shared" si="304"/>
        <v>theater</v>
      </c>
      <c r="T3221" t="str">
        <f t="shared" si="305"/>
        <v>plays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4">
        <f t="shared" si="302"/>
        <v>42806.875</v>
      </c>
      <c r="K3222">
        <v>1486411204</v>
      </c>
      <c r="L3222" s="14">
        <f t="shared" si="303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6">
        <f t="shared" si="300"/>
        <v>1.0084</v>
      </c>
      <c r="R3222" s="9">
        <f t="shared" si="301"/>
        <v>256.37288135593218</v>
      </c>
      <c r="S3222" t="str">
        <f t="shared" si="304"/>
        <v>theater</v>
      </c>
      <c r="T3222" t="str">
        <f t="shared" si="305"/>
        <v>plays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4">
        <f t="shared" si="302"/>
        <v>42190.696793981479</v>
      </c>
      <c r="K3223">
        <v>1433090603</v>
      </c>
      <c r="L3223" s="14">
        <f t="shared" si="303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6">
        <f t="shared" si="300"/>
        <v>1.0342499999999999</v>
      </c>
      <c r="R3223" s="9">
        <f t="shared" si="301"/>
        <v>36.610619469026545</v>
      </c>
      <c r="S3223" t="str">
        <f t="shared" si="304"/>
        <v>theater</v>
      </c>
      <c r="T3223" t="str">
        <f t="shared" si="305"/>
        <v>plays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4">
        <f t="shared" si="302"/>
        <v>42301.895138888889</v>
      </c>
      <c r="K3224">
        <v>1443016697</v>
      </c>
      <c r="L3224" s="14">
        <f t="shared" si="303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6">
        <f t="shared" si="300"/>
        <v>1.248</v>
      </c>
      <c r="R3224" s="9">
        <f t="shared" si="301"/>
        <v>37.142857142857146</v>
      </c>
      <c r="S3224" t="str">
        <f t="shared" si="304"/>
        <v>theater</v>
      </c>
      <c r="T3224" t="str">
        <f t="shared" si="305"/>
        <v>plays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4">
        <f t="shared" si="302"/>
        <v>42236.835370370376</v>
      </c>
      <c r="K3225">
        <v>1437508976</v>
      </c>
      <c r="L3225" s="14">
        <f t="shared" si="303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6">
        <f t="shared" si="300"/>
        <v>1.0951612903225807</v>
      </c>
      <c r="R3225" s="9">
        <f t="shared" si="301"/>
        <v>45.878378378378379</v>
      </c>
      <c r="S3225" t="str">
        <f t="shared" si="304"/>
        <v>theater</v>
      </c>
      <c r="T3225" t="str">
        <f t="shared" si="305"/>
        <v>plays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4">
        <f t="shared" si="302"/>
        <v>42745.208333333328</v>
      </c>
      <c r="K3226">
        <v>1479932713</v>
      </c>
      <c r="L3226" s="14">
        <f t="shared" si="303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6">
        <f t="shared" si="300"/>
        <v>1.0203333333333333</v>
      </c>
      <c r="R3226" s="9">
        <f t="shared" si="301"/>
        <v>141.71296296296296</v>
      </c>
      <c r="S3226" t="str">
        <f t="shared" si="304"/>
        <v>theater</v>
      </c>
      <c r="T3226" t="str">
        <f t="shared" si="305"/>
        <v>plays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4">
        <f t="shared" si="302"/>
        <v>42524.875</v>
      </c>
      <c r="K3227">
        <v>1463145938</v>
      </c>
      <c r="L3227" s="14">
        <f t="shared" si="303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6">
        <f t="shared" si="300"/>
        <v>1.0235000000000001</v>
      </c>
      <c r="R3227" s="9">
        <f t="shared" si="301"/>
        <v>52.487179487179489</v>
      </c>
      <c r="S3227" t="str">
        <f t="shared" si="304"/>
        <v>theater</v>
      </c>
      <c r="T3227" t="str">
        <f t="shared" si="305"/>
        <v>plays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4">
        <f t="shared" si="302"/>
        <v>42307.583472222221</v>
      </c>
      <c r="K3228">
        <v>1443621612</v>
      </c>
      <c r="L3228" s="14">
        <f t="shared" si="303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6">
        <f t="shared" si="300"/>
        <v>1.0416666666666667</v>
      </c>
      <c r="R3228" s="9">
        <f t="shared" si="301"/>
        <v>59.523809523809526</v>
      </c>
      <c r="S3228" t="str">
        <f t="shared" si="304"/>
        <v>theater</v>
      </c>
      <c r="T3228" t="str">
        <f t="shared" si="305"/>
        <v>plays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4">
        <f t="shared" si="302"/>
        <v>42752.882361111115</v>
      </c>
      <c r="K3229">
        <v>1482095436</v>
      </c>
      <c r="L3229" s="14">
        <f t="shared" si="303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6">
        <f t="shared" si="300"/>
        <v>1.25</v>
      </c>
      <c r="R3229" s="9">
        <f t="shared" si="301"/>
        <v>50</v>
      </c>
      <c r="S3229" t="str">
        <f t="shared" si="304"/>
        <v>theater</v>
      </c>
      <c r="T3229" t="str">
        <f t="shared" si="305"/>
        <v>plays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4">
        <f t="shared" si="302"/>
        <v>42355.207638888889</v>
      </c>
      <c r="K3230">
        <v>1447606884</v>
      </c>
      <c r="L3230" s="14">
        <f t="shared" si="303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6">
        <f t="shared" si="300"/>
        <v>1.0234285714285714</v>
      </c>
      <c r="R3230" s="9">
        <f t="shared" si="301"/>
        <v>193.62162162162161</v>
      </c>
      <c r="S3230" t="str">
        <f t="shared" si="304"/>
        <v>theater</v>
      </c>
      <c r="T3230" t="str">
        <f t="shared" si="305"/>
        <v>plays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4">
        <f t="shared" si="302"/>
        <v>41963.333310185189</v>
      </c>
      <c r="K3231">
        <v>1413874798</v>
      </c>
      <c r="L3231" s="14">
        <f t="shared" si="303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6">
        <f t="shared" si="300"/>
        <v>1.0786500000000001</v>
      </c>
      <c r="R3231" s="9">
        <f t="shared" si="301"/>
        <v>106.79702970297029</v>
      </c>
      <c r="S3231" t="str">
        <f t="shared" si="304"/>
        <v>theater</v>
      </c>
      <c r="T3231" t="str">
        <f t="shared" si="305"/>
        <v>plays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4">
        <f t="shared" si="302"/>
        <v>41913.165972222225</v>
      </c>
      <c r="K3232">
        <v>1410840126</v>
      </c>
      <c r="L3232" s="14">
        <f t="shared" si="303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6">
        <f t="shared" si="300"/>
        <v>1.0988461538461538</v>
      </c>
      <c r="R3232" s="9">
        <f t="shared" si="301"/>
        <v>77.21621621621621</v>
      </c>
      <c r="S3232" t="str">
        <f t="shared" si="304"/>
        <v>theater</v>
      </c>
      <c r="T3232" t="str">
        <f t="shared" si="305"/>
        <v>plays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4">
        <f t="shared" si="302"/>
        <v>42476.943831018521</v>
      </c>
      <c r="K3233">
        <v>1458254347</v>
      </c>
      <c r="L3233" s="14">
        <f t="shared" si="303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6">
        <f t="shared" si="300"/>
        <v>1.61</v>
      </c>
      <c r="R3233" s="9">
        <f t="shared" si="301"/>
        <v>57.5</v>
      </c>
      <c r="S3233" t="str">
        <f t="shared" si="304"/>
        <v>theater</v>
      </c>
      <c r="T3233" t="str">
        <f t="shared" si="305"/>
        <v>plays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4">
        <f t="shared" si="302"/>
        <v>42494.165972222225</v>
      </c>
      <c r="K3234">
        <v>1459711917</v>
      </c>
      <c r="L3234" s="14">
        <f t="shared" si="303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6">
        <f t="shared" si="300"/>
        <v>1.3120000000000001</v>
      </c>
      <c r="R3234" s="9">
        <f t="shared" si="301"/>
        <v>50.46153846153846</v>
      </c>
      <c r="S3234" t="str">
        <f t="shared" si="304"/>
        <v>theater</v>
      </c>
      <c r="T3234" t="str">
        <f t="shared" si="305"/>
        <v>plays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4">
        <f t="shared" si="302"/>
        <v>42796.805034722223</v>
      </c>
      <c r="K3235">
        <v>1485890355</v>
      </c>
      <c r="L3235" s="14">
        <f t="shared" si="303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6">
        <f t="shared" si="300"/>
        <v>1.1879999999999999</v>
      </c>
      <c r="R3235" s="9">
        <f t="shared" si="301"/>
        <v>97.377049180327873</v>
      </c>
      <c r="S3235" t="str">
        <f t="shared" si="304"/>
        <v>theater</v>
      </c>
      <c r="T3235" t="str">
        <f t="shared" si="305"/>
        <v>plays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4">
        <f t="shared" si="302"/>
        <v>42767.979861111111</v>
      </c>
      <c r="K3236">
        <v>1483124208</v>
      </c>
      <c r="L3236" s="14">
        <f t="shared" si="303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6">
        <f t="shared" si="300"/>
        <v>1.0039275000000001</v>
      </c>
      <c r="R3236" s="9">
        <f t="shared" si="301"/>
        <v>34.91921739130435</v>
      </c>
      <c r="S3236" t="str">
        <f t="shared" si="304"/>
        <v>theater</v>
      </c>
      <c r="T3236" t="str">
        <f t="shared" si="305"/>
        <v>plays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4">
        <f t="shared" si="302"/>
        <v>42552.347812499997</v>
      </c>
      <c r="K3237">
        <v>1464769251</v>
      </c>
      <c r="L3237" s="14">
        <f t="shared" si="303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6">
        <f t="shared" si="300"/>
        <v>1.0320666666666667</v>
      </c>
      <c r="R3237" s="9">
        <f t="shared" si="301"/>
        <v>85.530386740331494</v>
      </c>
      <c r="S3237" t="str">
        <f t="shared" si="304"/>
        <v>theater</v>
      </c>
      <c r="T3237" t="str">
        <f t="shared" si="305"/>
        <v>plays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4">
        <f t="shared" si="302"/>
        <v>42732.917048611111</v>
      </c>
      <c r="K3238">
        <v>1480370433</v>
      </c>
      <c r="L3238" s="14">
        <f t="shared" si="303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6">
        <f t="shared" si="300"/>
        <v>1.006</v>
      </c>
      <c r="R3238" s="9">
        <f t="shared" si="301"/>
        <v>182.90909090909091</v>
      </c>
      <c r="S3238" t="str">
        <f t="shared" si="304"/>
        <v>theater</v>
      </c>
      <c r="T3238" t="str">
        <f t="shared" si="305"/>
        <v>plays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4">
        <f t="shared" si="302"/>
        <v>42276.165972222225</v>
      </c>
      <c r="K3239">
        <v>1441452184</v>
      </c>
      <c r="L3239" s="14">
        <f t="shared" si="303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6">
        <f t="shared" si="300"/>
        <v>1.0078754285714286</v>
      </c>
      <c r="R3239" s="9">
        <f t="shared" si="301"/>
        <v>131.13620817843866</v>
      </c>
      <c r="S3239" t="str">
        <f t="shared" si="304"/>
        <v>theater</v>
      </c>
      <c r="T3239" t="str">
        <f t="shared" si="305"/>
        <v>plays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4">
        <f t="shared" si="302"/>
        <v>42186.510393518518</v>
      </c>
      <c r="K3240">
        <v>1433160898</v>
      </c>
      <c r="L3240" s="14">
        <f t="shared" si="303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6">
        <f t="shared" si="300"/>
        <v>1.1232142857142857</v>
      </c>
      <c r="R3240" s="9">
        <f t="shared" si="301"/>
        <v>39.810126582278478</v>
      </c>
      <c r="S3240" t="str">
        <f t="shared" si="304"/>
        <v>theater</v>
      </c>
      <c r="T3240" t="str">
        <f t="shared" si="305"/>
        <v>plays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4">
        <f t="shared" si="302"/>
        <v>42302.999305555553</v>
      </c>
      <c r="K3241">
        <v>1443665293</v>
      </c>
      <c r="L3241" s="14">
        <f t="shared" si="303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6">
        <f t="shared" si="300"/>
        <v>1.0591914022517912</v>
      </c>
      <c r="R3241" s="9">
        <f t="shared" si="301"/>
        <v>59.701730769230764</v>
      </c>
      <c r="S3241" t="str">
        <f t="shared" si="304"/>
        <v>theater</v>
      </c>
      <c r="T3241" t="str">
        <f t="shared" si="305"/>
        <v>plays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4">
        <f t="shared" si="302"/>
        <v>42782.958333333328</v>
      </c>
      <c r="K3242">
        <v>1484843948</v>
      </c>
      <c r="L3242" s="14">
        <f t="shared" si="303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6">
        <f t="shared" si="300"/>
        <v>1.0056666666666667</v>
      </c>
      <c r="R3242" s="9">
        <f t="shared" si="301"/>
        <v>88.735294117647058</v>
      </c>
      <c r="S3242" t="str">
        <f t="shared" si="304"/>
        <v>theater</v>
      </c>
      <c r="T3242" t="str">
        <f t="shared" si="305"/>
        <v>plays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4">
        <f t="shared" si="302"/>
        <v>41926.290972222225</v>
      </c>
      <c r="K3243">
        <v>1410421670</v>
      </c>
      <c r="L3243" s="14">
        <f t="shared" si="303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6">
        <f t="shared" si="300"/>
        <v>1.1530588235294117</v>
      </c>
      <c r="R3243" s="9">
        <f t="shared" si="301"/>
        <v>58.688622754491021</v>
      </c>
      <c r="S3243" t="str">
        <f t="shared" si="304"/>
        <v>theater</v>
      </c>
      <c r="T3243" t="str">
        <f t="shared" si="305"/>
        <v>plays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4">
        <f t="shared" si="302"/>
        <v>41901.755694444444</v>
      </c>
      <c r="K3244">
        <v>1408558092</v>
      </c>
      <c r="L3244" s="14">
        <f t="shared" si="303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6">
        <f t="shared" si="300"/>
        <v>1.273042</v>
      </c>
      <c r="R3244" s="9">
        <f t="shared" si="301"/>
        <v>69.56513661202186</v>
      </c>
      <c r="S3244" t="str">
        <f t="shared" si="304"/>
        <v>theater</v>
      </c>
      <c r="T3244" t="str">
        <f t="shared" si="305"/>
        <v>plays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4">
        <f t="shared" si="302"/>
        <v>42286</v>
      </c>
      <c r="K3245">
        <v>1442283562</v>
      </c>
      <c r="L3245" s="14">
        <f t="shared" si="303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6">
        <f t="shared" si="300"/>
        <v>1.028375</v>
      </c>
      <c r="R3245" s="9">
        <f t="shared" si="301"/>
        <v>115.87323943661971</v>
      </c>
      <c r="S3245" t="str">
        <f t="shared" si="304"/>
        <v>theater</v>
      </c>
      <c r="T3245" t="str">
        <f t="shared" si="305"/>
        <v>plays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4">
        <f t="shared" si="302"/>
        <v>42705.735902777778</v>
      </c>
      <c r="K3246">
        <v>1478018382</v>
      </c>
      <c r="L3246" s="14">
        <f t="shared" si="303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6">
        <f t="shared" si="300"/>
        <v>1.0293749999999999</v>
      </c>
      <c r="R3246" s="9">
        <f t="shared" si="301"/>
        <v>23.869565217391305</v>
      </c>
      <c r="S3246" t="str">
        <f t="shared" si="304"/>
        <v>theater</v>
      </c>
      <c r="T3246" t="str">
        <f t="shared" si="305"/>
        <v>plays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4">
        <f t="shared" si="302"/>
        <v>42167.083333333328</v>
      </c>
      <c r="K3247">
        <v>1431354258</v>
      </c>
      <c r="L3247" s="14">
        <f t="shared" si="303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6">
        <f t="shared" si="300"/>
        <v>1.043047619047619</v>
      </c>
      <c r="R3247" s="9">
        <f t="shared" si="301"/>
        <v>81.125925925925927</v>
      </c>
      <c r="S3247" t="str">
        <f t="shared" si="304"/>
        <v>theater</v>
      </c>
      <c r="T3247" t="str">
        <f t="shared" si="305"/>
        <v>plays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4">
        <f t="shared" si="302"/>
        <v>42259.165972222225</v>
      </c>
      <c r="K3248">
        <v>1439551200</v>
      </c>
      <c r="L3248" s="14">
        <f t="shared" si="303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6">
        <f t="shared" si="300"/>
        <v>1.1122000000000001</v>
      </c>
      <c r="R3248" s="9">
        <f t="shared" si="301"/>
        <v>57.626943005181346</v>
      </c>
      <c r="S3248" t="str">
        <f t="shared" si="304"/>
        <v>theater</v>
      </c>
      <c r="T3248" t="str">
        <f t="shared" si="305"/>
        <v>plays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4">
        <f t="shared" si="302"/>
        <v>42197.434166666666</v>
      </c>
      <c r="K3249">
        <v>1434104712</v>
      </c>
      <c r="L3249" s="14">
        <f t="shared" si="303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6">
        <f t="shared" si="300"/>
        <v>1.0586</v>
      </c>
      <c r="R3249" s="9">
        <f t="shared" si="301"/>
        <v>46.429824561403507</v>
      </c>
      <c r="S3249" t="str">
        <f t="shared" si="304"/>
        <v>theater</v>
      </c>
      <c r="T3249" t="str">
        <f t="shared" si="305"/>
        <v>plays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4">
        <f t="shared" si="302"/>
        <v>42098.846724537041</v>
      </c>
      <c r="K3250">
        <v>1425590357</v>
      </c>
      <c r="L3250" s="14">
        <f t="shared" si="303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6">
        <f t="shared" si="300"/>
        <v>1.0079166666666666</v>
      </c>
      <c r="R3250" s="9">
        <f t="shared" si="301"/>
        <v>60.475000000000001</v>
      </c>
      <c r="S3250" t="str">
        <f t="shared" si="304"/>
        <v>theater</v>
      </c>
      <c r="T3250" t="str">
        <f t="shared" si="305"/>
        <v>plays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4">
        <f t="shared" si="302"/>
        <v>42175.746689814812</v>
      </c>
      <c r="K3251">
        <v>1432230914</v>
      </c>
      <c r="L3251" s="14">
        <f t="shared" si="303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6">
        <f t="shared" si="300"/>
        <v>1.0492727272727274</v>
      </c>
      <c r="R3251" s="9">
        <f t="shared" si="301"/>
        <v>65.579545454545453</v>
      </c>
      <c r="S3251" t="str">
        <f t="shared" si="304"/>
        <v>theater</v>
      </c>
      <c r="T3251" t="str">
        <f t="shared" si="305"/>
        <v>plays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4">
        <f t="shared" si="302"/>
        <v>41948.783842592595</v>
      </c>
      <c r="K3252">
        <v>1412617724</v>
      </c>
      <c r="L3252" s="14">
        <f t="shared" si="303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6">
        <f t="shared" si="300"/>
        <v>1.01552</v>
      </c>
      <c r="R3252" s="9">
        <f t="shared" si="301"/>
        <v>119.1924882629108</v>
      </c>
      <c r="S3252" t="str">
        <f t="shared" si="304"/>
        <v>theater</v>
      </c>
      <c r="T3252" t="str">
        <f t="shared" si="305"/>
        <v>plays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4">
        <f t="shared" si="302"/>
        <v>42176.731087962966</v>
      </c>
      <c r="K3253">
        <v>1432315966</v>
      </c>
      <c r="L3253" s="14">
        <f t="shared" si="303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6">
        <f t="shared" si="300"/>
        <v>1.1073333333333333</v>
      </c>
      <c r="R3253" s="9">
        <f t="shared" si="301"/>
        <v>83.05</v>
      </c>
      <c r="S3253" t="str">
        <f t="shared" si="304"/>
        <v>theater</v>
      </c>
      <c r="T3253" t="str">
        <f t="shared" si="305"/>
        <v>plays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4">
        <f t="shared" si="302"/>
        <v>42620.472685185188</v>
      </c>
      <c r="K3254">
        <v>1470655240</v>
      </c>
      <c r="L3254" s="14">
        <f t="shared" si="303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6">
        <f t="shared" si="300"/>
        <v>1.2782222222222221</v>
      </c>
      <c r="R3254" s="9">
        <f t="shared" si="301"/>
        <v>57.52</v>
      </c>
      <c r="S3254" t="str">
        <f t="shared" si="304"/>
        <v>theater</v>
      </c>
      <c r="T3254" t="str">
        <f t="shared" si="305"/>
        <v>plays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4">
        <f t="shared" si="302"/>
        <v>42621.15625</v>
      </c>
      <c r="K3255">
        <v>1471701028</v>
      </c>
      <c r="L3255" s="14">
        <f t="shared" si="303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6">
        <f t="shared" si="300"/>
        <v>1.0182500000000001</v>
      </c>
      <c r="R3255" s="9">
        <f t="shared" si="301"/>
        <v>177.08695652173913</v>
      </c>
      <c r="S3255" t="str">
        <f t="shared" si="304"/>
        <v>theater</v>
      </c>
      <c r="T3255" t="str">
        <f t="shared" si="305"/>
        <v>plays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4">
        <f t="shared" si="302"/>
        <v>42089.044085648144</v>
      </c>
      <c r="K3256">
        <v>1424743409</v>
      </c>
      <c r="L3256" s="14">
        <f t="shared" si="303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6">
        <f t="shared" si="300"/>
        <v>1.012576923076923</v>
      </c>
      <c r="R3256" s="9">
        <f t="shared" si="301"/>
        <v>70.771505376344081</v>
      </c>
      <c r="S3256" t="str">
        <f t="shared" si="304"/>
        <v>theater</v>
      </c>
      <c r="T3256" t="str">
        <f t="shared" si="305"/>
        <v>plays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4">
        <f t="shared" si="302"/>
        <v>41919.768229166664</v>
      </c>
      <c r="K3257">
        <v>1410114375</v>
      </c>
      <c r="L3257" s="14">
        <f t="shared" si="303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6">
        <f t="shared" si="300"/>
        <v>1.75</v>
      </c>
      <c r="R3257" s="9">
        <f t="shared" si="301"/>
        <v>29.166666666666668</v>
      </c>
      <c r="S3257" t="str">
        <f t="shared" si="304"/>
        <v>theater</v>
      </c>
      <c r="T3257" t="str">
        <f t="shared" si="305"/>
        <v>plays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4">
        <f t="shared" si="302"/>
        <v>42166.165972222225</v>
      </c>
      <c r="K3258">
        <v>1432129577</v>
      </c>
      <c r="L3258" s="14">
        <f t="shared" si="303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6">
        <f t="shared" si="300"/>
        <v>1.2806</v>
      </c>
      <c r="R3258" s="9">
        <f t="shared" si="301"/>
        <v>72.76136363636364</v>
      </c>
      <c r="S3258" t="str">
        <f t="shared" si="304"/>
        <v>theater</v>
      </c>
      <c r="T3258" t="str">
        <f t="shared" si="305"/>
        <v>plays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4">
        <f t="shared" si="302"/>
        <v>42788.559629629628</v>
      </c>
      <c r="K3259">
        <v>1485177952</v>
      </c>
      <c r="L3259" s="14">
        <f t="shared" si="303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6">
        <f t="shared" si="300"/>
        <v>1.0629949999999999</v>
      </c>
      <c r="R3259" s="9">
        <f t="shared" si="301"/>
        <v>51.853414634146333</v>
      </c>
      <c r="S3259" t="str">
        <f t="shared" si="304"/>
        <v>theater</v>
      </c>
      <c r="T3259" t="str">
        <f t="shared" si="305"/>
        <v>plays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4">
        <f t="shared" si="302"/>
        <v>42012.887280092589</v>
      </c>
      <c r="K3260">
        <v>1418159861</v>
      </c>
      <c r="L3260" s="14">
        <f t="shared" si="303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6">
        <f t="shared" si="300"/>
        <v>1.052142857142857</v>
      </c>
      <c r="R3260" s="9">
        <f t="shared" si="301"/>
        <v>98.2</v>
      </c>
      <c r="S3260" t="str">
        <f t="shared" si="304"/>
        <v>theater</v>
      </c>
      <c r="T3260" t="str">
        <f t="shared" si="305"/>
        <v>plays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4">
        <f t="shared" si="302"/>
        <v>42644.165972222225</v>
      </c>
      <c r="K3261">
        <v>1472753745</v>
      </c>
      <c r="L3261" s="14">
        <f t="shared" si="303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6">
        <f t="shared" si="300"/>
        <v>1.0616782608695652</v>
      </c>
      <c r="R3261" s="9">
        <f t="shared" si="301"/>
        <v>251.7381443298969</v>
      </c>
      <c r="S3261" t="str">
        <f t="shared" si="304"/>
        <v>theater</v>
      </c>
      <c r="T3261" t="str">
        <f t="shared" si="305"/>
        <v>plays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4">
        <f t="shared" si="302"/>
        <v>42338.714328703703</v>
      </c>
      <c r="K3262">
        <v>1445875718</v>
      </c>
      <c r="L3262" s="14">
        <f t="shared" si="303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6">
        <f t="shared" si="300"/>
        <v>1.0924</v>
      </c>
      <c r="R3262" s="9">
        <f t="shared" si="301"/>
        <v>74.821917808219183</v>
      </c>
      <c r="S3262" t="str">
        <f t="shared" si="304"/>
        <v>theater</v>
      </c>
      <c r="T3262" t="str">
        <f t="shared" si="305"/>
        <v>plays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4">
        <f t="shared" si="302"/>
        <v>42201.725416666668</v>
      </c>
      <c r="K3263">
        <v>1434475476</v>
      </c>
      <c r="L3263" s="14">
        <f t="shared" si="303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6">
        <f t="shared" si="300"/>
        <v>1.0045454545454546</v>
      </c>
      <c r="R3263" s="9">
        <f t="shared" si="301"/>
        <v>67.65306122448979</v>
      </c>
      <c r="S3263" t="str">
        <f t="shared" si="304"/>
        <v>theater</v>
      </c>
      <c r="T3263" t="str">
        <f t="shared" si="305"/>
        <v>plays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4">
        <f t="shared" si="302"/>
        <v>41995.166666666672</v>
      </c>
      <c r="K3264">
        <v>1416555262</v>
      </c>
      <c r="L3264" s="14">
        <f t="shared" si="303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6">
        <f t="shared" si="300"/>
        <v>1.0304098360655738</v>
      </c>
      <c r="R3264" s="9">
        <f t="shared" si="301"/>
        <v>93.81343283582089</v>
      </c>
      <c r="S3264" t="str">
        <f t="shared" si="304"/>
        <v>theater</v>
      </c>
      <c r="T3264" t="str">
        <f t="shared" si="305"/>
        <v>plays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4">
        <f t="shared" si="302"/>
        <v>42307.875</v>
      </c>
      <c r="K3265">
        <v>1444220588</v>
      </c>
      <c r="L3265" s="14">
        <f t="shared" si="303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6">
        <f t="shared" si="300"/>
        <v>1.121664</v>
      </c>
      <c r="R3265" s="9">
        <f t="shared" si="301"/>
        <v>41.237647058823526</v>
      </c>
      <c r="S3265" t="str">
        <f t="shared" si="304"/>
        <v>theater</v>
      </c>
      <c r="T3265" t="str">
        <f t="shared" si="305"/>
        <v>plays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4">
        <f t="shared" si="302"/>
        <v>42032.916666666672</v>
      </c>
      <c r="K3266">
        <v>1421089938</v>
      </c>
      <c r="L3266" s="14">
        <f t="shared" si="303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6">
        <f t="shared" ref="Q3266:Q3329" si="306">(E3266/D3266)</f>
        <v>1.03</v>
      </c>
      <c r="R3266" s="9">
        <f t="shared" ref="R3266:R3329" si="307">IF(N3266&lt;&gt;0,E3266/N3266,0)</f>
        <v>52.551020408163268</v>
      </c>
      <c r="S3266" t="str">
        <f t="shared" si="304"/>
        <v>theater</v>
      </c>
      <c r="T3266" t="str">
        <f t="shared" si="305"/>
        <v>plays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4">
        <f t="shared" ref="J3267:J3330" si="308">(((I3267/60)/60)/24)+DATE(1970,1,1)</f>
        <v>42341.708333333328</v>
      </c>
      <c r="K3267">
        <v>1446570315</v>
      </c>
      <c r="L3267" s="14">
        <f t="shared" ref="L3267:L3330" si="309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6">
        <f t="shared" si="306"/>
        <v>1.64</v>
      </c>
      <c r="R3267" s="9">
        <f t="shared" si="307"/>
        <v>70.285714285714292</v>
      </c>
      <c r="S3267" t="str">
        <f t="shared" ref="S3267:S3330" si="310">LEFT(P3267, SEARCH("/",P3267,1)-1)</f>
        <v>theater</v>
      </c>
      <c r="T3267" t="str">
        <f t="shared" ref="T3267:T3330" si="311">RIGHT(P3267,LEN(P3267)-FIND("/",P3267))</f>
        <v>plays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4">
        <f t="shared" si="308"/>
        <v>42167.875</v>
      </c>
      <c r="K3268">
        <v>1431435122</v>
      </c>
      <c r="L3268" s="14">
        <f t="shared" si="309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6">
        <f t="shared" si="306"/>
        <v>1.3128333333333333</v>
      </c>
      <c r="R3268" s="9">
        <f t="shared" si="307"/>
        <v>48.325153374233132</v>
      </c>
      <c r="S3268" t="str">
        <f t="shared" si="310"/>
        <v>theater</v>
      </c>
      <c r="T3268" t="str">
        <f t="shared" si="311"/>
        <v>plays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4">
        <f t="shared" si="308"/>
        <v>42202.757638888885</v>
      </c>
      <c r="K3269">
        <v>1434564660</v>
      </c>
      <c r="L3269" s="14">
        <f t="shared" si="309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6">
        <f t="shared" si="306"/>
        <v>1.0209999999999999</v>
      </c>
      <c r="R3269" s="9">
        <f t="shared" si="307"/>
        <v>53.177083333333336</v>
      </c>
      <c r="S3269" t="str">
        <f t="shared" si="310"/>
        <v>theater</v>
      </c>
      <c r="T3269" t="str">
        <f t="shared" si="311"/>
        <v>plays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4">
        <f t="shared" si="308"/>
        <v>42606.90425925926</v>
      </c>
      <c r="K3270">
        <v>1470692528</v>
      </c>
      <c r="L3270" s="14">
        <f t="shared" si="309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6">
        <f t="shared" si="306"/>
        <v>1.28</v>
      </c>
      <c r="R3270" s="9">
        <f t="shared" si="307"/>
        <v>60.952380952380949</v>
      </c>
      <c r="S3270" t="str">
        <f t="shared" si="310"/>
        <v>theater</v>
      </c>
      <c r="T3270" t="str">
        <f t="shared" si="311"/>
        <v>plays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4">
        <f t="shared" si="308"/>
        <v>42171.458333333328</v>
      </c>
      <c r="K3271">
        <v>1431509397</v>
      </c>
      <c r="L3271" s="14">
        <f t="shared" si="309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6">
        <f t="shared" si="306"/>
        <v>1.0149999999999999</v>
      </c>
      <c r="R3271" s="9">
        <f t="shared" si="307"/>
        <v>116</v>
      </c>
      <c r="S3271" t="str">
        <f t="shared" si="310"/>
        <v>theater</v>
      </c>
      <c r="T3271" t="str">
        <f t="shared" si="311"/>
        <v>plays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4">
        <f t="shared" si="308"/>
        <v>42197.533159722225</v>
      </c>
      <c r="K3272">
        <v>1434113265</v>
      </c>
      <c r="L3272" s="14">
        <f t="shared" si="309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6">
        <f t="shared" si="306"/>
        <v>1.0166666666666666</v>
      </c>
      <c r="R3272" s="9">
        <f t="shared" si="307"/>
        <v>61</v>
      </c>
      <c r="S3272" t="str">
        <f t="shared" si="310"/>
        <v>theater</v>
      </c>
      <c r="T3272" t="str">
        <f t="shared" si="311"/>
        <v>plays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4">
        <f t="shared" si="308"/>
        <v>41945.478877314818</v>
      </c>
      <c r="K3273">
        <v>1412332175</v>
      </c>
      <c r="L3273" s="14">
        <f t="shared" si="309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6">
        <f t="shared" si="306"/>
        <v>1.3</v>
      </c>
      <c r="R3273" s="9">
        <f t="shared" si="307"/>
        <v>38.235294117647058</v>
      </c>
      <c r="S3273" t="str">
        <f t="shared" si="310"/>
        <v>theater</v>
      </c>
      <c r="T3273" t="str">
        <f t="shared" si="311"/>
        <v>plays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4">
        <f t="shared" si="308"/>
        <v>42314.541770833333</v>
      </c>
      <c r="K3274">
        <v>1444219209</v>
      </c>
      <c r="L3274" s="14">
        <f t="shared" si="309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6">
        <f t="shared" si="306"/>
        <v>1.5443</v>
      </c>
      <c r="R3274" s="9">
        <f t="shared" si="307"/>
        <v>106.50344827586207</v>
      </c>
      <c r="S3274" t="str">
        <f t="shared" si="310"/>
        <v>theater</v>
      </c>
      <c r="T3274" t="str">
        <f t="shared" si="311"/>
        <v>plays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4">
        <f t="shared" si="308"/>
        <v>42627.791666666672</v>
      </c>
      <c r="K3275">
        <v>1472498042</v>
      </c>
      <c r="L3275" s="14">
        <f t="shared" si="309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6">
        <f t="shared" si="306"/>
        <v>1.0740000000000001</v>
      </c>
      <c r="R3275" s="9">
        <f t="shared" si="307"/>
        <v>204.57142857142858</v>
      </c>
      <c r="S3275" t="str">
        <f t="shared" si="310"/>
        <v>theater</v>
      </c>
      <c r="T3275" t="str">
        <f t="shared" si="311"/>
        <v>plays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4">
        <f t="shared" si="308"/>
        <v>42444.875</v>
      </c>
      <c r="K3276">
        <v>1454259272</v>
      </c>
      <c r="L3276" s="14">
        <f t="shared" si="309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6">
        <f t="shared" si="306"/>
        <v>1.0132258064516129</v>
      </c>
      <c r="R3276" s="9">
        <f t="shared" si="307"/>
        <v>54.912587412587413</v>
      </c>
      <c r="S3276" t="str">
        <f t="shared" si="310"/>
        <v>theater</v>
      </c>
      <c r="T3276" t="str">
        <f t="shared" si="311"/>
        <v>plays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4">
        <f t="shared" si="308"/>
        <v>42044.1875</v>
      </c>
      <c r="K3277">
        <v>1421183271</v>
      </c>
      <c r="L3277" s="14">
        <f t="shared" si="309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6">
        <f t="shared" si="306"/>
        <v>1.0027777777777778</v>
      </c>
      <c r="R3277" s="9">
        <f t="shared" si="307"/>
        <v>150.41666666666666</v>
      </c>
      <c r="S3277" t="str">
        <f t="shared" si="310"/>
        <v>theater</v>
      </c>
      <c r="T3277" t="str">
        <f t="shared" si="311"/>
        <v>plays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4">
        <f t="shared" si="308"/>
        <v>42461.165972222225</v>
      </c>
      <c r="K3278">
        <v>1456526879</v>
      </c>
      <c r="L3278" s="14">
        <f t="shared" si="309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6">
        <f t="shared" si="306"/>
        <v>1.1684444444444444</v>
      </c>
      <c r="R3278" s="9">
        <f t="shared" si="307"/>
        <v>52.58</v>
      </c>
      <c r="S3278" t="str">
        <f t="shared" si="310"/>
        <v>theater</v>
      </c>
      <c r="T3278" t="str">
        <f t="shared" si="311"/>
        <v>plays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4">
        <f t="shared" si="308"/>
        <v>41961.724606481483</v>
      </c>
      <c r="K3279">
        <v>1413735806</v>
      </c>
      <c r="L3279" s="14">
        <f t="shared" si="309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6">
        <f t="shared" si="306"/>
        <v>1.0860000000000001</v>
      </c>
      <c r="R3279" s="9">
        <f t="shared" si="307"/>
        <v>54.3</v>
      </c>
      <c r="S3279" t="str">
        <f t="shared" si="310"/>
        <v>theater</v>
      </c>
      <c r="T3279" t="str">
        <f t="shared" si="311"/>
        <v>plays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4">
        <f t="shared" si="308"/>
        <v>42154.848414351851</v>
      </c>
      <c r="K3280">
        <v>1430425303</v>
      </c>
      <c r="L3280" s="14">
        <f t="shared" si="309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6">
        <f t="shared" si="306"/>
        <v>1.034</v>
      </c>
      <c r="R3280" s="9">
        <f t="shared" si="307"/>
        <v>76.029411764705884</v>
      </c>
      <c r="S3280" t="str">
        <f t="shared" si="310"/>
        <v>theater</v>
      </c>
      <c r="T3280" t="str">
        <f t="shared" si="311"/>
        <v>plays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4">
        <f t="shared" si="308"/>
        <v>42461.06086805556</v>
      </c>
      <c r="K3281">
        <v>1456885659</v>
      </c>
      <c r="L3281" s="14">
        <f t="shared" si="309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6">
        <f t="shared" si="306"/>
        <v>1.1427586206896552</v>
      </c>
      <c r="R3281" s="9">
        <f t="shared" si="307"/>
        <v>105.2063492063492</v>
      </c>
      <c r="S3281" t="str">
        <f t="shared" si="310"/>
        <v>theater</v>
      </c>
      <c r="T3281" t="str">
        <f t="shared" si="311"/>
        <v>plays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4">
        <f t="shared" si="308"/>
        <v>42156.208333333328</v>
      </c>
      <c r="K3282">
        <v>1430158198</v>
      </c>
      <c r="L3282" s="14">
        <f t="shared" si="309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6">
        <f t="shared" si="306"/>
        <v>1.03</v>
      </c>
      <c r="R3282" s="9">
        <f t="shared" si="307"/>
        <v>68.666666666666671</v>
      </c>
      <c r="S3282" t="str">
        <f t="shared" si="310"/>
        <v>theater</v>
      </c>
      <c r="T3282" t="str">
        <f t="shared" si="311"/>
        <v>plays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4">
        <f t="shared" si="308"/>
        <v>42249.019733796296</v>
      </c>
      <c r="K3283">
        <v>1438561705</v>
      </c>
      <c r="L3283" s="14">
        <f t="shared" si="309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6">
        <f t="shared" si="306"/>
        <v>1.216</v>
      </c>
      <c r="R3283" s="9">
        <f t="shared" si="307"/>
        <v>129.36170212765958</v>
      </c>
      <c r="S3283" t="str">
        <f t="shared" si="310"/>
        <v>theater</v>
      </c>
      <c r="T3283" t="str">
        <f t="shared" si="311"/>
        <v>plays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4">
        <f t="shared" si="308"/>
        <v>42489.19430555556</v>
      </c>
      <c r="K3284">
        <v>1458103188</v>
      </c>
      <c r="L3284" s="14">
        <f t="shared" si="309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6">
        <f t="shared" si="306"/>
        <v>1.026467741935484</v>
      </c>
      <c r="R3284" s="9">
        <f t="shared" si="307"/>
        <v>134.26371308016877</v>
      </c>
      <c r="S3284" t="str">
        <f t="shared" si="310"/>
        <v>theater</v>
      </c>
      <c r="T3284" t="str">
        <f t="shared" si="311"/>
        <v>plays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4">
        <f t="shared" si="308"/>
        <v>42410.875</v>
      </c>
      <c r="K3285">
        <v>1452448298</v>
      </c>
      <c r="L3285" s="14">
        <f t="shared" si="309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6">
        <f t="shared" si="306"/>
        <v>1.0475000000000001</v>
      </c>
      <c r="R3285" s="9">
        <f t="shared" si="307"/>
        <v>17.829787234042552</v>
      </c>
      <c r="S3285" t="str">
        <f t="shared" si="310"/>
        <v>theater</v>
      </c>
      <c r="T3285" t="str">
        <f t="shared" si="311"/>
        <v>plays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4">
        <f t="shared" si="308"/>
        <v>42398.249305555553</v>
      </c>
      <c r="K3286">
        <v>1452546853</v>
      </c>
      <c r="L3286" s="14">
        <f t="shared" si="309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6">
        <f t="shared" si="306"/>
        <v>1.016</v>
      </c>
      <c r="R3286" s="9">
        <f t="shared" si="307"/>
        <v>203.2</v>
      </c>
      <c r="S3286" t="str">
        <f t="shared" si="310"/>
        <v>theater</v>
      </c>
      <c r="T3286" t="str">
        <f t="shared" si="311"/>
        <v>plays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4">
        <f t="shared" si="308"/>
        <v>42794.208333333328</v>
      </c>
      <c r="K3287">
        <v>1485556626</v>
      </c>
      <c r="L3287" s="14">
        <f t="shared" si="309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6">
        <f t="shared" si="306"/>
        <v>1.1210242048409682</v>
      </c>
      <c r="R3287" s="9">
        <f t="shared" si="307"/>
        <v>69.18518518518519</v>
      </c>
      <c r="S3287" t="str">
        <f t="shared" si="310"/>
        <v>theater</v>
      </c>
      <c r="T3287" t="str">
        <f t="shared" si="311"/>
        <v>plays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4">
        <f t="shared" si="308"/>
        <v>42597.840069444443</v>
      </c>
      <c r="K3288">
        <v>1468699782</v>
      </c>
      <c r="L3288" s="14">
        <f t="shared" si="309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6">
        <f t="shared" si="306"/>
        <v>1.0176666666666667</v>
      </c>
      <c r="R3288" s="9">
        <f t="shared" si="307"/>
        <v>125.12295081967213</v>
      </c>
      <c r="S3288" t="str">
        <f t="shared" si="310"/>
        <v>theater</v>
      </c>
      <c r="T3288" t="str">
        <f t="shared" si="311"/>
        <v>plays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4">
        <f t="shared" si="308"/>
        <v>42336.750324074077</v>
      </c>
      <c r="K3289">
        <v>1446573628</v>
      </c>
      <c r="L3289" s="14">
        <f t="shared" si="309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6">
        <f t="shared" si="306"/>
        <v>1</v>
      </c>
      <c r="R3289" s="9">
        <f t="shared" si="307"/>
        <v>73.529411764705884</v>
      </c>
      <c r="S3289" t="str">
        <f t="shared" si="310"/>
        <v>theater</v>
      </c>
      <c r="T3289" t="str">
        <f t="shared" si="311"/>
        <v>plays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4">
        <f t="shared" si="308"/>
        <v>42541.958333333328</v>
      </c>
      <c r="K3290">
        <v>1463337315</v>
      </c>
      <c r="L3290" s="14">
        <f t="shared" si="309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6">
        <f t="shared" si="306"/>
        <v>1.0026489999999999</v>
      </c>
      <c r="R3290" s="9">
        <f t="shared" si="307"/>
        <v>48.437149758454105</v>
      </c>
      <c r="S3290" t="str">
        <f t="shared" si="310"/>
        <v>theater</v>
      </c>
      <c r="T3290" t="str">
        <f t="shared" si="311"/>
        <v>plays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4">
        <f t="shared" si="308"/>
        <v>42786.368078703701</v>
      </c>
      <c r="K3291">
        <v>1485161402</v>
      </c>
      <c r="L3291" s="14">
        <f t="shared" si="309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6">
        <f t="shared" si="306"/>
        <v>1.3304200000000002</v>
      </c>
      <c r="R3291" s="9">
        <f t="shared" si="307"/>
        <v>26.608400000000003</v>
      </c>
      <c r="S3291" t="str">
        <f t="shared" si="310"/>
        <v>theater</v>
      </c>
      <c r="T3291" t="str">
        <f t="shared" si="311"/>
        <v>plays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4">
        <f t="shared" si="308"/>
        <v>42805.51494212963</v>
      </c>
      <c r="K3292">
        <v>1486642891</v>
      </c>
      <c r="L3292" s="14">
        <f t="shared" si="309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6">
        <f t="shared" si="306"/>
        <v>1.212</v>
      </c>
      <c r="R3292" s="9">
        <f t="shared" si="307"/>
        <v>33.666666666666664</v>
      </c>
      <c r="S3292" t="str">
        <f t="shared" si="310"/>
        <v>theater</v>
      </c>
      <c r="T3292" t="str">
        <f t="shared" si="311"/>
        <v>plays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4">
        <f t="shared" si="308"/>
        <v>42264.165972222225</v>
      </c>
      <c r="K3293">
        <v>1439743900</v>
      </c>
      <c r="L3293" s="14">
        <f t="shared" si="309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6">
        <f t="shared" si="306"/>
        <v>1.1399999999999999</v>
      </c>
      <c r="R3293" s="9">
        <f t="shared" si="307"/>
        <v>40.714285714285715</v>
      </c>
      <c r="S3293" t="str">
        <f t="shared" si="310"/>
        <v>theater</v>
      </c>
      <c r="T3293" t="str">
        <f t="shared" si="311"/>
        <v>plays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4">
        <f t="shared" si="308"/>
        <v>42342.811898148153</v>
      </c>
      <c r="K3294">
        <v>1444069748</v>
      </c>
      <c r="L3294" s="14">
        <f t="shared" si="309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6">
        <f t="shared" si="306"/>
        <v>2.8613861386138613</v>
      </c>
      <c r="R3294" s="9">
        <f t="shared" si="307"/>
        <v>19.266666666666666</v>
      </c>
      <c r="S3294" t="str">
        <f t="shared" si="310"/>
        <v>theater</v>
      </c>
      <c r="T3294" t="str">
        <f t="shared" si="311"/>
        <v>plays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4">
        <f t="shared" si="308"/>
        <v>42798.425370370373</v>
      </c>
      <c r="K3295">
        <v>1486030352</v>
      </c>
      <c r="L3295" s="14">
        <f t="shared" si="309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6">
        <f t="shared" si="306"/>
        <v>1.7044444444444444</v>
      </c>
      <c r="R3295" s="9">
        <f t="shared" si="307"/>
        <v>84.285714285714292</v>
      </c>
      <c r="S3295" t="str">
        <f t="shared" si="310"/>
        <v>theater</v>
      </c>
      <c r="T3295" t="str">
        <f t="shared" si="311"/>
        <v>plays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4">
        <f t="shared" si="308"/>
        <v>42171.541134259256</v>
      </c>
      <c r="K3296">
        <v>1431867554</v>
      </c>
      <c r="L3296" s="14">
        <f t="shared" si="309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6">
        <f t="shared" si="306"/>
        <v>1.1833333333333333</v>
      </c>
      <c r="R3296" s="9">
        <f t="shared" si="307"/>
        <v>29.583333333333332</v>
      </c>
      <c r="S3296" t="str">
        <f t="shared" si="310"/>
        <v>theater</v>
      </c>
      <c r="T3296" t="str">
        <f t="shared" si="311"/>
        <v>plays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4">
        <f t="shared" si="308"/>
        <v>42639.442465277782</v>
      </c>
      <c r="K3297">
        <v>1472294229</v>
      </c>
      <c r="L3297" s="14">
        <f t="shared" si="309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6">
        <f t="shared" si="306"/>
        <v>1.0285857142857142</v>
      </c>
      <c r="R3297" s="9">
        <f t="shared" si="307"/>
        <v>26.667037037037037</v>
      </c>
      <c r="S3297" t="str">
        <f t="shared" si="310"/>
        <v>theater</v>
      </c>
      <c r="T3297" t="str">
        <f t="shared" si="311"/>
        <v>plays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4">
        <f t="shared" si="308"/>
        <v>42330.916666666672</v>
      </c>
      <c r="K3298">
        <v>1446401372</v>
      </c>
      <c r="L3298" s="14">
        <f t="shared" si="309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6">
        <f t="shared" si="306"/>
        <v>1.4406666666666668</v>
      </c>
      <c r="R3298" s="9">
        <f t="shared" si="307"/>
        <v>45.978723404255319</v>
      </c>
      <c r="S3298" t="str">
        <f t="shared" si="310"/>
        <v>theater</v>
      </c>
      <c r="T3298" t="str">
        <f t="shared" si="311"/>
        <v>plays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4">
        <f t="shared" si="308"/>
        <v>42212.957638888889</v>
      </c>
      <c r="K3299">
        <v>1436380256</v>
      </c>
      <c r="L3299" s="14">
        <f t="shared" si="309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6">
        <f t="shared" si="306"/>
        <v>1.0007272727272727</v>
      </c>
      <c r="R3299" s="9">
        <f t="shared" si="307"/>
        <v>125.09090909090909</v>
      </c>
      <c r="S3299" t="str">
        <f t="shared" si="310"/>
        <v>theater</v>
      </c>
      <c r="T3299" t="str">
        <f t="shared" si="311"/>
        <v>plays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4">
        <f t="shared" si="308"/>
        <v>42260</v>
      </c>
      <c r="K3300">
        <v>1440370768</v>
      </c>
      <c r="L3300" s="14">
        <f t="shared" si="309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6">
        <f t="shared" si="306"/>
        <v>1.0173000000000001</v>
      </c>
      <c r="R3300" s="9">
        <f t="shared" si="307"/>
        <v>141.29166666666666</v>
      </c>
      <c r="S3300" t="str">
        <f t="shared" si="310"/>
        <v>theater</v>
      </c>
      <c r="T3300" t="str">
        <f t="shared" si="311"/>
        <v>plays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4">
        <f t="shared" si="308"/>
        <v>42291.917395833334</v>
      </c>
      <c r="K3301">
        <v>1442268063</v>
      </c>
      <c r="L3301" s="14">
        <f t="shared" si="309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6">
        <f t="shared" si="306"/>
        <v>1.1619999999999999</v>
      </c>
      <c r="R3301" s="9">
        <f t="shared" si="307"/>
        <v>55.333333333333336</v>
      </c>
      <c r="S3301" t="str">
        <f t="shared" si="310"/>
        <v>theater</v>
      </c>
      <c r="T3301" t="str">
        <f t="shared" si="311"/>
        <v>plays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4">
        <f t="shared" si="308"/>
        <v>42123.743773148148</v>
      </c>
      <c r="K3302">
        <v>1428515462</v>
      </c>
      <c r="L3302" s="14">
        <f t="shared" si="309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6">
        <f t="shared" si="306"/>
        <v>1.3616666666666666</v>
      </c>
      <c r="R3302" s="9">
        <f t="shared" si="307"/>
        <v>46.420454545454547</v>
      </c>
      <c r="S3302" t="str">
        <f t="shared" si="310"/>
        <v>theater</v>
      </c>
      <c r="T3302" t="str">
        <f t="shared" si="311"/>
        <v>plays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4">
        <f t="shared" si="308"/>
        <v>42583.290972222225</v>
      </c>
      <c r="K3303">
        <v>1466185176</v>
      </c>
      <c r="L3303" s="14">
        <f t="shared" si="309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6">
        <f t="shared" si="306"/>
        <v>1.3346666666666667</v>
      </c>
      <c r="R3303" s="9">
        <f t="shared" si="307"/>
        <v>57.2</v>
      </c>
      <c r="S3303" t="str">
        <f t="shared" si="310"/>
        <v>theater</v>
      </c>
      <c r="T3303" t="str">
        <f t="shared" si="311"/>
        <v>plays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4">
        <f t="shared" si="308"/>
        <v>42711.35157407407</v>
      </c>
      <c r="K3304">
        <v>1478507176</v>
      </c>
      <c r="L3304" s="14">
        <f t="shared" si="309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6">
        <f t="shared" si="306"/>
        <v>1.0339285714285715</v>
      </c>
      <c r="R3304" s="9">
        <f t="shared" si="307"/>
        <v>173.7</v>
      </c>
      <c r="S3304" t="str">
        <f t="shared" si="310"/>
        <v>theater</v>
      </c>
      <c r="T3304" t="str">
        <f t="shared" si="311"/>
        <v>plays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4">
        <f t="shared" si="308"/>
        <v>42091.609768518523</v>
      </c>
      <c r="K3305">
        <v>1424533084</v>
      </c>
      <c r="L3305" s="14">
        <f t="shared" si="309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6">
        <f t="shared" si="306"/>
        <v>1.1588888888888889</v>
      </c>
      <c r="R3305" s="9">
        <f t="shared" si="307"/>
        <v>59.6</v>
      </c>
      <c r="S3305" t="str">
        <f t="shared" si="310"/>
        <v>theater</v>
      </c>
      <c r="T3305" t="str">
        <f t="shared" si="311"/>
        <v>plays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4">
        <f t="shared" si="308"/>
        <v>42726.624444444446</v>
      </c>
      <c r="K3306">
        <v>1479826752</v>
      </c>
      <c r="L3306" s="14">
        <f t="shared" si="309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6">
        <f t="shared" si="306"/>
        <v>1.0451666666666666</v>
      </c>
      <c r="R3306" s="9">
        <f t="shared" si="307"/>
        <v>89.585714285714289</v>
      </c>
      <c r="S3306" t="str">
        <f t="shared" si="310"/>
        <v>theater</v>
      </c>
      <c r="T3306" t="str">
        <f t="shared" si="311"/>
        <v>plays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4">
        <f t="shared" si="308"/>
        <v>42216.855879629627</v>
      </c>
      <c r="K3307">
        <v>1435782748</v>
      </c>
      <c r="L3307" s="14">
        <f t="shared" si="309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6">
        <f t="shared" si="306"/>
        <v>1.0202500000000001</v>
      </c>
      <c r="R3307" s="9">
        <f t="shared" si="307"/>
        <v>204.05</v>
      </c>
      <c r="S3307" t="str">
        <f t="shared" si="310"/>
        <v>theater</v>
      </c>
      <c r="T3307" t="str">
        <f t="shared" si="311"/>
        <v>plays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4">
        <f t="shared" si="308"/>
        <v>42531.125</v>
      </c>
      <c r="K3308">
        <v>1462252542</v>
      </c>
      <c r="L3308" s="14">
        <f t="shared" si="309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6">
        <f t="shared" si="306"/>
        <v>1.7533333333333334</v>
      </c>
      <c r="R3308" s="9">
        <f t="shared" si="307"/>
        <v>48.703703703703702</v>
      </c>
      <c r="S3308" t="str">
        <f t="shared" si="310"/>
        <v>theater</v>
      </c>
      <c r="T3308" t="str">
        <f t="shared" si="311"/>
        <v>plays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4">
        <f t="shared" si="308"/>
        <v>42505.057164351849</v>
      </c>
      <c r="K3309">
        <v>1460683339</v>
      </c>
      <c r="L3309" s="14">
        <f t="shared" si="309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6">
        <f t="shared" si="306"/>
        <v>1.0668</v>
      </c>
      <c r="R3309" s="9">
        <f t="shared" si="307"/>
        <v>53.339999999999996</v>
      </c>
      <c r="S3309" t="str">
        <f t="shared" si="310"/>
        <v>theater</v>
      </c>
      <c r="T3309" t="str">
        <f t="shared" si="311"/>
        <v>plays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4">
        <f t="shared" si="308"/>
        <v>42473.876909722225</v>
      </c>
      <c r="K3310">
        <v>1458766965</v>
      </c>
      <c r="L3310" s="14">
        <f t="shared" si="309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6">
        <f t="shared" si="306"/>
        <v>1.2228571428571429</v>
      </c>
      <c r="R3310" s="9">
        <f t="shared" si="307"/>
        <v>75.087719298245617</v>
      </c>
      <c r="S3310" t="str">
        <f t="shared" si="310"/>
        <v>theater</v>
      </c>
      <c r="T3310" t="str">
        <f t="shared" si="311"/>
        <v>plays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4">
        <f t="shared" si="308"/>
        <v>42659.650208333333</v>
      </c>
      <c r="K3311">
        <v>1473953778</v>
      </c>
      <c r="L3311" s="14">
        <f t="shared" si="309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6">
        <f t="shared" si="306"/>
        <v>1.5942857142857143</v>
      </c>
      <c r="R3311" s="9">
        <f t="shared" si="307"/>
        <v>18</v>
      </c>
      <c r="S3311" t="str">
        <f t="shared" si="310"/>
        <v>theater</v>
      </c>
      <c r="T3311" t="str">
        <f t="shared" si="311"/>
        <v>plays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4">
        <f t="shared" si="308"/>
        <v>42283.928530092591</v>
      </c>
      <c r="K3312">
        <v>1441577825</v>
      </c>
      <c r="L3312" s="14">
        <f t="shared" si="309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6">
        <f t="shared" si="306"/>
        <v>1.0007692307692309</v>
      </c>
      <c r="R3312" s="9">
        <f t="shared" si="307"/>
        <v>209.83870967741936</v>
      </c>
      <c r="S3312" t="str">
        <f t="shared" si="310"/>
        <v>theater</v>
      </c>
      <c r="T3312" t="str">
        <f t="shared" si="311"/>
        <v>plays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4">
        <f t="shared" si="308"/>
        <v>42294.29178240741</v>
      </c>
      <c r="K3313">
        <v>1442473210</v>
      </c>
      <c r="L3313" s="14">
        <f t="shared" si="309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6">
        <f t="shared" si="306"/>
        <v>1.0984</v>
      </c>
      <c r="R3313" s="9">
        <f t="shared" si="307"/>
        <v>61.022222222222226</v>
      </c>
      <c r="S3313" t="str">
        <f t="shared" si="310"/>
        <v>theater</v>
      </c>
      <c r="T3313" t="str">
        <f t="shared" si="311"/>
        <v>plays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4">
        <f t="shared" si="308"/>
        <v>42685.916666666672</v>
      </c>
      <c r="K3314">
        <v>1477077946</v>
      </c>
      <c r="L3314" s="14">
        <f t="shared" si="309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6">
        <f t="shared" si="306"/>
        <v>1.0004</v>
      </c>
      <c r="R3314" s="9">
        <f t="shared" si="307"/>
        <v>61</v>
      </c>
      <c r="S3314" t="str">
        <f t="shared" si="310"/>
        <v>theater</v>
      </c>
      <c r="T3314" t="str">
        <f t="shared" si="311"/>
        <v>plays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4">
        <f t="shared" si="308"/>
        <v>42396.041666666672</v>
      </c>
      <c r="K3315">
        <v>1452664317</v>
      </c>
      <c r="L3315" s="14">
        <f t="shared" si="309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6">
        <f t="shared" si="306"/>
        <v>1.1605000000000001</v>
      </c>
      <c r="R3315" s="9">
        <f t="shared" si="307"/>
        <v>80.034482758620683</v>
      </c>
      <c r="S3315" t="str">
        <f t="shared" si="310"/>
        <v>theater</v>
      </c>
      <c r="T3315" t="str">
        <f t="shared" si="311"/>
        <v>plays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4">
        <f t="shared" si="308"/>
        <v>42132.836805555555</v>
      </c>
      <c r="K3316">
        <v>1428733511</v>
      </c>
      <c r="L3316" s="14">
        <f t="shared" si="309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6">
        <f t="shared" si="306"/>
        <v>2.1074999999999999</v>
      </c>
      <c r="R3316" s="9">
        <f t="shared" si="307"/>
        <v>29.068965517241381</v>
      </c>
      <c r="S3316" t="str">
        <f t="shared" si="310"/>
        <v>theater</v>
      </c>
      <c r="T3316" t="str">
        <f t="shared" si="311"/>
        <v>plays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4">
        <f t="shared" si="308"/>
        <v>42496.303715277783</v>
      </c>
      <c r="K3317">
        <v>1459927041</v>
      </c>
      <c r="L3317" s="14">
        <f t="shared" si="309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6">
        <f t="shared" si="306"/>
        <v>1.1000000000000001</v>
      </c>
      <c r="R3317" s="9">
        <f t="shared" si="307"/>
        <v>49.438202247191015</v>
      </c>
      <c r="S3317" t="str">
        <f t="shared" si="310"/>
        <v>theater</v>
      </c>
      <c r="T3317" t="str">
        <f t="shared" si="311"/>
        <v>plays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4">
        <f t="shared" si="308"/>
        <v>41859.57916666667</v>
      </c>
      <c r="K3318">
        <v>1404680075</v>
      </c>
      <c r="L3318" s="14">
        <f t="shared" si="309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6">
        <f t="shared" si="306"/>
        <v>1.0008673425918038</v>
      </c>
      <c r="R3318" s="9">
        <f t="shared" si="307"/>
        <v>93.977440000000001</v>
      </c>
      <c r="S3318" t="str">
        <f t="shared" si="310"/>
        <v>theater</v>
      </c>
      <c r="T3318" t="str">
        <f t="shared" si="311"/>
        <v>plays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4">
        <f t="shared" si="308"/>
        <v>42529.039629629624</v>
      </c>
      <c r="K3319">
        <v>1462755424</v>
      </c>
      <c r="L3319" s="14">
        <f t="shared" si="309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6">
        <f t="shared" si="306"/>
        <v>1.0619047619047619</v>
      </c>
      <c r="R3319" s="9">
        <f t="shared" si="307"/>
        <v>61.944444444444443</v>
      </c>
      <c r="S3319" t="str">
        <f t="shared" si="310"/>
        <v>theater</v>
      </c>
      <c r="T3319" t="str">
        <f t="shared" si="311"/>
        <v>plays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4">
        <f t="shared" si="308"/>
        <v>42471.104166666672</v>
      </c>
      <c r="K3320">
        <v>1456902893</v>
      </c>
      <c r="L3320" s="14">
        <f t="shared" si="309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6">
        <f t="shared" si="306"/>
        <v>1.256</v>
      </c>
      <c r="R3320" s="9">
        <f t="shared" si="307"/>
        <v>78.5</v>
      </c>
      <c r="S3320" t="str">
        <f t="shared" si="310"/>
        <v>theater</v>
      </c>
      <c r="T3320" t="str">
        <f t="shared" si="311"/>
        <v>plays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4">
        <f t="shared" si="308"/>
        <v>42035.585486111115</v>
      </c>
      <c r="K3321">
        <v>1418824986</v>
      </c>
      <c r="L3321" s="14">
        <f t="shared" si="309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6">
        <f t="shared" si="306"/>
        <v>1.08</v>
      </c>
      <c r="R3321" s="9">
        <f t="shared" si="307"/>
        <v>33.75</v>
      </c>
      <c r="S3321" t="str">
        <f t="shared" si="310"/>
        <v>theater</v>
      </c>
      <c r="T3321" t="str">
        <f t="shared" si="311"/>
        <v>plays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4">
        <f t="shared" si="308"/>
        <v>42543.045798611114</v>
      </c>
      <c r="K3322">
        <v>1463965557</v>
      </c>
      <c r="L3322" s="14">
        <f t="shared" si="309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6">
        <f t="shared" si="306"/>
        <v>1.01</v>
      </c>
      <c r="R3322" s="9">
        <f t="shared" si="307"/>
        <v>66.44736842105263</v>
      </c>
      <c r="S3322" t="str">
        <f t="shared" si="310"/>
        <v>theater</v>
      </c>
      <c r="T3322" t="str">
        <f t="shared" si="311"/>
        <v>plays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4">
        <f t="shared" si="308"/>
        <v>41928.165972222225</v>
      </c>
      <c r="K3323">
        <v>1412216665</v>
      </c>
      <c r="L3323" s="14">
        <f t="shared" si="309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6">
        <f t="shared" si="306"/>
        <v>1.0740000000000001</v>
      </c>
      <c r="R3323" s="9">
        <f t="shared" si="307"/>
        <v>35.799999999999997</v>
      </c>
      <c r="S3323" t="str">
        <f t="shared" si="310"/>
        <v>theater</v>
      </c>
      <c r="T3323" t="str">
        <f t="shared" si="311"/>
        <v>plays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4">
        <f t="shared" si="308"/>
        <v>42543.163194444445</v>
      </c>
      <c r="K3324">
        <v>1464653696</v>
      </c>
      <c r="L3324" s="14">
        <f t="shared" si="309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6">
        <f t="shared" si="306"/>
        <v>1.0151515151515151</v>
      </c>
      <c r="R3324" s="9">
        <f t="shared" si="307"/>
        <v>145.65217391304347</v>
      </c>
      <c r="S3324" t="str">
        <f t="shared" si="310"/>
        <v>theater</v>
      </c>
      <c r="T3324" t="str">
        <f t="shared" si="311"/>
        <v>plays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4">
        <f t="shared" si="308"/>
        <v>42638.36583333333</v>
      </c>
      <c r="K3325">
        <v>1472201208</v>
      </c>
      <c r="L3325" s="14">
        <f t="shared" si="309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6">
        <f t="shared" si="306"/>
        <v>1.2589999999999999</v>
      </c>
      <c r="R3325" s="9">
        <f t="shared" si="307"/>
        <v>25.693877551020407</v>
      </c>
      <c r="S3325" t="str">
        <f t="shared" si="310"/>
        <v>theater</v>
      </c>
      <c r="T3325" t="str">
        <f t="shared" si="311"/>
        <v>plays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4">
        <f t="shared" si="308"/>
        <v>42526.58321759259</v>
      </c>
      <c r="K3326">
        <v>1463925590</v>
      </c>
      <c r="L3326" s="14">
        <f t="shared" si="309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6">
        <f t="shared" si="306"/>
        <v>1.0166666666666666</v>
      </c>
      <c r="R3326" s="9">
        <f t="shared" si="307"/>
        <v>152.5</v>
      </c>
      <c r="S3326" t="str">
        <f t="shared" si="310"/>
        <v>theater</v>
      </c>
      <c r="T3326" t="str">
        <f t="shared" si="311"/>
        <v>plays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4">
        <f t="shared" si="308"/>
        <v>42099.743946759263</v>
      </c>
      <c r="K3327">
        <v>1425235877</v>
      </c>
      <c r="L3327" s="14">
        <f t="shared" si="309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6">
        <f t="shared" si="306"/>
        <v>1.125</v>
      </c>
      <c r="R3327" s="9">
        <f t="shared" si="307"/>
        <v>30</v>
      </c>
      <c r="S3327" t="str">
        <f t="shared" si="310"/>
        <v>theater</v>
      </c>
      <c r="T3327" t="str">
        <f t="shared" si="311"/>
        <v>plays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4">
        <f t="shared" si="308"/>
        <v>42071.67251157407</v>
      </c>
      <c r="K3328">
        <v>1423242505</v>
      </c>
      <c r="L3328" s="14">
        <f t="shared" si="309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6">
        <f t="shared" si="306"/>
        <v>1.0137499999999999</v>
      </c>
      <c r="R3328" s="9">
        <f t="shared" si="307"/>
        <v>142.28070175438597</v>
      </c>
      <c r="S3328" t="str">
        <f t="shared" si="310"/>
        <v>theater</v>
      </c>
      <c r="T3328" t="str">
        <f t="shared" si="311"/>
        <v>plays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4">
        <f t="shared" si="308"/>
        <v>42498.374606481477</v>
      </c>
      <c r="K3329">
        <v>1460105966</v>
      </c>
      <c r="L3329" s="14">
        <f t="shared" si="309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6">
        <f t="shared" si="306"/>
        <v>1.0125</v>
      </c>
      <c r="R3329" s="9">
        <f t="shared" si="307"/>
        <v>24.545454545454547</v>
      </c>
      <c r="S3329" t="str">
        <f t="shared" si="310"/>
        <v>theater</v>
      </c>
      <c r="T3329" t="str">
        <f t="shared" si="311"/>
        <v>plays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4">
        <f t="shared" si="308"/>
        <v>41825.041666666664</v>
      </c>
      <c r="K3330">
        <v>1404308883</v>
      </c>
      <c r="L3330" s="14">
        <f t="shared" si="309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6">
        <f t="shared" ref="Q3330:Q3393" si="312">(E3330/D3330)</f>
        <v>1.4638888888888888</v>
      </c>
      <c r="R3330" s="9">
        <f t="shared" ref="R3330:R3393" si="313">IF(N3330&lt;&gt;0,E3330/N3330,0)</f>
        <v>292.77777777777777</v>
      </c>
      <c r="S3330" t="str">
        <f t="shared" si="310"/>
        <v>theater</v>
      </c>
      <c r="T3330" t="str">
        <f t="shared" si="311"/>
        <v>plays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4">
        <f t="shared" ref="J3331:J3394" si="314">(((I3331/60)/60)/24)+DATE(1970,1,1)</f>
        <v>41847.958333333336</v>
      </c>
      <c r="K3331">
        <v>1405583108</v>
      </c>
      <c r="L3331" s="14">
        <f t="shared" ref="L3331:L3394" si="315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6">
        <f t="shared" si="312"/>
        <v>1.1679999999999999</v>
      </c>
      <c r="R3331" s="9">
        <f t="shared" si="313"/>
        <v>44.92307692307692</v>
      </c>
      <c r="S3331" t="str">
        <f t="shared" ref="S3331:S3394" si="316">LEFT(P3331, SEARCH("/",P3331,1)-1)</f>
        <v>theater</v>
      </c>
      <c r="T3331" t="str">
        <f t="shared" ref="T3331:T3394" si="317">RIGHT(P3331,LEN(P3331)-FIND("/",P3331))</f>
        <v>plays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4">
        <f t="shared" si="314"/>
        <v>42095.845694444448</v>
      </c>
      <c r="K3332">
        <v>1425331068</v>
      </c>
      <c r="L3332" s="14">
        <f t="shared" si="315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6">
        <f t="shared" si="312"/>
        <v>1.0626666666666666</v>
      </c>
      <c r="R3332" s="9">
        <f t="shared" si="313"/>
        <v>23.10144927536232</v>
      </c>
      <c r="S3332" t="str">
        <f t="shared" si="316"/>
        <v>theater</v>
      </c>
      <c r="T3332" t="str">
        <f t="shared" si="317"/>
        <v>plays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4">
        <f t="shared" si="314"/>
        <v>42283.697754629626</v>
      </c>
      <c r="K3333">
        <v>1441125886</v>
      </c>
      <c r="L3333" s="14">
        <f t="shared" si="315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6">
        <f t="shared" si="312"/>
        <v>1.0451999999999999</v>
      </c>
      <c r="R3333" s="9">
        <f t="shared" si="313"/>
        <v>80.400000000000006</v>
      </c>
      <c r="S3333" t="str">
        <f t="shared" si="316"/>
        <v>theater</v>
      </c>
      <c r="T3333" t="str">
        <f t="shared" si="317"/>
        <v>plays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4">
        <f t="shared" si="314"/>
        <v>41839.860300925924</v>
      </c>
      <c r="K3334">
        <v>1403210330</v>
      </c>
      <c r="L3334" s="14">
        <f t="shared" si="315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6">
        <f t="shared" si="312"/>
        <v>1</v>
      </c>
      <c r="R3334" s="9">
        <f t="shared" si="313"/>
        <v>72.289156626506028</v>
      </c>
      <c r="S3334" t="str">
        <f t="shared" si="316"/>
        <v>theater</v>
      </c>
      <c r="T3334" t="str">
        <f t="shared" si="317"/>
        <v>plays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4">
        <f t="shared" si="314"/>
        <v>42170.676851851851</v>
      </c>
      <c r="K3335">
        <v>1432484080</v>
      </c>
      <c r="L3335" s="14">
        <f t="shared" si="315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6">
        <f t="shared" si="312"/>
        <v>1.0457142857142858</v>
      </c>
      <c r="R3335" s="9">
        <f t="shared" si="313"/>
        <v>32.972972972972975</v>
      </c>
      <c r="S3335" t="str">
        <f t="shared" si="316"/>
        <v>theater</v>
      </c>
      <c r="T3335" t="str">
        <f t="shared" si="317"/>
        <v>plays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4">
        <f t="shared" si="314"/>
        <v>42215.521087962959</v>
      </c>
      <c r="K3336">
        <v>1435667422</v>
      </c>
      <c r="L3336" s="14">
        <f t="shared" si="315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6">
        <f t="shared" si="312"/>
        <v>1.3862051149573753</v>
      </c>
      <c r="R3336" s="9">
        <f t="shared" si="313"/>
        <v>116.65217391304348</v>
      </c>
      <c r="S3336" t="str">
        <f t="shared" si="316"/>
        <v>theater</v>
      </c>
      <c r="T3336" t="str">
        <f t="shared" si="317"/>
        <v>plays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4">
        <f t="shared" si="314"/>
        <v>41854.958333333336</v>
      </c>
      <c r="K3337">
        <v>1404749446</v>
      </c>
      <c r="L3337" s="14">
        <f t="shared" si="315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6">
        <f t="shared" si="312"/>
        <v>1.0032000000000001</v>
      </c>
      <c r="R3337" s="9">
        <f t="shared" si="313"/>
        <v>79.61904761904762</v>
      </c>
      <c r="S3337" t="str">
        <f t="shared" si="316"/>
        <v>theater</v>
      </c>
      <c r="T3337" t="str">
        <f t="shared" si="317"/>
        <v>plays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4">
        <f t="shared" si="314"/>
        <v>42465.35701388889</v>
      </c>
      <c r="K3338">
        <v>1457429646</v>
      </c>
      <c r="L3338" s="14">
        <f t="shared" si="315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6">
        <f t="shared" si="312"/>
        <v>1</v>
      </c>
      <c r="R3338" s="9">
        <f t="shared" si="313"/>
        <v>27.777777777777779</v>
      </c>
      <c r="S3338" t="str">
        <f t="shared" si="316"/>
        <v>theater</v>
      </c>
      <c r="T3338" t="str">
        <f t="shared" si="317"/>
        <v>plays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4">
        <f t="shared" si="314"/>
        <v>41922.875</v>
      </c>
      <c r="K3339">
        <v>1411109167</v>
      </c>
      <c r="L3339" s="14">
        <f t="shared" si="315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6">
        <f t="shared" si="312"/>
        <v>1.1020000000000001</v>
      </c>
      <c r="R3339" s="9">
        <f t="shared" si="313"/>
        <v>81.029411764705884</v>
      </c>
      <c r="S3339" t="str">
        <f t="shared" si="316"/>
        <v>theater</v>
      </c>
      <c r="T3339" t="str">
        <f t="shared" si="317"/>
        <v>plays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4">
        <f t="shared" si="314"/>
        <v>42790.574999999997</v>
      </c>
      <c r="K3340">
        <v>1486129680</v>
      </c>
      <c r="L3340" s="14">
        <f t="shared" si="315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6">
        <f t="shared" si="312"/>
        <v>1.0218</v>
      </c>
      <c r="R3340" s="9">
        <f t="shared" si="313"/>
        <v>136.84821428571428</v>
      </c>
      <c r="S3340" t="str">
        <f t="shared" si="316"/>
        <v>theater</v>
      </c>
      <c r="T3340" t="str">
        <f t="shared" si="317"/>
        <v>plays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4">
        <f t="shared" si="314"/>
        <v>42579.665717592594</v>
      </c>
      <c r="K3341">
        <v>1467129518</v>
      </c>
      <c r="L3341" s="14">
        <f t="shared" si="315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6">
        <f t="shared" si="312"/>
        <v>1.0435000000000001</v>
      </c>
      <c r="R3341" s="9">
        <f t="shared" si="313"/>
        <v>177.61702127659575</v>
      </c>
      <c r="S3341" t="str">
        <f t="shared" si="316"/>
        <v>theater</v>
      </c>
      <c r="T3341" t="str">
        <f t="shared" si="317"/>
        <v>plays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4">
        <f t="shared" si="314"/>
        <v>42710.974004629628</v>
      </c>
      <c r="K3342">
        <v>1478906554</v>
      </c>
      <c r="L3342" s="14">
        <f t="shared" si="315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6">
        <f t="shared" si="312"/>
        <v>1.3816666666666666</v>
      </c>
      <c r="R3342" s="9">
        <f t="shared" si="313"/>
        <v>109.07894736842105</v>
      </c>
      <c r="S3342" t="str">
        <f t="shared" si="316"/>
        <v>theater</v>
      </c>
      <c r="T3342" t="str">
        <f t="shared" si="317"/>
        <v>plays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4">
        <f t="shared" si="314"/>
        <v>42533.708333333328</v>
      </c>
      <c r="K3343">
        <v>1463771421</v>
      </c>
      <c r="L3343" s="14">
        <f t="shared" si="315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6">
        <f t="shared" si="312"/>
        <v>1</v>
      </c>
      <c r="R3343" s="9">
        <f t="shared" si="313"/>
        <v>119.64285714285714</v>
      </c>
      <c r="S3343" t="str">
        <f t="shared" si="316"/>
        <v>theater</v>
      </c>
      <c r="T3343" t="str">
        <f t="shared" si="317"/>
        <v>plays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4">
        <f t="shared" si="314"/>
        <v>42095.207638888889</v>
      </c>
      <c r="K3344">
        <v>1425020810</v>
      </c>
      <c r="L3344" s="14">
        <f t="shared" si="315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6">
        <f t="shared" si="312"/>
        <v>1.0166666666666666</v>
      </c>
      <c r="R3344" s="9">
        <f t="shared" si="313"/>
        <v>78.205128205128204</v>
      </c>
      <c r="S3344" t="str">
        <f t="shared" si="316"/>
        <v>theater</v>
      </c>
      <c r="T3344" t="str">
        <f t="shared" si="317"/>
        <v>plays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4">
        <f t="shared" si="314"/>
        <v>42473.554166666669</v>
      </c>
      <c r="K3345">
        <v>1458770384</v>
      </c>
      <c r="L3345" s="14">
        <f t="shared" si="315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6">
        <f t="shared" si="312"/>
        <v>1.7142857142857142</v>
      </c>
      <c r="R3345" s="9">
        <f t="shared" si="313"/>
        <v>52.173913043478258</v>
      </c>
      <c r="S3345" t="str">
        <f t="shared" si="316"/>
        <v>theater</v>
      </c>
      <c r="T3345" t="str">
        <f t="shared" si="317"/>
        <v>plays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4">
        <f t="shared" si="314"/>
        <v>41881.200150462959</v>
      </c>
      <c r="K3346">
        <v>1406782093</v>
      </c>
      <c r="L3346" s="14">
        <f t="shared" si="315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6">
        <f t="shared" si="312"/>
        <v>1.0144444444444445</v>
      </c>
      <c r="R3346" s="9">
        <f t="shared" si="313"/>
        <v>114.125</v>
      </c>
      <c r="S3346" t="str">
        <f t="shared" si="316"/>
        <v>theater</v>
      </c>
      <c r="T3346" t="str">
        <f t="shared" si="317"/>
        <v>plays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4">
        <f t="shared" si="314"/>
        <v>42112.025694444441</v>
      </c>
      <c r="K3347">
        <v>1424226768</v>
      </c>
      <c r="L3347" s="14">
        <f t="shared" si="315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6">
        <f t="shared" si="312"/>
        <v>1.3</v>
      </c>
      <c r="R3347" s="9">
        <f t="shared" si="313"/>
        <v>50</v>
      </c>
      <c r="S3347" t="str">
        <f t="shared" si="316"/>
        <v>theater</v>
      </c>
      <c r="T3347" t="str">
        <f t="shared" si="317"/>
        <v>plays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4">
        <f t="shared" si="314"/>
        <v>42061.024421296301</v>
      </c>
      <c r="K3348">
        <v>1424306110</v>
      </c>
      <c r="L3348" s="14">
        <f t="shared" si="315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6">
        <f t="shared" si="312"/>
        <v>1.1000000000000001</v>
      </c>
      <c r="R3348" s="9">
        <f t="shared" si="313"/>
        <v>91.666666666666671</v>
      </c>
      <c r="S3348" t="str">
        <f t="shared" si="316"/>
        <v>theater</v>
      </c>
      <c r="T3348" t="str">
        <f t="shared" si="317"/>
        <v>plays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4">
        <f t="shared" si="314"/>
        <v>42498.875</v>
      </c>
      <c r="K3349">
        <v>1461503654</v>
      </c>
      <c r="L3349" s="14">
        <f t="shared" si="315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6">
        <f t="shared" si="312"/>
        <v>1.1944999999999999</v>
      </c>
      <c r="R3349" s="9">
        <f t="shared" si="313"/>
        <v>108.59090909090909</v>
      </c>
      <c r="S3349" t="str">
        <f t="shared" si="316"/>
        <v>theater</v>
      </c>
      <c r="T3349" t="str">
        <f t="shared" si="317"/>
        <v>plays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4">
        <f t="shared" si="314"/>
        <v>42490.165972222225</v>
      </c>
      <c r="K3350">
        <v>1459949080</v>
      </c>
      <c r="L3350" s="14">
        <f t="shared" si="315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6">
        <f t="shared" si="312"/>
        <v>1.002909090909091</v>
      </c>
      <c r="R3350" s="9">
        <f t="shared" si="313"/>
        <v>69.822784810126578</v>
      </c>
      <c r="S3350" t="str">
        <f t="shared" si="316"/>
        <v>theater</v>
      </c>
      <c r="T3350" t="str">
        <f t="shared" si="317"/>
        <v>plays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4">
        <f t="shared" si="314"/>
        <v>42534.708333333328</v>
      </c>
      <c r="K3351">
        <v>1463971172</v>
      </c>
      <c r="L3351" s="14">
        <f t="shared" si="315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6">
        <f t="shared" si="312"/>
        <v>1.534</v>
      </c>
      <c r="R3351" s="9">
        <f t="shared" si="313"/>
        <v>109.57142857142857</v>
      </c>
      <c r="S3351" t="str">
        <f t="shared" si="316"/>
        <v>theater</v>
      </c>
      <c r="T3351" t="str">
        <f t="shared" si="317"/>
        <v>plays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4">
        <f t="shared" si="314"/>
        <v>42337.958333333328</v>
      </c>
      <c r="K3352">
        <v>1445791811</v>
      </c>
      <c r="L3352" s="14">
        <f t="shared" si="315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6">
        <f t="shared" si="312"/>
        <v>1.0442857142857143</v>
      </c>
      <c r="R3352" s="9">
        <f t="shared" si="313"/>
        <v>71.666666666666671</v>
      </c>
      <c r="S3352" t="str">
        <f t="shared" si="316"/>
        <v>theater</v>
      </c>
      <c r="T3352" t="str">
        <f t="shared" si="317"/>
        <v>plays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4">
        <f t="shared" si="314"/>
        <v>41843.458333333336</v>
      </c>
      <c r="K3353">
        <v>1402910965</v>
      </c>
      <c r="L3353" s="14">
        <f t="shared" si="315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6">
        <f t="shared" si="312"/>
        <v>1.0109999999999999</v>
      </c>
      <c r="R3353" s="9">
        <f t="shared" si="313"/>
        <v>93.611111111111114</v>
      </c>
      <c r="S3353" t="str">
        <f t="shared" si="316"/>
        <v>theater</v>
      </c>
      <c r="T3353" t="str">
        <f t="shared" si="317"/>
        <v>plays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4">
        <f t="shared" si="314"/>
        <v>42552.958333333328</v>
      </c>
      <c r="K3354">
        <v>1462492178</v>
      </c>
      <c r="L3354" s="14">
        <f t="shared" si="315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6">
        <f t="shared" si="312"/>
        <v>1.0751999999999999</v>
      </c>
      <c r="R3354" s="9">
        <f t="shared" si="313"/>
        <v>76.8</v>
      </c>
      <c r="S3354" t="str">
        <f t="shared" si="316"/>
        <v>theater</v>
      </c>
      <c r="T3354" t="str">
        <f t="shared" si="317"/>
        <v>plays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4">
        <f t="shared" si="314"/>
        <v>42492.958333333328</v>
      </c>
      <c r="K3355">
        <v>1461061350</v>
      </c>
      <c r="L3355" s="14">
        <f t="shared" si="315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6">
        <f t="shared" si="312"/>
        <v>3.15</v>
      </c>
      <c r="R3355" s="9">
        <f t="shared" si="313"/>
        <v>35.795454545454547</v>
      </c>
      <c r="S3355" t="str">
        <f t="shared" si="316"/>
        <v>theater</v>
      </c>
      <c r="T3355" t="str">
        <f t="shared" si="317"/>
        <v>plays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4">
        <f t="shared" si="314"/>
        <v>42306.167361111111</v>
      </c>
      <c r="K3356">
        <v>1443029206</v>
      </c>
      <c r="L3356" s="14">
        <f t="shared" si="315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6">
        <f t="shared" si="312"/>
        <v>1.0193333333333334</v>
      </c>
      <c r="R3356" s="9">
        <f t="shared" si="313"/>
        <v>55.6</v>
      </c>
      <c r="S3356" t="str">
        <f t="shared" si="316"/>
        <v>theater</v>
      </c>
      <c r="T3356" t="str">
        <f t="shared" si="317"/>
        <v>plays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4">
        <f t="shared" si="314"/>
        <v>42500.470138888893</v>
      </c>
      <c r="K3357">
        <v>1461941527</v>
      </c>
      <c r="L3357" s="14">
        <f t="shared" si="315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6">
        <f t="shared" si="312"/>
        <v>1.2628571428571429</v>
      </c>
      <c r="R3357" s="9">
        <f t="shared" si="313"/>
        <v>147.33333333333334</v>
      </c>
      <c r="S3357" t="str">
        <f t="shared" si="316"/>
        <v>theater</v>
      </c>
      <c r="T3357" t="str">
        <f t="shared" si="317"/>
        <v>plays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4">
        <f t="shared" si="314"/>
        <v>42566.815648148149</v>
      </c>
      <c r="K3358">
        <v>1466019272</v>
      </c>
      <c r="L3358" s="14">
        <f t="shared" si="315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6">
        <f t="shared" si="312"/>
        <v>1.014</v>
      </c>
      <c r="R3358" s="9">
        <f t="shared" si="313"/>
        <v>56.333333333333336</v>
      </c>
      <c r="S3358" t="str">
        <f t="shared" si="316"/>
        <v>theater</v>
      </c>
      <c r="T3358" t="str">
        <f t="shared" si="317"/>
        <v>plays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4">
        <f t="shared" si="314"/>
        <v>41852.417939814812</v>
      </c>
      <c r="K3359">
        <v>1404295310</v>
      </c>
      <c r="L3359" s="14">
        <f t="shared" si="315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6">
        <f t="shared" si="312"/>
        <v>1.01</v>
      </c>
      <c r="R3359" s="9">
        <f t="shared" si="313"/>
        <v>96.19047619047619</v>
      </c>
      <c r="S3359" t="str">
        <f t="shared" si="316"/>
        <v>theater</v>
      </c>
      <c r="T3359" t="str">
        <f t="shared" si="317"/>
        <v>plays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4">
        <f t="shared" si="314"/>
        <v>41962.352766203709</v>
      </c>
      <c r="K3360">
        <v>1413790079</v>
      </c>
      <c r="L3360" s="14">
        <f t="shared" si="315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6">
        <f t="shared" si="312"/>
        <v>1.0299</v>
      </c>
      <c r="R3360" s="9">
        <f t="shared" si="313"/>
        <v>63.574074074074076</v>
      </c>
      <c r="S3360" t="str">
        <f t="shared" si="316"/>
        <v>theater</v>
      </c>
      <c r="T3360" t="str">
        <f t="shared" si="317"/>
        <v>plays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4">
        <f t="shared" si="314"/>
        <v>42791.057106481487</v>
      </c>
      <c r="K3361">
        <v>1484097734</v>
      </c>
      <c r="L3361" s="14">
        <f t="shared" si="315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6">
        <f t="shared" si="312"/>
        <v>1.0625</v>
      </c>
      <c r="R3361" s="9">
        <f t="shared" si="313"/>
        <v>184.78260869565219</v>
      </c>
      <c r="S3361" t="str">
        <f t="shared" si="316"/>
        <v>theater</v>
      </c>
      <c r="T3361" t="str">
        <f t="shared" si="317"/>
        <v>plays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4">
        <f t="shared" si="314"/>
        <v>42718.665972222225</v>
      </c>
      <c r="K3362">
        <v>1479866343</v>
      </c>
      <c r="L3362" s="14">
        <f t="shared" si="315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6">
        <f t="shared" si="312"/>
        <v>1.0137777777777779</v>
      </c>
      <c r="R3362" s="9">
        <f t="shared" si="313"/>
        <v>126.72222222222223</v>
      </c>
      <c r="S3362" t="str">
        <f t="shared" si="316"/>
        <v>theater</v>
      </c>
      <c r="T3362" t="str">
        <f t="shared" si="317"/>
        <v>plays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4">
        <f t="shared" si="314"/>
        <v>41883.665972222225</v>
      </c>
      <c r="K3363">
        <v>1408062990</v>
      </c>
      <c r="L3363" s="14">
        <f t="shared" si="315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6">
        <f t="shared" si="312"/>
        <v>1.1346000000000001</v>
      </c>
      <c r="R3363" s="9">
        <f t="shared" si="313"/>
        <v>83.42647058823529</v>
      </c>
      <c r="S3363" t="str">
        <f t="shared" si="316"/>
        <v>theater</v>
      </c>
      <c r="T3363" t="str">
        <f t="shared" si="317"/>
        <v>plays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4">
        <f t="shared" si="314"/>
        <v>42070.204861111109</v>
      </c>
      <c r="K3364">
        <v>1424484717</v>
      </c>
      <c r="L3364" s="14">
        <f t="shared" si="315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6">
        <f t="shared" si="312"/>
        <v>2.1800000000000002</v>
      </c>
      <c r="R3364" s="9">
        <f t="shared" si="313"/>
        <v>54.5</v>
      </c>
      <c r="S3364" t="str">
        <f t="shared" si="316"/>
        <v>theater</v>
      </c>
      <c r="T3364" t="str">
        <f t="shared" si="317"/>
        <v>plays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4">
        <f t="shared" si="314"/>
        <v>41870.666666666664</v>
      </c>
      <c r="K3365">
        <v>1406831445</v>
      </c>
      <c r="L3365" s="14">
        <f t="shared" si="315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6">
        <f t="shared" si="312"/>
        <v>1.0141935483870967</v>
      </c>
      <c r="R3365" s="9">
        <f t="shared" si="313"/>
        <v>302.30769230769232</v>
      </c>
      <c r="S3365" t="str">
        <f t="shared" si="316"/>
        <v>theater</v>
      </c>
      <c r="T3365" t="str">
        <f t="shared" si="317"/>
        <v>plays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4">
        <f t="shared" si="314"/>
        <v>42444.875</v>
      </c>
      <c r="K3366">
        <v>1456183649</v>
      </c>
      <c r="L3366" s="14">
        <f t="shared" si="315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6">
        <f t="shared" si="312"/>
        <v>1.0593333333333332</v>
      </c>
      <c r="R3366" s="9">
        <f t="shared" si="313"/>
        <v>44.138888888888886</v>
      </c>
      <c r="S3366" t="str">
        <f t="shared" si="316"/>
        <v>theater</v>
      </c>
      <c r="T3366" t="str">
        <f t="shared" si="317"/>
        <v>plays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4">
        <f t="shared" si="314"/>
        <v>42351.101759259262</v>
      </c>
      <c r="K3367">
        <v>1447381592</v>
      </c>
      <c r="L3367" s="14">
        <f t="shared" si="315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6">
        <f t="shared" si="312"/>
        <v>1.04</v>
      </c>
      <c r="R3367" s="9">
        <f t="shared" si="313"/>
        <v>866.66666666666663</v>
      </c>
      <c r="S3367" t="str">
        <f t="shared" si="316"/>
        <v>theater</v>
      </c>
      <c r="T3367" t="str">
        <f t="shared" si="317"/>
        <v>plays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4">
        <f t="shared" si="314"/>
        <v>42137.067557870367</v>
      </c>
      <c r="K3368">
        <v>1428889037</v>
      </c>
      <c r="L3368" s="14">
        <f t="shared" si="315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6">
        <f t="shared" si="312"/>
        <v>2.21</v>
      </c>
      <c r="R3368" s="9">
        <f t="shared" si="313"/>
        <v>61.388888888888886</v>
      </c>
      <c r="S3368" t="str">
        <f t="shared" si="316"/>
        <v>theater</v>
      </c>
      <c r="T3368" t="str">
        <f t="shared" si="317"/>
        <v>plays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4">
        <f t="shared" si="314"/>
        <v>42217.933958333335</v>
      </c>
      <c r="K3369">
        <v>1436307894</v>
      </c>
      <c r="L3369" s="14">
        <f t="shared" si="315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6">
        <f t="shared" si="312"/>
        <v>1.1866666666666668</v>
      </c>
      <c r="R3369" s="9">
        <f t="shared" si="313"/>
        <v>29.666666666666668</v>
      </c>
      <c r="S3369" t="str">
        <f t="shared" si="316"/>
        <v>theater</v>
      </c>
      <c r="T3369" t="str">
        <f t="shared" si="317"/>
        <v>plays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4">
        <f t="shared" si="314"/>
        <v>42005.208333333328</v>
      </c>
      <c r="K3370">
        <v>1416977259</v>
      </c>
      <c r="L3370" s="14">
        <f t="shared" si="315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6">
        <f t="shared" si="312"/>
        <v>1.046</v>
      </c>
      <c r="R3370" s="9">
        <f t="shared" si="313"/>
        <v>45.478260869565219</v>
      </c>
      <c r="S3370" t="str">
        <f t="shared" si="316"/>
        <v>theater</v>
      </c>
      <c r="T3370" t="str">
        <f t="shared" si="317"/>
        <v>plays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4">
        <f t="shared" si="314"/>
        <v>42750.041435185187</v>
      </c>
      <c r="K3371">
        <v>1479257980</v>
      </c>
      <c r="L3371" s="14">
        <f t="shared" si="315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6">
        <f t="shared" si="312"/>
        <v>1.0389999999999999</v>
      </c>
      <c r="R3371" s="9">
        <f t="shared" si="313"/>
        <v>96.203703703703709</v>
      </c>
      <c r="S3371" t="str">
        <f t="shared" si="316"/>
        <v>theater</v>
      </c>
      <c r="T3371" t="str">
        <f t="shared" si="317"/>
        <v>plays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4">
        <f t="shared" si="314"/>
        <v>42721.333333333328</v>
      </c>
      <c r="K3372">
        <v>1479283285</v>
      </c>
      <c r="L3372" s="14">
        <f t="shared" si="315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6">
        <f t="shared" si="312"/>
        <v>1.1773333333333333</v>
      </c>
      <c r="R3372" s="9">
        <f t="shared" si="313"/>
        <v>67.92307692307692</v>
      </c>
      <c r="S3372" t="str">
        <f t="shared" si="316"/>
        <v>theater</v>
      </c>
      <c r="T3372" t="str">
        <f t="shared" si="317"/>
        <v>plays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4">
        <f t="shared" si="314"/>
        <v>42340.874594907407</v>
      </c>
      <c r="K3373">
        <v>1446670765</v>
      </c>
      <c r="L3373" s="14">
        <f t="shared" si="315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6">
        <f t="shared" si="312"/>
        <v>1.385</v>
      </c>
      <c r="R3373" s="9">
        <f t="shared" si="313"/>
        <v>30.777777777777779</v>
      </c>
      <c r="S3373" t="str">
        <f t="shared" si="316"/>
        <v>theater</v>
      </c>
      <c r="T3373" t="str">
        <f t="shared" si="317"/>
        <v>plays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4">
        <f t="shared" si="314"/>
        <v>41876.207638888889</v>
      </c>
      <c r="K3374">
        <v>1407157756</v>
      </c>
      <c r="L3374" s="14">
        <f t="shared" si="315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6">
        <f t="shared" si="312"/>
        <v>1.0349999999999999</v>
      </c>
      <c r="R3374" s="9">
        <f t="shared" si="313"/>
        <v>38.333333333333336</v>
      </c>
      <c r="S3374" t="str">
        <f t="shared" si="316"/>
        <v>theater</v>
      </c>
      <c r="T3374" t="str">
        <f t="shared" si="317"/>
        <v>plays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4">
        <f t="shared" si="314"/>
        <v>42203.666666666672</v>
      </c>
      <c r="K3375">
        <v>1435177840</v>
      </c>
      <c r="L3375" s="14">
        <f t="shared" si="315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6">
        <f t="shared" si="312"/>
        <v>1.0024999999999999</v>
      </c>
      <c r="R3375" s="9">
        <f t="shared" si="313"/>
        <v>66.833333333333329</v>
      </c>
      <c r="S3375" t="str">
        <f t="shared" si="316"/>
        <v>theater</v>
      </c>
      <c r="T3375" t="str">
        <f t="shared" si="317"/>
        <v>plays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4">
        <f t="shared" si="314"/>
        <v>42305.731666666667</v>
      </c>
      <c r="K3376">
        <v>1443461616</v>
      </c>
      <c r="L3376" s="14">
        <f t="shared" si="315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6">
        <f t="shared" si="312"/>
        <v>1.0657142857142856</v>
      </c>
      <c r="R3376" s="9">
        <f t="shared" si="313"/>
        <v>71.730769230769226</v>
      </c>
      <c r="S3376" t="str">
        <f t="shared" si="316"/>
        <v>theater</v>
      </c>
      <c r="T3376" t="str">
        <f t="shared" si="317"/>
        <v>plays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4">
        <f t="shared" si="314"/>
        <v>41777.610798611109</v>
      </c>
      <c r="K3377">
        <v>1399387173</v>
      </c>
      <c r="L3377" s="14">
        <f t="shared" si="315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6">
        <f t="shared" si="312"/>
        <v>1</v>
      </c>
      <c r="R3377" s="9">
        <f t="shared" si="313"/>
        <v>176.47058823529412</v>
      </c>
      <c r="S3377" t="str">
        <f t="shared" si="316"/>
        <v>theater</v>
      </c>
      <c r="T3377" t="str">
        <f t="shared" si="317"/>
        <v>plays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4">
        <f t="shared" si="314"/>
        <v>42119.659652777773</v>
      </c>
      <c r="K3378">
        <v>1424796594</v>
      </c>
      <c r="L3378" s="14">
        <f t="shared" si="315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6">
        <f t="shared" si="312"/>
        <v>1.0001249999999999</v>
      </c>
      <c r="R3378" s="9">
        <f t="shared" si="313"/>
        <v>421.10526315789474</v>
      </c>
      <c r="S3378" t="str">
        <f t="shared" si="316"/>
        <v>theater</v>
      </c>
      <c r="T3378" t="str">
        <f t="shared" si="317"/>
        <v>plays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4">
        <f t="shared" si="314"/>
        <v>42083.705555555556</v>
      </c>
      <c r="K3379">
        <v>1424280899</v>
      </c>
      <c r="L3379" s="14">
        <f t="shared" si="315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6">
        <f t="shared" si="312"/>
        <v>1.0105</v>
      </c>
      <c r="R3379" s="9">
        <f t="shared" si="313"/>
        <v>104.98701298701299</v>
      </c>
      <c r="S3379" t="str">
        <f t="shared" si="316"/>
        <v>theater</v>
      </c>
      <c r="T3379" t="str">
        <f t="shared" si="317"/>
        <v>plays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4">
        <f t="shared" si="314"/>
        <v>41882.547222222223</v>
      </c>
      <c r="K3380">
        <v>1407400306</v>
      </c>
      <c r="L3380" s="14">
        <f t="shared" si="315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6">
        <f t="shared" si="312"/>
        <v>1.0763636363636364</v>
      </c>
      <c r="R3380" s="9">
        <f t="shared" si="313"/>
        <v>28.19047619047619</v>
      </c>
      <c r="S3380" t="str">
        <f t="shared" si="316"/>
        <v>theater</v>
      </c>
      <c r="T3380" t="str">
        <f t="shared" si="317"/>
        <v>plays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4">
        <f t="shared" si="314"/>
        <v>42242.958333333328</v>
      </c>
      <c r="K3381">
        <v>1439122800</v>
      </c>
      <c r="L3381" s="14">
        <f t="shared" si="315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6">
        <f t="shared" si="312"/>
        <v>1.0365</v>
      </c>
      <c r="R3381" s="9">
        <f t="shared" si="313"/>
        <v>54.55263157894737</v>
      </c>
      <c r="S3381" t="str">
        <f t="shared" si="316"/>
        <v>theater</v>
      </c>
      <c r="T3381" t="str">
        <f t="shared" si="317"/>
        <v>plays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4">
        <f t="shared" si="314"/>
        <v>41972.995115740734</v>
      </c>
      <c r="K3382">
        <v>1414277578</v>
      </c>
      <c r="L3382" s="14">
        <f t="shared" si="315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6">
        <f t="shared" si="312"/>
        <v>1.0443333333333333</v>
      </c>
      <c r="R3382" s="9">
        <f t="shared" si="313"/>
        <v>111.89285714285714</v>
      </c>
      <c r="S3382" t="str">
        <f t="shared" si="316"/>
        <v>theater</v>
      </c>
      <c r="T3382" t="str">
        <f t="shared" si="317"/>
        <v>plays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4">
        <f t="shared" si="314"/>
        <v>42074.143321759257</v>
      </c>
      <c r="K3383">
        <v>1423455983</v>
      </c>
      <c r="L3383" s="14">
        <f t="shared" si="315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6">
        <f t="shared" si="312"/>
        <v>1.0225</v>
      </c>
      <c r="R3383" s="9">
        <f t="shared" si="313"/>
        <v>85.208333333333329</v>
      </c>
      <c r="S3383" t="str">
        <f t="shared" si="316"/>
        <v>theater</v>
      </c>
      <c r="T3383" t="str">
        <f t="shared" si="317"/>
        <v>plays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4">
        <f t="shared" si="314"/>
        <v>42583.957638888889</v>
      </c>
      <c r="K3384">
        <v>1467973256</v>
      </c>
      <c r="L3384" s="14">
        <f t="shared" si="315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6">
        <f t="shared" si="312"/>
        <v>1.0074285714285713</v>
      </c>
      <c r="R3384" s="9">
        <f t="shared" si="313"/>
        <v>76.652173913043484</v>
      </c>
      <c r="S3384" t="str">
        <f t="shared" si="316"/>
        <v>theater</v>
      </c>
      <c r="T3384" t="str">
        <f t="shared" si="317"/>
        <v>plays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4">
        <f t="shared" si="314"/>
        <v>42544.782638888893</v>
      </c>
      <c r="K3385">
        <v>1464979620</v>
      </c>
      <c r="L3385" s="14">
        <f t="shared" si="315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6">
        <f t="shared" si="312"/>
        <v>1.1171428571428572</v>
      </c>
      <c r="R3385" s="9">
        <f t="shared" si="313"/>
        <v>65.166666666666671</v>
      </c>
      <c r="S3385" t="str">
        <f t="shared" si="316"/>
        <v>theater</v>
      </c>
      <c r="T3385" t="str">
        <f t="shared" si="317"/>
        <v>plays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4">
        <f t="shared" si="314"/>
        <v>42329.125</v>
      </c>
      <c r="K3386">
        <v>1444874768</v>
      </c>
      <c r="L3386" s="14">
        <f t="shared" si="315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6">
        <f t="shared" si="312"/>
        <v>1.0001100000000001</v>
      </c>
      <c r="R3386" s="9">
        <f t="shared" si="313"/>
        <v>93.760312499999998</v>
      </c>
      <c r="S3386" t="str">
        <f t="shared" si="316"/>
        <v>theater</v>
      </c>
      <c r="T3386" t="str">
        <f t="shared" si="317"/>
        <v>plays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4">
        <f t="shared" si="314"/>
        <v>41983.8675</v>
      </c>
      <c r="K3387">
        <v>1415652552</v>
      </c>
      <c r="L3387" s="14">
        <f t="shared" si="315"/>
        <v>41953.8675</v>
      </c>
      <c r="M3387" t="b">
        <v>0</v>
      </c>
      <c r="N3387">
        <v>15</v>
      </c>
      <c r="O3387" t="b">
        <v>1</v>
      </c>
      <c r="P3387" t="s">
        <v>8271</v>
      </c>
      <c r="Q3387" s="6">
        <f t="shared" si="312"/>
        <v>1</v>
      </c>
      <c r="R3387" s="9">
        <f t="shared" si="313"/>
        <v>133.33333333333334</v>
      </c>
      <c r="S3387" t="str">
        <f t="shared" si="316"/>
        <v>theater</v>
      </c>
      <c r="T3387" t="str">
        <f t="shared" si="317"/>
        <v>plays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4">
        <f t="shared" si="314"/>
        <v>41976.644745370373</v>
      </c>
      <c r="K3388">
        <v>1415028506</v>
      </c>
      <c r="L3388" s="14">
        <f t="shared" si="315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6">
        <f t="shared" si="312"/>
        <v>1.05</v>
      </c>
      <c r="R3388" s="9">
        <f t="shared" si="313"/>
        <v>51.219512195121951</v>
      </c>
      <c r="S3388" t="str">
        <f t="shared" si="316"/>
        <v>theater</v>
      </c>
      <c r="T3388" t="str">
        <f t="shared" si="317"/>
        <v>plays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4">
        <f t="shared" si="314"/>
        <v>41987.762592592597</v>
      </c>
      <c r="K3389">
        <v>1415125088</v>
      </c>
      <c r="L3389" s="14">
        <f t="shared" si="315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6">
        <f t="shared" si="312"/>
        <v>1.1686666666666667</v>
      </c>
      <c r="R3389" s="9">
        <f t="shared" si="313"/>
        <v>100.17142857142858</v>
      </c>
      <c r="S3389" t="str">
        <f t="shared" si="316"/>
        <v>theater</v>
      </c>
      <c r="T3389" t="str">
        <f t="shared" si="317"/>
        <v>plays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4">
        <f t="shared" si="314"/>
        <v>42173.461122685185</v>
      </c>
      <c r="K3390">
        <v>1432033441</v>
      </c>
      <c r="L3390" s="14">
        <f t="shared" si="315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6">
        <f t="shared" si="312"/>
        <v>1.038</v>
      </c>
      <c r="R3390" s="9">
        <f t="shared" si="313"/>
        <v>34.6</v>
      </c>
      <c r="S3390" t="str">
        <f t="shared" si="316"/>
        <v>theater</v>
      </c>
      <c r="T3390" t="str">
        <f t="shared" si="317"/>
        <v>plays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4">
        <f t="shared" si="314"/>
        <v>42524.563449074078</v>
      </c>
      <c r="K3391">
        <v>1462368682</v>
      </c>
      <c r="L3391" s="14">
        <f t="shared" si="315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6">
        <f t="shared" si="312"/>
        <v>1.145</v>
      </c>
      <c r="R3391" s="9">
        <f t="shared" si="313"/>
        <v>184.67741935483872</v>
      </c>
      <c r="S3391" t="str">
        <f t="shared" si="316"/>
        <v>theater</v>
      </c>
      <c r="T3391" t="str">
        <f t="shared" si="317"/>
        <v>plays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4">
        <f t="shared" si="314"/>
        <v>41830.774826388886</v>
      </c>
      <c r="K3392">
        <v>1403721345</v>
      </c>
      <c r="L3392" s="14">
        <f t="shared" si="315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6">
        <f t="shared" si="312"/>
        <v>1.024</v>
      </c>
      <c r="R3392" s="9">
        <f t="shared" si="313"/>
        <v>69.818181818181813</v>
      </c>
      <c r="S3392" t="str">
        <f t="shared" si="316"/>
        <v>theater</v>
      </c>
      <c r="T3392" t="str">
        <f t="shared" si="317"/>
        <v>plays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4">
        <f t="shared" si="314"/>
        <v>41859.936111111114</v>
      </c>
      <c r="K3393">
        <v>1404997548</v>
      </c>
      <c r="L3393" s="14">
        <f t="shared" si="315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6">
        <f t="shared" si="312"/>
        <v>2.23</v>
      </c>
      <c r="R3393" s="9">
        <f t="shared" si="313"/>
        <v>61.944444444444443</v>
      </c>
      <c r="S3393" t="str">
        <f t="shared" si="316"/>
        <v>theater</v>
      </c>
      <c r="T3393" t="str">
        <f t="shared" si="317"/>
        <v>plays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4">
        <f t="shared" si="314"/>
        <v>42496.845543981486</v>
      </c>
      <c r="K3394">
        <v>1458245855</v>
      </c>
      <c r="L3394" s="14">
        <f t="shared" si="315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6">
        <f t="shared" ref="Q3394:Q3457" si="318">(E3394/D3394)</f>
        <v>1</v>
      </c>
      <c r="R3394" s="9">
        <f t="shared" ref="R3394:R3457" si="319">IF(N3394&lt;&gt;0,E3394/N3394,0)</f>
        <v>41.666666666666664</v>
      </c>
      <c r="S3394" t="str">
        <f t="shared" si="316"/>
        <v>theater</v>
      </c>
      <c r="T3394" t="str">
        <f t="shared" si="317"/>
        <v>plays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4">
        <f t="shared" ref="J3395:J3458" si="320">(((I3395/60)/60)/24)+DATE(1970,1,1)</f>
        <v>41949.031944444447</v>
      </c>
      <c r="K3395">
        <v>1413065230</v>
      </c>
      <c r="L3395" s="14">
        <f t="shared" ref="L3395:L3458" si="321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6">
        <f t="shared" si="318"/>
        <v>1.0580000000000001</v>
      </c>
      <c r="R3395" s="9">
        <f t="shared" si="319"/>
        <v>36.06818181818182</v>
      </c>
      <c r="S3395" t="str">
        <f t="shared" ref="S3395:S3458" si="322">LEFT(P3395, SEARCH("/",P3395,1)-1)</f>
        <v>theater</v>
      </c>
      <c r="T3395" t="str">
        <f t="shared" ref="T3395:T3458" si="323">RIGHT(P3395,LEN(P3395)-FIND("/",P3395))</f>
        <v>plays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4">
        <f t="shared" si="320"/>
        <v>41847.59542824074</v>
      </c>
      <c r="K3396">
        <v>1403878645</v>
      </c>
      <c r="L3396" s="14">
        <f t="shared" si="321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6">
        <f t="shared" si="318"/>
        <v>1.4236363636363636</v>
      </c>
      <c r="R3396" s="9">
        <f t="shared" si="319"/>
        <v>29</v>
      </c>
      <c r="S3396" t="str">
        <f t="shared" si="322"/>
        <v>theater</v>
      </c>
      <c r="T3396" t="str">
        <f t="shared" si="323"/>
        <v>plays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4">
        <f t="shared" si="320"/>
        <v>42154.756944444445</v>
      </c>
      <c r="K3397">
        <v>1431795944</v>
      </c>
      <c r="L3397" s="14">
        <f t="shared" si="321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6">
        <f t="shared" si="318"/>
        <v>1.84</v>
      </c>
      <c r="R3397" s="9">
        <f t="shared" si="319"/>
        <v>24.210526315789473</v>
      </c>
      <c r="S3397" t="str">
        <f t="shared" si="322"/>
        <v>theater</v>
      </c>
      <c r="T3397" t="str">
        <f t="shared" si="323"/>
        <v>plays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4">
        <f t="shared" si="320"/>
        <v>41791.165972222225</v>
      </c>
      <c r="K3398">
        <v>1399286589</v>
      </c>
      <c r="L3398" s="14">
        <f t="shared" si="321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6">
        <f t="shared" si="318"/>
        <v>1.0433333333333332</v>
      </c>
      <c r="R3398" s="9">
        <f t="shared" si="319"/>
        <v>55.892857142857146</v>
      </c>
      <c r="S3398" t="str">
        <f t="shared" si="322"/>
        <v>theater</v>
      </c>
      <c r="T3398" t="str">
        <f t="shared" si="323"/>
        <v>plays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4">
        <f t="shared" si="320"/>
        <v>42418.916666666672</v>
      </c>
      <c r="K3399">
        <v>1452338929</v>
      </c>
      <c r="L3399" s="14">
        <f t="shared" si="321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6">
        <f t="shared" si="318"/>
        <v>1.1200000000000001</v>
      </c>
      <c r="R3399" s="9">
        <f t="shared" si="319"/>
        <v>11.666666666666666</v>
      </c>
      <c r="S3399" t="str">
        <f t="shared" si="322"/>
        <v>theater</v>
      </c>
      <c r="T3399" t="str">
        <f t="shared" si="323"/>
        <v>plays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4">
        <f t="shared" si="320"/>
        <v>41964.708333333328</v>
      </c>
      <c r="K3400">
        <v>1414605776</v>
      </c>
      <c r="L3400" s="14">
        <f t="shared" si="321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6">
        <f t="shared" si="318"/>
        <v>1.1107499999999999</v>
      </c>
      <c r="R3400" s="9">
        <f t="shared" si="319"/>
        <v>68.353846153846149</v>
      </c>
      <c r="S3400" t="str">
        <f t="shared" si="322"/>
        <v>theater</v>
      </c>
      <c r="T3400" t="str">
        <f t="shared" si="323"/>
        <v>plays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4">
        <f t="shared" si="320"/>
        <v>42056.920428240745</v>
      </c>
      <c r="K3401">
        <v>1421964325</v>
      </c>
      <c r="L3401" s="14">
        <f t="shared" si="321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6">
        <f t="shared" si="318"/>
        <v>1.0375000000000001</v>
      </c>
      <c r="R3401" s="9">
        <f t="shared" si="319"/>
        <v>27.065217391304348</v>
      </c>
      <c r="S3401" t="str">
        <f t="shared" si="322"/>
        <v>theater</v>
      </c>
      <c r="T3401" t="str">
        <f t="shared" si="323"/>
        <v>plays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4">
        <f t="shared" si="320"/>
        <v>41879.953865740739</v>
      </c>
      <c r="K3402">
        <v>1405378414</v>
      </c>
      <c r="L3402" s="14">
        <f t="shared" si="321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6">
        <f t="shared" si="318"/>
        <v>1.0041</v>
      </c>
      <c r="R3402" s="9">
        <f t="shared" si="319"/>
        <v>118.12941176470588</v>
      </c>
      <c r="S3402" t="str">
        <f t="shared" si="322"/>
        <v>theater</v>
      </c>
      <c r="T3402" t="str">
        <f t="shared" si="323"/>
        <v>plays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4">
        <f t="shared" si="320"/>
        <v>42223.723912037036</v>
      </c>
      <c r="K3403">
        <v>1436376146</v>
      </c>
      <c r="L3403" s="14">
        <f t="shared" si="321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6">
        <f t="shared" si="318"/>
        <v>1.0186206896551724</v>
      </c>
      <c r="R3403" s="9">
        <f t="shared" si="319"/>
        <v>44.757575757575758</v>
      </c>
      <c r="S3403" t="str">
        <f t="shared" si="322"/>
        <v>theater</v>
      </c>
      <c r="T3403" t="str">
        <f t="shared" si="323"/>
        <v>plays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4">
        <f t="shared" si="320"/>
        <v>42320.104861111111</v>
      </c>
      <c r="K3404">
        <v>1444747843</v>
      </c>
      <c r="L3404" s="14">
        <f t="shared" si="321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6">
        <f t="shared" si="318"/>
        <v>1.0976666666666666</v>
      </c>
      <c r="R3404" s="9">
        <f t="shared" si="319"/>
        <v>99.787878787878782</v>
      </c>
      <c r="S3404" t="str">
        <f t="shared" si="322"/>
        <v>theater</v>
      </c>
      <c r="T3404" t="str">
        <f t="shared" si="323"/>
        <v>plays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4">
        <f t="shared" si="320"/>
        <v>42180.462083333332</v>
      </c>
      <c r="K3405">
        <v>1432638324</v>
      </c>
      <c r="L3405" s="14">
        <f t="shared" si="321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6">
        <f t="shared" si="318"/>
        <v>1</v>
      </c>
      <c r="R3405" s="9">
        <f t="shared" si="319"/>
        <v>117.64705882352941</v>
      </c>
      <c r="S3405" t="str">
        <f t="shared" si="322"/>
        <v>theater</v>
      </c>
      <c r="T3405" t="str">
        <f t="shared" si="323"/>
        <v>plays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4">
        <f t="shared" si="320"/>
        <v>42172.503495370373</v>
      </c>
      <c r="K3406">
        <v>1432814702</v>
      </c>
      <c r="L3406" s="14">
        <f t="shared" si="321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6">
        <f t="shared" si="318"/>
        <v>1.22</v>
      </c>
      <c r="R3406" s="9">
        <f t="shared" si="319"/>
        <v>203.33333333333334</v>
      </c>
      <c r="S3406" t="str">
        <f t="shared" si="322"/>
        <v>theater</v>
      </c>
      <c r="T3406" t="str">
        <f t="shared" si="323"/>
        <v>plays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4">
        <f t="shared" si="320"/>
        <v>42430.999305555553</v>
      </c>
      <c r="K3407">
        <v>1455063886</v>
      </c>
      <c r="L3407" s="14">
        <f t="shared" si="321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6">
        <f t="shared" si="318"/>
        <v>1.3757142857142857</v>
      </c>
      <c r="R3407" s="9">
        <f t="shared" si="319"/>
        <v>28.323529411764707</v>
      </c>
      <c r="S3407" t="str">
        <f t="shared" si="322"/>
        <v>theater</v>
      </c>
      <c r="T3407" t="str">
        <f t="shared" si="323"/>
        <v>plays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4">
        <f t="shared" si="320"/>
        <v>41836.492777777778</v>
      </c>
      <c r="K3408">
        <v>1401623376</v>
      </c>
      <c r="L3408" s="14">
        <f t="shared" si="321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6">
        <f t="shared" si="318"/>
        <v>1.0031000000000001</v>
      </c>
      <c r="R3408" s="9">
        <f t="shared" si="319"/>
        <v>110.23076923076923</v>
      </c>
      <c r="S3408" t="str">
        <f t="shared" si="322"/>
        <v>theater</v>
      </c>
      <c r="T3408" t="str">
        <f t="shared" si="323"/>
        <v>plays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4">
        <f t="shared" si="320"/>
        <v>41826.422326388885</v>
      </c>
      <c r="K3409">
        <v>1402049289</v>
      </c>
      <c r="L3409" s="14">
        <f t="shared" si="321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6">
        <f t="shared" si="318"/>
        <v>1.071</v>
      </c>
      <c r="R3409" s="9">
        <f t="shared" si="319"/>
        <v>31.970149253731343</v>
      </c>
      <c r="S3409" t="str">
        <f t="shared" si="322"/>
        <v>theater</v>
      </c>
      <c r="T3409" t="str">
        <f t="shared" si="323"/>
        <v>plays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4">
        <f t="shared" si="320"/>
        <v>41838.991944444446</v>
      </c>
      <c r="K3410">
        <v>1403135304</v>
      </c>
      <c r="L3410" s="14">
        <f t="shared" si="321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6">
        <f t="shared" si="318"/>
        <v>2.11</v>
      </c>
      <c r="R3410" s="9">
        <f t="shared" si="319"/>
        <v>58.611111111111114</v>
      </c>
      <c r="S3410" t="str">
        <f t="shared" si="322"/>
        <v>theater</v>
      </c>
      <c r="T3410" t="str">
        <f t="shared" si="323"/>
        <v>plays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4">
        <f t="shared" si="320"/>
        <v>42582.873611111107</v>
      </c>
      <c r="K3411">
        <v>1466710358</v>
      </c>
      <c r="L3411" s="14">
        <f t="shared" si="321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6">
        <f t="shared" si="318"/>
        <v>1.236</v>
      </c>
      <c r="R3411" s="9">
        <f t="shared" si="319"/>
        <v>29.428571428571427</v>
      </c>
      <c r="S3411" t="str">
        <f t="shared" si="322"/>
        <v>theater</v>
      </c>
      <c r="T3411" t="str">
        <f t="shared" si="323"/>
        <v>plays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4">
        <f t="shared" si="320"/>
        <v>42527.291666666672</v>
      </c>
      <c r="K3412">
        <v>1462841990</v>
      </c>
      <c r="L3412" s="14">
        <f t="shared" si="321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6">
        <f t="shared" si="318"/>
        <v>1.085</v>
      </c>
      <c r="R3412" s="9">
        <f t="shared" si="319"/>
        <v>81.375</v>
      </c>
      <c r="S3412" t="str">
        <f t="shared" si="322"/>
        <v>theater</v>
      </c>
      <c r="T3412" t="str">
        <f t="shared" si="323"/>
        <v>plays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4">
        <f t="shared" si="320"/>
        <v>42285.022824074069</v>
      </c>
      <c r="K3413">
        <v>1442536372</v>
      </c>
      <c r="L3413" s="14">
        <f t="shared" si="321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6">
        <f t="shared" si="318"/>
        <v>1.0356666666666667</v>
      </c>
      <c r="R3413" s="9">
        <f t="shared" si="319"/>
        <v>199.16666666666666</v>
      </c>
      <c r="S3413" t="str">
        <f t="shared" si="322"/>
        <v>theater</v>
      </c>
      <c r="T3413" t="str">
        <f t="shared" si="323"/>
        <v>plays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4">
        <f t="shared" si="320"/>
        <v>41909.959050925929</v>
      </c>
      <c r="K3414">
        <v>1409266862</v>
      </c>
      <c r="L3414" s="14">
        <f t="shared" si="321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6">
        <f t="shared" si="318"/>
        <v>1</v>
      </c>
      <c r="R3414" s="9">
        <f t="shared" si="319"/>
        <v>115.38461538461539</v>
      </c>
      <c r="S3414" t="str">
        <f t="shared" si="322"/>
        <v>theater</v>
      </c>
      <c r="T3414" t="str">
        <f t="shared" si="323"/>
        <v>plays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4">
        <f t="shared" si="320"/>
        <v>42063.207638888889</v>
      </c>
      <c r="K3415">
        <v>1424280938</v>
      </c>
      <c r="L3415" s="14">
        <f t="shared" si="321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6">
        <f t="shared" si="318"/>
        <v>1.3</v>
      </c>
      <c r="R3415" s="9">
        <f t="shared" si="319"/>
        <v>46.428571428571431</v>
      </c>
      <c r="S3415" t="str">
        <f t="shared" si="322"/>
        <v>theater</v>
      </c>
      <c r="T3415" t="str">
        <f t="shared" si="323"/>
        <v>plays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4">
        <f t="shared" si="320"/>
        <v>42705.332638888889</v>
      </c>
      <c r="K3416">
        <v>1478030325</v>
      </c>
      <c r="L3416" s="14">
        <f t="shared" si="321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6">
        <f t="shared" si="318"/>
        <v>1.0349999999999999</v>
      </c>
      <c r="R3416" s="9">
        <f t="shared" si="319"/>
        <v>70.568181818181813</v>
      </c>
      <c r="S3416" t="str">
        <f t="shared" si="322"/>
        <v>theater</v>
      </c>
      <c r="T3416" t="str">
        <f t="shared" si="323"/>
        <v>plays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4">
        <f t="shared" si="320"/>
        <v>42477.979166666672</v>
      </c>
      <c r="K3417">
        <v>1459999656</v>
      </c>
      <c r="L3417" s="14">
        <f t="shared" si="321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6">
        <f t="shared" si="318"/>
        <v>1</v>
      </c>
      <c r="R3417" s="9">
        <f t="shared" si="319"/>
        <v>22.222222222222221</v>
      </c>
      <c r="S3417" t="str">
        <f t="shared" si="322"/>
        <v>theater</v>
      </c>
      <c r="T3417" t="str">
        <f t="shared" si="323"/>
        <v>plays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4">
        <f t="shared" si="320"/>
        <v>42117.770833333328</v>
      </c>
      <c r="K3418">
        <v>1427363645</v>
      </c>
      <c r="L3418" s="14">
        <f t="shared" si="321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6">
        <f t="shared" si="318"/>
        <v>1.196</v>
      </c>
      <c r="R3418" s="9">
        <f t="shared" si="319"/>
        <v>159.46666666666667</v>
      </c>
      <c r="S3418" t="str">
        <f t="shared" si="322"/>
        <v>theater</v>
      </c>
      <c r="T3418" t="str">
        <f t="shared" si="323"/>
        <v>plays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4">
        <f t="shared" si="320"/>
        <v>41938.029861111114</v>
      </c>
      <c r="K3419">
        <v>1410558948</v>
      </c>
      <c r="L3419" s="14">
        <f t="shared" si="321"/>
        <v>41894.91375</v>
      </c>
      <c r="M3419" t="b">
        <v>0</v>
      </c>
      <c r="N3419">
        <v>45</v>
      </c>
      <c r="O3419" t="b">
        <v>1</v>
      </c>
      <c r="P3419" t="s">
        <v>8271</v>
      </c>
      <c r="Q3419" s="6">
        <f t="shared" si="318"/>
        <v>1.0000058823529412</v>
      </c>
      <c r="R3419" s="9">
        <f t="shared" si="319"/>
        <v>37.777999999999999</v>
      </c>
      <c r="S3419" t="str">
        <f t="shared" si="322"/>
        <v>theater</v>
      </c>
      <c r="T3419" t="str">
        <f t="shared" si="323"/>
        <v>plays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4">
        <f t="shared" si="320"/>
        <v>41782.83457175926</v>
      </c>
      <c r="K3420">
        <v>1398283307</v>
      </c>
      <c r="L3420" s="14">
        <f t="shared" si="321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6">
        <f t="shared" si="318"/>
        <v>1.00875</v>
      </c>
      <c r="R3420" s="9">
        <f t="shared" si="319"/>
        <v>72.053571428571431</v>
      </c>
      <c r="S3420" t="str">
        <f t="shared" si="322"/>
        <v>theater</v>
      </c>
      <c r="T3420" t="str">
        <f t="shared" si="323"/>
        <v>plays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4">
        <f t="shared" si="320"/>
        <v>42466.895833333328</v>
      </c>
      <c r="K3421">
        <v>1458416585</v>
      </c>
      <c r="L3421" s="14">
        <f t="shared" si="321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6">
        <f t="shared" si="318"/>
        <v>1.0654545454545454</v>
      </c>
      <c r="R3421" s="9">
        <f t="shared" si="319"/>
        <v>63.695652173913047</v>
      </c>
      <c r="S3421" t="str">
        <f t="shared" si="322"/>
        <v>theater</v>
      </c>
      <c r="T3421" t="str">
        <f t="shared" si="323"/>
        <v>plays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4">
        <f t="shared" si="320"/>
        <v>42414</v>
      </c>
      <c r="K3422">
        <v>1454638202</v>
      </c>
      <c r="L3422" s="14">
        <f t="shared" si="321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6">
        <f t="shared" si="318"/>
        <v>1.38</v>
      </c>
      <c r="R3422" s="9">
        <f t="shared" si="319"/>
        <v>28.411764705882351</v>
      </c>
      <c r="S3422" t="str">
        <f t="shared" si="322"/>
        <v>theater</v>
      </c>
      <c r="T3422" t="str">
        <f t="shared" si="323"/>
        <v>plays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4">
        <f t="shared" si="320"/>
        <v>42067.791238425925</v>
      </c>
      <c r="K3423">
        <v>1422903563</v>
      </c>
      <c r="L3423" s="14">
        <f t="shared" si="321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6">
        <f t="shared" si="318"/>
        <v>1.0115000000000001</v>
      </c>
      <c r="R3423" s="9">
        <f t="shared" si="319"/>
        <v>103.21428571428571</v>
      </c>
      <c r="S3423" t="str">
        <f t="shared" si="322"/>
        <v>theater</v>
      </c>
      <c r="T3423" t="str">
        <f t="shared" si="323"/>
        <v>plays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4">
        <f t="shared" si="320"/>
        <v>42352</v>
      </c>
      <c r="K3424">
        <v>1447594176</v>
      </c>
      <c r="L3424" s="14">
        <f t="shared" si="321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6">
        <f t="shared" si="318"/>
        <v>1.091</v>
      </c>
      <c r="R3424" s="9">
        <f t="shared" si="319"/>
        <v>71.152173913043484</v>
      </c>
      <c r="S3424" t="str">
        <f t="shared" si="322"/>
        <v>theater</v>
      </c>
      <c r="T3424" t="str">
        <f t="shared" si="323"/>
        <v>plays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4">
        <f t="shared" si="320"/>
        <v>42118.911354166667</v>
      </c>
      <c r="K3425">
        <v>1427320341</v>
      </c>
      <c r="L3425" s="14">
        <f t="shared" si="321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6">
        <f t="shared" si="318"/>
        <v>1.4</v>
      </c>
      <c r="R3425" s="9">
        <f t="shared" si="319"/>
        <v>35</v>
      </c>
      <c r="S3425" t="str">
        <f t="shared" si="322"/>
        <v>theater</v>
      </c>
      <c r="T3425" t="str">
        <f t="shared" si="323"/>
        <v>plays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4">
        <f t="shared" si="320"/>
        <v>42040.290972222225</v>
      </c>
      <c r="K3426">
        <v>1421252084</v>
      </c>
      <c r="L3426" s="14">
        <f t="shared" si="321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6">
        <f t="shared" si="318"/>
        <v>1.0358333333333334</v>
      </c>
      <c r="R3426" s="9">
        <f t="shared" si="319"/>
        <v>81.776315789473685</v>
      </c>
      <c r="S3426" t="str">
        <f t="shared" si="322"/>
        <v>theater</v>
      </c>
      <c r="T3426" t="str">
        <f t="shared" si="323"/>
        <v>plays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4">
        <f t="shared" si="320"/>
        <v>41916.617314814815</v>
      </c>
      <c r="K3427">
        <v>1409669336</v>
      </c>
      <c r="L3427" s="14">
        <f t="shared" si="321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6">
        <f t="shared" si="318"/>
        <v>1.0297033333333332</v>
      </c>
      <c r="R3427" s="9">
        <f t="shared" si="319"/>
        <v>297.02980769230766</v>
      </c>
      <c r="S3427" t="str">
        <f t="shared" si="322"/>
        <v>theater</v>
      </c>
      <c r="T3427" t="str">
        <f t="shared" si="323"/>
        <v>plays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4">
        <f t="shared" si="320"/>
        <v>41903.083333333336</v>
      </c>
      <c r="K3428">
        <v>1409620903</v>
      </c>
      <c r="L3428" s="14">
        <f t="shared" si="321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6">
        <f t="shared" si="318"/>
        <v>1.0813333333333333</v>
      </c>
      <c r="R3428" s="9">
        <f t="shared" si="319"/>
        <v>46.609195402298852</v>
      </c>
      <c r="S3428" t="str">
        <f t="shared" si="322"/>
        <v>theater</v>
      </c>
      <c r="T3428" t="str">
        <f t="shared" si="323"/>
        <v>plays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4">
        <f t="shared" si="320"/>
        <v>41822.645277777774</v>
      </c>
      <c r="K3429">
        <v>1401722952</v>
      </c>
      <c r="L3429" s="14">
        <f t="shared" si="321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6">
        <f t="shared" si="318"/>
        <v>1</v>
      </c>
      <c r="R3429" s="9">
        <f t="shared" si="319"/>
        <v>51.724137931034484</v>
      </c>
      <c r="S3429" t="str">
        <f t="shared" si="322"/>
        <v>theater</v>
      </c>
      <c r="T3429" t="str">
        <f t="shared" si="323"/>
        <v>plays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4">
        <f t="shared" si="320"/>
        <v>42063.708333333328</v>
      </c>
      <c r="K3430">
        <v>1422983847</v>
      </c>
      <c r="L3430" s="14">
        <f t="shared" si="321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6">
        <f t="shared" si="318"/>
        <v>1.0275000000000001</v>
      </c>
      <c r="R3430" s="9">
        <f t="shared" si="319"/>
        <v>40.294117647058826</v>
      </c>
      <c r="S3430" t="str">
        <f t="shared" si="322"/>
        <v>theater</v>
      </c>
      <c r="T3430" t="str">
        <f t="shared" si="323"/>
        <v>plays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4">
        <f t="shared" si="320"/>
        <v>42676.021539351852</v>
      </c>
      <c r="K3431">
        <v>1476837061</v>
      </c>
      <c r="L3431" s="14">
        <f t="shared" si="321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6">
        <f t="shared" si="318"/>
        <v>1.3</v>
      </c>
      <c r="R3431" s="9">
        <f t="shared" si="319"/>
        <v>16.25</v>
      </c>
      <c r="S3431" t="str">
        <f t="shared" si="322"/>
        <v>theater</v>
      </c>
      <c r="T3431" t="str">
        <f t="shared" si="323"/>
        <v>plays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4">
        <f t="shared" si="320"/>
        <v>41850.945613425924</v>
      </c>
      <c r="K3432">
        <v>1404168101</v>
      </c>
      <c r="L3432" s="14">
        <f t="shared" si="321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6">
        <f t="shared" si="318"/>
        <v>1.0854949999999999</v>
      </c>
      <c r="R3432" s="9">
        <f t="shared" si="319"/>
        <v>30.152638888888887</v>
      </c>
      <c r="S3432" t="str">
        <f t="shared" si="322"/>
        <v>theater</v>
      </c>
      <c r="T3432" t="str">
        <f t="shared" si="323"/>
        <v>plays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4">
        <f t="shared" si="320"/>
        <v>41869.730937500004</v>
      </c>
      <c r="K3433">
        <v>1405791153</v>
      </c>
      <c r="L3433" s="14">
        <f t="shared" si="321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6">
        <f t="shared" si="318"/>
        <v>1</v>
      </c>
      <c r="R3433" s="9">
        <f t="shared" si="319"/>
        <v>95.238095238095241</v>
      </c>
      <c r="S3433" t="str">
        <f t="shared" si="322"/>
        <v>theater</v>
      </c>
      <c r="T3433" t="str">
        <f t="shared" si="323"/>
        <v>plays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4">
        <f t="shared" si="320"/>
        <v>42405.916666666672</v>
      </c>
      <c r="K3434">
        <v>1452520614</v>
      </c>
      <c r="L3434" s="14">
        <f t="shared" si="321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6">
        <f t="shared" si="318"/>
        <v>1.0965</v>
      </c>
      <c r="R3434" s="9">
        <f t="shared" si="319"/>
        <v>52.214285714285715</v>
      </c>
      <c r="S3434" t="str">
        <f t="shared" si="322"/>
        <v>theater</v>
      </c>
      <c r="T3434" t="str">
        <f t="shared" si="323"/>
        <v>plays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4">
        <f t="shared" si="320"/>
        <v>41807.125</v>
      </c>
      <c r="K3435">
        <v>1400290255</v>
      </c>
      <c r="L3435" s="14">
        <f t="shared" si="321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6">
        <f t="shared" si="318"/>
        <v>1.0026315789473683</v>
      </c>
      <c r="R3435" s="9">
        <f t="shared" si="319"/>
        <v>134.1549295774648</v>
      </c>
      <c r="S3435" t="str">
        <f t="shared" si="322"/>
        <v>theater</v>
      </c>
      <c r="T3435" t="str">
        <f t="shared" si="323"/>
        <v>plays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4">
        <f t="shared" si="320"/>
        <v>41830.380428240744</v>
      </c>
      <c r="K3436">
        <v>1402391269</v>
      </c>
      <c r="L3436" s="14">
        <f t="shared" si="321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6">
        <f t="shared" si="318"/>
        <v>1.0555000000000001</v>
      </c>
      <c r="R3436" s="9">
        <f t="shared" si="319"/>
        <v>62.827380952380949</v>
      </c>
      <c r="S3436" t="str">
        <f t="shared" si="322"/>
        <v>theater</v>
      </c>
      <c r="T3436" t="str">
        <f t="shared" si="323"/>
        <v>plays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4">
        <f t="shared" si="320"/>
        <v>42589.125</v>
      </c>
      <c r="K3437">
        <v>1469112493</v>
      </c>
      <c r="L3437" s="14">
        <f t="shared" si="321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6">
        <f t="shared" si="318"/>
        <v>1.1200000000000001</v>
      </c>
      <c r="R3437" s="9">
        <f t="shared" si="319"/>
        <v>58.94736842105263</v>
      </c>
      <c r="S3437" t="str">
        <f t="shared" si="322"/>
        <v>theater</v>
      </c>
      <c r="T3437" t="str">
        <f t="shared" si="323"/>
        <v>plays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4">
        <f t="shared" si="320"/>
        <v>41872.686111111114</v>
      </c>
      <c r="K3438">
        <v>1406811593</v>
      </c>
      <c r="L3438" s="14">
        <f t="shared" si="321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6">
        <f t="shared" si="318"/>
        <v>1.0589999999999999</v>
      </c>
      <c r="R3438" s="9">
        <f t="shared" si="319"/>
        <v>143.1081081081081</v>
      </c>
      <c r="S3438" t="str">
        <f t="shared" si="322"/>
        <v>theater</v>
      </c>
      <c r="T3438" t="str">
        <f t="shared" si="323"/>
        <v>plays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4">
        <f t="shared" si="320"/>
        <v>42235.710879629631</v>
      </c>
      <c r="K3439">
        <v>1437411820</v>
      </c>
      <c r="L3439" s="14">
        <f t="shared" si="321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6">
        <f t="shared" si="318"/>
        <v>1.01</v>
      </c>
      <c r="R3439" s="9">
        <f t="shared" si="319"/>
        <v>84.166666666666671</v>
      </c>
      <c r="S3439" t="str">
        <f t="shared" si="322"/>
        <v>theater</v>
      </c>
      <c r="T3439" t="str">
        <f t="shared" si="323"/>
        <v>plays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4">
        <f t="shared" si="320"/>
        <v>42126.875</v>
      </c>
      <c r="K3440">
        <v>1428358567</v>
      </c>
      <c r="L3440" s="14">
        <f t="shared" si="321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6">
        <f t="shared" si="318"/>
        <v>1.042</v>
      </c>
      <c r="R3440" s="9">
        <f t="shared" si="319"/>
        <v>186.07142857142858</v>
      </c>
      <c r="S3440" t="str">
        <f t="shared" si="322"/>
        <v>theater</v>
      </c>
      <c r="T3440" t="str">
        <f t="shared" si="323"/>
        <v>plays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4">
        <f t="shared" si="320"/>
        <v>42388.207638888889</v>
      </c>
      <c r="K3441">
        <v>1452030730</v>
      </c>
      <c r="L3441" s="14">
        <f t="shared" si="321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6">
        <f t="shared" si="318"/>
        <v>1.3467833333333334</v>
      </c>
      <c r="R3441" s="9">
        <f t="shared" si="319"/>
        <v>89.785555555555561</v>
      </c>
      <c r="S3441" t="str">
        <f t="shared" si="322"/>
        <v>theater</v>
      </c>
      <c r="T3441" t="str">
        <f t="shared" si="323"/>
        <v>plays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4">
        <f t="shared" si="320"/>
        <v>41831.677083333336</v>
      </c>
      <c r="K3442">
        <v>1403146628</v>
      </c>
      <c r="L3442" s="14">
        <f t="shared" si="321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6">
        <f t="shared" si="318"/>
        <v>1.052184</v>
      </c>
      <c r="R3442" s="9">
        <f t="shared" si="319"/>
        <v>64.157560975609755</v>
      </c>
      <c r="S3442" t="str">
        <f t="shared" si="322"/>
        <v>theater</v>
      </c>
      <c r="T3442" t="str">
        <f t="shared" si="323"/>
        <v>plays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4">
        <f t="shared" si="320"/>
        <v>42321.845138888893</v>
      </c>
      <c r="K3443">
        <v>1445077121</v>
      </c>
      <c r="L3443" s="14">
        <f t="shared" si="321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6">
        <f t="shared" si="318"/>
        <v>1.026</v>
      </c>
      <c r="R3443" s="9">
        <f t="shared" si="319"/>
        <v>59.651162790697676</v>
      </c>
      <c r="S3443" t="str">
        <f t="shared" si="322"/>
        <v>theater</v>
      </c>
      <c r="T3443" t="str">
        <f t="shared" si="323"/>
        <v>plays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4">
        <f t="shared" si="320"/>
        <v>42154.841111111105</v>
      </c>
      <c r="K3444">
        <v>1430424672</v>
      </c>
      <c r="L3444" s="14">
        <f t="shared" si="321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6">
        <f t="shared" si="318"/>
        <v>1</v>
      </c>
      <c r="R3444" s="9">
        <f t="shared" si="319"/>
        <v>31.25</v>
      </c>
      <c r="S3444" t="str">
        <f t="shared" si="322"/>
        <v>theater</v>
      </c>
      <c r="T3444" t="str">
        <f t="shared" si="323"/>
        <v>plays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4">
        <f t="shared" si="320"/>
        <v>41891.524837962963</v>
      </c>
      <c r="K3445">
        <v>1407674146</v>
      </c>
      <c r="L3445" s="14">
        <f t="shared" si="321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6">
        <f t="shared" si="318"/>
        <v>1.855</v>
      </c>
      <c r="R3445" s="9">
        <f t="shared" si="319"/>
        <v>41.222222222222221</v>
      </c>
      <c r="S3445" t="str">
        <f t="shared" si="322"/>
        <v>theater</v>
      </c>
      <c r="T3445" t="str">
        <f t="shared" si="323"/>
        <v>plays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4">
        <f t="shared" si="320"/>
        <v>42529.582638888889</v>
      </c>
      <c r="K3446">
        <v>1464677986</v>
      </c>
      <c r="L3446" s="14">
        <f t="shared" si="321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6">
        <f t="shared" si="318"/>
        <v>2.89</v>
      </c>
      <c r="R3446" s="9">
        <f t="shared" si="319"/>
        <v>43.35</v>
      </c>
      <c r="S3446" t="str">
        <f t="shared" si="322"/>
        <v>theater</v>
      </c>
      <c r="T3446" t="str">
        <f t="shared" si="323"/>
        <v>plays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4">
        <f t="shared" si="320"/>
        <v>42300.530509259261</v>
      </c>
      <c r="K3447">
        <v>1443185036</v>
      </c>
      <c r="L3447" s="14">
        <f t="shared" si="321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6">
        <f t="shared" si="318"/>
        <v>1</v>
      </c>
      <c r="R3447" s="9">
        <f t="shared" si="319"/>
        <v>64.516129032258064</v>
      </c>
      <c r="S3447" t="str">
        <f t="shared" si="322"/>
        <v>theater</v>
      </c>
      <c r="T3447" t="str">
        <f t="shared" si="323"/>
        <v>plays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4">
        <f t="shared" si="320"/>
        <v>42040.513888888891</v>
      </c>
      <c r="K3448">
        <v>1421092725</v>
      </c>
      <c r="L3448" s="14">
        <f t="shared" si="321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6">
        <f t="shared" si="318"/>
        <v>1.0820000000000001</v>
      </c>
      <c r="R3448" s="9">
        <f t="shared" si="319"/>
        <v>43.28</v>
      </c>
      <c r="S3448" t="str">
        <f t="shared" si="322"/>
        <v>theater</v>
      </c>
      <c r="T3448" t="str">
        <f t="shared" si="323"/>
        <v>plays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4">
        <f t="shared" si="320"/>
        <v>42447.847361111111</v>
      </c>
      <c r="K3449">
        <v>1454448012</v>
      </c>
      <c r="L3449" s="14">
        <f t="shared" si="321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6">
        <f t="shared" si="318"/>
        <v>1.0780000000000001</v>
      </c>
      <c r="R3449" s="9">
        <f t="shared" si="319"/>
        <v>77</v>
      </c>
      <c r="S3449" t="str">
        <f t="shared" si="322"/>
        <v>theater</v>
      </c>
      <c r="T3449" t="str">
        <f t="shared" si="323"/>
        <v>plays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4">
        <f t="shared" si="320"/>
        <v>41990.119085648148</v>
      </c>
      <c r="K3450">
        <v>1416192689</v>
      </c>
      <c r="L3450" s="14">
        <f t="shared" si="321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6">
        <f t="shared" si="318"/>
        <v>1.0976190476190477</v>
      </c>
      <c r="R3450" s="9">
        <f t="shared" si="319"/>
        <v>51.222222222222221</v>
      </c>
      <c r="S3450" t="str">
        <f t="shared" si="322"/>
        <v>theater</v>
      </c>
      <c r="T3450" t="str">
        <f t="shared" si="323"/>
        <v>plays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4">
        <f t="shared" si="320"/>
        <v>42560.166666666672</v>
      </c>
      <c r="K3451">
        <v>1465607738</v>
      </c>
      <c r="L3451" s="14">
        <f t="shared" si="321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6">
        <f t="shared" si="318"/>
        <v>1.70625</v>
      </c>
      <c r="R3451" s="9">
        <f t="shared" si="319"/>
        <v>68.25</v>
      </c>
      <c r="S3451" t="str">
        <f t="shared" si="322"/>
        <v>theater</v>
      </c>
      <c r="T3451" t="str">
        <f t="shared" si="323"/>
        <v>plays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4">
        <f t="shared" si="320"/>
        <v>42096.662858796291</v>
      </c>
      <c r="K3452">
        <v>1422809671</v>
      </c>
      <c r="L3452" s="14">
        <f t="shared" si="321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6">
        <f t="shared" si="318"/>
        <v>1.52</v>
      </c>
      <c r="R3452" s="9">
        <f t="shared" si="319"/>
        <v>19.487179487179485</v>
      </c>
      <c r="S3452" t="str">
        <f t="shared" si="322"/>
        <v>theater</v>
      </c>
      <c r="T3452" t="str">
        <f t="shared" si="323"/>
        <v>plays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4">
        <f t="shared" si="320"/>
        <v>42115.723692129628</v>
      </c>
      <c r="K3453">
        <v>1427304127</v>
      </c>
      <c r="L3453" s="14">
        <f t="shared" si="321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6">
        <f t="shared" si="318"/>
        <v>1.0123076923076924</v>
      </c>
      <c r="R3453" s="9">
        <f t="shared" si="319"/>
        <v>41.125</v>
      </c>
      <c r="S3453" t="str">
        <f t="shared" si="322"/>
        <v>theater</v>
      </c>
      <c r="T3453" t="str">
        <f t="shared" si="323"/>
        <v>plays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4">
        <f t="shared" si="320"/>
        <v>41843.165972222225</v>
      </c>
      <c r="K3454">
        <v>1404141626</v>
      </c>
      <c r="L3454" s="14">
        <f t="shared" si="321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6">
        <f t="shared" si="318"/>
        <v>1.532</v>
      </c>
      <c r="R3454" s="9">
        <f t="shared" si="319"/>
        <v>41.405405405405403</v>
      </c>
      <c r="S3454" t="str">
        <f t="shared" si="322"/>
        <v>theater</v>
      </c>
      <c r="T3454" t="str">
        <f t="shared" si="323"/>
        <v>plays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4">
        <f t="shared" si="320"/>
        <v>42595.97865740741</v>
      </c>
      <c r="K3455">
        <v>1465946956</v>
      </c>
      <c r="L3455" s="14">
        <f t="shared" si="321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6">
        <f t="shared" si="318"/>
        <v>1.2833333333333334</v>
      </c>
      <c r="R3455" s="9">
        <f t="shared" si="319"/>
        <v>27.5</v>
      </c>
      <c r="S3455" t="str">
        <f t="shared" si="322"/>
        <v>theater</v>
      </c>
      <c r="T3455" t="str">
        <f t="shared" si="323"/>
        <v>plays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4">
        <f t="shared" si="320"/>
        <v>41851.698599537034</v>
      </c>
      <c r="K3456">
        <v>1404233159</v>
      </c>
      <c r="L3456" s="14">
        <f t="shared" si="321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6">
        <f t="shared" si="318"/>
        <v>1.0071428571428571</v>
      </c>
      <c r="R3456" s="9">
        <f t="shared" si="319"/>
        <v>33.571428571428569</v>
      </c>
      <c r="S3456" t="str">
        <f t="shared" si="322"/>
        <v>theater</v>
      </c>
      <c r="T3456" t="str">
        <f t="shared" si="323"/>
        <v>plays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4">
        <f t="shared" si="320"/>
        <v>42656.7503125</v>
      </c>
      <c r="K3457">
        <v>1473789627</v>
      </c>
      <c r="L3457" s="14">
        <f t="shared" si="321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6">
        <f t="shared" si="318"/>
        <v>1.0065</v>
      </c>
      <c r="R3457" s="9">
        <f t="shared" si="319"/>
        <v>145.86956521739131</v>
      </c>
      <c r="S3457" t="str">
        <f t="shared" si="322"/>
        <v>theater</v>
      </c>
      <c r="T3457" t="str">
        <f t="shared" si="323"/>
        <v>plays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4">
        <f t="shared" si="320"/>
        <v>41852.290972222225</v>
      </c>
      <c r="K3458">
        <v>1404190567</v>
      </c>
      <c r="L3458" s="14">
        <f t="shared" si="321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6">
        <f t="shared" ref="Q3458:Q3521" si="324">(E3458/D3458)</f>
        <v>1.913</v>
      </c>
      <c r="R3458" s="9">
        <f t="shared" ref="R3458:R3521" si="325">IF(N3458&lt;&gt;0,E3458/N3458,0)</f>
        <v>358.6875</v>
      </c>
      <c r="S3458" t="str">
        <f t="shared" si="322"/>
        <v>theater</v>
      </c>
      <c r="T3458" t="str">
        <f t="shared" si="323"/>
        <v>plays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4">
        <f t="shared" ref="J3459:J3522" si="326">(((I3459/60)/60)/24)+DATE(1970,1,1)</f>
        <v>42047.249305555553</v>
      </c>
      <c r="K3459">
        <v>1421081857</v>
      </c>
      <c r="L3459" s="14">
        <f t="shared" ref="L3459:L3522" si="327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6">
        <f t="shared" si="324"/>
        <v>1.4019999999999999</v>
      </c>
      <c r="R3459" s="9">
        <f t="shared" si="325"/>
        <v>50.981818181818184</v>
      </c>
      <c r="S3459" t="str">
        <f t="shared" ref="S3459:S3522" si="328">LEFT(P3459, SEARCH("/",P3459,1)-1)</f>
        <v>theater</v>
      </c>
      <c r="T3459" t="str">
        <f t="shared" ref="T3459:T3522" si="329">RIGHT(P3459,LEN(P3459)-FIND("/",P3459))</f>
        <v>plays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4">
        <f t="shared" si="326"/>
        <v>42038.185416666667</v>
      </c>
      <c r="K3460">
        <v>1420606303</v>
      </c>
      <c r="L3460" s="14">
        <f t="shared" si="327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6">
        <f t="shared" si="324"/>
        <v>1.2433537832310839</v>
      </c>
      <c r="R3460" s="9">
        <f t="shared" si="325"/>
        <v>45.037037037037038</v>
      </c>
      <c r="S3460" t="str">
        <f t="shared" si="328"/>
        <v>theater</v>
      </c>
      <c r="T3460" t="str">
        <f t="shared" si="329"/>
        <v>plays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4">
        <f t="shared" si="326"/>
        <v>42510.479861111111</v>
      </c>
      <c r="K3461">
        <v>1461151860</v>
      </c>
      <c r="L3461" s="14">
        <f t="shared" si="327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6">
        <f t="shared" si="324"/>
        <v>1.262</v>
      </c>
      <c r="R3461" s="9">
        <f t="shared" si="325"/>
        <v>17.527777777777779</v>
      </c>
      <c r="S3461" t="str">
        <f t="shared" si="328"/>
        <v>theater</v>
      </c>
      <c r="T3461" t="str">
        <f t="shared" si="329"/>
        <v>plays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4">
        <f t="shared" si="326"/>
        <v>41866.527222222219</v>
      </c>
      <c r="K3462">
        <v>1406896752</v>
      </c>
      <c r="L3462" s="14">
        <f t="shared" si="327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6">
        <f t="shared" si="324"/>
        <v>1.9</v>
      </c>
      <c r="R3462" s="9">
        <f t="shared" si="325"/>
        <v>50</v>
      </c>
      <c r="S3462" t="str">
        <f t="shared" si="328"/>
        <v>theater</v>
      </c>
      <c r="T3462" t="str">
        <f t="shared" si="329"/>
        <v>plays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4">
        <f t="shared" si="326"/>
        <v>42672.125</v>
      </c>
      <c r="K3463">
        <v>1475248279</v>
      </c>
      <c r="L3463" s="14">
        <f t="shared" si="327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6">
        <f t="shared" si="324"/>
        <v>1.39</v>
      </c>
      <c r="R3463" s="9">
        <f t="shared" si="325"/>
        <v>57.916666666666664</v>
      </c>
      <c r="S3463" t="str">
        <f t="shared" si="328"/>
        <v>theater</v>
      </c>
      <c r="T3463" t="str">
        <f t="shared" si="329"/>
        <v>plays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4">
        <f t="shared" si="326"/>
        <v>42195.75</v>
      </c>
      <c r="K3464">
        <v>1435181628</v>
      </c>
      <c r="L3464" s="14">
        <f t="shared" si="327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6">
        <f t="shared" si="324"/>
        <v>2.02</v>
      </c>
      <c r="R3464" s="9">
        <f t="shared" si="325"/>
        <v>29.705882352941178</v>
      </c>
      <c r="S3464" t="str">
        <f t="shared" si="328"/>
        <v>theater</v>
      </c>
      <c r="T3464" t="str">
        <f t="shared" si="329"/>
        <v>plays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4">
        <f t="shared" si="326"/>
        <v>42654.165972222225</v>
      </c>
      <c r="K3465">
        <v>1472594585</v>
      </c>
      <c r="L3465" s="14">
        <f t="shared" si="327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6">
        <f t="shared" si="324"/>
        <v>1.0338000000000001</v>
      </c>
      <c r="R3465" s="9">
        <f t="shared" si="325"/>
        <v>90.684210526315795</v>
      </c>
      <c r="S3465" t="str">
        <f t="shared" si="328"/>
        <v>theater</v>
      </c>
      <c r="T3465" t="str">
        <f t="shared" si="329"/>
        <v>plays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4">
        <f t="shared" si="326"/>
        <v>42605.130057870367</v>
      </c>
      <c r="K3466">
        <v>1469329637</v>
      </c>
      <c r="L3466" s="14">
        <f t="shared" si="327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6">
        <f t="shared" si="324"/>
        <v>1.023236</v>
      </c>
      <c r="R3466" s="9">
        <f t="shared" si="325"/>
        <v>55.012688172043013</v>
      </c>
      <c r="S3466" t="str">
        <f t="shared" si="328"/>
        <v>theater</v>
      </c>
      <c r="T3466" t="str">
        <f t="shared" si="329"/>
        <v>plays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4">
        <f t="shared" si="326"/>
        <v>42225.666666666672</v>
      </c>
      <c r="K3467">
        <v>1436972472</v>
      </c>
      <c r="L3467" s="14">
        <f t="shared" si="327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6">
        <f t="shared" si="324"/>
        <v>1.03</v>
      </c>
      <c r="R3467" s="9">
        <f t="shared" si="325"/>
        <v>57.222222222222221</v>
      </c>
      <c r="S3467" t="str">
        <f t="shared" si="328"/>
        <v>theater</v>
      </c>
      <c r="T3467" t="str">
        <f t="shared" si="329"/>
        <v>plays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4">
        <f t="shared" si="326"/>
        <v>42479.977430555555</v>
      </c>
      <c r="K3468">
        <v>1455928050</v>
      </c>
      <c r="L3468" s="14">
        <f t="shared" si="327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6">
        <f t="shared" si="324"/>
        <v>1.2714285714285714</v>
      </c>
      <c r="R3468" s="9">
        <f t="shared" si="325"/>
        <v>72.950819672131146</v>
      </c>
      <c r="S3468" t="str">
        <f t="shared" si="328"/>
        <v>theater</v>
      </c>
      <c r="T3468" t="str">
        <f t="shared" si="329"/>
        <v>plays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4">
        <f t="shared" si="326"/>
        <v>42083.630000000005</v>
      </c>
      <c r="K3469">
        <v>1424275632</v>
      </c>
      <c r="L3469" s="14">
        <f t="shared" si="327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6">
        <f t="shared" si="324"/>
        <v>1.01</v>
      </c>
      <c r="R3469" s="9">
        <f t="shared" si="325"/>
        <v>64.468085106382972</v>
      </c>
      <c r="S3469" t="str">
        <f t="shared" si="328"/>
        <v>theater</v>
      </c>
      <c r="T3469" t="str">
        <f t="shared" si="329"/>
        <v>plays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4">
        <f t="shared" si="326"/>
        <v>42634.125</v>
      </c>
      <c r="K3470">
        <v>1471976529</v>
      </c>
      <c r="L3470" s="14">
        <f t="shared" si="327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6">
        <f t="shared" si="324"/>
        <v>1.2178</v>
      </c>
      <c r="R3470" s="9">
        <f t="shared" si="325"/>
        <v>716.35294117647061</v>
      </c>
      <c r="S3470" t="str">
        <f t="shared" si="328"/>
        <v>theater</v>
      </c>
      <c r="T3470" t="str">
        <f t="shared" si="329"/>
        <v>plays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4">
        <f t="shared" si="326"/>
        <v>42488.641724537039</v>
      </c>
      <c r="K3471">
        <v>1459265045</v>
      </c>
      <c r="L3471" s="14">
        <f t="shared" si="327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6">
        <f t="shared" si="324"/>
        <v>1.1339285714285714</v>
      </c>
      <c r="R3471" s="9">
        <f t="shared" si="325"/>
        <v>50.396825396825399</v>
      </c>
      <c r="S3471" t="str">
        <f t="shared" si="328"/>
        <v>theater</v>
      </c>
      <c r="T3471" t="str">
        <f t="shared" si="329"/>
        <v>plays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4">
        <f t="shared" si="326"/>
        <v>42566.901388888888</v>
      </c>
      <c r="K3472">
        <v>1465345902</v>
      </c>
      <c r="L3472" s="14">
        <f t="shared" si="327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6">
        <f t="shared" si="324"/>
        <v>1.5</v>
      </c>
      <c r="R3472" s="9">
        <f t="shared" si="325"/>
        <v>41.666666666666664</v>
      </c>
      <c r="S3472" t="str">
        <f t="shared" si="328"/>
        <v>theater</v>
      </c>
      <c r="T3472" t="str">
        <f t="shared" si="329"/>
        <v>plays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4">
        <f t="shared" si="326"/>
        <v>41882.833333333336</v>
      </c>
      <c r="K3473">
        <v>1405971690</v>
      </c>
      <c r="L3473" s="14">
        <f t="shared" si="327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6">
        <f t="shared" si="324"/>
        <v>2.1459999999999999</v>
      </c>
      <c r="R3473" s="9">
        <f t="shared" si="325"/>
        <v>35.766666666666666</v>
      </c>
      <c r="S3473" t="str">
        <f t="shared" si="328"/>
        <v>theater</v>
      </c>
      <c r="T3473" t="str">
        <f t="shared" si="329"/>
        <v>plays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4">
        <f t="shared" si="326"/>
        <v>41949.249305555553</v>
      </c>
      <c r="K3474">
        <v>1413432331</v>
      </c>
      <c r="L3474" s="14">
        <f t="shared" si="327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6">
        <f t="shared" si="324"/>
        <v>1.0205</v>
      </c>
      <c r="R3474" s="9">
        <f t="shared" si="325"/>
        <v>88.739130434782609</v>
      </c>
      <c r="S3474" t="str">
        <f t="shared" si="328"/>
        <v>theater</v>
      </c>
      <c r="T3474" t="str">
        <f t="shared" si="329"/>
        <v>plays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4">
        <f t="shared" si="326"/>
        <v>42083.852083333331</v>
      </c>
      <c r="K3475">
        <v>1425067296</v>
      </c>
      <c r="L3475" s="14">
        <f t="shared" si="327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6">
        <f t="shared" si="324"/>
        <v>1</v>
      </c>
      <c r="R3475" s="9">
        <f t="shared" si="325"/>
        <v>148.4848484848485</v>
      </c>
      <c r="S3475" t="str">
        <f t="shared" si="328"/>
        <v>theater</v>
      </c>
      <c r="T3475" t="str">
        <f t="shared" si="329"/>
        <v>plays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4">
        <f t="shared" si="326"/>
        <v>42571.501516203702</v>
      </c>
      <c r="K3476">
        <v>1466424131</v>
      </c>
      <c r="L3476" s="14">
        <f t="shared" si="327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6">
        <f t="shared" si="324"/>
        <v>1.01</v>
      </c>
      <c r="R3476" s="9">
        <f t="shared" si="325"/>
        <v>51.794871794871796</v>
      </c>
      <c r="S3476" t="str">
        <f t="shared" si="328"/>
        <v>theater</v>
      </c>
      <c r="T3476" t="str">
        <f t="shared" si="329"/>
        <v>plays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4">
        <f t="shared" si="326"/>
        <v>41946</v>
      </c>
      <c r="K3477">
        <v>1412629704</v>
      </c>
      <c r="L3477" s="14">
        <f t="shared" si="327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6">
        <f t="shared" si="324"/>
        <v>1.1333333333333333</v>
      </c>
      <c r="R3477" s="9">
        <f t="shared" si="325"/>
        <v>20</v>
      </c>
      <c r="S3477" t="str">
        <f t="shared" si="328"/>
        <v>theater</v>
      </c>
      <c r="T3477" t="str">
        <f t="shared" si="329"/>
        <v>plays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4">
        <f t="shared" si="326"/>
        <v>41939.125</v>
      </c>
      <c r="K3478">
        <v>1412836990</v>
      </c>
      <c r="L3478" s="14">
        <f t="shared" si="327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6">
        <f t="shared" si="324"/>
        <v>1.04</v>
      </c>
      <c r="R3478" s="9">
        <f t="shared" si="325"/>
        <v>52</v>
      </c>
      <c r="S3478" t="str">
        <f t="shared" si="328"/>
        <v>theater</v>
      </c>
      <c r="T3478" t="str">
        <f t="shared" si="329"/>
        <v>plays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4">
        <f t="shared" si="326"/>
        <v>42141.125</v>
      </c>
      <c r="K3479">
        <v>1430761243</v>
      </c>
      <c r="L3479" s="14">
        <f t="shared" si="327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6">
        <f t="shared" si="324"/>
        <v>1.1533333333333333</v>
      </c>
      <c r="R3479" s="9">
        <f t="shared" si="325"/>
        <v>53.230769230769234</v>
      </c>
      <c r="S3479" t="str">
        <f t="shared" si="328"/>
        <v>theater</v>
      </c>
      <c r="T3479" t="str">
        <f t="shared" si="329"/>
        <v>plays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4">
        <f t="shared" si="326"/>
        <v>42079.875</v>
      </c>
      <c r="K3480">
        <v>1424296822</v>
      </c>
      <c r="L3480" s="14">
        <f t="shared" si="327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6">
        <f t="shared" si="324"/>
        <v>1.1285000000000001</v>
      </c>
      <c r="R3480" s="9">
        <f t="shared" si="325"/>
        <v>39.596491228070178</v>
      </c>
      <c r="S3480" t="str">
        <f t="shared" si="328"/>
        <v>theater</v>
      </c>
      <c r="T3480" t="str">
        <f t="shared" si="329"/>
        <v>plays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4">
        <f t="shared" si="326"/>
        <v>41811.855092592588</v>
      </c>
      <c r="K3481">
        <v>1400790680</v>
      </c>
      <c r="L3481" s="14">
        <f t="shared" si="327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6">
        <f t="shared" si="324"/>
        <v>1.2786666666666666</v>
      </c>
      <c r="R3481" s="9">
        <f t="shared" si="325"/>
        <v>34.25</v>
      </c>
      <c r="S3481" t="str">
        <f t="shared" si="328"/>
        <v>theater</v>
      </c>
      <c r="T3481" t="str">
        <f t="shared" si="329"/>
        <v>plays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4">
        <f t="shared" si="326"/>
        <v>42195.875</v>
      </c>
      <c r="K3482">
        <v>1434440227</v>
      </c>
      <c r="L3482" s="14">
        <f t="shared" si="327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6">
        <f t="shared" si="324"/>
        <v>1.4266666666666667</v>
      </c>
      <c r="R3482" s="9">
        <f t="shared" si="325"/>
        <v>164.61538461538461</v>
      </c>
      <c r="S3482" t="str">
        <f t="shared" si="328"/>
        <v>theater</v>
      </c>
      <c r="T3482" t="str">
        <f t="shared" si="329"/>
        <v>plays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4">
        <f t="shared" si="326"/>
        <v>42006.24754629629</v>
      </c>
      <c r="K3483">
        <v>1418709388</v>
      </c>
      <c r="L3483" s="14">
        <f t="shared" si="327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6">
        <f t="shared" si="324"/>
        <v>1.1879999999999999</v>
      </c>
      <c r="R3483" s="9">
        <f t="shared" si="325"/>
        <v>125.05263157894737</v>
      </c>
      <c r="S3483" t="str">
        <f t="shared" si="328"/>
        <v>theater</v>
      </c>
      <c r="T3483" t="str">
        <f t="shared" si="329"/>
        <v>plays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4">
        <f t="shared" si="326"/>
        <v>41826.771597222221</v>
      </c>
      <c r="K3484">
        <v>1402079466</v>
      </c>
      <c r="L3484" s="14">
        <f t="shared" si="327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6">
        <f t="shared" si="324"/>
        <v>1.3833333333333333</v>
      </c>
      <c r="R3484" s="9">
        <f t="shared" si="325"/>
        <v>51.875</v>
      </c>
      <c r="S3484" t="str">
        <f t="shared" si="328"/>
        <v>theater</v>
      </c>
      <c r="T3484" t="str">
        <f t="shared" si="329"/>
        <v>plays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4">
        <f t="shared" si="326"/>
        <v>41823.668761574074</v>
      </c>
      <c r="K3485">
        <v>1401811381</v>
      </c>
      <c r="L3485" s="14">
        <f t="shared" si="327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6">
        <f t="shared" si="324"/>
        <v>1.599402985074627</v>
      </c>
      <c r="R3485" s="9">
        <f t="shared" si="325"/>
        <v>40.285714285714285</v>
      </c>
      <c r="S3485" t="str">
        <f t="shared" si="328"/>
        <v>theater</v>
      </c>
      <c r="T3485" t="str">
        <f t="shared" si="329"/>
        <v>plays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4">
        <f t="shared" si="326"/>
        <v>42536.760405092587</v>
      </c>
      <c r="K3486">
        <v>1463422499</v>
      </c>
      <c r="L3486" s="14">
        <f t="shared" si="327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6">
        <f t="shared" si="324"/>
        <v>1.1424000000000001</v>
      </c>
      <c r="R3486" s="9">
        <f t="shared" si="325"/>
        <v>64.909090909090907</v>
      </c>
      <c r="S3486" t="str">
        <f t="shared" si="328"/>
        <v>theater</v>
      </c>
      <c r="T3486" t="str">
        <f t="shared" si="329"/>
        <v>plays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4">
        <f t="shared" si="326"/>
        <v>42402.693055555559</v>
      </c>
      <c r="K3487">
        <v>1451839080</v>
      </c>
      <c r="L3487" s="14">
        <f t="shared" si="327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6">
        <f t="shared" si="324"/>
        <v>1.0060606060606061</v>
      </c>
      <c r="R3487" s="9">
        <f t="shared" si="325"/>
        <v>55.333333333333336</v>
      </c>
      <c r="S3487" t="str">
        <f t="shared" si="328"/>
        <v>theater</v>
      </c>
      <c r="T3487" t="str">
        <f t="shared" si="329"/>
        <v>plays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4">
        <f t="shared" si="326"/>
        <v>42158.290972222225</v>
      </c>
      <c r="K3488">
        <v>1430600401</v>
      </c>
      <c r="L3488" s="14">
        <f t="shared" si="327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6">
        <f t="shared" si="324"/>
        <v>1.552</v>
      </c>
      <c r="R3488" s="9">
        <f t="shared" si="325"/>
        <v>83.142857142857139</v>
      </c>
      <c r="S3488" t="str">
        <f t="shared" si="328"/>
        <v>theater</v>
      </c>
      <c r="T3488" t="str">
        <f t="shared" si="329"/>
        <v>plays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4">
        <f t="shared" si="326"/>
        <v>42179.940416666665</v>
      </c>
      <c r="K3489">
        <v>1432593252</v>
      </c>
      <c r="L3489" s="14">
        <f t="shared" si="327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6">
        <f t="shared" si="324"/>
        <v>1.2775000000000001</v>
      </c>
      <c r="R3489" s="9">
        <f t="shared" si="325"/>
        <v>38.712121212121211</v>
      </c>
      <c r="S3489" t="str">
        <f t="shared" si="328"/>
        <v>theater</v>
      </c>
      <c r="T3489" t="str">
        <f t="shared" si="329"/>
        <v>plays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4">
        <f t="shared" si="326"/>
        <v>42111.666666666672</v>
      </c>
      <c r="K3490">
        <v>1427221560</v>
      </c>
      <c r="L3490" s="14">
        <f t="shared" si="327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6">
        <f t="shared" si="324"/>
        <v>1.212</v>
      </c>
      <c r="R3490" s="9">
        <f t="shared" si="325"/>
        <v>125.37931034482759</v>
      </c>
      <c r="S3490" t="str">
        <f t="shared" si="328"/>
        <v>theater</v>
      </c>
      <c r="T3490" t="str">
        <f t="shared" si="329"/>
        <v>plays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4">
        <f t="shared" si="326"/>
        <v>41783.875</v>
      </c>
      <c r="K3491">
        <v>1398352531</v>
      </c>
      <c r="L3491" s="14">
        <f t="shared" si="327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6">
        <f t="shared" si="324"/>
        <v>1.127</v>
      </c>
      <c r="R3491" s="9">
        <f t="shared" si="325"/>
        <v>78.263888888888886</v>
      </c>
      <c r="S3491" t="str">
        <f t="shared" si="328"/>
        <v>theater</v>
      </c>
      <c r="T3491" t="str">
        <f t="shared" si="329"/>
        <v>plays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4">
        <f t="shared" si="326"/>
        <v>42473.802361111113</v>
      </c>
      <c r="K3492">
        <v>1457982924</v>
      </c>
      <c r="L3492" s="14">
        <f t="shared" si="327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6">
        <f t="shared" si="324"/>
        <v>1.2749999999999999</v>
      </c>
      <c r="R3492" s="9">
        <f t="shared" si="325"/>
        <v>47.222222222222221</v>
      </c>
      <c r="S3492" t="str">
        <f t="shared" si="328"/>
        <v>theater</v>
      </c>
      <c r="T3492" t="str">
        <f t="shared" si="329"/>
        <v>plays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4">
        <f t="shared" si="326"/>
        <v>42142.249814814815</v>
      </c>
      <c r="K3493">
        <v>1430114384</v>
      </c>
      <c r="L3493" s="14">
        <f t="shared" si="327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6">
        <f t="shared" si="324"/>
        <v>1.5820000000000001</v>
      </c>
      <c r="R3493" s="9">
        <f t="shared" si="325"/>
        <v>79.099999999999994</v>
      </c>
      <c r="S3493" t="str">
        <f t="shared" si="328"/>
        <v>theater</v>
      </c>
      <c r="T3493" t="str">
        <f t="shared" si="329"/>
        <v>plays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4">
        <f t="shared" si="326"/>
        <v>42303.009224537032</v>
      </c>
      <c r="K3494">
        <v>1442794397</v>
      </c>
      <c r="L3494" s="14">
        <f t="shared" si="327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6">
        <f t="shared" si="324"/>
        <v>1.0526894736842105</v>
      </c>
      <c r="R3494" s="9">
        <f t="shared" si="325"/>
        <v>114.29199999999999</v>
      </c>
      <c r="S3494" t="str">
        <f t="shared" si="328"/>
        <v>theater</v>
      </c>
      <c r="T3494" t="str">
        <f t="shared" si="329"/>
        <v>plays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4">
        <f t="shared" si="326"/>
        <v>41868.21597222222</v>
      </c>
      <c r="K3495">
        <v>1406580436</v>
      </c>
      <c r="L3495" s="14">
        <f t="shared" si="327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6">
        <f t="shared" si="324"/>
        <v>1</v>
      </c>
      <c r="R3495" s="9">
        <f t="shared" si="325"/>
        <v>51.724137931034484</v>
      </c>
      <c r="S3495" t="str">
        <f t="shared" si="328"/>
        <v>theater</v>
      </c>
      <c r="T3495" t="str">
        <f t="shared" si="329"/>
        <v>plays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4">
        <f t="shared" si="326"/>
        <v>42700.25</v>
      </c>
      <c r="K3496">
        <v>1479186575</v>
      </c>
      <c r="L3496" s="14">
        <f t="shared" si="327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6">
        <f t="shared" si="324"/>
        <v>1</v>
      </c>
      <c r="R3496" s="9">
        <f t="shared" si="325"/>
        <v>30.76923076923077</v>
      </c>
      <c r="S3496" t="str">
        <f t="shared" si="328"/>
        <v>theater</v>
      </c>
      <c r="T3496" t="str">
        <f t="shared" si="329"/>
        <v>plays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4">
        <f t="shared" si="326"/>
        <v>41944.720833333333</v>
      </c>
      <c r="K3497">
        <v>1412360309</v>
      </c>
      <c r="L3497" s="14">
        <f t="shared" si="327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6">
        <f t="shared" si="324"/>
        <v>1.0686</v>
      </c>
      <c r="R3497" s="9">
        <f t="shared" si="325"/>
        <v>74.208333333333329</v>
      </c>
      <c r="S3497" t="str">
        <f t="shared" si="328"/>
        <v>theater</v>
      </c>
      <c r="T3497" t="str">
        <f t="shared" si="329"/>
        <v>plays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4">
        <f t="shared" si="326"/>
        <v>42624.846828703703</v>
      </c>
      <c r="K3498">
        <v>1470169166</v>
      </c>
      <c r="L3498" s="14">
        <f t="shared" si="327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6">
        <f t="shared" si="324"/>
        <v>1.244</v>
      </c>
      <c r="R3498" s="9">
        <f t="shared" si="325"/>
        <v>47.846153846153847</v>
      </c>
      <c r="S3498" t="str">
        <f t="shared" si="328"/>
        <v>theater</v>
      </c>
      <c r="T3498" t="str">
        <f t="shared" si="329"/>
        <v>plays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4">
        <f t="shared" si="326"/>
        <v>42523.916666666672</v>
      </c>
      <c r="K3499">
        <v>1463852904</v>
      </c>
      <c r="L3499" s="14">
        <f t="shared" si="327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6">
        <f t="shared" si="324"/>
        <v>1.0870406189555126</v>
      </c>
      <c r="R3499" s="9">
        <f t="shared" si="325"/>
        <v>34.408163265306122</v>
      </c>
      <c r="S3499" t="str">
        <f t="shared" si="328"/>
        <v>theater</v>
      </c>
      <c r="T3499" t="str">
        <f t="shared" si="329"/>
        <v>plays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4">
        <f t="shared" si="326"/>
        <v>42518.905555555553</v>
      </c>
      <c r="K3500">
        <v>1459309704</v>
      </c>
      <c r="L3500" s="14">
        <f t="shared" si="327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6">
        <f t="shared" si="324"/>
        <v>1.0242424242424242</v>
      </c>
      <c r="R3500" s="9">
        <f t="shared" si="325"/>
        <v>40.238095238095241</v>
      </c>
      <c r="S3500" t="str">
        <f t="shared" si="328"/>
        <v>theater</v>
      </c>
      <c r="T3500" t="str">
        <f t="shared" si="329"/>
        <v>plays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4">
        <f t="shared" si="326"/>
        <v>42186.290972222225</v>
      </c>
      <c r="K3501">
        <v>1431046325</v>
      </c>
      <c r="L3501" s="14">
        <f t="shared" si="327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6">
        <f t="shared" si="324"/>
        <v>1.0549999999999999</v>
      </c>
      <c r="R3501" s="9">
        <f t="shared" si="325"/>
        <v>60.285714285714285</v>
      </c>
      <c r="S3501" t="str">
        <f t="shared" si="328"/>
        <v>theater</v>
      </c>
      <c r="T3501" t="str">
        <f t="shared" si="329"/>
        <v>plays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4">
        <f t="shared" si="326"/>
        <v>42436.207638888889</v>
      </c>
      <c r="K3502">
        <v>1455919438</v>
      </c>
      <c r="L3502" s="14">
        <f t="shared" si="327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6">
        <f t="shared" si="324"/>
        <v>1.0629999999999999</v>
      </c>
      <c r="R3502" s="9">
        <f t="shared" si="325"/>
        <v>25.30952380952381</v>
      </c>
      <c r="S3502" t="str">
        <f t="shared" si="328"/>
        <v>theater</v>
      </c>
      <c r="T3502" t="str">
        <f t="shared" si="329"/>
        <v>plays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4">
        <f t="shared" si="326"/>
        <v>42258.763831018514</v>
      </c>
      <c r="K3503">
        <v>1439835595</v>
      </c>
      <c r="L3503" s="14">
        <f t="shared" si="327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6">
        <f t="shared" si="324"/>
        <v>1.0066666666666666</v>
      </c>
      <c r="R3503" s="9">
        <f t="shared" si="325"/>
        <v>35.952380952380949</v>
      </c>
      <c r="S3503" t="str">
        <f t="shared" si="328"/>
        <v>theater</v>
      </c>
      <c r="T3503" t="str">
        <f t="shared" si="329"/>
        <v>plays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4">
        <f t="shared" si="326"/>
        <v>42445.165972222225</v>
      </c>
      <c r="K3504">
        <v>1456862924</v>
      </c>
      <c r="L3504" s="14">
        <f t="shared" si="327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6">
        <f t="shared" si="324"/>
        <v>1.054</v>
      </c>
      <c r="R3504" s="9">
        <f t="shared" si="325"/>
        <v>136</v>
      </c>
      <c r="S3504" t="str">
        <f t="shared" si="328"/>
        <v>theater</v>
      </c>
      <c r="T3504" t="str">
        <f t="shared" si="329"/>
        <v>plays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4">
        <f t="shared" si="326"/>
        <v>42575.478333333333</v>
      </c>
      <c r="K3505">
        <v>1466767728</v>
      </c>
      <c r="L3505" s="14">
        <f t="shared" si="327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6">
        <f t="shared" si="324"/>
        <v>1.0755999999999999</v>
      </c>
      <c r="R3505" s="9">
        <f t="shared" si="325"/>
        <v>70.763157894736835</v>
      </c>
      <c r="S3505" t="str">
        <f t="shared" si="328"/>
        <v>theater</v>
      </c>
      <c r="T3505" t="str">
        <f t="shared" si="329"/>
        <v>plays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4">
        <f t="shared" si="326"/>
        <v>42327.790405092594</v>
      </c>
      <c r="K3506">
        <v>1445363891</v>
      </c>
      <c r="L3506" s="14">
        <f t="shared" si="327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6">
        <f t="shared" si="324"/>
        <v>1</v>
      </c>
      <c r="R3506" s="9">
        <f t="shared" si="325"/>
        <v>125</v>
      </c>
      <c r="S3506" t="str">
        <f t="shared" si="328"/>
        <v>theater</v>
      </c>
      <c r="T3506" t="str">
        <f t="shared" si="329"/>
        <v>plays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4">
        <f t="shared" si="326"/>
        <v>41772.166666666664</v>
      </c>
      <c r="K3507">
        <v>1398983245</v>
      </c>
      <c r="L3507" s="14">
        <f t="shared" si="327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6">
        <f t="shared" si="324"/>
        <v>1.0376000000000001</v>
      </c>
      <c r="R3507" s="9">
        <f t="shared" si="325"/>
        <v>66.512820512820511</v>
      </c>
      <c r="S3507" t="str">
        <f t="shared" si="328"/>
        <v>theater</v>
      </c>
      <c r="T3507" t="str">
        <f t="shared" si="329"/>
        <v>plays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4">
        <f t="shared" si="326"/>
        <v>41874.734259259261</v>
      </c>
      <c r="K3508">
        <v>1404927440</v>
      </c>
      <c r="L3508" s="14">
        <f t="shared" si="327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6">
        <f t="shared" si="324"/>
        <v>1.0149999999999999</v>
      </c>
      <c r="R3508" s="9">
        <f t="shared" si="325"/>
        <v>105</v>
      </c>
      <c r="S3508" t="str">
        <f t="shared" si="328"/>
        <v>theater</v>
      </c>
      <c r="T3508" t="str">
        <f t="shared" si="329"/>
        <v>plays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4">
        <f t="shared" si="326"/>
        <v>42521.92288194444</v>
      </c>
      <c r="K3509">
        <v>1462140537</v>
      </c>
      <c r="L3509" s="14">
        <f t="shared" si="327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6">
        <f t="shared" si="324"/>
        <v>1.044</v>
      </c>
      <c r="R3509" s="9">
        <f t="shared" si="325"/>
        <v>145</v>
      </c>
      <c r="S3509" t="str">
        <f t="shared" si="328"/>
        <v>theater</v>
      </c>
      <c r="T3509" t="str">
        <f t="shared" si="329"/>
        <v>plays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4">
        <f t="shared" si="326"/>
        <v>42500.875</v>
      </c>
      <c r="K3510">
        <v>1460914253</v>
      </c>
      <c r="L3510" s="14">
        <f t="shared" si="327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6">
        <f t="shared" si="324"/>
        <v>1.8</v>
      </c>
      <c r="R3510" s="9">
        <f t="shared" si="325"/>
        <v>12</v>
      </c>
      <c r="S3510" t="str">
        <f t="shared" si="328"/>
        <v>theater</v>
      </c>
      <c r="T3510" t="str">
        <f t="shared" si="329"/>
        <v>plays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4">
        <f t="shared" si="326"/>
        <v>41964.204861111109</v>
      </c>
      <c r="K3511">
        <v>1415392666</v>
      </c>
      <c r="L3511" s="14">
        <f t="shared" si="327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6">
        <f t="shared" si="324"/>
        <v>1.0633333333333332</v>
      </c>
      <c r="R3511" s="9">
        <f t="shared" si="325"/>
        <v>96.666666666666671</v>
      </c>
      <c r="S3511" t="str">
        <f t="shared" si="328"/>
        <v>theater</v>
      </c>
      <c r="T3511" t="str">
        <f t="shared" si="329"/>
        <v>plays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4">
        <f t="shared" si="326"/>
        <v>41822.62090277778</v>
      </c>
      <c r="K3512">
        <v>1402584846</v>
      </c>
      <c r="L3512" s="14">
        <f t="shared" si="327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6">
        <f t="shared" si="324"/>
        <v>1.0055555555555555</v>
      </c>
      <c r="R3512" s="9">
        <f t="shared" si="325"/>
        <v>60.333333333333336</v>
      </c>
      <c r="S3512" t="str">
        <f t="shared" si="328"/>
        <v>theater</v>
      </c>
      <c r="T3512" t="str">
        <f t="shared" si="329"/>
        <v>plays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4">
        <f t="shared" si="326"/>
        <v>41950.770833333336</v>
      </c>
      <c r="K3513">
        <v>1413406695</v>
      </c>
      <c r="L3513" s="14">
        <f t="shared" si="327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6">
        <f t="shared" si="324"/>
        <v>1.012</v>
      </c>
      <c r="R3513" s="9">
        <f t="shared" si="325"/>
        <v>79.89473684210526</v>
      </c>
      <c r="S3513" t="str">
        <f t="shared" si="328"/>
        <v>theater</v>
      </c>
      <c r="T3513" t="str">
        <f t="shared" si="329"/>
        <v>plays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4">
        <f t="shared" si="326"/>
        <v>42117.49527777778</v>
      </c>
      <c r="K3514">
        <v>1424609592</v>
      </c>
      <c r="L3514" s="14">
        <f t="shared" si="327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6">
        <f t="shared" si="324"/>
        <v>1</v>
      </c>
      <c r="R3514" s="9">
        <f t="shared" si="325"/>
        <v>58.823529411764703</v>
      </c>
      <c r="S3514" t="str">
        <f t="shared" si="328"/>
        <v>theater</v>
      </c>
      <c r="T3514" t="str">
        <f t="shared" si="329"/>
        <v>plays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4">
        <f t="shared" si="326"/>
        <v>41794.207638888889</v>
      </c>
      <c r="K3515">
        <v>1400725112</v>
      </c>
      <c r="L3515" s="14">
        <f t="shared" si="327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6">
        <f t="shared" si="324"/>
        <v>1.1839285714285714</v>
      </c>
      <c r="R3515" s="9">
        <f t="shared" si="325"/>
        <v>75.340909090909093</v>
      </c>
      <c r="S3515" t="str">
        <f t="shared" si="328"/>
        <v>theater</v>
      </c>
      <c r="T3515" t="str">
        <f t="shared" si="329"/>
        <v>plays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4">
        <f t="shared" si="326"/>
        <v>42037.207638888889</v>
      </c>
      <c r="K3516">
        <v>1421439552</v>
      </c>
      <c r="L3516" s="14">
        <f t="shared" si="327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6">
        <f t="shared" si="324"/>
        <v>1.1000000000000001</v>
      </c>
      <c r="R3516" s="9">
        <f t="shared" si="325"/>
        <v>55</v>
      </c>
      <c r="S3516" t="str">
        <f t="shared" si="328"/>
        <v>theater</v>
      </c>
      <c r="T3516" t="str">
        <f t="shared" si="329"/>
        <v>plays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4">
        <f t="shared" si="326"/>
        <v>42155.772812499999</v>
      </c>
      <c r="K3517">
        <v>1430505171</v>
      </c>
      <c r="L3517" s="14">
        <f t="shared" si="327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6">
        <f t="shared" si="324"/>
        <v>1.0266666666666666</v>
      </c>
      <c r="R3517" s="9">
        <f t="shared" si="325"/>
        <v>66.956521739130437</v>
      </c>
      <c r="S3517" t="str">
        <f t="shared" si="328"/>
        <v>theater</v>
      </c>
      <c r="T3517" t="str">
        <f t="shared" si="329"/>
        <v>plays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4">
        <f t="shared" si="326"/>
        <v>41890.125</v>
      </c>
      <c r="K3518">
        <v>1407197670</v>
      </c>
      <c r="L3518" s="14">
        <f t="shared" si="327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6">
        <f t="shared" si="324"/>
        <v>1</v>
      </c>
      <c r="R3518" s="9">
        <f t="shared" si="325"/>
        <v>227.27272727272728</v>
      </c>
      <c r="S3518" t="str">
        <f t="shared" si="328"/>
        <v>theater</v>
      </c>
      <c r="T3518" t="str">
        <f t="shared" si="329"/>
        <v>plays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4">
        <f t="shared" si="326"/>
        <v>41824.458333333336</v>
      </c>
      <c r="K3519">
        <v>1401910634</v>
      </c>
      <c r="L3519" s="14">
        <f t="shared" si="327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6">
        <f t="shared" si="324"/>
        <v>1</v>
      </c>
      <c r="R3519" s="9">
        <f t="shared" si="325"/>
        <v>307.69230769230768</v>
      </c>
      <c r="S3519" t="str">
        <f t="shared" si="328"/>
        <v>theater</v>
      </c>
      <c r="T3519" t="str">
        <f t="shared" si="329"/>
        <v>plays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4">
        <f t="shared" si="326"/>
        <v>41914.597916666666</v>
      </c>
      <c r="K3520">
        <v>1410461299</v>
      </c>
      <c r="L3520" s="14">
        <f t="shared" si="327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6">
        <f t="shared" si="324"/>
        <v>1.10046</v>
      </c>
      <c r="R3520" s="9">
        <f t="shared" si="325"/>
        <v>50.020909090909093</v>
      </c>
      <c r="S3520" t="str">
        <f t="shared" si="328"/>
        <v>theater</v>
      </c>
      <c r="T3520" t="str">
        <f t="shared" si="329"/>
        <v>plays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4">
        <f t="shared" si="326"/>
        <v>42067.598958333328</v>
      </c>
      <c r="K3521">
        <v>1422886950</v>
      </c>
      <c r="L3521" s="14">
        <f t="shared" si="327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6">
        <f t="shared" si="324"/>
        <v>1.0135000000000001</v>
      </c>
      <c r="R3521" s="9">
        <f t="shared" si="325"/>
        <v>72.392857142857139</v>
      </c>
      <c r="S3521" t="str">
        <f t="shared" si="328"/>
        <v>theater</v>
      </c>
      <c r="T3521" t="str">
        <f t="shared" si="329"/>
        <v>plays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4">
        <f t="shared" si="326"/>
        <v>42253.57430555555</v>
      </c>
      <c r="K3522">
        <v>1439322412</v>
      </c>
      <c r="L3522" s="14">
        <f t="shared" si="327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6">
        <f t="shared" ref="Q3522:Q3585" si="330">(E3522/D3522)</f>
        <v>1.0075000000000001</v>
      </c>
      <c r="R3522" s="9">
        <f t="shared" ref="R3522:R3585" si="331">IF(N3522&lt;&gt;0,E3522/N3522,0)</f>
        <v>95.952380952380949</v>
      </c>
      <c r="S3522" t="str">
        <f t="shared" si="328"/>
        <v>theater</v>
      </c>
      <c r="T3522" t="str">
        <f t="shared" si="329"/>
        <v>plays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4">
        <f t="shared" ref="J3523:J3586" si="332">(((I3523/60)/60)/24)+DATE(1970,1,1)</f>
        <v>41911.361342592594</v>
      </c>
      <c r="K3523">
        <v>1409388020</v>
      </c>
      <c r="L3523" s="14">
        <f t="shared" ref="L3523:L3586" si="333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6">
        <f t="shared" si="330"/>
        <v>1.6942857142857144</v>
      </c>
      <c r="R3523" s="9">
        <f t="shared" si="331"/>
        <v>45.615384615384613</v>
      </c>
      <c r="S3523" t="str">
        <f t="shared" ref="S3523:S3586" si="334">LEFT(P3523, SEARCH("/",P3523,1)-1)</f>
        <v>theater</v>
      </c>
      <c r="T3523" t="str">
        <f t="shared" ref="T3523:T3586" si="335">RIGHT(P3523,LEN(P3523)-FIND("/",P3523))</f>
        <v>plays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4">
        <f t="shared" si="332"/>
        <v>42262.420833333337</v>
      </c>
      <c r="K3524">
        <v>1439924246</v>
      </c>
      <c r="L3524" s="14">
        <f t="shared" si="333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6">
        <f t="shared" si="330"/>
        <v>1</v>
      </c>
      <c r="R3524" s="9">
        <f t="shared" si="331"/>
        <v>41.029411764705884</v>
      </c>
      <c r="S3524" t="str">
        <f t="shared" si="334"/>
        <v>theater</v>
      </c>
      <c r="T3524" t="str">
        <f t="shared" si="335"/>
        <v>plays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4">
        <f t="shared" si="332"/>
        <v>42638.958333333328</v>
      </c>
      <c r="K3525">
        <v>1469871148</v>
      </c>
      <c r="L3525" s="14">
        <f t="shared" si="333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6">
        <f t="shared" si="330"/>
        <v>1.1365000000000001</v>
      </c>
      <c r="R3525" s="9">
        <f t="shared" si="331"/>
        <v>56.825000000000003</v>
      </c>
      <c r="S3525" t="str">
        <f t="shared" si="334"/>
        <v>theater</v>
      </c>
      <c r="T3525" t="str">
        <f t="shared" si="335"/>
        <v>plays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4">
        <f t="shared" si="332"/>
        <v>41895.166666666664</v>
      </c>
      <c r="K3526">
        <v>1409336373</v>
      </c>
      <c r="L3526" s="14">
        <f t="shared" si="333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6">
        <f t="shared" si="330"/>
        <v>1.0156000000000001</v>
      </c>
      <c r="R3526" s="9">
        <f t="shared" si="331"/>
        <v>137.24324324324326</v>
      </c>
      <c r="S3526" t="str">
        <f t="shared" si="334"/>
        <v>theater</v>
      </c>
      <c r="T3526" t="str">
        <f t="shared" si="335"/>
        <v>plays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4">
        <f t="shared" si="332"/>
        <v>42225.666666666672</v>
      </c>
      <c r="K3527">
        <v>1438188106</v>
      </c>
      <c r="L3527" s="14">
        <f t="shared" si="333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6">
        <f t="shared" si="330"/>
        <v>1.06</v>
      </c>
      <c r="R3527" s="9">
        <f t="shared" si="331"/>
        <v>75.714285714285708</v>
      </c>
      <c r="S3527" t="str">
        <f t="shared" si="334"/>
        <v>theater</v>
      </c>
      <c r="T3527" t="str">
        <f t="shared" si="335"/>
        <v>plays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4">
        <f t="shared" si="332"/>
        <v>42488.249305555553</v>
      </c>
      <c r="K3528">
        <v>1459411371</v>
      </c>
      <c r="L3528" s="14">
        <f t="shared" si="333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6">
        <f t="shared" si="330"/>
        <v>1.02</v>
      </c>
      <c r="R3528" s="9">
        <f t="shared" si="331"/>
        <v>99</v>
      </c>
      <c r="S3528" t="str">
        <f t="shared" si="334"/>
        <v>theater</v>
      </c>
      <c r="T3528" t="str">
        <f t="shared" si="335"/>
        <v>plays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4">
        <f t="shared" si="332"/>
        <v>42196.165972222225</v>
      </c>
      <c r="K3529">
        <v>1434069205</v>
      </c>
      <c r="L3529" s="14">
        <f t="shared" si="333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6">
        <f t="shared" si="330"/>
        <v>1.1691666666666667</v>
      </c>
      <c r="R3529" s="9">
        <f t="shared" si="331"/>
        <v>81.569767441860463</v>
      </c>
      <c r="S3529" t="str">
        <f t="shared" si="334"/>
        <v>theater</v>
      </c>
      <c r="T3529" t="str">
        <f t="shared" si="335"/>
        <v>plays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4">
        <f t="shared" si="332"/>
        <v>42753.50136574074</v>
      </c>
      <c r="K3530">
        <v>1483012918</v>
      </c>
      <c r="L3530" s="14">
        <f t="shared" si="333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6">
        <f t="shared" si="330"/>
        <v>1.0115151515151515</v>
      </c>
      <c r="R3530" s="9">
        <f t="shared" si="331"/>
        <v>45.108108108108105</v>
      </c>
      <c r="S3530" t="str">
        <f t="shared" si="334"/>
        <v>theater</v>
      </c>
      <c r="T3530" t="str">
        <f t="shared" si="335"/>
        <v>plays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4">
        <f t="shared" si="332"/>
        <v>42198.041666666672</v>
      </c>
      <c r="K3531">
        <v>1434997018</v>
      </c>
      <c r="L3531" s="14">
        <f t="shared" si="333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6">
        <f t="shared" si="330"/>
        <v>1.32</v>
      </c>
      <c r="R3531" s="9">
        <f t="shared" si="331"/>
        <v>36.666666666666664</v>
      </c>
      <c r="S3531" t="str">
        <f t="shared" si="334"/>
        <v>theater</v>
      </c>
      <c r="T3531" t="str">
        <f t="shared" si="335"/>
        <v>plays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4">
        <f t="shared" si="332"/>
        <v>42470.833333333328</v>
      </c>
      <c r="K3532">
        <v>1457881057</v>
      </c>
      <c r="L3532" s="14">
        <f t="shared" si="333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6">
        <f t="shared" si="330"/>
        <v>1</v>
      </c>
      <c r="R3532" s="9">
        <f t="shared" si="331"/>
        <v>125</v>
      </c>
      <c r="S3532" t="str">
        <f t="shared" si="334"/>
        <v>theater</v>
      </c>
      <c r="T3532" t="str">
        <f t="shared" si="335"/>
        <v>plays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4">
        <f t="shared" si="332"/>
        <v>42551.654328703706</v>
      </c>
      <c r="K3533">
        <v>1464709334</v>
      </c>
      <c r="L3533" s="14">
        <f t="shared" si="333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6">
        <f t="shared" si="330"/>
        <v>1.28</v>
      </c>
      <c r="R3533" s="9">
        <f t="shared" si="331"/>
        <v>49.230769230769234</v>
      </c>
      <c r="S3533" t="str">
        <f t="shared" si="334"/>
        <v>theater</v>
      </c>
      <c r="T3533" t="str">
        <f t="shared" si="335"/>
        <v>plays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4">
        <f t="shared" si="332"/>
        <v>41900.165972222225</v>
      </c>
      <c r="K3534">
        <v>1409667827</v>
      </c>
      <c r="L3534" s="14">
        <f t="shared" si="333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6">
        <f t="shared" si="330"/>
        <v>1.1895833333333334</v>
      </c>
      <c r="R3534" s="9">
        <f t="shared" si="331"/>
        <v>42.296296296296298</v>
      </c>
      <c r="S3534" t="str">
        <f t="shared" si="334"/>
        <v>theater</v>
      </c>
      <c r="T3534" t="str">
        <f t="shared" si="335"/>
        <v>plays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4">
        <f t="shared" si="332"/>
        <v>42319.802858796291</v>
      </c>
      <c r="K3535">
        <v>1444673767</v>
      </c>
      <c r="L3535" s="14">
        <f t="shared" si="333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6">
        <f t="shared" si="330"/>
        <v>1.262</v>
      </c>
      <c r="R3535" s="9">
        <f t="shared" si="331"/>
        <v>78.875</v>
      </c>
      <c r="S3535" t="str">
        <f t="shared" si="334"/>
        <v>theater</v>
      </c>
      <c r="T3535" t="str">
        <f t="shared" si="335"/>
        <v>plays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4">
        <f t="shared" si="332"/>
        <v>42278.6252662037</v>
      </c>
      <c r="K3536">
        <v>1440687623</v>
      </c>
      <c r="L3536" s="14">
        <f t="shared" si="333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6">
        <f t="shared" si="330"/>
        <v>1.5620000000000001</v>
      </c>
      <c r="R3536" s="9">
        <f t="shared" si="331"/>
        <v>38.284313725490193</v>
      </c>
      <c r="S3536" t="str">
        <f t="shared" si="334"/>
        <v>theater</v>
      </c>
      <c r="T3536" t="str">
        <f t="shared" si="335"/>
        <v>plays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4">
        <f t="shared" si="332"/>
        <v>42279.75</v>
      </c>
      <c r="K3537">
        <v>1441120910</v>
      </c>
      <c r="L3537" s="14">
        <f t="shared" si="333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6">
        <f t="shared" si="330"/>
        <v>1.0315000000000001</v>
      </c>
      <c r="R3537" s="9">
        <f t="shared" si="331"/>
        <v>44.847826086956523</v>
      </c>
      <c r="S3537" t="str">
        <f t="shared" si="334"/>
        <v>theater</v>
      </c>
      <c r="T3537" t="str">
        <f t="shared" si="335"/>
        <v>plays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4">
        <f t="shared" si="332"/>
        <v>42358.499305555553</v>
      </c>
      <c r="K3538">
        <v>1448040425</v>
      </c>
      <c r="L3538" s="14">
        <f t="shared" si="333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6">
        <f t="shared" si="330"/>
        <v>1.5333333333333334</v>
      </c>
      <c r="R3538" s="9">
        <f t="shared" si="331"/>
        <v>13.529411764705882</v>
      </c>
      <c r="S3538" t="str">
        <f t="shared" si="334"/>
        <v>theater</v>
      </c>
      <c r="T3538" t="str">
        <f t="shared" si="335"/>
        <v>plays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4">
        <f t="shared" si="332"/>
        <v>41960.332638888889</v>
      </c>
      <c r="K3539">
        <v>1413016216</v>
      </c>
      <c r="L3539" s="14">
        <f t="shared" si="333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6">
        <f t="shared" si="330"/>
        <v>1.8044444444444445</v>
      </c>
      <c r="R3539" s="9">
        <f t="shared" si="331"/>
        <v>43.5</v>
      </c>
      <c r="S3539" t="str">
        <f t="shared" si="334"/>
        <v>theater</v>
      </c>
      <c r="T3539" t="str">
        <f t="shared" si="335"/>
        <v>plays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4">
        <f t="shared" si="332"/>
        <v>42599.420601851853</v>
      </c>
      <c r="K3540">
        <v>1469009140</v>
      </c>
      <c r="L3540" s="14">
        <f t="shared" si="333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6">
        <f t="shared" si="330"/>
        <v>1.2845</v>
      </c>
      <c r="R3540" s="9">
        <f t="shared" si="331"/>
        <v>30.951807228915662</v>
      </c>
      <c r="S3540" t="str">
        <f t="shared" si="334"/>
        <v>theater</v>
      </c>
      <c r="T3540" t="str">
        <f t="shared" si="335"/>
        <v>plays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4">
        <f t="shared" si="332"/>
        <v>42621.756041666667</v>
      </c>
      <c r="K3541">
        <v>1471543722</v>
      </c>
      <c r="L3541" s="14">
        <f t="shared" si="333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6">
        <f t="shared" si="330"/>
        <v>1.1966666666666668</v>
      </c>
      <c r="R3541" s="9">
        <f t="shared" si="331"/>
        <v>55.230769230769234</v>
      </c>
      <c r="S3541" t="str">
        <f t="shared" si="334"/>
        <v>theater</v>
      </c>
      <c r="T3541" t="str">
        <f t="shared" si="335"/>
        <v>plays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4">
        <f t="shared" si="332"/>
        <v>42547.003368055557</v>
      </c>
      <c r="K3542">
        <v>1464307491</v>
      </c>
      <c r="L3542" s="14">
        <f t="shared" si="333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6">
        <f t="shared" si="330"/>
        <v>1.23</v>
      </c>
      <c r="R3542" s="9">
        <f t="shared" si="331"/>
        <v>46.125</v>
      </c>
      <c r="S3542" t="str">
        <f t="shared" si="334"/>
        <v>theater</v>
      </c>
      <c r="T3542" t="str">
        <f t="shared" si="335"/>
        <v>plays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4">
        <f t="shared" si="332"/>
        <v>42247.730034722219</v>
      </c>
      <c r="K3543">
        <v>1438882275</v>
      </c>
      <c r="L3543" s="14">
        <f t="shared" si="333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6">
        <f t="shared" si="330"/>
        <v>1.05</v>
      </c>
      <c r="R3543" s="9">
        <f t="shared" si="331"/>
        <v>39.375</v>
      </c>
      <c r="S3543" t="str">
        <f t="shared" si="334"/>
        <v>theater</v>
      </c>
      <c r="T3543" t="str">
        <f t="shared" si="335"/>
        <v>plays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4">
        <f t="shared" si="332"/>
        <v>41889.599791666667</v>
      </c>
      <c r="K3544">
        <v>1404915822</v>
      </c>
      <c r="L3544" s="14">
        <f t="shared" si="333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6">
        <f t="shared" si="330"/>
        <v>1.0223636363636364</v>
      </c>
      <c r="R3544" s="9">
        <f t="shared" si="331"/>
        <v>66.152941176470591</v>
      </c>
      <c r="S3544" t="str">
        <f t="shared" si="334"/>
        <v>theater</v>
      </c>
      <c r="T3544" t="str">
        <f t="shared" si="335"/>
        <v>plays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4">
        <f t="shared" si="332"/>
        <v>42180.755312499998</v>
      </c>
      <c r="K3545">
        <v>1432663659</v>
      </c>
      <c r="L3545" s="14">
        <f t="shared" si="333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6">
        <f t="shared" si="330"/>
        <v>1.0466666666666666</v>
      </c>
      <c r="R3545" s="9">
        <f t="shared" si="331"/>
        <v>54.137931034482762</v>
      </c>
      <c r="S3545" t="str">
        <f t="shared" si="334"/>
        <v>theater</v>
      </c>
      <c r="T3545" t="str">
        <f t="shared" si="335"/>
        <v>plays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4">
        <f t="shared" si="332"/>
        <v>42070.831678240742</v>
      </c>
      <c r="K3546">
        <v>1423166257</v>
      </c>
      <c r="L3546" s="14">
        <f t="shared" si="333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6">
        <f t="shared" si="330"/>
        <v>1</v>
      </c>
      <c r="R3546" s="9">
        <f t="shared" si="331"/>
        <v>104.16666666666667</v>
      </c>
      <c r="S3546" t="str">
        <f t="shared" si="334"/>
        <v>theater</v>
      </c>
      <c r="T3546" t="str">
        <f t="shared" si="335"/>
        <v>plays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4">
        <f t="shared" si="332"/>
        <v>42105.807395833333</v>
      </c>
      <c r="K3547">
        <v>1426188159</v>
      </c>
      <c r="L3547" s="14">
        <f t="shared" si="333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6">
        <f t="shared" si="330"/>
        <v>1.004</v>
      </c>
      <c r="R3547" s="9">
        <f t="shared" si="331"/>
        <v>31.375</v>
      </c>
      <c r="S3547" t="str">
        <f t="shared" si="334"/>
        <v>theater</v>
      </c>
      <c r="T3547" t="str">
        <f t="shared" si="335"/>
        <v>plays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4">
        <f t="shared" si="332"/>
        <v>42095.165972222225</v>
      </c>
      <c r="K3548">
        <v>1426002684</v>
      </c>
      <c r="L3548" s="14">
        <f t="shared" si="333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6">
        <f t="shared" si="330"/>
        <v>1.0227272727272727</v>
      </c>
      <c r="R3548" s="9">
        <f t="shared" si="331"/>
        <v>59.210526315789473</v>
      </c>
      <c r="S3548" t="str">
        <f t="shared" si="334"/>
        <v>theater</v>
      </c>
      <c r="T3548" t="str">
        <f t="shared" si="335"/>
        <v>plays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4">
        <f t="shared" si="332"/>
        <v>42504.165972222225</v>
      </c>
      <c r="K3549">
        <v>1461117201</v>
      </c>
      <c r="L3549" s="14">
        <f t="shared" si="333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6">
        <f t="shared" si="330"/>
        <v>1.1440928571428572</v>
      </c>
      <c r="R3549" s="9">
        <f t="shared" si="331"/>
        <v>119.17633928571429</v>
      </c>
      <c r="S3549" t="str">
        <f t="shared" si="334"/>
        <v>theater</v>
      </c>
      <c r="T3549" t="str">
        <f t="shared" si="335"/>
        <v>plays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4">
        <f t="shared" si="332"/>
        <v>42434.041666666672</v>
      </c>
      <c r="K3550">
        <v>1455230214</v>
      </c>
      <c r="L3550" s="14">
        <f t="shared" si="333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6">
        <f t="shared" si="330"/>
        <v>1.019047619047619</v>
      </c>
      <c r="R3550" s="9">
        <f t="shared" si="331"/>
        <v>164.61538461538461</v>
      </c>
      <c r="S3550" t="str">
        <f t="shared" si="334"/>
        <v>theater</v>
      </c>
      <c r="T3550" t="str">
        <f t="shared" si="335"/>
        <v>plays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4">
        <f t="shared" si="332"/>
        <v>42251.394363425927</v>
      </c>
      <c r="K3551">
        <v>1438939673</v>
      </c>
      <c r="L3551" s="14">
        <f t="shared" si="333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6">
        <f t="shared" si="330"/>
        <v>1.02</v>
      </c>
      <c r="R3551" s="9">
        <f t="shared" si="331"/>
        <v>24.285714285714285</v>
      </c>
      <c r="S3551" t="str">
        <f t="shared" si="334"/>
        <v>theater</v>
      </c>
      <c r="T3551" t="str">
        <f t="shared" si="335"/>
        <v>plays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4">
        <f t="shared" si="332"/>
        <v>42492.893495370372</v>
      </c>
      <c r="K3552">
        <v>1459632398</v>
      </c>
      <c r="L3552" s="14">
        <f t="shared" si="333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6">
        <f t="shared" si="330"/>
        <v>1.048</v>
      </c>
      <c r="R3552" s="9">
        <f t="shared" si="331"/>
        <v>40.9375</v>
      </c>
      <c r="S3552" t="str">
        <f t="shared" si="334"/>
        <v>theater</v>
      </c>
      <c r="T3552" t="str">
        <f t="shared" si="335"/>
        <v>plays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4">
        <f t="shared" si="332"/>
        <v>41781.921527777777</v>
      </c>
      <c r="K3553">
        <v>1398342170</v>
      </c>
      <c r="L3553" s="14">
        <f t="shared" si="333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6">
        <f t="shared" si="330"/>
        <v>1.0183333333333333</v>
      </c>
      <c r="R3553" s="9">
        <f t="shared" si="331"/>
        <v>61.1</v>
      </c>
      <c r="S3553" t="str">
        <f t="shared" si="334"/>
        <v>theater</v>
      </c>
      <c r="T3553" t="str">
        <f t="shared" si="335"/>
        <v>plays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4">
        <f t="shared" si="332"/>
        <v>41818.587083333332</v>
      </c>
      <c r="K3554">
        <v>1401372324</v>
      </c>
      <c r="L3554" s="14">
        <f t="shared" si="333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6">
        <f t="shared" si="330"/>
        <v>1</v>
      </c>
      <c r="R3554" s="9">
        <f t="shared" si="331"/>
        <v>38.65</v>
      </c>
      <c r="S3554" t="str">
        <f t="shared" si="334"/>
        <v>theater</v>
      </c>
      <c r="T3554" t="str">
        <f t="shared" si="335"/>
        <v>plays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4">
        <f t="shared" si="332"/>
        <v>42228</v>
      </c>
      <c r="K3555">
        <v>1436575280</v>
      </c>
      <c r="L3555" s="14">
        <f t="shared" si="333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6">
        <f t="shared" si="330"/>
        <v>1.0627272727272727</v>
      </c>
      <c r="R3555" s="9">
        <f t="shared" si="331"/>
        <v>56.20192307692308</v>
      </c>
      <c r="S3555" t="str">
        <f t="shared" si="334"/>
        <v>theater</v>
      </c>
      <c r="T3555" t="str">
        <f t="shared" si="335"/>
        <v>plays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4">
        <f t="shared" si="332"/>
        <v>42046.708333333328</v>
      </c>
      <c r="K3556">
        <v>1421025159</v>
      </c>
      <c r="L3556" s="14">
        <f t="shared" si="333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6">
        <f t="shared" si="330"/>
        <v>1.1342219999999998</v>
      </c>
      <c r="R3556" s="9">
        <f t="shared" si="331"/>
        <v>107.00207547169811</v>
      </c>
      <c r="S3556" t="str">
        <f t="shared" si="334"/>
        <v>theater</v>
      </c>
      <c r="T3556" t="str">
        <f t="shared" si="335"/>
        <v>plays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4">
        <f t="shared" si="332"/>
        <v>42691.483726851846</v>
      </c>
      <c r="K3557">
        <v>1476786994</v>
      </c>
      <c r="L3557" s="14">
        <f t="shared" si="333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6">
        <f t="shared" si="330"/>
        <v>1</v>
      </c>
      <c r="R3557" s="9">
        <f t="shared" si="331"/>
        <v>171.42857142857142</v>
      </c>
      <c r="S3557" t="str">
        <f t="shared" si="334"/>
        <v>theater</v>
      </c>
      <c r="T3557" t="str">
        <f t="shared" si="335"/>
        <v>plays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4">
        <f t="shared" si="332"/>
        <v>41868.649583333332</v>
      </c>
      <c r="K3558">
        <v>1403105724</v>
      </c>
      <c r="L3558" s="14">
        <f t="shared" si="333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6">
        <f t="shared" si="330"/>
        <v>1.0045454545454546</v>
      </c>
      <c r="R3558" s="9">
        <f t="shared" si="331"/>
        <v>110.5</v>
      </c>
      <c r="S3558" t="str">
        <f t="shared" si="334"/>
        <v>theater</v>
      </c>
      <c r="T3558" t="str">
        <f t="shared" si="335"/>
        <v>plays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4">
        <f t="shared" si="332"/>
        <v>41764.276747685188</v>
      </c>
      <c r="K3559">
        <v>1396334311</v>
      </c>
      <c r="L3559" s="14">
        <f t="shared" si="333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6">
        <f t="shared" si="330"/>
        <v>1.0003599999999999</v>
      </c>
      <c r="R3559" s="9">
        <f t="shared" si="331"/>
        <v>179.27598566308242</v>
      </c>
      <c r="S3559" t="str">
        <f t="shared" si="334"/>
        <v>theater</v>
      </c>
      <c r="T3559" t="str">
        <f t="shared" si="335"/>
        <v>plays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4">
        <f t="shared" si="332"/>
        <v>42181.875</v>
      </c>
      <c r="K3560">
        <v>1431718575</v>
      </c>
      <c r="L3560" s="14">
        <f t="shared" si="333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6">
        <f t="shared" si="330"/>
        <v>1.44</v>
      </c>
      <c r="R3560" s="9">
        <f t="shared" si="331"/>
        <v>22.90909090909091</v>
      </c>
      <c r="S3560" t="str">
        <f t="shared" si="334"/>
        <v>theater</v>
      </c>
      <c r="T3560" t="str">
        <f t="shared" si="335"/>
        <v>plays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4">
        <f t="shared" si="332"/>
        <v>42216.373611111107</v>
      </c>
      <c r="K3561">
        <v>1436408308</v>
      </c>
      <c r="L3561" s="14">
        <f t="shared" si="333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6">
        <f t="shared" si="330"/>
        <v>1.0349999999999999</v>
      </c>
      <c r="R3561" s="9">
        <f t="shared" si="331"/>
        <v>43.125</v>
      </c>
      <c r="S3561" t="str">
        <f t="shared" si="334"/>
        <v>theater</v>
      </c>
      <c r="T3561" t="str">
        <f t="shared" si="335"/>
        <v>plays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4">
        <f t="shared" si="332"/>
        <v>42151.114583333328</v>
      </c>
      <c r="K3562">
        <v>1429651266</v>
      </c>
      <c r="L3562" s="14">
        <f t="shared" si="333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6">
        <f t="shared" si="330"/>
        <v>1.0843750000000001</v>
      </c>
      <c r="R3562" s="9">
        <f t="shared" si="331"/>
        <v>46.891891891891895</v>
      </c>
      <c r="S3562" t="str">
        <f t="shared" si="334"/>
        <v>theater</v>
      </c>
      <c r="T3562" t="str">
        <f t="shared" si="335"/>
        <v>plays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4">
        <f t="shared" si="332"/>
        <v>42221.774999999994</v>
      </c>
      <c r="K3563">
        <v>1437236378</v>
      </c>
      <c r="L3563" s="14">
        <f t="shared" si="333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6">
        <f t="shared" si="330"/>
        <v>1.024</v>
      </c>
      <c r="R3563" s="9">
        <f t="shared" si="331"/>
        <v>47.407407407407405</v>
      </c>
      <c r="S3563" t="str">
        <f t="shared" si="334"/>
        <v>theater</v>
      </c>
      <c r="T3563" t="str">
        <f t="shared" si="335"/>
        <v>plays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4">
        <f t="shared" si="332"/>
        <v>42442.916666666672</v>
      </c>
      <c r="K3564">
        <v>1457115427</v>
      </c>
      <c r="L3564" s="14">
        <f t="shared" si="333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6">
        <f t="shared" si="330"/>
        <v>1.4888888888888889</v>
      </c>
      <c r="R3564" s="9">
        <f t="shared" si="331"/>
        <v>15.129032258064516</v>
      </c>
      <c r="S3564" t="str">
        <f t="shared" si="334"/>
        <v>theater</v>
      </c>
      <c r="T3564" t="str">
        <f t="shared" si="335"/>
        <v>plays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4">
        <f t="shared" si="332"/>
        <v>42583.791666666672</v>
      </c>
      <c r="K3565">
        <v>1467648456</v>
      </c>
      <c r="L3565" s="14">
        <f t="shared" si="333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6">
        <f t="shared" si="330"/>
        <v>1.0549000000000002</v>
      </c>
      <c r="R3565" s="9">
        <f t="shared" si="331"/>
        <v>21.098000000000003</v>
      </c>
      <c r="S3565" t="str">
        <f t="shared" si="334"/>
        <v>theater</v>
      </c>
      <c r="T3565" t="str">
        <f t="shared" si="335"/>
        <v>plays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4">
        <f t="shared" si="332"/>
        <v>42282.666666666672</v>
      </c>
      <c r="K3566">
        <v>1440082649</v>
      </c>
      <c r="L3566" s="14">
        <f t="shared" si="333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6">
        <f t="shared" si="330"/>
        <v>1.0049999999999999</v>
      </c>
      <c r="R3566" s="9">
        <f t="shared" si="331"/>
        <v>59.117647058823529</v>
      </c>
      <c r="S3566" t="str">
        <f t="shared" si="334"/>
        <v>theater</v>
      </c>
      <c r="T3566" t="str">
        <f t="shared" si="335"/>
        <v>plays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4">
        <f t="shared" si="332"/>
        <v>42004.743148148147</v>
      </c>
      <c r="K3567">
        <v>1417456208</v>
      </c>
      <c r="L3567" s="14">
        <f t="shared" si="333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6">
        <f t="shared" si="330"/>
        <v>1.3055555555555556</v>
      </c>
      <c r="R3567" s="9">
        <f t="shared" si="331"/>
        <v>97.916666666666671</v>
      </c>
      <c r="S3567" t="str">
        <f t="shared" si="334"/>
        <v>theater</v>
      </c>
      <c r="T3567" t="str">
        <f t="shared" si="335"/>
        <v>plays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4">
        <f t="shared" si="332"/>
        <v>42027.507905092592</v>
      </c>
      <c r="K3568">
        <v>1419423083</v>
      </c>
      <c r="L3568" s="14">
        <f t="shared" si="333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6">
        <f t="shared" si="330"/>
        <v>1.0475000000000001</v>
      </c>
      <c r="R3568" s="9">
        <f t="shared" si="331"/>
        <v>55.131578947368418</v>
      </c>
      <c r="S3568" t="str">
        <f t="shared" si="334"/>
        <v>theater</v>
      </c>
      <c r="T3568" t="str">
        <f t="shared" si="335"/>
        <v>plays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4">
        <f t="shared" si="332"/>
        <v>42165.810694444444</v>
      </c>
      <c r="K3569">
        <v>1431372444</v>
      </c>
      <c r="L3569" s="14">
        <f t="shared" si="333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6">
        <f t="shared" si="330"/>
        <v>1.0880000000000001</v>
      </c>
      <c r="R3569" s="9">
        <f t="shared" si="331"/>
        <v>26.536585365853657</v>
      </c>
      <c r="S3569" t="str">
        <f t="shared" si="334"/>
        <v>theater</v>
      </c>
      <c r="T3569" t="str">
        <f t="shared" si="335"/>
        <v>plays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4">
        <f t="shared" si="332"/>
        <v>41899.740671296298</v>
      </c>
      <c r="K3570">
        <v>1408383994</v>
      </c>
      <c r="L3570" s="14">
        <f t="shared" si="333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6">
        <f t="shared" si="330"/>
        <v>1.1100000000000001</v>
      </c>
      <c r="R3570" s="9">
        <f t="shared" si="331"/>
        <v>58.421052631578945</v>
      </c>
      <c r="S3570" t="str">
        <f t="shared" si="334"/>
        <v>theater</v>
      </c>
      <c r="T3570" t="str">
        <f t="shared" si="335"/>
        <v>plays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4">
        <f t="shared" si="332"/>
        <v>42012.688611111109</v>
      </c>
      <c r="K3571">
        <v>1418142696</v>
      </c>
      <c r="L3571" s="14">
        <f t="shared" si="333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6">
        <f t="shared" si="330"/>
        <v>1.0047999999999999</v>
      </c>
      <c r="R3571" s="9">
        <f t="shared" si="331"/>
        <v>122.53658536585365</v>
      </c>
      <c r="S3571" t="str">
        <f t="shared" si="334"/>
        <v>theater</v>
      </c>
      <c r="T3571" t="str">
        <f t="shared" si="335"/>
        <v>plays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4">
        <f t="shared" si="332"/>
        <v>42004.291666666672</v>
      </c>
      <c r="K3572">
        <v>1417593483</v>
      </c>
      <c r="L3572" s="14">
        <f t="shared" si="333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6">
        <f t="shared" si="330"/>
        <v>1.1435</v>
      </c>
      <c r="R3572" s="9">
        <f t="shared" si="331"/>
        <v>87.961538461538467</v>
      </c>
      <c r="S3572" t="str">
        <f t="shared" si="334"/>
        <v>theater</v>
      </c>
      <c r="T3572" t="str">
        <f t="shared" si="335"/>
        <v>plays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4">
        <f t="shared" si="332"/>
        <v>41942.858946759261</v>
      </c>
      <c r="K3573">
        <v>1412109413</v>
      </c>
      <c r="L3573" s="14">
        <f t="shared" si="333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6">
        <f t="shared" si="330"/>
        <v>1.2206666666666666</v>
      </c>
      <c r="R3573" s="9">
        <f t="shared" si="331"/>
        <v>73.239999999999995</v>
      </c>
      <c r="S3573" t="str">
        <f t="shared" si="334"/>
        <v>theater</v>
      </c>
      <c r="T3573" t="str">
        <f t="shared" si="335"/>
        <v>plays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4">
        <f t="shared" si="332"/>
        <v>42176.570393518516</v>
      </c>
      <c r="K3574">
        <v>1432302082</v>
      </c>
      <c r="L3574" s="14">
        <f t="shared" si="333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6">
        <f t="shared" si="330"/>
        <v>1</v>
      </c>
      <c r="R3574" s="9">
        <f t="shared" si="331"/>
        <v>55.555555555555557</v>
      </c>
      <c r="S3574" t="str">
        <f t="shared" si="334"/>
        <v>theater</v>
      </c>
      <c r="T3574" t="str">
        <f t="shared" si="335"/>
        <v>plays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4">
        <f t="shared" si="332"/>
        <v>41951.417199074072</v>
      </c>
      <c r="K3575">
        <v>1412845246</v>
      </c>
      <c r="L3575" s="14">
        <f t="shared" si="333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6">
        <f t="shared" si="330"/>
        <v>1.028</v>
      </c>
      <c r="R3575" s="9">
        <f t="shared" si="331"/>
        <v>39.53846153846154</v>
      </c>
      <c r="S3575" t="str">
        <f t="shared" si="334"/>
        <v>theater</v>
      </c>
      <c r="T3575" t="str">
        <f t="shared" si="335"/>
        <v>plays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4">
        <f t="shared" si="332"/>
        <v>41956.984351851846</v>
      </c>
      <c r="K3576">
        <v>1413326248</v>
      </c>
      <c r="L3576" s="14">
        <f t="shared" si="333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6">
        <f t="shared" si="330"/>
        <v>1.0612068965517241</v>
      </c>
      <c r="R3576" s="9">
        <f t="shared" si="331"/>
        <v>136.77777777777777</v>
      </c>
      <c r="S3576" t="str">
        <f t="shared" si="334"/>
        <v>theater</v>
      </c>
      <c r="T3576" t="str">
        <f t="shared" si="335"/>
        <v>plays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4">
        <f t="shared" si="332"/>
        <v>42593.165972222225</v>
      </c>
      <c r="K3577">
        <v>1468176527</v>
      </c>
      <c r="L3577" s="14">
        <f t="shared" si="333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6">
        <f t="shared" si="330"/>
        <v>1.0133000000000001</v>
      </c>
      <c r="R3577" s="9">
        <f t="shared" si="331"/>
        <v>99.343137254901961</v>
      </c>
      <c r="S3577" t="str">
        <f t="shared" si="334"/>
        <v>theater</v>
      </c>
      <c r="T3577" t="str">
        <f t="shared" si="335"/>
        <v>plays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4">
        <f t="shared" si="332"/>
        <v>42709.590902777782</v>
      </c>
      <c r="K3578">
        <v>1475759454</v>
      </c>
      <c r="L3578" s="14">
        <f t="shared" si="333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6">
        <f t="shared" si="330"/>
        <v>1</v>
      </c>
      <c r="R3578" s="9">
        <f t="shared" si="331"/>
        <v>20</v>
      </c>
      <c r="S3578" t="str">
        <f t="shared" si="334"/>
        <v>theater</v>
      </c>
      <c r="T3578" t="str">
        <f t="shared" si="335"/>
        <v>plays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4">
        <f t="shared" si="332"/>
        <v>42120.26944444445</v>
      </c>
      <c r="K3579">
        <v>1427741583</v>
      </c>
      <c r="L3579" s="14">
        <f t="shared" si="333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6">
        <f t="shared" si="330"/>
        <v>1.3</v>
      </c>
      <c r="R3579" s="9">
        <f t="shared" si="331"/>
        <v>28.888888888888889</v>
      </c>
      <c r="S3579" t="str">
        <f t="shared" si="334"/>
        <v>theater</v>
      </c>
      <c r="T3579" t="str">
        <f t="shared" si="335"/>
        <v>plays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4">
        <f t="shared" si="332"/>
        <v>42490.733530092592</v>
      </c>
      <c r="K3580">
        <v>1459445777</v>
      </c>
      <c r="L3580" s="14">
        <f t="shared" si="333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6">
        <f t="shared" si="330"/>
        <v>1.0001333333333333</v>
      </c>
      <c r="R3580" s="9">
        <f t="shared" si="331"/>
        <v>40.545945945945945</v>
      </c>
      <c r="S3580" t="str">
        <f t="shared" si="334"/>
        <v>theater</v>
      </c>
      <c r="T3580" t="str">
        <f t="shared" si="335"/>
        <v>plays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4">
        <f t="shared" si="332"/>
        <v>42460.720555555556</v>
      </c>
      <c r="K3581">
        <v>1456856256</v>
      </c>
      <c r="L3581" s="14">
        <f t="shared" si="333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6">
        <f t="shared" si="330"/>
        <v>1</v>
      </c>
      <c r="R3581" s="9">
        <f t="shared" si="331"/>
        <v>35.714285714285715</v>
      </c>
      <c r="S3581" t="str">
        <f t="shared" si="334"/>
        <v>theater</v>
      </c>
      <c r="T3581" t="str">
        <f t="shared" si="335"/>
        <v>plays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4">
        <f t="shared" si="332"/>
        <v>42064.207638888889</v>
      </c>
      <c r="K3582">
        <v>1421900022</v>
      </c>
      <c r="L3582" s="14">
        <f t="shared" si="333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6">
        <f t="shared" si="330"/>
        <v>1.1388888888888888</v>
      </c>
      <c r="R3582" s="9">
        <f t="shared" si="331"/>
        <v>37.962962962962962</v>
      </c>
      <c r="S3582" t="str">
        <f t="shared" si="334"/>
        <v>theater</v>
      </c>
      <c r="T3582" t="str">
        <f t="shared" si="335"/>
        <v>plays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4">
        <f t="shared" si="332"/>
        <v>41850.471180555556</v>
      </c>
      <c r="K3583">
        <v>1405509510</v>
      </c>
      <c r="L3583" s="14">
        <f t="shared" si="333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6">
        <f t="shared" si="330"/>
        <v>1</v>
      </c>
      <c r="R3583" s="9">
        <f t="shared" si="331"/>
        <v>33.333333333333336</v>
      </c>
      <c r="S3583" t="str">
        <f t="shared" si="334"/>
        <v>theater</v>
      </c>
      <c r="T3583" t="str">
        <f t="shared" si="335"/>
        <v>plays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4">
        <f t="shared" si="332"/>
        <v>42465.095856481479</v>
      </c>
      <c r="K3584">
        <v>1458613082</v>
      </c>
      <c r="L3584" s="14">
        <f t="shared" si="333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6">
        <f t="shared" si="330"/>
        <v>2.87</v>
      </c>
      <c r="R3584" s="9">
        <f t="shared" si="331"/>
        <v>58.571428571428569</v>
      </c>
      <c r="S3584" t="str">
        <f t="shared" si="334"/>
        <v>theater</v>
      </c>
      <c r="T3584" t="str">
        <f t="shared" si="335"/>
        <v>plays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4">
        <f t="shared" si="332"/>
        <v>42478.384317129632</v>
      </c>
      <c r="K3585">
        <v>1455790405</v>
      </c>
      <c r="L3585" s="14">
        <f t="shared" si="333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6">
        <f t="shared" si="330"/>
        <v>1.085</v>
      </c>
      <c r="R3585" s="9">
        <f t="shared" si="331"/>
        <v>135.625</v>
      </c>
      <c r="S3585" t="str">
        <f t="shared" si="334"/>
        <v>theater</v>
      </c>
      <c r="T3585" t="str">
        <f t="shared" si="335"/>
        <v>plays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4">
        <f t="shared" si="332"/>
        <v>42198.316481481481</v>
      </c>
      <c r="K3586">
        <v>1434180944</v>
      </c>
      <c r="L3586" s="14">
        <f t="shared" si="333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6">
        <f t="shared" ref="Q3586:Q3649" si="336">(E3586/D3586)</f>
        <v>1.155</v>
      </c>
      <c r="R3586" s="9">
        <f t="shared" ref="R3586:R3649" si="337">IF(N3586&lt;&gt;0,E3586/N3586,0)</f>
        <v>30.9375</v>
      </c>
      <c r="S3586" t="str">
        <f t="shared" si="334"/>
        <v>theater</v>
      </c>
      <c r="T3586" t="str">
        <f t="shared" si="335"/>
        <v>plays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4">
        <f t="shared" ref="J3587:J3650" si="338">(((I3587/60)/60)/24)+DATE(1970,1,1)</f>
        <v>41994.716319444444</v>
      </c>
      <c r="K3587">
        <v>1416589890</v>
      </c>
      <c r="L3587" s="14">
        <f t="shared" ref="L3587:L3650" si="339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6">
        <f t="shared" si="336"/>
        <v>1.1911764705882353</v>
      </c>
      <c r="R3587" s="9">
        <f t="shared" si="337"/>
        <v>176.08695652173913</v>
      </c>
      <c r="S3587" t="str">
        <f t="shared" ref="S3587:S3650" si="340">LEFT(P3587, SEARCH("/",P3587,1)-1)</f>
        <v>theater</v>
      </c>
      <c r="T3587" t="str">
        <f t="shared" ref="T3587:T3650" si="341">RIGHT(P3587,LEN(P3587)-FIND("/",P3587))</f>
        <v>plays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4">
        <f t="shared" si="338"/>
        <v>42636.697569444441</v>
      </c>
      <c r="K3588">
        <v>1469465070</v>
      </c>
      <c r="L3588" s="14">
        <f t="shared" si="339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6">
        <f t="shared" si="336"/>
        <v>1.0942666666666667</v>
      </c>
      <c r="R3588" s="9">
        <f t="shared" si="337"/>
        <v>151.9814814814815</v>
      </c>
      <c r="S3588" t="str">
        <f t="shared" si="340"/>
        <v>theater</v>
      </c>
      <c r="T3588" t="str">
        <f t="shared" si="341"/>
        <v>plays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4">
        <f t="shared" si="338"/>
        <v>42548.791666666672</v>
      </c>
      <c r="K3589">
        <v>1463144254</v>
      </c>
      <c r="L3589" s="14">
        <f t="shared" si="339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6">
        <f t="shared" si="336"/>
        <v>1.266</v>
      </c>
      <c r="R3589" s="9">
        <f t="shared" si="337"/>
        <v>22.607142857142858</v>
      </c>
      <c r="S3589" t="str">
        <f t="shared" si="340"/>
        <v>theater</v>
      </c>
      <c r="T3589" t="str">
        <f t="shared" si="341"/>
        <v>plays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4">
        <f t="shared" si="338"/>
        <v>42123.958333333328</v>
      </c>
      <c r="K3590">
        <v>1428436410</v>
      </c>
      <c r="L3590" s="14">
        <f t="shared" si="339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6">
        <f t="shared" si="336"/>
        <v>1.0049999999999999</v>
      </c>
      <c r="R3590" s="9">
        <f t="shared" si="337"/>
        <v>18.272727272727273</v>
      </c>
      <c r="S3590" t="str">
        <f t="shared" si="340"/>
        <v>theater</v>
      </c>
      <c r="T3590" t="str">
        <f t="shared" si="341"/>
        <v>plays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4">
        <f t="shared" si="338"/>
        <v>42150.647534722222</v>
      </c>
      <c r="K3591">
        <v>1430494347</v>
      </c>
      <c r="L3591" s="14">
        <f t="shared" si="339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6">
        <f t="shared" si="336"/>
        <v>1.2749999999999999</v>
      </c>
      <c r="R3591" s="9">
        <f t="shared" si="337"/>
        <v>82.258064516129039</v>
      </c>
      <c r="S3591" t="str">
        <f t="shared" si="340"/>
        <v>theater</v>
      </c>
      <c r="T3591" t="str">
        <f t="shared" si="341"/>
        <v>plays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4">
        <f t="shared" si="338"/>
        <v>41932.333726851852</v>
      </c>
      <c r="K3592">
        <v>1411200034</v>
      </c>
      <c r="L3592" s="14">
        <f t="shared" si="339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6">
        <f t="shared" si="336"/>
        <v>1.0005999999999999</v>
      </c>
      <c r="R3592" s="9">
        <f t="shared" si="337"/>
        <v>68.534246575342465</v>
      </c>
      <c r="S3592" t="str">
        <f t="shared" si="340"/>
        <v>theater</v>
      </c>
      <c r="T3592" t="str">
        <f t="shared" si="341"/>
        <v>plays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4">
        <f t="shared" si="338"/>
        <v>42028.207638888889</v>
      </c>
      <c r="K3593">
        <v>1419979544</v>
      </c>
      <c r="L3593" s="14">
        <f t="shared" si="339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6">
        <f t="shared" si="336"/>
        <v>1.75</v>
      </c>
      <c r="R3593" s="9">
        <f t="shared" si="337"/>
        <v>68.055555555555557</v>
      </c>
      <c r="S3593" t="str">
        <f t="shared" si="340"/>
        <v>theater</v>
      </c>
      <c r="T3593" t="str">
        <f t="shared" si="341"/>
        <v>plays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4">
        <f t="shared" si="338"/>
        <v>42046.207638888889</v>
      </c>
      <c r="K3594">
        <v>1418673307</v>
      </c>
      <c r="L3594" s="14">
        <f t="shared" si="339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6">
        <f t="shared" si="336"/>
        <v>1.2725</v>
      </c>
      <c r="R3594" s="9">
        <f t="shared" si="337"/>
        <v>72.714285714285708</v>
      </c>
      <c r="S3594" t="str">
        <f t="shared" si="340"/>
        <v>theater</v>
      </c>
      <c r="T3594" t="str">
        <f t="shared" si="341"/>
        <v>plays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4">
        <f t="shared" si="338"/>
        <v>42009.851388888885</v>
      </c>
      <c r="K3595">
        <v>1417469639</v>
      </c>
      <c r="L3595" s="14">
        <f t="shared" si="339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6">
        <f t="shared" si="336"/>
        <v>1.1063333333333334</v>
      </c>
      <c r="R3595" s="9">
        <f t="shared" si="337"/>
        <v>77.186046511627907</v>
      </c>
      <c r="S3595" t="str">
        <f t="shared" si="340"/>
        <v>theater</v>
      </c>
      <c r="T3595" t="str">
        <f t="shared" si="341"/>
        <v>plays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4">
        <f t="shared" si="338"/>
        <v>42617.066921296297</v>
      </c>
      <c r="K3596">
        <v>1470792982</v>
      </c>
      <c r="L3596" s="14">
        <f t="shared" si="339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6">
        <f t="shared" si="336"/>
        <v>1.2593749999999999</v>
      </c>
      <c r="R3596" s="9">
        <f t="shared" si="337"/>
        <v>55.972222222222221</v>
      </c>
      <c r="S3596" t="str">
        <f t="shared" si="340"/>
        <v>theater</v>
      </c>
      <c r="T3596" t="str">
        <f t="shared" si="341"/>
        <v>plays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4">
        <f t="shared" si="338"/>
        <v>42076.290972222225</v>
      </c>
      <c r="K3597">
        <v>1423959123</v>
      </c>
      <c r="L3597" s="14">
        <f t="shared" si="339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6">
        <f t="shared" si="336"/>
        <v>1.1850000000000001</v>
      </c>
      <c r="R3597" s="9">
        <f t="shared" si="337"/>
        <v>49.693548387096776</v>
      </c>
      <c r="S3597" t="str">
        <f t="shared" si="340"/>
        <v>theater</v>
      </c>
      <c r="T3597" t="str">
        <f t="shared" si="341"/>
        <v>plays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4">
        <f t="shared" si="338"/>
        <v>41877.715069444443</v>
      </c>
      <c r="K3598">
        <v>1407258582</v>
      </c>
      <c r="L3598" s="14">
        <f t="shared" si="339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6">
        <f t="shared" si="336"/>
        <v>1.0772727272727274</v>
      </c>
      <c r="R3598" s="9">
        <f t="shared" si="337"/>
        <v>79</v>
      </c>
      <c r="S3598" t="str">
        <f t="shared" si="340"/>
        <v>theater</v>
      </c>
      <c r="T3598" t="str">
        <f t="shared" si="341"/>
        <v>plays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4">
        <f t="shared" si="338"/>
        <v>42432.249305555553</v>
      </c>
      <c r="K3599">
        <v>1455717790</v>
      </c>
      <c r="L3599" s="14">
        <f t="shared" si="339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6">
        <f t="shared" si="336"/>
        <v>1.026</v>
      </c>
      <c r="R3599" s="9">
        <f t="shared" si="337"/>
        <v>77.727272727272734</v>
      </c>
      <c r="S3599" t="str">
        <f t="shared" si="340"/>
        <v>theater</v>
      </c>
      <c r="T3599" t="str">
        <f t="shared" si="341"/>
        <v>plays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4">
        <f t="shared" si="338"/>
        <v>41885.207638888889</v>
      </c>
      <c r="K3600">
        <v>1408129822</v>
      </c>
      <c r="L3600" s="14">
        <f t="shared" si="339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6">
        <f t="shared" si="336"/>
        <v>1.101</v>
      </c>
      <c r="R3600" s="9">
        <f t="shared" si="337"/>
        <v>40.777777777777779</v>
      </c>
      <c r="S3600" t="str">
        <f t="shared" si="340"/>
        <v>theater</v>
      </c>
      <c r="T3600" t="str">
        <f t="shared" si="341"/>
        <v>plays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4">
        <f t="shared" si="338"/>
        <v>42246</v>
      </c>
      <c r="K3601">
        <v>1438715077</v>
      </c>
      <c r="L3601" s="14">
        <f t="shared" si="339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6">
        <f t="shared" si="336"/>
        <v>2.02</v>
      </c>
      <c r="R3601" s="9">
        <f t="shared" si="337"/>
        <v>59.411764705882355</v>
      </c>
      <c r="S3601" t="str">
        <f t="shared" si="340"/>
        <v>theater</v>
      </c>
      <c r="T3601" t="str">
        <f t="shared" si="341"/>
        <v>plays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4">
        <f t="shared" si="338"/>
        <v>42656.849120370374</v>
      </c>
      <c r="K3602">
        <v>1473970964</v>
      </c>
      <c r="L3602" s="14">
        <f t="shared" si="339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6">
        <f t="shared" si="336"/>
        <v>1.3</v>
      </c>
      <c r="R3602" s="9">
        <f t="shared" si="337"/>
        <v>3.25</v>
      </c>
      <c r="S3602" t="str">
        <f t="shared" si="340"/>
        <v>theater</v>
      </c>
      <c r="T3602" t="str">
        <f t="shared" si="341"/>
        <v>plays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4">
        <f t="shared" si="338"/>
        <v>42020.99863425926</v>
      </c>
      <c r="K3603">
        <v>1418860682</v>
      </c>
      <c r="L3603" s="14">
        <f t="shared" si="339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6">
        <f t="shared" si="336"/>
        <v>1.0435000000000001</v>
      </c>
      <c r="R3603" s="9">
        <f t="shared" si="337"/>
        <v>39.377358490566039</v>
      </c>
      <c r="S3603" t="str">
        <f t="shared" si="340"/>
        <v>theater</v>
      </c>
      <c r="T3603" t="str">
        <f t="shared" si="341"/>
        <v>plays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4">
        <f t="shared" si="338"/>
        <v>42507.894432870366</v>
      </c>
      <c r="K3604">
        <v>1458336479</v>
      </c>
      <c r="L3604" s="14">
        <f t="shared" si="339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6">
        <f t="shared" si="336"/>
        <v>1.0004999999999999</v>
      </c>
      <c r="R3604" s="9">
        <f t="shared" si="337"/>
        <v>81.673469387755105</v>
      </c>
      <c r="S3604" t="str">
        <f t="shared" si="340"/>
        <v>theater</v>
      </c>
      <c r="T3604" t="str">
        <f t="shared" si="341"/>
        <v>plays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4">
        <f t="shared" si="338"/>
        <v>42313.906018518523</v>
      </c>
      <c r="K3605">
        <v>1444164280</v>
      </c>
      <c r="L3605" s="14">
        <f t="shared" si="339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6">
        <f t="shared" si="336"/>
        <v>1.7066666666666668</v>
      </c>
      <c r="R3605" s="9">
        <f t="shared" si="337"/>
        <v>44.912280701754383</v>
      </c>
      <c r="S3605" t="str">
        <f t="shared" si="340"/>
        <v>theater</v>
      </c>
      <c r="T3605" t="str">
        <f t="shared" si="341"/>
        <v>plays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4">
        <f t="shared" si="338"/>
        <v>42489.290972222225</v>
      </c>
      <c r="K3606">
        <v>1461370956</v>
      </c>
      <c r="L3606" s="14">
        <f t="shared" si="339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6">
        <f t="shared" si="336"/>
        <v>1.1283333333333334</v>
      </c>
      <c r="R3606" s="9">
        <f t="shared" si="337"/>
        <v>49.05797101449275</v>
      </c>
      <c r="S3606" t="str">
        <f t="shared" si="340"/>
        <v>theater</v>
      </c>
      <c r="T3606" t="str">
        <f t="shared" si="341"/>
        <v>plays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4">
        <f t="shared" si="338"/>
        <v>42413.793124999997</v>
      </c>
      <c r="K3607">
        <v>1452798126</v>
      </c>
      <c r="L3607" s="14">
        <f t="shared" si="339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6">
        <f t="shared" si="336"/>
        <v>1.84</v>
      </c>
      <c r="R3607" s="9">
        <f t="shared" si="337"/>
        <v>30.666666666666668</v>
      </c>
      <c r="S3607" t="str">
        <f t="shared" si="340"/>
        <v>theater</v>
      </c>
      <c r="T3607" t="str">
        <f t="shared" si="341"/>
        <v>plays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4">
        <f t="shared" si="338"/>
        <v>42596.604826388888</v>
      </c>
      <c r="K3608">
        <v>1468593057</v>
      </c>
      <c r="L3608" s="14">
        <f t="shared" si="339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6">
        <f t="shared" si="336"/>
        <v>1.3026666666666666</v>
      </c>
      <c r="R3608" s="9">
        <f t="shared" si="337"/>
        <v>61.0625</v>
      </c>
      <c r="S3608" t="str">
        <f t="shared" si="340"/>
        <v>theater</v>
      </c>
      <c r="T3608" t="str">
        <f t="shared" si="341"/>
        <v>plays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4">
        <f t="shared" si="338"/>
        <v>42353</v>
      </c>
      <c r="K3609">
        <v>1448924882</v>
      </c>
      <c r="L3609" s="14">
        <f t="shared" si="339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6">
        <f t="shared" si="336"/>
        <v>1.0545454545454545</v>
      </c>
      <c r="R3609" s="9">
        <f t="shared" si="337"/>
        <v>29</v>
      </c>
      <c r="S3609" t="str">
        <f t="shared" si="340"/>
        <v>theater</v>
      </c>
      <c r="T3609" t="str">
        <f t="shared" si="341"/>
        <v>plays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4">
        <f t="shared" si="338"/>
        <v>42538.583333333328</v>
      </c>
      <c r="K3610">
        <v>1463418090</v>
      </c>
      <c r="L3610" s="14">
        <f t="shared" si="339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6">
        <f t="shared" si="336"/>
        <v>1</v>
      </c>
      <c r="R3610" s="9">
        <f t="shared" si="337"/>
        <v>29.62962962962963</v>
      </c>
      <c r="S3610" t="str">
        <f t="shared" si="340"/>
        <v>theater</v>
      </c>
      <c r="T3610" t="str">
        <f t="shared" si="341"/>
        <v>plays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4">
        <f t="shared" si="338"/>
        <v>42459.950057870374</v>
      </c>
      <c r="K3611">
        <v>1456789685</v>
      </c>
      <c r="L3611" s="14">
        <f t="shared" si="339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6">
        <f t="shared" si="336"/>
        <v>1.5331632653061225</v>
      </c>
      <c r="R3611" s="9">
        <f t="shared" si="337"/>
        <v>143.0952380952381</v>
      </c>
      <c r="S3611" t="str">
        <f t="shared" si="340"/>
        <v>theater</v>
      </c>
      <c r="T3611" t="str">
        <f t="shared" si="341"/>
        <v>plays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4">
        <f t="shared" si="338"/>
        <v>42233.432129629626</v>
      </c>
      <c r="K3612">
        <v>1437214936</v>
      </c>
      <c r="L3612" s="14">
        <f t="shared" si="339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6">
        <f t="shared" si="336"/>
        <v>1.623</v>
      </c>
      <c r="R3612" s="9">
        <f t="shared" si="337"/>
        <v>52.354838709677416</v>
      </c>
      <c r="S3612" t="str">
        <f t="shared" si="340"/>
        <v>theater</v>
      </c>
      <c r="T3612" t="str">
        <f t="shared" si="341"/>
        <v>plays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4">
        <f t="shared" si="338"/>
        <v>42102.370381944449</v>
      </c>
      <c r="K3613">
        <v>1425891201</v>
      </c>
      <c r="L3613" s="14">
        <f t="shared" si="339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6">
        <f t="shared" si="336"/>
        <v>1.36</v>
      </c>
      <c r="R3613" s="9">
        <f t="shared" si="337"/>
        <v>66.666666666666671</v>
      </c>
      <c r="S3613" t="str">
        <f t="shared" si="340"/>
        <v>theater</v>
      </c>
      <c r="T3613" t="str">
        <f t="shared" si="341"/>
        <v>plays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4">
        <f t="shared" si="338"/>
        <v>41799.726979166669</v>
      </c>
      <c r="K3614">
        <v>1401470811</v>
      </c>
      <c r="L3614" s="14">
        <f t="shared" si="339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6">
        <f t="shared" si="336"/>
        <v>1.444</v>
      </c>
      <c r="R3614" s="9">
        <f t="shared" si="337"/>
        <v>126.66666666666667</v>
      </c>
      <c r="S3614" t="str">
        <f t="shared" si="340"/>
        <v>theater</v>
      </c>
      <c r="T3614" t="str">
        <f t="shared" si="341"/>
        <v>plays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4">
        <f t="shared" si="338"/>
        <v>41818.58997685185</v>
      </c>
      <c r="K3615">
        <v>1401372574</v>
      </c>
      <c r="L3615" s="14">
        <f t="shared" si="339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6">
        <f t="shared" si="336"/>
        <v>1</v>
      </c>
      <c r="R3615" s="9">
        <f t="shared" si="337"/>
        <v>62.5</v>
      </c>
      <c r="S3615" t="str">
        <f t="shared" si="340"/>
        <v>theater</v>
      </c>
      <c r="T3615" t="str">
        <f t="shared" si="341"/>
        <v>plays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4">
        <f t="shared" si="338"/>
        <v>42174.041851851856</v>
      </c>
      <c r="K3616">
        <v>1432083616</v>
      </c>
      <c r="L3616" s="14">
        <f t="shared" si="339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6">
        <f t="shared" si="336"/>
        <v>1.008</v>
      </c>
      <c r="R3616" s="9">
        <f t="shared" si="337"/>
        <v>35.492957746478872</v>
      </c>
      <c r="S3616" t="str">
        <f t="shared" si="340"/>
        <v>theater</v>
      </c>
      <c r="T3616" t="str">
        <f t="shared" si="341"/>
        <v>plays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4">
        <f t="shared" si="338"/>
        <v>42348.593703703707</v>
      </c>
      <c r="K3617">
        <v>1447164896</v>
      </c>
      <c r="L3617" s="14">
        <f t="shared" si="339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6">
        <f t="shared" si="336"/>
        <v>1.0680000000000001</v>
      </c>
      <c r="R3617" s="9">
        <f t="shared" si="337"/>
        <v>37.083333333333336</v>
      </c>
      <c r="S3617" t="str">
        <f t="shared" si="340"/>
        <v>theater</v>
      </c>
      <c r="T3617" t="str">
        <f t="shared" si="341"/>
        <v>plays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4">
        <f t="shared" si="338"/>
        <v>42082.908148148148</v>
      </c>
      <c r="K3618">
        <v>1424213264</v>
      </c>
      <c r="L3618" s="14">
        <f t="shared" si="339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6">
        <f t="shared" si="336"/>
        <v>1.248</v>
      </c>
      <c r="R3618" s="9">
        <f t="shared" si="337"/>
        <v>69.333333333333329</v>
      </c>
      <c r="S3618" t="str">
        <f t="shared" si="340"/>
        <v>theater</v>
      </c>
      <c r="T3618" t="str">
        <f t="shared" si="341"/>
        <v>plays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4">
        <f t="shared" si="338"/>
        <v>42794</v>
      </c>
      <c r="K3619">
        <v>1486996729</v>
      </c>
      <c r="L3619" s="14">
        <f t="shared" si="339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6">
        <f t="shared" si="336"/>
        <v>1.1891891891891893</v>
      </c>
      <c r="R3619" s="9">
        <f t="shared" si="337"/>
        <v>17.254901960784313</v>
      </c>
      <c r="S3619" t="str">
        <f t="shared" si="340"/>
        <v>theater</v>
      </c>
      <c r="T3619" t="str">
        <f t="shared" si="341"/>
        <v>plays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4">
        <f t="shared" si="338"/>
        <v>42158.627893518518</v>
      </c>
      <c r="K3620">
        <v>1430751850</v>
      </c>
      <c r="L3620" s="14">
        <f t="shared" si="339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6">
        <f t="shared" si="336"/>
        <v>1.01</v>
      </c>
      <c r="R3620" s="9">
        <f t="shared" si="337"/>
        <v>36.071428571428569</v>
      </c>
      <c r="S3620" t="str">
        <f t="shared" si="340"/>
        <v>theater</v>
      </c>
      <c r="T3620" t="str">
        <f t="shared" si="341"/>
        <v>plays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4">
        <f t="shared" si="338"/>
        <v>42693.916666666672</v>
      </c>
      <c r="K3621">
        <v>1476760226</v>
      </c>
      <c r="L3621" s="14">
        <f t="shared" si="339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6">
        <f t="shared" si="336"/>
        <v>1.1299999999999999</v>
      </c>
      <c r="R3621" s="9">
        <f t="shared" si="337"/>
        <v>66.470588235294116</v>
      </c>
      <c r="S3621" t="str">
        <f t="shared" si="340"/>
        <v>theater</v>
      </c>
      <c r="T3621" t="str">
        <f t="shared" si="341"/>
        <v>plays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4">
        <f t="shared" si="338"/>
        <v>42068.166666666672</v>
      </c>
      <c r="K3622">
        <v>1422916261</v>
      </c>
      <c r="L3622" s="14">
        <f t="shared" si="339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6">
        <f t="shared" si="336"/>
        <v>1.0519047619047619</v>
      </c>
      <c r="R3622" s="9">
        <f t="shared" si="337"/>
        <v>56.065989847715734</v>
      </c>
      <c r="S3622" t="str">
        <f t="shared" si="340"/>
        <v>theater</v>
      </c>
      <c r="T3622" t="str">
        <f t="shared" si="341"/>
        <v>plays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4">
        <f t="shared" si="338"/>
        <v>42643.875</v>
      </c>
      <c r="K3623">
        <v>1473200844</v>
      </c>
      <c r="L3623" s="14">
        <f t="shared" si="339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6">
        <f t="shared" si="336"/>
        <v>1.0973333333333333</v>
      </c>
      <c r="R3623" s="9">
        <f t="shared" si="337"/>
        <v>47.028571428571432</v>
      </c>
      <c r="S3623" t="str">
        <f t="shared" si="340"/>
        <v>theater</v>
      </c>
      <c r="T3623" t="str">
        <f t="shared" si="341"/>
        <v>plays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4">
        <f t="shared" si="338"/>
        <v>41910.140972222223</v>
      </c>
      <c r="K3624">
        <v>1409030371</v>
      </c>
      <c r="L3624" s="14">
        <f t="shared" si="339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6">
        <f t="shared" si="336"/>
        <v>1.00099</v>
      </c>
      <c r="R3624" s="9">
        <f t="shared" si="337"/>
        <v>47.666190476190479</v>
      </c>
      <c r="S3624" t="str">
        <f t="shared" si="340"/>
        <v>theater</v>
      </c>
      <c r="T3624" t="str">
        <f t="shared" si="341"/>
        <v>plays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4">
        <f t="shared" si="338"/>
        <v>41846.291666666664</v>
      </c>
      <c r="K3625">
        <v>1404841270</v>
      </c>
      <c r="L3625" s="14">
        <f t="shared" si="339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6">
        <f t="shared" si="336"/>
        <v>1.2</v>
      </c>
      <c r="R3625" s="9">
        <f t="shared" si="337"/>
        <v>88.235294117647058</v>
      </c>
      <c r="S3625" t="str">
        <f t="shared" si="340"/>
        <v>theater</v>
      </c>
      <c r="T3625" t="str">
        <f t="shared" si="341"/>
        <v>plays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4">
        <f t="shared" si="338"/>
        <v>42605.774189814809</v>
      </c>
      <c r="K3626">
        <v>1466793290</v>
      </c>
      <c r="L3626" s="14">
        <f t="shared" si="339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6">
        <f t="shared" si="336"/>
        <v>1.0493333333333332</v>
      </c>
      <c r="R3626" s="9">
        <f t="shared" si="337"/>
        <v>80.717948717948715</v>
      </c>
      <c r="S3626" t="str">
        <f t="shared" si="340"/>
        <v>theater</v>
      </c>
      <c r="T3626" t="str">
        <f t="shared" si="341"/>
        <v>plays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4">
        <f t="shared" si="338"/>
        <v>42187.652511574073</v>
      </c>
      <c r="K3627">
        <v>1433259577</v>
      </c>
      <c r="L3627" s="14">
        <f t="shared" si="339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6">
        <f t="shared" si="336"/>
        <v>1.0266666666666666</v>
      </c>
      <c r="R3627" s="9">
        <f t="shared" si="337"/>
        <v>39.487179487179489</v>
      </c>
      <c r="S3627" t="str">
        <f t="shared" si="340"/>
        <v>theater</v>
      </c>
      <c r="T3627" t="str">
        <f t="shared" si="341"/>
        <v>plays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4">
        <f t="shared" si="338"/>
        <v>41867.667326388888</v>
      </c>
      <c r="K3628">
        <v>1406390457</v>
      </c>
      <c r="L3628" s="14">
        <f t="shared" si="339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6">
        <f t="shared" si="336"/>
        <v>1.0182500000000001</v>
      </c>
      <c r="R3628" s="9">
        <f t="shared" si="337"/>
        <v>84.854166666666671</v>
      </c>
      <c r="S3628" t="str">
        <f t="shared" si="340"/>
        <v>theater</v>
      </c>
      <c r="T3628" t="str">
        <f t="shared" si="341"/>
        <v>plays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4">
        <f t="shared" si="338"/>
        <v>42511.165972222225</v>
      </c>
      <c r="K3629">
        <v>1459446487</v>
      </c>
      <c r="L3629" s="14">
        <f t="shared" si="339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6">
        <f t="shared" si="336"/>
        <v>1</v>
      </c>
      <c r="R3629" s="9">
        <f t="shared" si="337"/>
        <v>68.965517241379317</v>
      </c>
      <c r="S3629" t="str">
        <f t="shared" si="340"/>
        <v>theater</v>
      </c>
      <c r="T3629" t="str">
        <f t="shared" si="341"/>
        <v>plays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4">
        <f t="shared" si="338"/>
        <v>42351.874953703707</v>
      </c>
      <c r="K3630">
        <v>1444852796</v>
      </c>
      <c r="L3630" s="14">
        <f t="shared" si="339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6">
        <f t="shared" si="336"/>
        <v>0</v>
      </c>
      <c r="R3630" s="9">
        <f t="shared" si="337"/>
        <v>0</v>
      </c>
      <c r="S3630" t="str">
        <f t="shared" si="340"/>
        <v>theater</v>
      </c>
      <c r="T3630" t="str">
        <f t="shared" si="341"/>
        <v>musical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4">
        <f t="shared" si="338"/>
        <v>42495.708333333328</v>
      </c>
      <c r="K3631">
        <v>1457403364</v>
      </c>
      <c r="L3631" s="14">
        <f t="shared" si="339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6">
        <f t="shared" si="336"/>
        <v>1.9999999999999999E-6</v>
      </c>
      <c r="R3631" s="9">
        <f t="shared" si="337"/>
        <v>1</v>
      </c>
      <c r="S3631" t="str">
        <f t="shared" si="340"/>
        <v>theater</v>
      </c>
      <c r="T3631" t="str">
        <f t="shared" si="341"/>
        <v>musical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4">
        <f t="shared" si="338"/>
        <v>41972.888773148152</v>
      </c>
      <c r="K3632">
        <v>1414700390</v>
      </c>
      <c r="L3632" s="14">
        <f t="shared" si="339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6">
        <f t="shared" si="336"/>
        <v>3.3333333333333332E-4</v>
      </c>
      <c r="R3632" s="9">
        <f t="shared" si="337"/>
        <v>1</v>
      </c>
      <c r="S3632" t="str">
        <f t="shared" si="340"/>
        <v>theater</v>
      </c>
      <c r="T3632" t="str">
        <f t="shared" si="341"/>
        <v>musical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4">
        <f t="shared" si="338"/>
        <v>41905.165972222225</v>
      </c>
      <c r="K3633">
        <v>1409335497</v>
      </c>
      <c r="L3633" s="14">
        <f t="shared" si="339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6">
        <f t="shared" si="336"/>
        <v>0.51023391812865493</v>
      </c>
      <c r="R3633" s="9">
        <f t="shared" si="337"/>
        <v>147.88135593220338</v>
      </c>
      <c r="S3633" t="str">
        <f t="shared" si="340"/>
        <v>theater</v>
      </c>
      <c r="T3633" t="str">
        <f t="shared" si="341"/>
        <v>musical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4">
        <f t="shared" si="338"/>
        <v>41966.936909722222</v>
      </c>
      <c r="K3634">
        <v>1415053749</v>
      </c>
      <c r="L3634" s="14">
        <f t="shared" si="339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6">
        <f t="shared" si="336"/>
        <v>0.2</v>
      </c>
      <c r="R3634" s="9">
        <f t="shared" si="337"/>
        <v>100</v>
      </c>
      <c r="S3634" t="str">
        <f t="shared" si="340"/>
        <v>theater</v>
      </c>
      <c r="T3634" t="str">
        <f t="shared" si="341"/>
        <v>musical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4">
        <f t="shared" si="338"/>
        <v>42693.041666666672</v>
      </c>
      <c r="K3635">
        <v>1475765867</v>
      </c>
      <c r="L3635" s="14">
        <f t="shared" si="339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6">
        <f t="shared" si="336"/>
        <v>0.35239999999999999</v>
      </c>
      <c r="R3635" s="9">
        <f t="shared" si="337"/>
        <v>56.838709677419352</v>
      </c>
      <c r="S3635" t="str">
        <f t="shared" si="340"/>
        <v>theater</v>
      </c>
      <c r="T3635" t="str">
        <f t="shared" si="341"/>
        <v>musical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4">
        <f t="shared" si="338"/>
        <v>42749.165972222225</v>
      </c>
      <c r="K3636">
        <v>1480219174</v>
      </c>
      <c r="L3636" s="14">
        <f t="shared" si="339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6">
        <f t="shared" si="336"/>
        <v>4.2466666666666666E-2</v>
      </c>
      <c r="R3636" s="9">
        <f t="shared" si="337"/>
        <v>176.94444444444446</v>
      </c>
      <c r="S3636" t="str">
        <f t="shared" si="340"/>
        <v>theater</v>
      </c>
      <c r="T3636" t="str">
        <f t="shared" si="341"/>
        <v>musical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4">
        <f t="shared" si="338"/>
        <v>42480.88282407407</v>
      </c>
      <c r="K3637">
        <v>1458594676</v>
      </c>
      <c r="L3637" s="14">
        <f t="shared" si="339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6">
        <f t="shared" si="336"/>
        <v>0.36457142857142855</v>
      </c>
      <c r="R3637" s="9">
        <f t="shared" si="337"/>
        <v>127.6</v>
      </c>
      <c r="S3637" t="str">
        <f t="shared" si="340"/>
        <v>theater</v>
      </c>
      <c r="T3637" t="str">
        <f t="shared" si="341"/>
        <v>musical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4">
        <f t="shared" si="338"/>
        <v>42261.694780092599</v>
      </c>
      <c r="K3638">
        <v>1439224829</v>
      </c>
      <c r="L3638" s="14">
        <f t="shared" si="339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6">
        <f t="shared" si="336"/>
        <v>0</v>
      </c>
      <c r="R3638" s="9">
        <f t="shared" si="337"/>
        <v>0</v>
      </c>
      <c r="S3638" t="str">
        <f t="shared" si="340"/>
        <v>theater</v>
      </c>
      <c r="T3638" t="str">
        <f t="shared" si="341"/>
        <v>musical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4">
        <f t="shared" si="338"/>
        <v>42005.700636574074</v>
      </c>
      <c r="K3639">
        <v>1417538935</v>
      </c>
      <c r="L3639" s="14">
        <f t="shared" si="339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6">
        <f t="shared" si="336"/>
        <v>0.30866666666666664</v>
      </c>
      <c r="R3639" s="9">
        <f t="shared" si="337"/>
        <v>66.142857142857139</v>
      </c>
      <c r="S3639" t="str">
        <f t="shared" si="340"/>
        <v>theater</v>
      </c>
      <c r="T3639" t="str">
        <f t="shared" si="341"/>
        <v>musical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4">
        <f t="shared" si="338"/>
        <v>42113.631157407406</v>
      </c>
      <c r="K3640">
        <v>1424275732</v>
      </c>
      <c r="L3640" s="14">
        <f t="shared" si="339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6">
        <f t="shared" si="336"/>
        <v>6.545454545454546E-2</v>
      </c>
      <c r="R3640" s="9">
        <f t="shared" si="337"/>
        <v>108</v>
      </c>
      <c r="S3640" t="str">
        <f t="shared" si="340"/>
        <v>theater</v>
      </c>
      <c r="T3640" t="str">
        <f t="shared" si="341"/>
        <v>musical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4">
        <f t="shared" si="338"/>
        <v>42650.632638888885</v>
      </c>
      <c r="K3641">
        <v>1470672906</v>
      </c>
      <c r="L3641" s="14">
        <f t="shared" si="339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6">
        <f t="shared" si="336"/>
        <v>4.0000000000000003E-5</v>
      </c>
      <c r="R3641" s="9">
        <f t="shared" si="337"/>
        <v>1</v>
      </c>
      <c r="S3641" t="str">
        <f t="shared" si="340"/>
        <v>theater</v>
      </c>
      <c r="T3641" t="str">
        <f t="shared" si="341"/>
        <v>musical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4">
        <f t="shared" si="338"/>
        <v>42134.781597222223</v>
      </c>
      <c r="K3642">
        <v>1428691530</v>
      </c>
      <c r="L3642" s="14">
        <f t="shared" si="339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6">
        <f t="shared" si="336"/>
        <v>5.5E-2</v>
      </c>
      <c r="R3642" s="9">
        <f t="shared" si="337"/>
        <v>18.333333333333332</v>
      </c>
      <c r="S3642" t="str">
        <f t="shared" si="340"/>
        <v>theater</v>
      </c>
      <c r="T3642" t="str">
        <f t="shared" si="341"/>
        <v>musical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4">
        <f t="shared" si="338"/>
        <v>41917.208333333336</v>
      </c>
      <c r="K3643">
        <v>1410966179</v>
      </c>
      <c r="L3643" s="14">
        <f t="shared" si="339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6">
        <f t="shared" si="336"/>
        <v>0</v>
      </c>
      <c r="R3643" s="9">
        <f t="shared" si="337"/>
        <v>0</v>
      </c>
      <c r="S3643" t="str">
        <f t="shared" si="340"/>
        <v>theater</v>
      </c>
      <c r="T3643" t="str">
        <f t="shared" si="341"/>
        <v>musical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4">
        <f t="shared" si="338"/>
        <v>42338.708333333328</v>
      </c>
      <c r="K3644">
        <v>1445369727</v>
      </c>
      <c r="L3644" s="14">
        <f t="shared" si="339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6">
        <f t="shared" si="336"/>
        <v>2.1428571428571429E-2</v>
      </c>
      <c r="R3644" s="9">
        <f t="shared" si="337"/>
        <v>7.5</v>
      </c>
      <c r="S3644" t="str">
        <f t="shared" si="340"/>
        <v>theater</v>
      </c>
      <c r="T3644" t="str">
        <f t="shared" si="341"/>
        <v>musical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4">
        <f t="shared" si="338"/>
        <v>42325.185636574075</v>
      </c>
      <c r="K3645">
        <v>1444274839</v>
      </c>
      <c r="L3645" s="14">
        <f t="shared" si="339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6">
        <f t="shared" si="336"/>
        <v>0</v>
      </c>
      <c r="R3645" s="9">
        <f t="shared" si="337"/>
        <v>0</v>
      </c>
      <c r="S3645" t="str">
        <f t="shared" si="340"/>
        <v>theater</v>
      </c>
      <c r="T3645" t="str">
        <f t="shared" si="341"/>
        <v>musical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4">
        <f t="shared" si="338"/>
        <v>42437.207638888889</v>
      </c>
      <c r="K3646">
        <v>1454996887</v>
      </c>
      <c r="L3646" s="14">
        <f t="shared" si="339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6">
        <f t="shared" si="336"/>
        <v>0.16420000000000001</v>
      </c>
      <c r="R3646" s="9">
        <f t="shared" si="337"/>
        <v>68.416666666666671</v>
      </c>
      <c r="S3646" t="str">
        <f t="shared" si="340"/>
        <v>theater</v>
      </c>
      <c r="T3646" t="str">
        <f t="shared" si="341"/>
        <v>musical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4">
        <f t="shared" si="338"/>
        <v>42696.012013888889</v>
      </c>
      <c r="K3647">
        <v>1477178238</v>
      </c>
      <c r="L3647" s="14">
        <f t="shared" si="339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6">
        <f t="shared" si="336"/>
        <v>1E-3</v>
      </c>
      <c r="R3647" s="9">
        <f t="shared" si="337"/>
        <v>1</v>
      </c>
      <c r="S3647" t="str">
        <f t="shared" si="340"/>
        <v>theater</v>
      </c>
      <c r="T3647" t="str">
        <f t="shared" si="341"/>
        <v>musical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4">
        <f t="shared" si="338"/>
        <v>42171.979166666672</v>
      </c>
      <c r="K3648">
        <v>1431770802</v>
      </c>
      <c r="L3648" s="14">
        <f t="shared" si="339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6">
        <f t="shared" si="336"/>
        <v>4.8099999999999997E-2</v>
      </c>
      <c r="R3648" s="9">
        <f t="shared" si="337"/>
        <v>60.125</v>
      </c>
      <c r="S3648" t="str">
        <f t="shared" si="340"/>
        <v>theater</v>
      </c>
      <c r="T3648" t="str">
        <f t="shared" si="341"/>
        <v>musical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4">
        <f t="shared" si="338"/>
        <v>42643.749155092592</v>
      </c>
      <c r="K3649">
        <v>1471370327</v>
      </c>
      <c r="L3649" s="14">
        <f t="shared" si="339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6">
        <f t="shared" si="336"/>
        <v>0.06</v>
      </c>
      <c r="R3649" s="9">
        <f t="shared" si="337"/>
        <v>15</v>
      </c>
      <c r="S3649" t="str">
        <f t="shared" si="340"/>
        <v>theater</v>
      </c>
      <c r="T3649" t="str">
        <f t="shared" si="341"/>
        <v>musical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4">
        <f t="shared" si="338"/>
        <v>41917.292187500003</v>
      </c>
      <c r="K3650">
        <v>1409900445</v>
      </c>
      <c r="L3650" s="14">
        <f t="shared" si="339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6">
        <f t="shared" ref="Q3650:Q3713" si="342">(E3650/D3650)</f>
        <v>1.003825</v>
      </c>
      <c r="R3650" s="9">
        <f t="shared" ref="R3650:R3713" si="343">IF(N3650&lt;&gt;0,E3650/N3650,0)</f>
        <v>550.04109589041093</v>
      </c>
      <c r="S3650" t="str">
        <f t="shared" si="340"/>
        <v>theater</v>
      </c>
      <c r="T3650" t="str">
        <f t="shared" si="341"/>
        <v>plays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4">
        <f t="shared" ref="J3651:J3714" si="344">(((I3651/60)/60)/24)+DATE(1970,1,1)</f>
        <v>41806.712893518517</v>
      </c>
      <c r="K3651">
        <v>1400691994</v>
      </c>
      <c r="L3651" s="14">
        <f t="shared" ref="L3651:L3714" si="345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6">
        <f t="shared" si="342"/>
        <v>1.04</v>
      </c>
      <c r="R3651" s="9">
        <f t="shared" si="343"/>
        <v>97.5</v>
      </c>
      <c r="S3651" t="str">
        <f t="shared" ref="S3651:S3714" si="346">LEFT(P3651, SEARCH("/",P3651,1)-1)</f>
        <v>theater</v>
      </c>
      <c r="T3651" t="str">
        <f t="shared" ref="T3651:T3714" si="347">RIGHT(P3651,LEN(P3651)-FIND("/",P3651))</f>
        <v>plays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4">
        <f t="shared" si="344"/>
        <v>42402.478981481487</v>
      </c>
      <c r="K3652">
        <v>1452598184</v>
      </c>
      <c r="L3652" s="14">
        <f t="shared" si="345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6">
        <f t="shared" si="342"/>
        <v>1</v>
      </c>
      <c r="R3652" s="9">
        <f t="shared" si="343"/>
        <v>29.411764705882351</v>
      </c>
      <c r="S3652" t="str">
        <f t="shared" si="346"/>
        <v>theater</v>
      </c>
      <c r="T3652" t="str">
        <f t="shared" si="347"/>
        <v>plays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4">
        <f t="shared" si="344"/>
        <v>41861.665972222225</v>
      </c>
      <c r="K3653">
        <v>1404833442</v>
      </c>
      <c r="L3653" s="14">
        <f t="shared" si="345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6">
        <f t="shared" si="342"/>
        <v>1.04</v>
      </c>
      <c r="R3653" s="9">
        <f t="shared" si="343"/>
        <v>57.777777777777779</v>
      </c>
      <c r="S3653" t="str">
        <f t="shared" si="346"/>
        <v>theater</v>
      </c>
      <c r="T3653" t="str">
        <f t="shared" si="347"/>
        <v>plays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4">
        <f t="shared" si="344"/>
        <v>42607.165972222225</v>
      </c>
      <c r="K3654">
        <v>1471188502</v>
      </c>
      <c r="L3654" s="14">
        <f t="shared" si="345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6">
        <f t="shared" si="342"/>
        <v>2.5066666666666668</v>
      </c>
      <c r="R3654" s="9">
        <f t="shared" si="343"/>
        <v>44.235294117647058</v>
      </c>
      <c r="S3654" t="str">
        <f t="shared" si="346"/>
        <v>theater</v>
      </c>
      <c r="T3654" t="str">
        <f t="shared" si="347"/>
        <v>plays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4">
        <f t="shared" si="344"/>
        <v>42221.363506944443</v>
      </c>
      <c r="K3655">
        <v>1436172207</v>
      </c>
      <c r="L3655" s="14">
        <f t="shared" si="345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6">
        <f t="shared" si="342"/>
        <v>1.0049999999999999</v>
      </c>
      <c r="R3655" s="9">
        <f t="shared" si="343"/>
        <v>60.909090909090907</v>
      </c>
      <c r="S3655" t="str">
        <f t="shared" si="346"/>
        <v>theater</v>
      </c>
      <c r="T3655" t="str">
        <f t="shared" si="347"/>
        <v>plays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4">
        <f t="shared" si="344"/>
        <v>42463.708333333328</v>
      </c>
      <c r="K3656">
        <v>1457690386</v>
      </c>
      <c r="L3656" s="14">
        <f t="shared" si="345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6">
        <f t="shared" si="342"/>
        <v>1.744</v>
      </c>
      <c r="R3656" s="9">
        <f t="shared" si="343"/>
        <v>68.84210526315789</v>
      </c>
      <c r="S3656" t="str">
        <f t="shared" si="346"/>
        <v>theater</v>
      </c>
      <c r="T3656" t="str">
        <f t="shared" si="347"/>
        <v>plays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4">
        <f t="shared" si="344"/>
        <v>42203.290972222225</v>
      </c>
      <c r="K3657">
        <v>1434654998</v>
      </c>
      <c r="L3657" s="14">
        <f t="shared" si="345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6">
        <f t="shared" si="342"/>
        <v>1.1626000000000001</v>
      </c>
      <c r="R3657" s="9">
        <f t="shared" si="343"/>
        <v>73.582278481012665</v>
      </c>
      <c r="S3657" t="str">
        <f t="shared" si="346"/>
        <v>theater</v>
      </c>
      <c r="T3657" t="str">
        <f t="shared" si="347"/>
        <v>plays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4">
        <f t="shared" si="344"/>
        <v>42767.957638888889</v>
      </c>
      <c r="K3658">
        <v>1483393836</v>
      </c>
      <c r="L3658" s="14">
        <f t="shared" si="345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6">
        <f t="shared" si="342"/>
        <v>1.0582</v>
      </c>
      <c r="R3658" s="9">
        <f t="shared" si="343"/>
        <v>115.02173913043478</v>
      </c>
      <c r="S3658" t="str">
        <f t="shared" si="346"/>
        <v>theater</v>
      </c>
      <c r="T3658" t="str">
        <f t="shared" si="347"/>
        <v>plays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4">
        <f t="shared" si="344"/>
        <v>42522.904166666667</v>
      </c>
      <c r="K3659">
        <v>1462806419</v>
      </c>
      <c r="L3659" s="14">
        <f t="shared" si="345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6">
        <f t="shared" si="342"/>
        <v>1.1074999999999999</v>
      </c>
      <c r="R3659" s="9">
        <f t="shared" si="343"/>
        <v>110.75</v>
      </c>
      <c r="S3659" t="str">
        <f t="shared" si="346"/>
        <v>theater</v>
      </c>
      <c r="T3659" t="str">
        <f t="shared" si="347"/>
        <v>plays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4">
        <f t="shared" si="344"/>
        <v>41822.165972222225</v>
      </c>
      <c r="K3660">
        <v>1400272580</v>
      </c>
      <c r="L3660" s="14">
        <f t="shared" si="345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6">
        <f t="shared" si="342"/>
        <v>1.0066666666666666</v>
      </c>
      <c r="R3660" s="9">
        <f t="shared" si="343"/>
        <v>75.5</v>
      </c>
      <c r="S3660" t="str">
        <f t="shared" si="346"/>
        <v>theater</v>
      </c>
      <c r="T3660" t="str">
        <f t="shared" si="347"/>
        <v>plays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4">
        <f t="shared" si="344"/>
        <v>42082.610416666663</v>
      </c>
      <c r="K3661">
        <v>1424414350</v>
      </c>
      <c r="L3661" s="14">
        <f t="shared" si="345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6">
        <f t="shared" si="342"/>
        <v>1.0203333333333333</v>
      </c>
      <c r="R3661" s="9">
        <f t="shared" si="343"/>
        <v>235.46153846153845</v>
      </c>
      <c r="S3661" t="str">
        <f t="shared" si="346"/>
        <v>theater</v>
      </c>
      <c r="T3661" t="str">
        <f t="shared" si="347"/>
        <v>plays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4">
        <f t="shared" si="344"/>
        <v>41996.881076388891</v>
      </c>
      <c r="K3662">
        <v>1417208925</v>
      </c>
      <c r="L3662" s="14">
        <f t="shared" si="345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6">
        <f t="shared" si="342"/>
        <v>1</v>
      </c>
      <c r="R3662" s="9">
        <f t="shared" si="343"/>
        <v>11.363636363636363</v>
      </c>
      <c r="S3662" t="str">
        <f t="shared" si="346"/>
        <v>theater</v>
      </c>
      <c r="T3662" t="str">
        <f t="shared" si="347"/>
        <v>plays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4">
        <f t="shared" si="344"/>
        <v>42470.166666666672</v>
      </c>
      <c r="K3663">
        <v>1458336672</v>
      </c>
      <c r="L3663" s="14">
        <f t="shared" si="345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6">
        <f t="shared" si="342"/>
        <v>1.1100000000000001</v>
      </c>
      <c r="R3663" s="9">
        <f t="shared" si="343"/>
        <v>92.5</v>
      </c>
      <c r="S3663" t="str">
        <f t="shared" si="346"/>
        <v>theater</v>
      </c>
      <c r="T3663" t="str">
        <f t="shared" si="347"/>
        <v>plays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4">
        <f t="shared" si="344"/>
        <v>42094.178402777776</v>
      </c>
      <c r="K3664">
        <v>1425187014</v>
      </c>
      <c r="L3664" s="14">
        <f t="shared" si="345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6">
        <f t="shared" si="342"/>
        <v>1.0142500000000001</v>
      </c>
      <c r="R3664" s="9">
        <f t="shared" si="343"/>
        <v>202.85</v>
      </c>
      <c r="S3664" t="str">
        <f t="shared" si="346"/>
        <v>theater</v>
      </c>
      <c r="T3664" t="str">
        <f t="shared" si="347"/>
        <v>plays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4">
        <f t="shared" si="344"/>
        <v>42725.493402777778</v>
      </c>
      <c r="K3665">
        <v>1477133430</v>
      </c>
      <c r="L3665" s="14">
        <f t="shared" si="345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6">
        <f t="shared" si="342"/>
        <v>1.04</v>
      </c>
      <c r="R3665" s="9">
        <f t="shared" si="343"/>
        <v>26</v>
      </c>
      <c r="S3665" t="str">
        <f t="shared" si="346"/>
        <v>theater</v>
      </c>
      <c r="T3665" t="str">
        <f t="shared" si="347"/>
        <v>plays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4">
        <f t="shared" si="344"/>
        <v>42537.248715277776</v>
      </c>
      <c r="K3666">
        <v>1464847089</v>
      </c>
      <c r="L3666" s="14">
        <f t="shared" si="345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6">
        <f t="shared" si="342"/>
        <v>1.09375</v>
      </c>
      <c r="R3666" s="9">
        <f t="shared" si="343"/>
        <v>46.05263157894737</v>
      </c>
      <c r="S3666" t="str">
        <f t="shared" si="346"/>
        <v>theater</v>
      </c>
      <c r="T3666" t="str">
        <f t="shared" si="347"/>
        <v>plays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4">
        <f t="shared" si="344"/>
        <v>42305.829166666663</v>
      </c>
      <c r="K3667">
        <v>1445109822</v>
      </c>
      <c r="L3667" s="14">
        <f t="shared" si="345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6">
        <f t="shared" si="342"/>
        <v>1.1516129032258065</v>
      </c>
      <c r="R3667" s="9">
        <f t="shared" si="343"/>
        <v>51</v>
      </c>
      <c r="S3667" t="str">
        <f t="shared" si="346"/>
        <v>theater</v>
      </c>
      <c r="T3667" t="str">
        <f t="shared" si="347"/>
        <v>plays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4">
        <f t="shared" si="344"/>
        <v>41844.291666666664</v>
      </c>
      <c r="K3668">
        <v>1404337382</v>
      </c>
      <c r="L3668" s="14">
        <f t="shared" si="345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6">
        <f t="shared" si="342"/>
        <v>1</v>
      </c>
      <c r="R3668" s="9">
        <f t="shared" si="343"/>
        <v>31.578947368421051</v>
      </c>
      <c r="S3668" t="str">
        <f t="shared" si="346"/>
        <v>theater</v>
      </c>
      <c r="T3668" t="str">
        <f t="shared" si="347"/>
        <v>plays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4">
        <f t="shared" si="344"/>
        <v>42203.970127314817</v>
      </c>
      <c r="K3669">
        <v>1434669419</v>
      </c>
      <c r="L3669" s="14">
        <f t="shared" si="345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6">
        <f t="shared" si="342"/>
        <v>1.0317033333333334</v>
      </c>
      <c r="R3669" s="9">
        <f t="shared" si="343"/>
        <v>53.363965517241382</v>
      </c>
      <c r="S3669" t="str">
        <f t="shared" si="346"/>
        <v>theater</v>
      </c>
      <c r="T3669" t="str">
        <f t="shared" si="347"/>
        <v>plays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4">
        <f t="shared" si="344"/>
        <v>42208.772916666669</v>
      </c>
      <c r="K3670">
        <v>1435670452</v>
      </c>
      <c r="L3670" s="14">
        <f t="shared" si="345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6">
        <f t="shared" si="342"/>
        <v>1.0349999999999999</v>
      </c>
      <c r="R3670" s="9">
        <f t="shared" si="343"/>
        <v>36.964285714285715</v>
      </c>
      <c r="S3670" t="str">
        <f t="shared" si="346"/>
        <v>theater</v>
      </c>
      <c r="T3670" t="str">
        <f t="shared" si="347"/>
        <v>plays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4">
        <f t="shared" si="344"/>
        <v>42166.675196759257</v>
      </c>
      <c r="K3671">
        <v>1431447137</v>
      </c>
      <c r="L3671" s="14">
        <f t="shared" si="345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6">
        <f t="shared" si="342"/>
        <v>1.3819999999999999</v>
      </c>
      <c r="R3671" s="9">
        <f t="shared" si="343"/>
        <v>81.294117647058826</v>
      </c>
      <c r="S3671" t="str">
        <f t="shared" si="346"/>
        <v>theater</v>
      </c>
      <c r="T3671" t="str">
        <f t="shared" si="347"/>
        <v>plays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4">
        <f t="shared" si="344"/>
        <v>42155.958333333328</v>
      </c>
      <c r="K3672">
        <v>1431951611</v>
      </c>
      <c r="L3672" s="14">
        <f t="shared" si="345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6">
        <f t="shared" si="342"/>
        <v>1.0954545454545455</v>
      </c>
      <c r="R3672" s="9">
        <f t="shared" si="343"/>
        <v>20.083333333333332</v>
      </c>
      <c r="S3672" t="str">
        <f t="shared" si="346"/>
        <v>theater</v>
      </c>
      <c r="T3672" t="str">
        <f t="shared" si="347"/>
        <v>plays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4">
        <f t="shared" si="344"/>
        <v>41841.165972222225</v>
      </c>
      <c r="K3673">
        <v>1404140667</v>
      </c>
      <c r="L3673" s="14">
        <f t="shared" si="345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6">
        <f t="shared" si="342"/>
        <v>1.0085714285714287</v>
      </c>
      <c r="R3673" s="9">
        <f t="shared" si="343"/>
        <v>88.25</v>
      </c>
      <c r="S3673" t="str">
        <f t="shared" si="346"/>
        <v>theater</v>
      </c>
      <c r="T3673" t="str">
        <f t="shared" si="347"/>
        <v>plays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4">
        <f t="shared" si="344"/>
        <v>41908.946574074071</v>
      </c>
      <c r="K3674">
        <v>1409179384</v>
      </c>
      <c r="L3674" s="14">
        <f t="shared" si="345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6">
        <f t="shared" si="342"/>
        <v>1.0153333333333334</v>
      </c>
      <c r="R3674" s="9">
        <f t="shared" si="343"/>
        <v>53.438596491228068</v>
      </c>
      <c r="S3674" t="str">
        <f t="shared" si="346"/>
        <v>theater</v>
      </c>
      <c r="T3674" t="str">
        <f t="shared" si="347"/>
        <v>plays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4">
        <f t="shared" si="344"/>
        <v>41948.536111111112</v>
      </c>
      <c r="K3675">
        <v>1412233497</v>
      </c>
      <c r="L3675" s="14">
        <f t="shared" si="345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6">
        <f t="shared" si="342"/>
        <v>1.13625</v>
      </c>
      <c r="R3675" s="9">
        <f t="shared" si="343"/>
        <v>39.868421052631582</v>
      </c>
      <c r="S3675" t="str">
        <f t="shared" si="346"/>
        <v>theater</v>
      </c>
      <c r="T3675" t="str">
        <f t="shared" si="347"/>
        <v>plays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4">
        <f t="shared" si="344"/>
        <v>42616.873020833329</v>
      </c>
      <c r="K3676">
        <v>1467752229</v>
      </c>
      <c r="L3676" s="14">
        <f t="shared" si="345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6">
        <f t="shared" si="342"/>
        <v>1</v>
      </c>
      <c r="R3676" s="9">
        <f t="shared" si="343"/>
        <v>145.16129032258064</v>
      </c>
      <c r="S3676" t="str">
        <f t="shared" si="346"/>
        <v>theater</v>
      </c>
      <c r="T3676" t="str">
        <f t="shared" si="347"/>
        <v>plays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4">
        <f t="shared" si="344"/>
        <v>42505.958333333328</v>
      </c>
      <c r="K3677">
        <v>1462285182</v>
      </c>
      <c r="L3677" s="14">
        <f t="shared" si="345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6">
        <f t="shared" si="342"/>
        <v>1.4</v>
      </c>
      <c r="R3677" s="9">
        <f t="shared" si="343"/>
        <v>23.333333333333332</v>
      </c>
      <c r="S3677" t="str">
        <f t="shared" si="346"/>
        <v>theater</v>
      </c>
      <c r="T3677" t="str">
        <f t="shared" si="347"/>
        <v>plays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4">
        <f t="shared" si="344"/>
        <v>41894.815787037034</v>
      </c>
      <c r="K3678">
        <v>1408995284</v>
      </c>
      <c r="L3678" s="14">
        <f t="shared" si="345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6">
        <f t="shared" si="342"/>
        <v>1.2875000000000001</v>
      </c>
      <c r="R3678" s="9">
        <f t="shared" si="343"/>
        <v>64.375</v>
      </c>
      <c r="S3678" t="str">
        <f t="shared" si="346"/>
        <v>theater</v>
      </c>
      <c r="T3678" t="str">
        <f t="shared" si="347"/>
        <v>plays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4">
        <f t="shared" si="344"/>
        <v>41823.165972222225</v>
      </c>
      <c r="K3679">
        <v>1402580818</v>
      </c>
      <c r="L3679" s="14">
        <f t="shared" si="345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6">
        <f t="shared" si="342"/>
        <v>1.0290416666666666</v>
      </c>
      <c r="R3679" s="9">
        <f t="shared" si="343"/>
        <v>62.052763819095475</v>
      </c>
      <c r="S3679" t="str">
        <f t="shared" si="346"/>
        <v>theater</v>
      </c>
      <c r="T3679" t="str">
        <f t="shared" si="347"/>
        <v>plays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4">
        <f t="shared" si="344"/>
        <v>42155.531226851846</v>
      </c>
      <c r="K3680">
        <v>1430052298</v>
      </c>
      <c r="L3680" s="14">
        <f t="shared" si="345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6">
        <f t="shared" si="342"/>
        <v>1.0249999999999999</v>
      </c>
      <c r="R3680" s="9">
        <f t="shared" si="343"/>
        <v>66.129032258064512</v>
      </c>
      <c r="S3680" t="str">
        <f t="shared" si="346"/>
        <v>theater</v>
      </c>
      <c r="T3680" t="str">
        <f t="shared" si="347"/>
        <v>plays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4">
        <f t="shared" si="344"/>
        <v>41821.207638888889</v>
      </c>
      <c r="K3681">
        <v>1401214581</v>
      </c>
      <c r="L3681" s="14">
        <f t="shared" si="345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6">
        <f t="shared" si="342"/>
        <v>1.101</v>
      </c>
      <c r="R3681" s="9">
        <f t="shared" si="343"/>
        <v>73.400000000000006</v>
      </c>
      <c r="S3681" t="str">
        <f t="shared" si="346"/>
        <v>theater</v>
      </c>
      <c r="T3681" t="str">
        <f t="shared" si="347"/>
        <v>plays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4">
        <f t="shared" si="344"/>
        <v>42648.454097222217</v>
      </c>
      <c r="K3682">
        <v>1473850434</v>
      </c>
      <c r="L3682" s="14">
        <f t="shared" si="345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6">
        <f t="shared" si="342"/>
        <v>1.1276666666666666</v>
      </c>
      <c r="R3682" s="9">
        <f t="shared" si="343"/>
        <v>99.5</v>
      </c>
      <c r="S3682" t="str">
        <f t="shared" si="346"/>
        <v>theater</v>
      </c>
      <c r="T3682" t="str">
        <f t="shared" si="347"/>
        <v>plays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4">
        <f t="shared" si="344"/>
        <v>42384.651504629626</v>
      </c>
      <c r="K3683">
        <v>1452008290</v>
      </c>
      <c r="L3683" s="14">
        <f t="shared" si="345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6">
        <f t="shared" si="342"/>
        <v>1.119</v>
      </c>
      <c r="R3683" s="9">
        <f t="shared" si="343"/>
        <v>62.166666666666664</v>
      </c>
      <c r="S3683" t="str">
        <f t="shared" si="346"/>
        <v>theater</v>
      </c>
      <c r="T3683" t="str">
        <f t="shared" si="347"/>
        <v>plays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4">
        <f t="shared" si="344"/>
        <v>41806.290972222225</v>
      </c>
      <c r="K3684">
        <v>1399998418</v>
      </c>
      <c r="L3684" s="14">
        <f t="shared" si="345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6">
        <f t="shared" si="342"/>
        <v>1.3919999999999999</v>
      </c>
      <c r="R3684" s="9">
        <f t="shared" si="343"/>
        <v>62.328358208955223</v>
      </c>
      <c r="S3684" t="str">
        <f t="shared" si="346"/>
        <v>theater</v>
      </c>
      <c r="T3684" t="str">
        <f t="shared" si="347"/>
        <v>plays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4">
        <f t="shared" si="344"/>
        <v>42663.116851851853</v>
      </c>
      <c r="K3685">
        <v>1474339696</v>
      </c>
      <c r="L3685" s="14">
        <f t="shared" si="345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6">
        <f t="shared" si="342"/>
        <v>1.1085714285714285</v>
      </c>
      <c r="R3685" s="9">
        <f t="shared" si="343"/>
        <v>58.787878787878789</v>
      </c>
      <c r="S3685" t="str">
        <f t="shared" si="346"/>
        <v>theater</v>
      </c>
      <c r="T3685" t="str">
        <f t="shared" si="347"/>
        <v>plays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4">
        <f t="shared" si="344"/>
        <v>42249.180393518516</v>
      </c>
      <c r="K3686">
        <v>1438575586</v>
      </c>
      <c r="L3686" s="14">
        <f t="shared" si="345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6">
        <f t="shared" si="342"/>
        <v>1.3906666666666667</v>
      </c>
      <c r="R3686" s="9">
        <f t="shared" si="343"/>
        <v>45.347826086956523</v>
      </c>
      <c r="S3686" t="str">
        <f t="shared" si="346"/>
        <v>theater</v>
      </c>
      <c r="T3686" t="str">
        <f t="shared" si="347"/>
        <v>plays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4">
        <f t="shared" si="344"/>
        <v>41778.875</v>
      </c>
      <c r="K3687">
        <v>1398348859</v>
      </c>
      <c r="L3687" s="14">
        <f t="shared" si="345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6">
        <f t="shared" si="342"/>
        <v>1.0569999999999999</v>
      </c>
      <c r="R3687" s="9">
        <f t="shared" si="343"/>
        <v>41.944444444444443</v>
      </c>
      <c r="S3687" t="str">
        <f t="shared" si="346"/>
        <v>theater</v>
      </c>
      <c r="T3687" t="str">
        <f t="shared" si="347"/>
        <v>plays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4">
        <f t="shared" si="344"/>
        <v>42245.165972222225</v>
      </c>
      <c r="K3688">
        <v>1439567660</v>
      </c>
      <c r="L3688" s="14">
        <f t="shared" si="345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6">
        <f t="shared" si="342"/>
        <v>1.0142857142857142</v>
      </c>
      <c r="R3688" s="9">
        <f t="shared" si="343"/>
        <v>59.166666666666664</v>
      </c>
      <c r="S3688" t="str">
        <f t="shared" si="346"/>
        <v>theater</v>
      </c>
      <c r="T3688" t="str">
        <f t="shared" si="347"/>
        <v>plays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4">
        <f t="shared" si="344"/>
        <v>41817.218229166669</v>
      </c>
      <c r="K3689">
        <v>1401254055</v>
      </c>
      <c r="L3689" s="14">
        <f t="shared" si="345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6">
        <f t="shared" si="342"/>
        <v>1.0024500000000001</v>
      </c>
      <c r="R3689" s="9">
        <f t="shared" si="343"/>
        <v>200.49</v>
      </c>
      <c r="S3689" t="str">
        <f t="shared" si="346"/>
        <v>theater</v>
      </c>
      <c r="T3689" t="str">
        <f t="shared" si="347"/>
        <v>plays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4">
        <f t="shared" si="344"/>
        <v>41859.787083333329</v>
      </c>
      <c r="K3690">
        <v>1404932004</v>
      </c>
      <c r="L3690" s="14">
        <f t="shared" si="345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6">
        <f t="shared" si="342"/>
        <v>1.0916666666666666</v>
      </c>
      <c r="R3690" s="9">
        <f t="shared" si="343"/>
        <v>83.974358974358978</v>
      </c>
      <c r="S3690" t="str">
        <f t="shared" si="346"/>
        <v>theater</v>
      </c>
      <c r="T3690" t="str">
        <f t="shared" si="347"/>
        <v>plays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4">
        <f t="shared" si="344"/>
        <v>42176.934027777781</v>
      </c>
      <c r="K3691">
        <v>1432410639</v>
      </c>
      <c r="L3691" s="14">
        <f t="shared" si="345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6">
        <f t="shared" si="342"/>
        <v>1.1833333333333333</v>
      </c>
      <c r="R3691" s="9">
        <f t="shared" si="343"/>
        <v>57.258064516129032</v>
      </c>
      <c r="S3691" t="str">
        <f t="shared" si="346"/>
        <v>theater</v>
      </c>
      <c r="T3691" t="str">
        <f t="shared" si="347"/>
        <v>plays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4">
        <f t="shared" si="344"/>
        <v>41970.639849537038</v>
      </c>
      <c r="K3692">
        <v>1414506083</v>
      </c>
      <c r="L3692" s="14">
        <f t="shared" si="345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6">
        <f t="shared" si="342"/>
        <v>1.2</v>
      </c>
      <c r="R3692" s="9">
        <f t="shared" si="343"/>
        <v>58.064516129032256</v>
      </c>
      <c r="S3692" t="str">
        <f t="shared" si="346"/>
        <v>theater</v>
      </c>
      <c r="T3692" t="str">
        <f t="shared" si="347"/>
        <v>plays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4">
        <f t="shared" si="344"/>
        <v>42065.207638888889</v>
      </c>
      <c r="K3693">
        <v>1421426929</v>
      </c>
      <c r="L3693" s="14">
        <f t="shared" si="345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6">
        <f t="shared" si="342"/>
        <v>1.2796000000000001</v>
      </c>
      <c r="R3693" s="9">
        <f t="shared" si="343"/>
        <v>186.80291970802921</v>
      </c>
      <c r="S3693" t="str">
        <f t="shared" si="346"/>
        <v>theater</v>
      </c>
      <c r="T3693" t="str">
        <f t="shared" si="347"/>
        <v>plays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4">
        <f t="shared" si="344"/>
        <v>41901</v>
      </c>
      <c r="K3694">
        <v>1410304179</v>
      </c>
      <c r="L3694" s="14">
        <f t="shared" si="345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6">
        <f t="shared" si="342"/>
        <v>1.26</v>
      </c>
      <c r="R3694" s="9">
        <f t="shared" si="343"/>
        <v>74.117647058823536</v>
      </c>
      <c r="S3694" t="str">
        <f t="shared" si="346"/>
        <v>theater</v>
      </c>
      <c r="T3694" t="str">
        <f t="shared" si="347"/>
        <v>plays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4">
        <f t="shared" si="344"/>
        <v>42338.9375</v>
      </c>
      <c r="K3695">
        <v>1446352529</v>
      </c>
      <c r="L3695" s="14">
        <f t="shared" si="345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6">
        <f t="shared" si="342"/>
        <v>1.2912912912912913</v>
      </c>
      <c r="R3695" s="9">
        <f t="shared" si="343"/>
        <v>30.714285714285715</v>
      </c>
      <c r="S3695" t="str">
        <f t="shared" si="346"/>
        <v>theater</v>
      </c>
      <c r="T3695" t="str">
        <f t="shared" si="347"/>
        <v>plays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4">
        <f t="shared" si="344"/>
        <v>42527.083333333328</v>
      </c>
      <c r="K3696">
        <v>1461985967</v>
      </c>
      <c r="L3696" s="14">
        <f t="shared" si="345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6">
        <f t="shared" si="342"/>
        <v>1.0742857142857143</v>
      </c>
      <c r="R3696" s="9">
        <f t="shared" si="343"/>
        <v>62.666666666666664</v>
      </c>
      <c r="S3696" t="str">
        <f t="shared" si="346"/>
        <v>theater</v>
      </c>
      <c r="T3696" t="str">
        <f t="shared" si="347"/>
        <v>plays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4">
        <f t="shared" si="344"/>
        <v>42015.870486111111</v>
      </c>
      <c r="K3697">
        <v>1419281610</v>
      </c>
      <c r="L3697" s="14">
        <f t="shared" si="345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6">
        <f t="shared" si="342"/>
        <v>1.00125</v>
      </c>
      <c r="R3697" s="9">
        <f t="shared" si="343"/>
        <v>121.36363636363636</v>
      </c>
      <c r="S3697" t="str">
        <f t="shared" si="346"/>
        <v>theater</v>
      </c>
      <c r="T3697" t="str">
        <f t="shared" si="347"/>
        <v>plays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4">
        <f t="shared" si="344"/>
        <v>42048.617083333331</v>
      </c>
      <c r="K3698">
        <v>1418654916</v>
      </c>
      <c r="L3698" s="14">
        <f t="shared" si="345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6">
        <f t="shared" si="342"/>
        <v>1.55</v>
      </c>
      <c r="R3698" s="9">
        <f t="shared" si="343"/>
        <v>39.743589743589745</v>
      </c>
      <c r="S3698" t="str">
        <f t="shared" si="346"/>
        <v>theater</v>
      </c>
      <c r="T3698" t="str">
        <f t="shared" si="347"/>
        <v>plays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4">
        <f t="shared" si="344"/>
        <v>42500.465833333335</v>
      </c>
      <c r="K3699">
        <v>1461064248</v>
      </c>
      <c r="L3699" s="14">
        <f t="shared" si="345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6">
        <f t="shared" si="342"/>
        <v>1.08</v>
      </c>
      <c r="R3699" s="9">
        <f t="shared" si="343"/>
        <v>72</v>
      </c>
      <c r="S3699" t="str">
        <f t="shared" si="346"/>
        <v>theater</v>
      </c>
      <c r="T3699" t="str">
        <f t="shared" si="347"/>
        <v>plays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4">
        <f t="shared" si="344"/>
        <v>42431.806562500002</v>
      </c>
      <c r="K3700">
        <v>1454354487</v>
      </c>
      <c r="L3700" s="14">
        <f t="shared" si="345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6">
        <f t="shared" si="342"/>
        <v>1.1052</v>
      </c>
      <c r="R3700" s="9">
        <f t="shared" si="343"/>
        <v>40.632352941176471</v>
      </c>
      <c r="S3700" t="str">
        <f t="shared" si="346"/>
        <v>theater</v>
      </c>
      <c r="T3700" t="str">
        <f t="shared" si="347"/>
        <v>plays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4">
        <f t="shared" si="344"/>
        <v>41927.602037037039</v>
      </c>
      <c r="K3701">
        <v>1410791216</v>
      </c>
      <c r="L3701" s="14">
        <f t="shared" si="345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6">
        <f t="shared" si="342"/>
        <v>1.008</v>
      </c>
      <c r="R3701" s="9">
        <f t="shared" si="343"/>
        <v>63</v>
      </c>
      <c r="S3701" t="str">
        <f t="shared" si="346"/>
        <v>theater</v>
      </c>
      <c r="T3701" t="str">
        <f t="shared" si="347"/>
        <v>plays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4">
        <f t="shared" si="344"/>
        <v>41912.666666666664</v>
      </c>
      <c r="K3702">
        <v>1409493800</v>
      </c>
      <c r="L3702" s="14">
        <f t="shared" si="345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6">
        <f t="shared" si="342"/>
        <v>1.212</v>
      </c>
      <c r="R3702" s="9">
        <f t="shared" si="343"/>
        <v>33.666666666666664</v>
      </c>
      <c r="S3702" t="str">
        <f t="shared" si="346"/>
        <v>theater</v>
      </c>
      <c r="T3702" t="str">
        <f t="shared" si="347"/>
        <v>plays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4">
        <f t="shared" si="344"/>
        <v>42159.541585648149</v>
      </c>
      <c r="K3703">
        <v>1430830793</v>
      </c>
      <c r="L3703" s="14">
        <f t="shared" si="345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6">
        <f t="shared" si="342"/>
        <v>1.0033333333333334</v>
      </c>
      <c r="R3703" s="9">
        <f t="shared" si="343"/>
        <v>38.589743589743591</v>
      </c>
      <c r="S3703" t="str">
        <f t="shared" si="346"/>
        <v>theater</v>
      </c>
      <c r="T3703" t="str">
        <f t="shared" si="347"/>
        <v>plays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4">
        <f t="shared" si="344"/>
        <v>42561.957638888889</v>
      </c>
      <c r="K3704">
        <v>1464958484</v>
      </c>
      <c r="L3704" s="14">
        <f t="shared" si="345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6">
        <f t="shared" si="342"/>
        <v>1.0916666666666666</v>
      </c>
      <c r="R3704" s="9">
        <f t="shared" si="343"/>
        <v>155.95238095238096</v>
      </c>
      <c r="S3704" t="str">
        <f t="shared" si="346"/>
        <v>theater</v>
      </c>
      <c r="T3704" t="str">
        <f t="shared" si="347"/>
        <v>plays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4">
        <f t="shared" si="344"/>
        <v>42595.290972222225</v>
      </c>
      <c r="K3705">
        <v>1467720388</v>
      </c>
      <c r="L3705" s="14">
        <f t="shared" si="345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6">
        <f t="shared" si="342"/>
        <v>1.2342857142857142</v>
      </c>
      <c r="R3705" s="9">
        <f t="shared" si="343"/>
        <v>43.2</v>
      </c>
      <c r="S3705" t="str">
        <f t="shared" si="346"/>
        <v>theater</v>
      </c>
      <c r="T3705" t="str">
        <f t="shared" si="347"/>
        <v>plays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4">
        <f t="shared" si="344"/>
        <v>42521.689745370371</v>
      </c>
      <c r="K3706">
        <v>1459528394</v>
      </c>
      <c r="L3706" s="14">
        <f t="shared" si="345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6">
        <f t="shared" si="342"/>
        <v>1.3633666666666666</v>
      </c>
      <c r="R3706" s="9">
        <f t="shared" si="343"/>
        <v>15.148518518518518</v>
      </c>
      <c r="S3706" t="str">
        <f t="shared" si="346"/>
        <v>theater</v>
      </c>
      <c r="T3706" t="str">
        <f t="shared" si="347"/>
        <v>plays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4">
        <f t="shared" si="344"/>
        <v>41813.75</v>
      </c>
      <c r="K3707">
        <v>1401714114</v>
      </c>
      <c r="L3707" s="14">
        <f t="shared" si="345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6">
        <f t="shared" si="342"/>
        <v>1.0346657233816767</v>
      </c>
      <c r="R3707" s="9">
        <f t="shared" si="343"/>
        <v>83.571428571428569</v>
      </c>
      <c r="S3707" t="str">
        <f t="shared" si="346"/>
        <v>theater</v>
      </c>
      <c r="T3707" t="str">
        <f t="shared" si="347"/>
        <v>plays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4">
        <f t="shared" si="344"/>
        <v>41894.913761574076</v>
      </c>
      <c r="K3708">
        <v>1409262949</v>
      </c>
      <c r="L3708" s="14">
        <f t="shared" si="345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6">
        <f t="shared" si="342"/>
        <v>1.2133333333333334</v>
      </c>
      <c r="R3708" s="9">
        <f t="shared" si="343"/>
        <v>140</v>
      </c>
      <c r="S3708" t="str">
        <f t="shared" si="346"/>
        <v>theater</v>
      </c>
      <c r="T3708" t="str">
        <f t="shared" si="347"/>
        <v>plays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4">
        <f t="shared" si="344"/>
        <v>42573.226388888885</v>
      </c>
      <c r="K3709">
        <v>1467335378</v>
      </c>
      <c r="L3709" s="14">
        <f t="shared" si="345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6">
        <f t="shared" si="342"/>
        <v>1.86</v>
      </c>
      <c r="R3709" s="9">
        <f t="shared" si="343"/>
        <v>80.869565217391298</v>
      </c>
      <c r="S3709" t="str">
        <f t="shared" si="346"/>
        <v>theater</v>
      </c>
      <c r="T3709" t="str">
        <f t="shared" si="347"/>
        <v>plays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4">
        <f t="shared" si="344"/>
        <v>41824.142199074071</v>
      </c>
      <c r="K3710">
        <v>1403234686</v>
      </c>
      <c r="L3710" s="14">
        <f t="shared" si="345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6">
        <f t="shared" si="342"/>
        <v>3</v>
      </c>
      <c r="R3710" s="9">
        <f t="shared" si="343"/>
        <v>53.846153846153847</v>
      </c>
      <c r="S3710" t="str">
        <f t="shared" si="346"/>
        <v>theater</v>
      </c>
      <c r="T3710" t="str">
        <f t="shared" si="347"/>
        <v>plays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4">
        <f t="shared" si="344"/>
        <v>41815.707708333335</v>
      </c>
      <c r="K3711">
        <v>1401123546</v>
      </c>
      <c r="L3711" s="14">
        <f t="shared" si="345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6">
        <f t="shared" si="342"/>
        <v>1.0825</v>
      </c>
      <c r="R3711" s="9">
        <f t="shared" si="343"/>
        <v>30.928571428571427</v>
      </c>
      <c r="S3711" t="str">
        <f t="shared" si="346"/>
        <v>theater</v>
      </c>
      <c r="T3711" t="str">
        <f t="shared" si="347"/>
        <v>plays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4">
        <f t="shared" si="344"/>
        <v>42097.576249999998</v>
      </c>
      <c r="K3712">
        <v>1425908988</v>
      </c>
      <c r="L3712" s="14">
        <f t="shared" si="345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6">
        <f t="shared" si="342"/>
        <v>1.4115384615384616</v>
      </c>
      <c r="R3712" s="9">
        <f t="shared" si="343"/>
        <v>67.962962962962962</v>
      </c>
      <c r="S3712" t="str">
        <f t="shared" si="346"/>
        <v>theater</v>
      </c>
      <c r="T3712" t="str">
        <f t="shared" si="347"/>
        <v>plays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4">
        <f t="shared" si="344"/>
        <v>41805.666666666664</v>
      </c>
      <c r="K3713">
        <v>1400606573</v>
      </c>
      <c r="L3713" s="14">
        <f t="shared" si="345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6">
        <f t="shared" si="342"/>
        <v>1.1399999999999999</v>
      </c>
      <c r="R3713" s="9">
        <f t="shared" si="343"/>
        <v>27.142857142857142</v>
      </c>
      <c r="S3713" t="str">
        <f t="shared" si="346"/>
        <v>theater</v>
      </c>
      <c r="T3713" t="str">
        <f t="shared" si="347"/>
        <v>plays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4">
        <f t="shared" si="344"/>
        <v>42155.290972222225</v>
      </c>
      <c r="K3714">
        <v>1431230867</v>
      </c>
      <c r="L3714" s="14">
        <f t="shared" si="345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6">
        <f t="shared" ref="Q3714:Q3777" si="348">(E3714/D3714)</f>
        <v>1.5373333333333334</v>
      </c>
      <c r="R3714" s="9">
        <f t="shared" ref="R3714:R3777" si="349">IF(N3714&lt;&gt;0,E3714/N3714,0)</f>
        <v>110.86538461538461</v>
      </c>
      <c r="S3714" t="str">
        <f t="shared" si="346"/>
        <v>theater</v>
      </c>
      <c r="T3714" t="str">
        <f t="shared" si="347"/>
        <v>plays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4">
        <f t="shared" ref="J3715:J3778" si="350">(((I3715/60)/60)/24)+DATE(1970,1,1)</f>
        <v>42525.738032407404</v>
      </c>
      <c r="K3715">
        <v>1463334166</v>
      </c>
      <c r="L3715" s="14">
        <f t="shared" ref="L3715:L3778" si="351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6">
        <f t="shared" si="348"/>
        <v>1.0149999999999999</v>
      </c>
      <c r="R3715" s="9">
        <f t="shared" si="349"/>
        <v>106.84210526315789</v>
      </c>
      <c r="S3715" t="str">
        <f t="shared" ref="S3715:S3778" si="352">LEFT(P3715, SEARCH("/",P3715,1)-1)</f>
        <v>theater</v>
      </c>
      <c r="T3715" t="str">
        <f t="shared" ref="T3715:T3778" si="353">RIGHT(P3715,LEN(P3715)-FIND("/",P3715))</f>
        <v>plays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4">
        <f t="shared" si="350"/>
        <v>42150.165972222225</v>
      </c>
      <c r="K3716">
        <v>1429881667</v>
      </c>
      <c r="L3716" s="14">
        <f t="shared" si="351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6">
        <f t="shared" si="348"/>
        <v>1.0235000000000001</v>
      </c>
      <c r="R3716" s="9">
        <f t="shared" si="349"/>
        <v>105.51546391752578</v>
      </c>
      <c r="S3716" t="str">
        <f t="shared" si="352"/>
        <v>theater</v>
      </c>
      <c r="T3716" t="str">
        <f t="shared" si="353"/>
        <v>plays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4">
        <f t="shared" si="350"/>
        <v>42094.536111111112</v>
      </c>
      <c r="K3717">
        <v>1422834819</v>
      </c>
      <c r="L3717" s="14">
        <f t="shared" si="351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6">
        <f t="shared" si="348"/>
        <v>1.0257142857142858</v>
      </c>
      <c r="R3717" s="9">
        <f t="shared" si="349"/>
        <v>132.96296296296296</v>
      </c>
      <c r="S3717" t="str">
        <f t="shared" si="352"/>
        <v>theater</v>
      </c>
      <c r="T3717" t="str">
        <f t="shared" si="353"/>
        <v>plays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4">
        <f t="shared" si="350"/>
        <v>42390.887835648144</v>
      </c>
      <c r="K3718">
        <v>1450819109</v>
      </c>
      <c r="L3718" s="14">
        <f t="shared" si="351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6">
        <f t="shared" si="348"/>
        <v>1.5575000000000001</v>
      </c>
      <c r="R3718" s="9">
        <f t="shared" si="349"/>
        <v>51.916666666666664</v>
      </c>
      <c r="S3718" t="str">
        <f t="shared" si="352"/>
        <v>theater</v>
      </c>
      <c r="T3718" t="str">
        <f t="shared" si="353"/>
        <v>plays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4">
        <f t="shared" si="350"/>
        <v>42133.866307870368</v>
      </c>
      <c r="K3719">
        <v>1428526049</v>
      </c>
      <c r="L3719" s="14">
        <f t="shared" si="351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6">
        <f t="shared" si="348"/>
        <v>1.0075000000000001</v>
      </c>
      <c r="R3719" s="9">
        <f t="shared" si="349"/>
        <v>310</v>
      </c>
      <c r="S3719" t="str">
        <f t="shared" si="352"/>
        <v>theater</v>
      </c>
      <c r="T3719" t="str">
        <f t="shared" si="353"/>
        <v>plays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4">
        <f t="shared" si="350"/>
        <v>42062.716145833328</v>
      </c>
      <c r="K3720">
        <v>1422465075</v>
      </c>
      <c r="L3720" s="14">
        <f t="shared" si="351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6">
        <f t="shared" si="348"/>
        <v>2.3940000000000001</v>
      </c>
      <c r="R3720" s="9">
        <f t="shared" si="349"/>
        <v>26.021739130434781</v>
      </c>
      <c r="S3720" t="str">
        <f t="shared" si="352"/>
        <v>theater</v>
      </c>
      <c r="T3720" t="str">
        <f t="shared" si="353"/>
        <v>plays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4">
        <f t="shared" si="350"/>
        <v>42177.729930555557</v>
      </c>
      <c r="K3721">
        <v>1432402266</v>
      </c>
      <c r="L3721" s="14">
        <f t="shared" si="351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6">
        <f t="shared" si="348"/>
        <v>2.1</v>
      </c>
      <c r="R3721" s="9">
        <f t="shared" si="349"/>
        <v>105</v>
      </c>
      <c r="S3721" t="str">
        <f t="shared" si="352"/>
        <v>theater</v>
      </c>
      <c r="T3721" t="str">
        <f t="shared" si="353"/>
        <v>plays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4">
        <f t="shared" si="350"/>
        <v>42187.993125000001</v>
      </c>
      <c r="K3722">
        <v>1433980206</v>
      </c>
      <c r="L3722" s="14">
        <f t="shared" si="351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6">
        <f t="shared" si="348"/>
        <v>1.0451515151515152</v>
      </c>
      <c r="R3722" s="9">
        <f t="shared" si="349"/>
        <v>86.224999999999994</v>
      </c>
      <c r="S3722" t="str">
        <f t="shared" si="352"/>
        <v>theater</v>
      </c>
      <c r="T3722" t="str">
        <f t="shared" si="353"/>
        <v>plays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4">
        <f t="shared" si="350"/>
        <v>41948.977824074071</v>
      </c>
      <c r="K3723">
        <v>1413412084</v>
      </c>
      <c r="L3723" s="14">
        <f t="shared" si="351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6">
        <f t="shared" si="348"/>
        <v>1.008</v>
      </c>
      <c r="R3723" s="9">
        <f t="shared" si="349"/>
        <v>114.54545454545455</v>
      </c>
      <c r="S3723" t="str">
        <f t="shared" si="352"/>
        <v>theater</v>
      </c>
      <c r="T3723" t="str">
        <f t="shared" si="353"/>
        <v>plays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4">
        <f t="shared" si="350"/>
        <v>42411.957638888889</v>
      </c>
      <c r="K3724">
        <v>1452614847</v>
      </c>
      <c r="L3724" s="14">
        <f t="shared" si="351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6">
        <f t="shared" si="348"/>
        <v>1.1120000000000001</v>
      </c>
      <c r="R3724" s="9">
        <f t="shared" si="349"/>
        <v>47.657142857142858</v>
      </c>
      <c r="S3724" t="str">
        <f t="shared" si="352"/>
        <v>theater</v>
      </c>
      <c r="T3724" t="str">
        <f t="shared" si="353"/>
        <v>plays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4">
        <f t="shared" si="350"/>
        <v>41973.794699074075</v>
      </c>
      <c r="K3725">
        <v>1414778662</v>
      </c>
      <c r="L3725" s="14">
        <f t="shared" si="351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6">
        <f t="shared" si="348"/>
        <v>1.0204444444444445</v>
      </c>
      <c r="R3725" s="9">
        <f t="shared" si="349"/>
        <v>72.888888888888886</v>
      </c>
      <c r="S3725" t="str">
        <f t="shared" si="352"/>
        <v>theater</v>
      </c>
      <c r="T3725" t="str">
        <f t="shared" si="353"/>
        <v>plays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4">
        <f t="shared" si="350"/>
        <v>42494.958333333328</v>
      </c>
      <c r="K3726">
        <v>1459856860</v>
      </c>
      <c r="L3726" s="14">
        <f t="shared" si="351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6">
        <f t="shared" si="348"/>
        <v>1.0254767441860466</v>
      </c>
      <c r="R3726" s="9">
        <f t="shared" si="349"/>
        <v>49.545505617977533</v>
      </c>
      <c r="S3726" t="str">
        <f t="shared" si="352"/>
        <v>theater</v>
      </c>
      <c r="T3726" t="str">
        <f t="shared" si="353"/>
        <v>plays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4">
        <f t="shared" si="350"/>
        <v>42418.895833333328</v>
      </c>
      <c r="K3727">
        <v>1454366467</v>
      </c>
      <c r="L3727" s="14">
        <f t="shared" si="351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6">
        <f t="shared" si="348"/>
        <v>1.27</v>
      </c>
      <c r="R3727" s="9">
        <f t="shared" si="349"/>
        <v>25.4</v>
      </c>
      <c r="S3727" t="str">
        <f t="shared" si="352"/>
        <v>theater</v>
      </c>
      <c r="T3727" t="str">
        <f t="shared" si="353"/>
        <v>plays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4">
        <f t="shared" si="350"/>
        <v>42489.875</v>
      </c>
      <c r="K3728">
        <v>1459567371</v>
      </c>
      <c r="L3728" s="14">
        <f t="shared" si="351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6">
        <f t="shared" si="348"/>
        <v>3.3870588235294119</v>
      </c>
      <c r="R3728" s="9">
        <f t="shared" si="349"/>
        <v>62.586956521739133</v>
      </c>
      <c r="S3728" t="str">
        <f t="shared" si="352"/>
        <v>theater</v>
      </c>
      <c r="T3728" t="str">
        <f t="shared" si="353"/>
        <v>plays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4">
        <f t="shared" si="350"/>
        <v>42663.204861111109</v>
      </c>
      <c r="K3729">
        <v>1474273294</v>
      </c>
      <c r="L3729" s="14">
        <f t="shared" si="351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6">
        <f t="shared" si="348"/>
        <v>1.0075000000000001</v>
      </c>
      <c r="R3729" s="9">
        <f t="shared" si="349"/>
        <v>61.060606060606062</v>
      </c>
      <c r="S3729" t="str">
        <f t="shared" si="352"/>
        <v>theater</v>
      </c>
      <c r="T3729" t="str">
        <f t="shared" si="353"/>
        <v>plays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4">
        <f t="shared" si="350"/>
        <v>42235.171018518522</v>
      </c>
      <c r="K3730">
        <v>1437365176</v>
      </c>
      <c r="L3730" s="14">
        <f t="shared" si="351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6">
        <f t="shared" si="348"/>
        <v>9.3100000000000002E-2</v>
      </c>
      <c r="R3730" s="9">
        <f t="shared" si="349"/>
        <v>60.064516129032256</v>
      </c>
      <c r="S3730" t="str">
        <f t="shared" si="352"/>
        <v>theater</v>
      </c>
      <c r="T3730" t="str">
        <f t="shared" si="353"/>
        <v>plays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4">
        <f t="shared" si="350"/>
        <v>42086.16333333333</v>
      </c>
      <c r="K3731">
        <v>1423198512</v>
      </c>
      <c r="L3731" s="14">
        <f t="shared" si="351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6">
        <f t="shared" si="348"/>
        <v>7.2400000000000006E-2</v>
      </c>
      <c r="R3731" s="9">
        <f t="shared" si="349"/>
        <v>72.400000000000006</v>
      </c>
      <c r="S3731" t="str">
        <f t="shared" si="352"/>
        <v>theater</v>
      </c>
      <c r="T3731" t="str">
        <f t="shared" si="353"/>
        <v>plays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4">
        <f t="shared" si="350"/>
        <v>42233.677766203706</v>
      </c>
      <c r="K3732">
        <v>1437236159</v>
      </c>
      <c r="L3732" s="14">
        <f t="shared" si="351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6">
        <f t="shared" si="348"/>
        <v>0.1</v>
      </c>
      <c r="R3732" s="9">
        <f t="shared" si="349"/>
        <v>100</v>
      </c>
      <c r="S3732" t="str">
        <f t="shared" si="352"/>
        <v>theater</v>
      </c>
      <c r="T3732" t="str">
        <f t="shared" si="353"/>
        <v>plays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4">
        <f t="shared" si="350"/>
        <v>42014.140972222223</v>
      </c>
      <c r="K3733">
        <v>1418234646</v>
      </c>
      <c r="L3733" s="14">
        <f t="shared" si="351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6">
        <f t="shared" si="348"/>
        <v>0.11272727272727273</v>
      </c>
      <c r="R3733" s="9">
        <f t="shared" si="349"/>
        <v>51.666666666666664</v>
      </c>
      <c r="S3733" t="str">
        <f t="shared" si="352"/>
        <v>theater</v>
      </c>
      <c r="T3733" t="str">
        <f t="shared" si="353"/>
        <v>plays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4">
        <f t="shared" si="350"/>
        <v>42028.5</v>
      </c>
      <c r="K3734">
        <v>1416932133</v>
      </c>
      <c r="L3734" s="14">
        <f t="shared" si="351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6">
        <f t="shared" si="348"/>
        <v>0.15411764705882353</v>
      </c>
      <c r="R3734" s="9">
        <f t="shared" si="349"/>
        <v>32.75</v>
      </c>
      <c r="S3734" t="str">
        <f t="shared" si="352"/>
        <v>theater</v>
      </c>
      <c r="T3734" t="str">
        <f t="shared" si="353"/>
        <v>plays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4">
        <f t="shared" si="350"/>
        <v>42112.9375</v>
      </c>
      <c r="K3735">
        <v>1428539708</v>
      </c>
      <c r="L3735" s="14">
        <f t="shared" si="351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6">
        <f t="shared" si="348"/>
        <v>0</v>
      </c>
      <c r="R3735" s="9">
        <f t="shared" si="349"/>
        <v>0</v>
      </c>
      <c r="S3735" t="str">
        <f t="shared" si="352"/>
        <v>theater</v>
      </c>
      <c r="T3735" t="str">
        <f t="shared" si="353"/>
        <v>plays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4">
        <f t="shared" si="350"/>
        <v>42149.901574074072</v>
      </c>
      <c r="K3736">
        <v>1427405896</v>
      </c>
      <c r="L3736" s="14">
        <f t="shared" si="351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6">
        <f t="shared" si="348"/>
        <v>0.28466666666666668</v>
      </c>
      <c r="R3736" s="9">
        <f t="shared" si="349"/>
        <v>61</v>
      </c>
      <c r="S3736" t="str">
        <f t="shared" si="352"/>
        <v>theater</v>
      </c>
      <c r="T3736" t="str">
        <f t="shared" si="353"/>
        <v>plays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4">
        <f t="shared" si="350"/>
        <v>42152.693159722221</v>
      </c>
      <c r="K3737">
        <v>1430239089</v>
      </c>
      <c r="L3737" s="14">
        <f t="shared" si="351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6">
        <f t="shared" si="348"/>
        <v>0.13333333333333333</v>
      </c>
      <c r="R3737" s="9">
        <f t="shared" si="349"/>
        <v>10</v>
      </c>
      <c r="S3737" t="str">
        <f t="shared" si="352"/>
        <v>theater</v>
      </c>
      <c r="T3737" t="str">
        <f t="shared" si="353"/>
        <v>plays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4">
        <f t="shared" si="350"/>
        <v>42086.75</v>
      </c>
      <c r="K3738">
        <v>1423847093</v>
      </c>
      <c r="L3738" s="14">
        <f t="shared" si="351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6">
        <f t="shared" si="348"/>
        <v>6.6666666666666671E-3</v>
      </c>
      <c r="R3738" s="9">
        <f t="shared" si="349"/>
        <v>10</v>
      </c>
      <c r="S3738" t="str">
        <f t="shared" si="352"/>
        <v>theater</v>
      </c>
      <c r="T3738" t="str">
        <f t="shared" si="353"/>
        <v>plays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4">
        <f t="shared" si="350"/>
        <v>42320.290972222225</v>
      </c>
      <c r="K3739">
        <v>1445358903</v>
      </c>
      <c r="L3739" s="14">
        <f t="shared" si="351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6">
        <f t="shared" si="348"/>
        <v>0.21428571428571427</v>
      </c>
      <c r="R3739" s="9">
        <f t="shared" si="349"/>
        <v>37.5</v>
      </c>
      <c r="S3739" t="str">
        <f t="shared" si="352"/>
        <v>theater</v>
      </c>
      <c r="T3739" t="str">
        <f t="shared" si="353"/>
        <v>plays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4">
        <f t="shared" si="350"/>
        <v>41835.916666666664</v>
      </c>
      <c r="K3740">
        <v>1403562705</v>
      </c>
      <c r="L3740" s="14">
        <f t="shared" si="351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6">
        <f t="shared" si="348"/>
        <v>0.18</v>
      </c>
      <c r="R3740" s="9">
        <f t="shared" si="349"/>
        <v>45</v>
      </c>
      <c r="S3740" t="str">
        <f t="shared" si="352"/>
        <v>theater</v>
      </c>
      <c r="T3740" t="str">
        <f t="shared" si="353"/>
        <v>plays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4">
        <f t="shared" si="350"/>
        <v>42568.449861111112</v>
      </c>
      <c r="K3741">
        <v>1467024468</v>
      </c>
      <c r="L3741" s="14">
        <f t="shared" si="351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6">
        <f t="shared" si="348"/>
        <v>0.20125000000000001</v>
      </c>
      <c r="R3741" s="9">
        <f t="shared" si="349"/>
        <v>100.625</v>
      </c>
      <c r="S3741" t="str">
        <f t="shared" si="352"/>
        <v>theater</v>
      </c>
      <c r="T3741" t="str">
        <f t="shared" si="353"/>
        <v>plays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4">
        <f t="shared" si="350"/>
        <v>41863.079143518517</v>
      </c>
      <c r="K3742">
        <v>1405217355</v>
      </c>
      <c r="L3742" s="14">
        <f t="shared" si="351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6">
        <f t="shared" si="348"/>
        <v>0.17899999999999999</v>
      </c>
      <c r="R3742" s="9">
        <f t="shared" si="349"/>
        <v>25.571428571428573</v>
      </c>
      <c r="S3742" t="str">
        <f t="shared" si="352"/>
        <v>theater</v>
      </c>
      <c r="T3742" t="str">
        <f t="shared" si="353"/>
        <v>plays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4">
        <f t="shared" si="350"/>
        <v>42355.920717592591</v>
      </c>
      <c r="K3743">
        <v>1447797950</v>
      </c>
      <c r="L3743" s="14">
        <f t="shared" si="351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6">
        <f t="shared" si="348"/>
        <v>0</v>
      </c>
      <c r="R3743" s="9">
        <f t="shared" si="349"/>
        <v>0</v>
      </c>
      <c r="S3743" t="str">
        <f t="shared" si="352"/>
        <v>theater</v>
      </c>
      <c r="T3743" t="str">
        <f t="shared" si="353"/>
        <v>plays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4">
        <f t="shared" si="350"/>
        <v>41888.214629629627</v>
      </c>
      <c r="K3744">
        <v>1407388144</v>
      </c>
      <c r="L3744" s="14">
        <f t="shared" si="351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6">
        <f t="shared" si="348"/>
        <v>0.02</v>
      </c>
      <c r="R3744" s="9">
        <f t="shared" si="349"/>
        <v>25</v>
      </c>
      <c r="S3744" t="str">
        <f t="shared" si="352"/>
        <v>theater</v>
      </c>
      <c r="T3744" t="str">
        <f t="shared" si="353"/>
        <v>plays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4">
        <f t="shared" si="350"/>
        <v>41823.710231481484</v>
      </c>
      <c r="K3745">
        <v>1401814964</v>
      </c>
      <c r="L3745" s="14">
        <f t="shared" si="351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6">
        <f t="shared" si="348"/>
        <v>0</v>
      </c>
      <c r="R3745" s="9">
        <f t="shared" si="349"/>
        <v>0</v>
      </c>
      <c r="S3745" t="str">
        <f t="shared" si="352"/>
        <v>theater</v>
      </c>
      <c r="T3745" t="str">
        <f t="shared" si="353"/>
        <v>plays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4">
        <f t="shared" si="350"/>
        <v>41825.165972222225</v>
      </c>
      <c r="K3746">
        <v>1401823952</v>
      </c>
      <c r="L3746" s="14">
        <f t="shared" si="351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6">
        <f t="shared" si="348"/>
        <v>0</v>
      </c>
      <c r="R3746" s="9">
        <f t="shared" si="349"/>
        <v>0</v>
      </c>
      <c r="S3746" t="str">
        <f t="shared" si="352"/>
        <v>theater</v>
      </c>
      <c r="T3746" t="str">
        <f t="shared" si="353"/>
        <v>plays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4">
        <f t="shared" si="350"/>
        <v>41861.697939814818</v>
      </c>
      <c r="K3747">
        <v>1405097102</v>
      </c>
      <c r="L3747" s="14">
        <f t="shared" si="351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6">
        <f t="shared" si="348"/>
        <v>0.1</v>
      </c>
      <c r="R3747" s="9">
        <f t="shared" si="349"/>
        <v>10</v>
      </c>
      <c r="S3747" t="str">
        <f t="shared" si="352"/>
        <v>theater</v>
      </c>
      <c r="T3747" t="str">
        <f t="shared" si="353"/>
        <v>plays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4">
        <f t="shared" si="350"/>
        <v>42651.389340277776</v>
      </c>
      <c r="K3748">
        <v>1473326439</v>
      </c>
      <c r="L3748" s="14">
        <f t="shared" si="351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6">
        <f t="shared" si="348"/>
        <v>2.3764705882352941E-2</v>
      </c>
      <c r="R3748" s="9">
        <f t="shared" si="349"/>
        <v>202</v>
      </c>
      <c r="S3748" t="str">
        <f t="shared" si="352"/>
        <v>theater</v>
      </c>
      <c r="T3748" t="str">
        <f t="shared" si="353"/>
        <v>plays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4">
        <f t="shared" si="350"/>
        <v>42190.957638888889</v>
      </c>
      <c r="K3749">
        <v>1433833896</v>
      </c>
      <c r="L3749" s="14">
        <f t="shared" si="351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6">
        <f t="shared" si="348"/>
        <v>0.01</v>
      </c>
      <c r="R3749" s="9">
        <f t="shared" si="349"/>
        <v>25</v>
      </c>
      <c r="S3749" t="str">
        <f t="shared" si="352"/>
        <v>theater</v>
      </c>
      <c r="T3749" t="str">
        <f t="shared" si="353"/>
        <v>plays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4">
        <f t="shared" si="350"/>
        <v>42416.249305555553</v>
      </c>
      <c r="K3750">
        <v>1453827436</v>
      </c>
      <c r="L3750" s="14">
        <f t="shared" si="351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6">
        <f t="shared" si="348"/>
        <v>1.0351999999999999</v>
      </c>
      <c r="R3750" s="9">
        <f t="shared" si="349"/>
        <v>99.538461538461533</v>
      </c>
      <c r="S3750" t="str">
        <f t="shared" si="352"/>
        <v>theater</v>
      </c>
      <c r="T3750" t="str">
        <f t="shared" si="353"/>
        <v>musical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4">
        <f t="shared" si="350"/>
        <v>42489.165972222225</v>
      </c>
      <c r="K3751">
        <v>1459220588</v>
      </c>
      <c r="L3751" s="14">
        <f t="shared" si="351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6">
        <f t="shared" si="348"/>
        <v>1.05</v>
      </c>
      <c r="R3751" s="9">
        <f t="shared" si="349"/>
        <v>75</v>
      </c>
      <c r="S3751" t="str">
        <f t="shared" si="352"/>
        <v>theater</v>
      </c>
      <c r="T3751" t="str">
        <f t="shared" si="353"/>
        <v>musical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4">
        <f t="shared" si="350"/>
        <v>42045.332638888889</v>
      </c>
      <c r="K3752">
        <v>1421105608</v>
      </c>
      <c r="L3752" s="14">
        <f t="shared" si="351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6">
        <f t="shared" si="348"/>
        <v>1.0044999999999999</v>
      </c>
      <c r="R3752" s="9">
        <f t="shared" si="349"/>
        <v>215.25</v>
      </c>
      <c r="S3752" t="str">
        <f t="shared" si="352"/>
        <v>theater</v>
      </c>
      <c r="T3752" t="str">
        <f t="shared" si="353"/>
        <v>musical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4">
        <f t="shared" si="350"/>
        <v>42462.993900462956</v>
      </c>
      <c r="K3753">
        <v>1454460673</v>
      </c>
      <c r="L3753" s="14">
        <f t="shared" si="351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6">
        <f t="shared" si="348"/>
        <v>1.3260000000000001</v>
      </c>
      <c r="R3753" s="9">
        <f t="shared" si="349"/>
        <v>120.54545454545455</v>
      </c>
      <c r="S3753" t="str">
        <f t="shared" si="352"/>
        <v>theater</v>
      </c>
      <c r="T3753" t="str">
        <f t="shared" si="353"/>
        <v>musical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4">
        <f t="shared" si="350"/>
        <v>42659.875</v>
      </c>
      <c r="K3754">
        <v>1473189335</v>
      </c>
      <c r="L3754" s="14">
        <f t="shared" si="351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6">
        <f t="shared" si="348"/>
        <v>1.1299999999999999</v>
      </c>
      <c r="R3754" s="9">
        <f t="shared" si="349"/>
        <v>37.666666666666664</v>
      </c>
      <c r="S3754" t="str">
        <f t="shared" si="352"/>
        <v>theater</v>
      </c>
      <c r="T3754" t="str">
        <f t="shared" si="353"/>
        <v>musical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4">
        <f t="shared" si="350"/>
        <v>42158</v>
      </c>
      <c r="K3755">
        <v>1430768800</v>
      </c>
      <c r="L3755" s="14">
        <f t="shared" si="351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6">
        <f t="shared" si="348"/>
        <v>1.0334000000000001</v>
      </c>
      <c r="R3755" s="9">
        <f t="shared" si="349"/>
        <v>172.23333333333332</v>
      </c>
      <c r="S3755" t="str">
        <f t="shared" si="352"/>
        <v>theater</v>
      </c>
      <c r="T3755" t="str">
        <f t="shared" si="353"/>
        <v>musical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4">
        <f t="shared" si="350"/>
        <v>41846.207638888889</v>
      </c>
      <c r="K3756">
        <v>1403125737</v>
      </c>
      <c r="L3756" s="14">
        <f t="shared" si="351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6">
        <f t="shared" si="348"/>
        <v>1.2</v>
      </c>
      <c r="R3756" s="9">
        <f t="shared" si="349"/>
        <v>111.11111111111111</v>
      </c>
      <c r="S3756" t="str">
        <f t="shared" si="352"/>
        <v>theater</v>
      </c>
      <c r="T3756" t="str">
        <f t="shared" si="353"/>
        <v>musical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4">
        <f t="shared" si="350"/>
        <v>42475.866979166662</v>
      </c>
      <c r="K3757">
        <v>1458161307</v>
      </c>
      <c r="L3757" s="14">
        <f t="shared" si="351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6">
        <f t="shared" si="348"/>
        <v>1.2963636363636364</v>
      </c>
      <c r="R3757" s="9">
        <f t="shared" si="349"/>
        <v>25.464285714285715</v>
      </c>
      <c r="S3757" t="str">
        <f t="shared" si="352"/>
        <v>theater</v>
      </c>
      <c r="T3757" t="str">
        <f t="shared" si="353"/>
        <v>musical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4">
        <f t="shared" si="350"/>
        <v>41801.814791666664</v>
      </c>
      <c r="K3758">
        <v>1399923198</v>
      </c>
      <c r="L3758" s="14">
        <f t="shared" si="351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6">
        <f t="shared" si="348"/>
        <v>1.0111111111111111</v>
      </c>
      <c r="R3758" s="9">
        <f t="shared" si="349"/>
        <v>267.64705882352939</v>
      </c>
      <c r="S3758" t="str">
        <f t="shared" si="352"/>
        <v>theater</v>
      </c>
      <c r="T3758" t="str">
        <f t="shared" si="353"/>
        <v>musical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4">
        <f t="shared" si="350"/>
        <v>41974.850868055553</v>
      </c>
      <c r="K3759">
        <v>1415737515</v>
      </c>
      <c r="L3759" s="14">
        <f t="shared" si="351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6">
        <f t="shared" si="348"/>
        <v>1.0851428571428572</v>
      </c>
      <c r="R3759" s="9">
        <f t="shared" si="349"/>
        <v>75.959999999999994</v>
      </c>
      <c r="S3759" t="str">
        <f t="shared" si="352"/>
        <v>theater</v>
      </c>
      <c r="T3759" t="str">
        <f t="shared" si="353"/>
        <v>musical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4">
        <f t="shared" si="350"/>
        <v>41778.208333333336</v>
      </c>
      <c r="K3760">
        <v>1397819938</v>
      </c>
      <c r="L3760" s="14">
        <f t="shared" si="351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6">
        <f t="shared" si="348"/>
        <v>1.0233333333333334</v>
      </c>
      <c r="R3760" s="9">
        <f t="shared" si="349"/>
        <v>59.03846153846154</v>
      </c>
      <c r="S3760" t="str">
        <f t="shared" si="352"/>
        <v>theater</v>
      </c>
      <c r="T3760" t="str">
        <f t="shared" si="353"/>
        <v>musical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4">
        <f t="shared" si="350"/>
        <v>42242.108252314814</v>
      </c>
      <c r="K3761">
        <v>1435372553</v>
      </c>
      <c r="L3761" s="14">
        <f t="shared" si="351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6">
        <f t="shared" si="348"/>
        <v>1.1024425000000002</v>
      </c>
      <c r="R3761" s="9">
        <f t="shared" si="349"/>
        <v>50.111022727272733</v>
      </c>
      <c r="S3761" t="str">
        <f t="shared" si="352"/>
        <v>theater</v>
      </c>
      <c r="T3761" t="str">
        <f t="shared" si="353"/>
        <v>musical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4">
        <f t="shared" si="350"/>
        <v>41764.525300925925</v>
      </c>
      <c r="K3762">
        <v>1397133386</v>
      </c>
      <c r="L3762" s="14">
        <f t="shared" si="351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6">
        <f t="shared" si="348"/>
        <v>1.010154</v>
      </c>
      <c r="R3762" s="9">
        <f t="shared" si="349"/>
        <v>55.502967032967035</v>
      </c>
      <c r="S3762" t="str">
        <f t="shared" si="352"/>
        <v>theater</v>
      </c>
      <c r="T3762" t="str">
        <f t="shared" si="353"/>
        <v>musical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4">
        <f t="shared" si="350"/>
        <v>42226.958333333328</v>
      </c>
      <c r="K3763">
        <v>1434625937</v>
      </c>
      <c r="L3763" s="14">
        <f t="shared" si="351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6">
        <f t="shared" si="348"/>
        <v>1</v>
      </c>
      <c r="R3763" s="9">
        <f t="shared" si="349"/>
        <v>166.66666666666666</v>
      </c>
      <c r="S3763" t="str">
        <f t="shared" si="352"/>
        <v>theater</v>
      </c>
      <c r="T3763" t="str">
        <f t="shared" si="353"/>
        <v>musical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4">
        <f t="shared" si="350"/>
        <v>42218.813530092593</v>
      </c>
      <c r="K3764">
        <v>1436383889</v>
      </c>
      <c r="L3764" s="14">
        <f t="shared" si="351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6">
        <f t="shared" si="348"/>
        <v>1.0624</v>
      </c>
      <c r="R3764" s="9">
        <f t="shared" si="349"/>
        <v>47.428571428571431</v>
      </c>
      <c r="S3764" t="str">
        <f t="shared" si="352"/>
        <v>theater</v>
      </c>
      <c r="T3764" t="str">
        <f t="shared" si="353"/>
        <v>musical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4">
        <f t="shared" si="350"/>
        <v>42095.708634259259</v>
      </c>
      <c r="K3765">
        <v>1425319226</v>
      </c>
      <c r="L3765" s="14">
        <f t="shared" si="351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6">
        <f t="shared" si="348"/>
        <v>1</v>
      </c>
      <c r="R3765" s="9">
        <f t="shared" si="349"/>
        <v>64.935064935064929</v>
      </c>
      <c r="S3765" t="str">
        <f t="shared" si="352"/>
        <v>theater</v>
      </c>
      <c r="T3765" t="str">
        <f t="shared" si="353"/>
        <v>musical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4">
        <f t="shared" si="350"/>
        <v>42519.024999999994</v>
      </c>
      <c r="K3766">
        <v>1462824832</v>
      </c>
      <c r="L3766" s="14">
        <f t="shared" si="351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6">
        <f t="shared" si="348"/>
        <v>1</v>
      </c>
      <c r="R3766" s="9">
        <f t="shared" si="349"/>
        <v>55.555555555555557</v>
      </c>
      <c r="S3766" t="str">
        <f t="shared" si="352"/>
        <v>theater</v>
      </c>
      <c r="T3766" t="str">
        <f t="shared" si="353"/>
        <v>musical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4">
        <f t="shared" si="350"/>
        <v>41850.776412037041</v>
      </c>
      <c r="K3767">
        <v>1404153482</v>
      </c>
      <c r="L3767" s="14">
        <f t="shared" si="351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6">
        <f t="shared" si="348"/>
        <v>1.1345714285714286</v>
      </c>
      <c r="R3767" s="9">
        <f t="shared" si="349"/>
        <v>74.224299065420567</v>
      </c>
      <c r="S3767" t="str">
        <f t="shared" si="352"/>
        <v>theater</v>
      </c>
      <c r="T3767" t="str">
        <f t="shared" si="353"/>
        <v>musical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4">
        <f t="shared" si="350"/>
        <v>41823.167187500003</v>
      </c>
      <c r="K3768">
        <v>1401336045</v>
      </c>
      <c r="L3768" s="14">
        <f t="shared" si="351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6">
        <f t="shared" si="348"/>
        <v>1.0265010000000001</v>
      </c>
      <c r="R3768" s="9">
        <f t="shared" si="349"/>
        <v>106.9271875</v>
      </c>
      <c r="S3768" t="str">
        <f t="shared" si="352"/>
        <v>theater</v>
      </c>
      <c r="T3768" t="str">
        <f t="shared" si="353"/>
        <v>musical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4">
        <f t="shared" si="350"/>
        <v>42064.207638888889</v>
      </c>
      <c r="K3769">
        <v>1423960097</v>
      </c>
      <c r="L3769" s="14">
        <f t="shared" si="351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6">
        <f t="shared" si="348"/>
        <v>1.1675</v>
      </c>
      <c r="R3769" s="9">
        <f t="shared" si="349"/>
        <v>41.696428571428569</v>
      </c>
      <c r="S3769" t="str">
        <f t="shared" si="352"/>
        <v>theater</v>
      </c>
      <c r="T3769" t="str">
        <f t="shared" si="353"/>
        <v>musical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4">
        <f t="shared" si="350"/>
        <v>41802.727893518517</v>
      </c>
      <c r="K3770">
        <v>1400002090</v>
      </c>
      <c r="L3770" s="14">
        <f t="shared" si="351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6">
        <f t="shared" si="348"/>
        <v>1.0765274999999999</v>
      </c>
      <c r="R3770" s="9">
        <f t="shared" si="349"/>
        <v>74.243275862068955</v>
      </c>
      <c r="S3770" t="str">
        <f t="shared" si="352"/>
        <v>theater</v>
      </c>
      <c r="T3770" t="str">
        <f t="shared" si="353"/>
        <v>musical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4">
        <f t="shared" si="350"/>
        <v>42475.598136574074</v>
      </c>
      <c r="K3771">
        <v>1458138079</v>
      </c>
      <c r="L3771" s="14">
        <f t="shared" si="351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6">
        <f t="shared" si="348"/>
        <v>1</v>
      </c>
      <c r="R3771" s="9">
        <f t="shared" si="349"/>
        <v>73.333333333333329</v>
      </c>
      <c r="S3771" t="str">
        <f t="shared" si="352"/>
        <v>theater</v>
      </c>
      <c r="T3771" t="str">
        <f t="shared" si="353"/>
        <v>musical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4">
        <f t="shared" si="350"/>
        <v>42168.930671296301</v>
      </c>
      <c r="K3772">
        <v>1431642010</v>
      </c>
      <c r="L3772" s="14">
        <f t="shared" si="351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6">
        <f t="shared" si="348"/>
        <v>1</v>
      </c>
      <c r="R3772" s="9">
        <f t="shared" si="349"/>
        <v>100</v>
      </c>
      <c r="S3772" t="str">
        <f t="shared" si="352"/>
        <v>theater</v>
      </c>
      <c r="T3772" t="str">
        <f t="shared" si="353"/>
        <v>musical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4">
        <f t="shared" si="350"/>
        <v>42508</v>
      </c>
      <c r="K3773">
        <v>1462307652</v>
      </c>
      <c r="L3773" s="14">
        <f t="shared" si="351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6">
        <f t="shared" si="348"/>
        <v>1.46</v>
      </c>
      <c r="R3773" s="9">
        <f t="shared" si="349"/>
        <v>38.421052631578945</v>
      </c>
      <c r="S3773" t="str">
        <f t="shared" si="352"/>
        <v>theater</v>
      </c>
      <c r="T3773" t="str">
        <f t="shared" si="353"/>
        <v>musical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4">
        <f t="shared" si="350"/>
        <v>42703.25</v>
      </c>
      <c r="K3774">
        <v>1478616506</v>
      </c>
      <c r="L3774" s="14">
        <f t="shared" si="351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6">
        <f t="shared" si="348"/>
        <v>1.1020000000000001</v>
      </c>
      <c r="R3774" s="9">
        <f t="shared" si="349"/>
        <v>166.96969696969697</v>
      </c>
      <c r="S3774" t="str">
        <f t="shared" si="352"/>
        <v>theater</v>
      </c>
      <c r="T3774" t="str">
        <f t="shared" si="353"/>
        <v>musical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4">
        <f t="shared" si="350"/>
        <v>42689.088888888888</v>
      </c>
      <c r="K3775">
        <v>1476317247</v>
      </c>
      <c r="L3775" s="14">
        <f t="shared" si="351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6">
        <f t="shared" si="348"/>
        <v>1.0820000000000001</v>
      </c>
      <c r="R3775" s="9">
        <f t="shared" si="349"/>
        <v>94.912280701754383</v>
      </c>
      <c r="S3775" t="str">
        <f t="shared" si="352"/>
        <v>theater</v>
      </c>
      <c r="T3775" t="str">
        <f t="shared" si="353"/>
        <v>musical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4">
        <f t="shared" si="350"/>
        <v>42103.792303240742</v>
      </c>
      <c r="K3776">
        <v>1427223655</v>
      </c>
      <c r="L3776" s="14">
        <f t="shared" si="351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6">
        <f t="shared" si="348"/>
        <v>1</v>
      </c>
      <c r="R3776" s="9">
        <f t="shared" si="349"/>
        <v>100</v>
      </c>
      <c r="S3776" t="str">
        <f t="shared" si="352"/>
        <v>theater</v>
      </c>
      <c r="T3776" t="str">
        <f t="shared" si="353"/>
        <v>musical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4">
        <f t="shared" si="350"/>
        <v>42103.166666666672</v>
      </c>
      <c r="K3777">
        <v>1426199843</v>
      </c>
      <c r="L3777" s="14">
        <f t="shared" si="351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6">
        <f t="shared" si="348"/>
        <v>1.0024999999999999</v>
      </c>
      <c r="R3777" s="9">
        <f t="shared" si="349"/>
        <v>143.21428571428572</v>
      </c>
      <c r="S3777" t="str">
        <f t="shared" si="352"/>
        <v>theater</v>
      </c>
      <c r="T3777" t="str">
        <f t="shared" si="353"/>
        <v>musical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4">
        <f t="shared" si="350"/>
        <v>41852.041666666664</v>
      </c>
      <c r="K3778">
        <v>1403599778</v>
      </c>
      <c r="L3778" s="14">
        <f t="shared" si="351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6">
        <f t="shared" ref="Q3778:Q3841" si="354">(E3778/D3778)</f>
        <v>1.0671250000000001</v>
      </c>
      <c r="R3778" s="9">
        <f t="shared" ref="R3778:R3841" si="355">IF(N3778&lt;&gt;0,E3778/N3778,0)</f>
        <v>90.819148936170208</v>
      </c>
      <c r="S3778" t="str">
        <f t="shared" si="352"/>
        <v>theater</v>
      </c>
      <c r="T3778" t="str">
        <f t="shared" si="353"/>
        <v>musical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4">
        <f t="shared" ref="J3779:J3842" si="356">(((I3779/60)/60)/24)+DATE(1970,1,1)</f>
        <v>41909.166666666664</v>
      </c>
      <c r="K3779">
        <v>1409884821</v>
      </c>
      <c r="L3779" s="14">
        <f t="shared" ref="L3779:L3842" si="357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6">
        <f t="shared" si="354"/>
        <v>1.4319999999999999</v>
      </c>
      <c r="R3779" s="9">
        <f t="shared" si="355"/>
        <v>48.542372881355931</v>
      </c>
      <c r="S3779" t="str">
        <f t="shared" ref="S3779:S3842" si="358">LEFT(P3779, SEARCH("/",P3779,1)-1)</f>
        <v>theater</v>
      </c>
      <c r="T3779" t="str">
        <f t="shared" ref="T3779:T3842" si="359">RIGHT(P3779,LEN(P3779)-FIND("/",P3779))</f>
        <v>musical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4">
        <f t="shared" si="356"/>
        <v>42049.819212962961</v>
      </c>
      <c r="K3780">
        <v>1418758780</v>
      </c>
      <c r="L3780" s="14">
        <f t="shared" si="357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6">
        <f t="shared" si="354"/>
        <v>1.0504166666666668</v>
      </c>
      <c r="R3780" s="9">
        <f t="shared" si="355"/>
        <v>70.027777777777771</v>
      </c>
      <c r="S3780" t="str">
        <f t="shared" si="358"/>
        <v>theater</v>
      </c>
      <c r="T3780" t="str">
        <f t="shared" si="359"/>
        <v>musical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4">
        <f t="shared" si="356"/>
        <v>42455.693750000006</v>
      </c>
      <c r="K3781">
        <v>1456421940</v>
      </c>
      <c r="L3781" s="14">
        <f t="shared" si="357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6">
        <f t="shared" si="354"/>
        <v>1.0398000000000001</v>
      </c>
      <c r="R3781" s="9">
        <f t="shared" si="355"/>
        <v>135.62608695652173</v>
      </c>
      <c r="S3781" t="str">
        <f t="shared" si="358"/>
        <v>theater</v>
      </c>
      <c r="T3781" t="str">
        <f t="shared" si="359"/>
        <v>musical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4">
        <f t="shared" si="356"/>
        <v>42198.837499999994</v>
      </c>
      <c r="K3782">
        <v>1433999785</v>
      </c>
      <c r="L3782" s="14">
        <f t="shared" si="357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6">
        <f t="shared" si="354"/>
        <v>1.2</v>
      </c>
      <c r="R3782" s="9">
        <f t="shared" si="355"/>
        <v>100</v>
      </c>
      <c r="S3782" t="str">
        <f t="shared" si="358"/>
        <v>theater</v>
      </c>
      <c r="T3782" t="str">
        <f t="shared" si="359"/>
        <v>musical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4">
        <f t="shared" si="356"/>
        <v>41890.882928240739</v>
      </c>
      <c r="K3783">
        <v>1408050685</v>
      </c>
      <c r="L3783" s="14">
        <f t="shared" si="357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6">
        <f t="shared" si="354"/>
        <v>1.0966666666666667</v>
      </c>
      <c r="R3783" s="9">
        <f t="shared" si="355"/>
        <v>94.90384615384616</v>
      </c>
      <c r="S3783" t="str">
        <f t="shared" si="358"/>
        <v>theater</v>
      </c>
      <c r="T3783" t="str">
        <f t="shared" si="359"/>
        <v>musical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4">
        <f t="shared" si="356"/>
        <v>42575.958333333328</v>
      </c>
      <c r="K3784">
        <v>1466887297</v>
      </c>
      <c r="L3784" s="14">
        <f t="shared" si="357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6">
        <f t="shared" si="354"/>
        <v>1.0175000000000001</v>
      </c>
      <c r="R3784" s="9">
        <f t="shared" si="355"/>
        <v>75.370370370370367</v>
      </c>
      <c r="S3784" t="str">
        <f t="shared" si="358"/>
        <v>theater</v>
      </c>
      <c r="T3784" t="str">
        <f t="shared" si="359"/>
        <v>musical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4">
        <f t="shared" si="356"/>
        <v>42444.666666666672</v>
      </c>
      <c r="K3785">
        <v>1455938520</v>
      </c>
      <c r="L3785" s="14">
        <f t="shared" si="357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6">
        <f t="shared" si="354"/>
        <v>1.2891666666666666</v>
      </c>
      <c r="R3785" s="9">
        <f t="shared" si="355"/>
        <v>64.458333333333329</v>
      </c>
      <c r="S3785" t="str">
        <f t="shared" si="358"/>
        <v>theater</v>
      </c>
      <c r="T3785" t="str">
        <f t="shared" si="359"/>
        <v>musical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4">
        <f t="shared" si="356"/>
        <v>42561.980694444443</v>
      </c>
      <c r="K3786">
        <v>1465601532</v>
      </c>
      <c r="L3786" s="14">
        <f t="shared" si="357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6">
        <f t="shared" si="354"/>
        <v>1.1499999999999999</v>
      </c>
      <c r="R3786" s="9">
        <f t="shared" si="355"/>
        <v>115</v>
      </c>
      <c r="S3786" t="str">
        <f t="shared" si="358"/>
        <v>theater</v>
      </c>
      <c r="T3786" t="str">
        <f t="shared" si="359"/>
        <v>musical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4">
        <f t="shared" si="356"/>
        <v>42584.418749999997</v>
      </c>
      <c r="K3787">
        <v>1467040769</v>
      </c>
      <c r="L3787" s="14">
        <f t="shared" si="357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6">
        <f t="shared" si="354"/>
        <v>1.5075000000000001</v>
      </c>
      <c r="R3787" s="9">
        <f t="shared" si="355"/>
        <v>100.5</v>
      </c>
      <c r="S3787" t="str">
        <f t="shared" si="358"/>
        <v>theater</v>
      </c>
      <c r="T3787" t="str">
        <f t="shared" si="359"/>
        <v>musical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4">
        <f t="shared" si="356"/>
        <v>42517.037905092591</v>
      </c>
      <c r="K3788">
        <v>1461718475</v>
      </c>
      <c r="L3788" s="14">
        <f t="shared" si="357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6">
        <f t="shared" si="354"/>
        <v>1.1096666666666666</v>
      </c>
      <c r="R3788" s="9">
        <f t="shared" si="355"/>
        <v>93.774647887323937</v>
      </c>
      <c r="S3788" t="str">
        <f t="shared" si="358"/>
        <v>theater</v>
      </c>
      <c r="T3788" t="str">
        <f t="shared" si="359"/>
        <v>musical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4">
        <f t="shared" si="356"/>
        <v>42196.165972222225</v>
      </c>
      <c r="K3789">
        <v>1434113406</v>
      </c>
      <c r="L3789" s="14">
        <f t="shared" si="357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6">
        <f t="shared" si="354"/>
        <v>1.0028571428571429</v>
      </c>
      <c r="R3789" s="9">
        <f t="shared" si="355"/>
        <v>35.1</v>
      </c>
      <c r="S3789" t="str">
        <f t="shared" si="358"/>
        <v>theater</v>
      </c>
      <c r="T3789" t="str">
        <f t="shared" si="359"/>
        <v>musical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4">
        <f t="shared" si="356"/>
        <v>42361.679166666669</v>
      </c>
      <c r="K3790">
        <v>1448469719</v>
      </c>
      <c r="L3790" s="14">
        <f t="shared" si="357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6">
        <f t="shared" si="354"/>
        <v>6.6666666666666671E-3</v>
      </c>
      <c r="R3790" s="9">
        <f t="shared" si="355"/>
        <v>500</v>
      </c>
      <c r="S3790" t="str">
        <f t="shared" si="358"/>
        <v>theater</v>
      </c>
      <c r="T3790" t="str">
        <f t="shared" si="359"/>
        <v>musical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4">
        <f t="shared" si="356"/>
        <v>42170.798819444448</v>
      </c>
      <c r="K3791">
        <v>1431630618</v>
      </c>
      <c r="L3791" s="14">
        <f t="shared" si="357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6">
        <f t="shared" si="354"/>
        <v>3.267605633802817E-2</v>
      </c>
      <c r="R3791" s="9">
        <f t="shared" si="355"/>
        <v>29</v>
      </c>
      <c r="S3791" t="str">
        <f t="shared" si="358"/>
        <v>theater</v>
      </c>
      <c r="T3791" t="str">
        <f t="shared" si="359"/>
        <v>musical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4">
        <f t="shared" si="356"/>
        <v>42696.708599537036</v>
      </c>
      <c r="K3792">
        <v>1477238423</v>
      </c>
      <c r="L3792" s="14">
        <f t="shared" si="357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6">
        <f t="shared" si="354"/>
        <v>0</v>
      </c>
      <c r="R3792" s="9">
        <f t="shared" si="355"/>
        <v>0</v>
      </c>
      <c r="S3792" t="str">
        <f t="shared" si="358"/>
        <v>theater</v>
      </c>
      <c r="T3792" t="str">
        <f t="shared" si="359"/>
        <v>musical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4">
        <f t="shared" si="356"/>
        <v>41826.692037037035</v>
      </c>
      <c r="K3793">
        <v>1399480592</v>
      </c>
      <c r="L3793" s="14">
        <f t="shared" si="357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6">
        <f t="shared" si="354"/>
        <v>0</v>
      </c>
      <c r="R3793" s="9">
        <f t="shared" si="355"/>
        <v>0</v>
      </c>
      <c r="S3793" t="str">
        <f t="shared" si="358"/>
        <v>theater</v>
      </c>
      <c r="T3793" t="str">
        <f t="shared" si="359"/>
        <v>musical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4">
        <f t="shared" si="356"/>
        <v>42200.447013888886</v>
      </c>
      <c r="K3794">
        <v>1434365022</v>
      </c>
      <c r="L3794" s="14">
        <f t="shared" si="357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6">
        <f t="shared" si="354"/>
        <v>2.8E-3</v>
      </c>
      <c r="R3794" s="9">
        <f t="shared" si="355"/>
        <v>17.5</v>
      </c>
      <c r="S3794" t="str">
        <f t="shared" si="358"/>
        <v>theater</v>
      </c>
      <c r="T3794" t="str">
        <f t="shared" si="359"/>
        <v>musical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4">
        <f t="shared" si="356"/>
        <v>41989.938993055555</v>
      </c>
      <c r="K3795">
        <v>1416954729</v>
      </c>
      <c r="L3795" s="14">
        <f t="shared" si="357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6">
        <f t="shared" si="354"/>
        <v>0.59657142857142853</v>
      </c>
      <c r="R3795" s="9">
        <f t="shared" si="355"/>
        <v>174</v>
      </c>
      <c r="S3795" t="str">
        <f t="shared" si="358"/>
        <v>theater</v>
      </c>
      <c r="T3795" t="str">
        <f t="shared" si="359"/>
        <v>musical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4">
        <f t="shared" si="356"/>
        <v>42162.58048611111</v>
      </c>
      <c r="K3796">
        <v>1431093354</v>
      </c>
      <c r="L3796" s="14">
        <f t="shared" si="357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6">
        <f t="shared" si="354"/>
        <v>0.01</v>
      </c>
      <c r="R3796" s="9">
        <f t="shared" si="355"/>
        <v>50</v>
      </c>
      <c r="S3796" t="str">
        <f t="shared" si="358"/>
        <v>theater</v>
      </c>
      <c r="T3796" t="str">
        <f t="shared" si="359"/>
        <v>musical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4">
        <f t="shared" si="356"/>
        <v>42244.9375</v>
      </c>
      <c r="K3797">
        <v>1437042490</v>
      </c>
      <c r="L3797" s="14">
        <f t="shared" si="357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6">
        <f t="shared" si="354"/>
        <v>1.6666666666666666E-2</v>
      </c>
      <c r="R3797" s="9">
        <f t="shared" si="355"/>
        <v>5</v>
      </c>
      <c r="S3797" t="str">
        <f t="shared" si="358"/>
        <v>theater</v>
      </c>
      <c r="T3797" t="str">
        <f t="shared" si="359"/>
        <v>musical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4">
        <f t="shared" si="356"/>
        <v>42749.029583333337</v>
      </c>
      <c r="K3798">
        <v>1479170556</v>
      </c>
      <c r="L3798" s="14">
        <f t="shared" si="357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6">
        <f t="shared" si="354"/>
        <v>4.4444444444444447E-5</v>
      </c>
      <c r="R3798" s="9">
        <f t="shared" si="355"/>
        <v>1</v>
      </c>
      <c r="S3798" t="str">
        <f t="shared" si="358"/>
        <v>theater</v>
      </c>
      <c r="T3798" t="str">
        <f t="shared" si="359"/>
        <v>musical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4">
        <f t="shared" si="356"/>
        <v>42114.881539351853</v>
      </c>
      <c r="K3799">
        <v>1426972165</v>
      </c>
      <c r="L3799" s="14">
        <f t="shared" si="357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6">
        <f t="shared" si="354"/>
        <v>0.89666666666666661</v>
      </c>
      <c r="R3799" s="9">
        <f t="shared" si="355"/>
        <v>145.40540540540542</v>
      </c>
      <c r="S3799" t="str">
        <f t="shared" si="358"/>
        <v>theater</v>
      </c>
      <c r="T3799" t="str">
        <f t="shared" si="359"/>
        <v>musical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4">
        <f t="shared" si="356"/>
        <v>41861.722777777781</v>
      </c>
      <c r="K3800">
        <v>1405099248</v>
      </c>
      <c r="L3800" s="14">
        <f t="shared" si="357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6">
        <f t="shared" si="354"/>
        <v>1.4642857142857143E-2</v>
      </c>
      <c r="R3800" s="9">
        <f t="shared" si="355"/>
        <v>205</v>
      </c>
      <c r="S3800" t="str">
        <f t="shared" si="358"/>
        <v>theater</v>
      </c>
      <c r="T3800" t="str">
        <f t="shared" si="359"/>
        <v>musical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4">
        <f t="shared" si="356"/>
        <v>42440.93105324074</v>
      </c>
      <c r="K3801">
        <v>1455142843</v>
      </c>
      <c r="L3801" s="14">
        <f t="shared" si="357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6">
        <f t="shared" si="354"/>
        <v>4.02E-2</v>
      </c>
      <c r="R3801" s="9">
        <f t="shared" si="355"/>
        <v>100.5</v>
      </c>
      <c r="S3801" t="str">
        <f t="shared" si="358"/>
        <v>theater</v>
      </c>
      <c r="T3801" t="str">
        <f t="shared" si="359"/>
        <v>musical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4">
        <f t="shared" si="356"/>
        <v>42015.207638888889</v>
      </c>
      <c r="K3802">
        <v>1418146883</v>
      </c>
      <c r="L3802" s="14">
        <f t="shared" si="357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6">
        <f t="shared" si="354"/>
        <v>4.0045454545454544E-2</v>
      </c>
      <c r="R3802" s="9">
        <f t="shared" si="355"/>
        <v>55.0625</v>
      </c>
      <c r="S3802" t="str">
        <f t="shared" si="358"/>
        <v>theater</v>
      </c>
      <c r="T3802" t="str">
        <f t="shared" si="359"/>
        <v>musical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4">
        <f t="shared" si="356"/>
        <v>42006.676111111112</v>
      </c>
      <c r="K3803">
        <v>1417536816</v>
      </c>
      <c r="L3803" s="14">
        <f t="shared" si="357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6">
        <f t="shared" si="354"/>
        <v>8.5199999999999998E-2</v>
      </c>
      <c r="R3803" s="9">
        <f t="shared" si="355"/>
        <v>47.333333333333336</v>
      </c>
      <c r="S3803" t="str">
        <f t="shared" si="358"/>
        <v>theater</v>
      </c>
      <c r="T3803" t="str">
        <f t="shared" si="359"/>
        <v>musical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4">
        <f t="shared" si="356"/>
        <v>42299.126226851848</v>
      </c>
      <c r="K3804">
        <v>1442890906</v>
      </c>
      <c r="L3804" s="14">
        <f t="shared" si="357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6">
        <f t="shared" si="354"/>
        <v>0</v>
      </c>
      <c r="R3804" s="9">
        <f t="shared" si="355"/>
        <v>0</v>
      </c>
      <c r="S3804" t="str">
        <f t="shared" si="358"/>
        <v>theater</v>
      </c>
      <c r="T3804" t="str">
        <f t="shared" si="359"/>
        <v>musical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4">
        <f t="shared" si="356"/>
        <v>42433.971851851849</v>
      </c>
      <c r="K3805">
        <v>1454541568</v>
      </c>
      <c r="L3805" s="14">
        <f t="shared" si="357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6">
        <f t="shared" si="354"/>
        <v>0.19650000000000001</v>
      </c>
      <c r="R3805" s="9">
        <f t="shared" si="355"/>
        <v>58.95</v>
      </c>
      <c r="S3805" t="str">
        <f t="shared" si="358"/>
        <v>theater</v>
      </c>
      <c r="T3805" t="str">
        <f t="shared" si="359"/>
        <v>musical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4">
        <f t="shared" si="356"/>
        <v>42582.291666666672</v>
      </c>
      <c r="K3806">
        <v>1465172024</v>
      </c>
      <c r="L3806" s="14">
        <f t="shared" si="357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6">
        <f t="shared" si="354"/>
        <v>0</v>
      </c>
      <c r="R3806" s="9">
        <f t="shared" si="355"/>
        <v>0</v>
      </c>
      <c r="S3806" t="str">
        <f t="shared" si="358"/>
        <v>theater</v>
      </c>
      <c r="T3806" t="str">
        <f t="shared" si="359"/>
        <v>musical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4">
        <f t="shared" si="356"/>
        <v>41909.887037037035</v>
      </c>
      <c r="K3807">
        <v>1406668640</v>
      </c>
      <c r="L3807" s="14">
        <f t="shared" si="357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6">
        <f t="shared" si="354"/>
        <v>2.0000000000000002E-5</v>
      </c>
      <c r="R3807" s="9">
        <f t="shared" si="355"/>
        <v>1.5</v>
      </c>
      <c r="S3807" t="str">
        <f t="shared" si="358"/>
        <v>theater</v>
      </c>
      <c r="T3807" t="str">
        <f t="shared" si="359"/>
        <v>musical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4">
        <f t="shared" si="356"/>
        <v>41819.259039351848</v>
      </c>
      <c r="K3808">
        <v>1402294381</v>
      </c>
      <c r="L3808" s="14">
        <f t="shared" si="357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6">
        <f t="shared" si="354"/>
        <v>6.6666666666666664E-4</v>
      </c>
      <c r="R3808" s="9">
        <f t="shared" si="355"/>
        <v>5</v>
      </c>
      <c r="S3808" t="str">
        <f t="shared" si="358"/>
        <v>theater</v>
      </c>
      <c r="T3808" t="str">
        <f t="shared" si="359"/>
        <v>musical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4">
        <f t="shared" si="356"/>
        <v>42097.909016203703</v>
      </c>
      <c r="K3809">
        <v>1427492939</v>
      </c>
      <c r="L3809" s="14">
        <f t="shared" si="357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6">
        <f t="shared" si="354"/>
        <v>0.30333333333333334</v>
      </c>
      <c r="R3809" s="9">
        <f t="shared" si="355"/>
        <v>50.555555555555557</v>
      </c>
      <c r="S3809" t="str">
        <f t="shared" si="358"/>
        <v>theater</v>
      </c>
      <c r="T3809" t="str">
        <f t="shared" si="359"/>
        <v>musical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4">
        <f t="shared" si="356"/>
        <v>42119.412256944444</v>
      </c>
      <c r="K3810">
        <v>1424775219</v>
      </c>
      <c r="L3810" s="14">
        <f t="shared" si="357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6">
        <f t="shared" si="354"/>
        <v>1</v>
      </c>
      <c r="R3810" s="9">
        <f t="shared" si="355"/>
        <v>41.666666666666664</v>
      </c>
      <c r="S3810" t="str">
        <f t="shared" si="358"/>
        <v>theater</v>
      </c>
      <c r="T3810" t="str">
        <f t="shared" si="359"/>
        <v>plays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4">
        <f t="shared" si="356"/>
        <v>41850.958333333336</v>
      </c>
      <c r="K3811">
        <v>1402403907</v>
      </c>
      <c r="L3811" s="14">
        <f t="shared" si="357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6">
        <f t="shared" si="354"/>
        <v>1.0125</v>
      </c>
      <c r="R3811" s="9">
        <f t="shared" si="355"/>
        <v>53.289473684210527</v>
      </c>
      <c r="S3811" t="str">
        <f t="shared" si="358"/>
        <v>theater</v>
      </c>
      <c r="T3811" t="str">
        <f t="shared" si="359"/>
        <v>plays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4">
        <f t="shared" si="356"/>
        <v>42084.807384259257</v>
      </c>
      <c r="K3812">
        <v>1424377358</v>
      </c>
      <c r="L3812" s="14">
        <f t="shared" si="357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6">
        <f t="shared" si="354"/>
        <v>1.2173333333333334</v>
      </c>
      <c r="R3812" s="9">
        <f t="shared" si="355"/>
        <v>70.230769230769226</v>
      </c>
      <c r="S3812" t="str">
        <f t="shared" si="358"/>
        <v>theater</v>
      </c>
      <c r="T3812" t="str">
        <f t="shared" si="359"/>
        <v>plays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4">
        <f t="shared" si="356"/>
        <v>42521.458333333328</v>
      </c>
      <c r="K3813">
        <v>1461769373</v>
      </c>
      <c r="L3813" s="14">
        <f t="shared" si="357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6">
        <f t="shared" si="354"/>
        <v>3.3</v>
      </c>
      <c r="R3813" s="9">
        <f t="shared" si="355"/>
        <v>43.421052631578945</v>
      </c>
      <c r="S3813" t="str">
        <f t="shared" si="358"/>
        <v>theater</v>
      </c>
      <c r="T3813" t="str">
        <f t="shared" si="359"/>
        <v>plays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4">
        <f t="shared" si="356"/>
        <v>42156.165972222225</v>
      </c>
      <c r="K3814">
        <v>1429120908</v>
      </c>
      <c r="L3814" s="14">
        <f t="shared" si="357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6">
        <f t="shared" si="354"/>
        <v>1.0954999999999999</v>
      </c>
      <c r="R3814" s="9">
        <f t="shared" si="355"/>
        <v>199.18181818181819</v>
      </c>
      <c r="S3814" t="str">
        <f t="shared" si="358"/>
        <v>theater</v>
      </c>
      <c r="T3814" t="str">
        <f t="shared" si="359"/>
        <v>plays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4">
        <f t="shared" si="356"/>
        <v>42535.904861111107</v>
      </c>
      <c r="K3815">
        <v>1462603021</v>
      </c>
      <c r="L3815" s="14">
        <f t="shared" si="357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6">
        <f t="shared" si="354"/>
        <v>1.0095190476190474</v>
      </c>
      <c r="R3815" s="9">
        <f t="shared" si="355"/>
        <v>78.518148148148143</v>
      </c>
      <c r="S3815" t="str">
        <f t="shared" si="358"/>
        <v>theater</v>
      </c>
      <c r="T3815" t="str">
        <f t="shared" si="359"/>
        <v>plays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4">
        <f t="shared" si="356"/>
        <v>42095.165972222225</v>
      </c>
      <c r="K3816">
        <v>1424727712</v>
      </c>
      <c r="L3816" s="14">
        <f t="shared" si="357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6">
        <f t="shared" si="354"/>
        <v>1.4013333333333333</v>
      </c>
      <c r="R3816" s="9">
        <f t="shared" si="355"/>
        <v>61.823529411764703</v>
      </c>
      <c r="S3816" t="str">
        <f t="shared" si="358"/>
        <v>theater</v>
      </c>
      <c r="T3816" t="str">
        <f t="shared" si="359"/>
        <v>plays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4">
        <f t="shared" si="356"/>
        <v>42236.958333333328</v>
      </c>
      <c r="K3817">
        <v>1437545657</v>
      </c>
      <c r="L3817" s="14">
        <f t="shared" si="357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6">
        <f t="shared" si="354"/>
        <v>1.0000100000000001</v>
      </c>
      <c r="R3817" s="9">
        <f t="shared" si="355"/>
        <v>50.000500000000002</v>
      </c>
      <c r="S3817" t="str">
        <f t="shared" si="358"/>
        <v>theater</v>
      </c>
      <c r="T3817" t="str">
        <f t="shared" si="359"/>
        <v>plays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4">
        <f t="shared" si="356"/>
        <v>41837.690081018518</v>
      </c>
      <c r="K3818">
        <v>1403022823</v>
      </c>
      <c r="L3818" s="14">
        <f t="shared" si="357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6">
        <f t="shared" si="354"/>
        <v>1.19238</v>
      </c>
      <c r="R3818" s="9">
        <f t="shared" si="355"/>
        <v>48.339729729729726</v>
      </c>
      <c r="S3818" t="str">
        <f t="shared" si="358"/>
        <v>theater</v>
      </c>
      <c r="T3818" t="str">
        <f t="shared" si="359"/>
        <v>plays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4">
        <f t="shared" si="356"/>
        <v>42301.165972222225</v>
      </c>
      <c r="K3819">
        <v>1444236216</v>
      </c>
      <c r="L3819" s="14">
        <f t="shared" si="357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6">
        <f t="shared" si="354"/>
        <v>1.0725</v>
      </c>
      <c r="R3819" s="9">
        <f t="shared" si="355"/>
        <v>107.25</v>
      </c>
      <c r="S3819" t="str">
        <f t="shared" si="358"/>
        <v>theater</v>
      </c>
      <c r="T3819" t="str">
        <f t="shared" si="359"/>
        <v>plays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4">
        <f t="shared" si="356"/>
        <v>42075.800717592589</v>
      </c>
      <c r="K3820">
        <v>1423599182</v>
      </c>
      <c r="L3820" s="14">
        <f t="shared" si="357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6">
        <f t="shared" si="354"/>
        <v>2.2799999999999998</v>
      </c>
      <c r="R3820" s="9">
        <f t="shared" si="355"/>
        <v>57</v>
      </c>
      <c r="S3820" t="str">
        <f t="shared" si="358"/>
        <v>theater</v>
      </c>
      <c r="T3820" t="str">
        <f t="shared" si="359"/>
        <v>plays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4">
        <f t="shared" si="356"/>
        <v>42202.876388888893</v>
      </c>
      <c r="K3821">
        <v>1435554104</v>
      </c>
      <c r="L3821" s="14">
        <f t="shared" si="357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6">
        <f t="shared" si="354"/>
        <v>1.0640000000000001</v>
      </c>
      <c r="R3821" s="9">
        <f t="shared" si="355"/>
        <v>40.92307692307692</v>
      </c>
      <c r="S3821" t="str">
        <f t="shared" si="358"/>
        <v>theater</v>
      </c>
      <c r="T3821" t="str">
        <f t="shared" si="359"/>
        <v>plays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4">
        <f t="shared" si="356"/>
        <v>42190.651817129634</v>
      </c>
      <c r="K3822">
        <v>1433518717</v>
      </c>
      <c r="L3822" s="14">
        <f t="shared" si="357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6">
        <f t="shared" si="354"/>
        <v>1.4333333333333333</v>
      </c>
      <c r="R3822" s="9">
        <f t="shared" si="355"/>
        <v>21.5</v>
      </c>
      <c r="S3822" t="str">
        <f t="shared" si="358"/>
        <v>theater</v>
      </c>
      <c r="T3822" t="str">
        <f t="shared" si="359"/>
        <v>plays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4">
        <f t="shared" si="356"/>
        <v>42373.180636574078</v>
      </c>
      <c r="K3823">
        <v>1449116407</v>
      </c>
      <c r="L3823" s="14">
        <f t="shared" si="357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6">
        <f t="shared" si="354"/>
        <v>1.0454285714285714</v>
      </c>
      <c r="R3823" s="9">
        <f t="shared" si="355"/>
        <v>79.543478260869563</v>
      </c>
      <c r="S3823" t="str">
        <f t="shared" si="358"/>
        <v>theater</v>
      </c>
      <c r="T3823" t="str">
        <f t="shared" si="359"/>
        <v>plays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4">
        <f t="shared" si="356"/>
        <v>42388.957638888889</v>
      </c>
      <c r="K3824">
        <v>1448136417</v>
      </c>
      <c r="L3824" s="14">
        <f t="shared" si="357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6">
        <f t="shared" si="354"/>
        <v>1.1002000000000001</v>
      </c>
      <c r="R3824" s="9">
        <f t="shared" si="355"/>
        <v>72.381578947368425</v>
      </c>
      <c r="S3824" t="str">
        <f t="shared" si="358"/>
        <v>theater</v>
      </c>
      <c r="T3824" t="str">
        <f t="shared" si="359"/>
        <v>plays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4">
        <f t="shared" si="356"/>
        <v>42205.165972222225</v>
      </c>
      <c r="K3825">
        <v>1434405044</v>
      </c>
      <c r="L3825" s="14">
        <f t="shared" si="357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6">
        <f t="shared" si="354"/>
        <v>1.06</v>
      </c>
      <c r="R3825" s="9">
        <f t="shared" si="355"/>
        <v>64.634146341463421</v>
      </c>
      <c r="S3825" t="str">
        <f t="shared" si="358"/>
        <v>theater</v>
      </c>
      <c r="T3825" t="str">
        <f t="shared" si="359"/>
        <v>plays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4">
        <f t="shared" si="356"/>
        <v>42583.570138888885</v>
      </c>
      <c r="K3826">
        <v>1469026903</v>
      </c>
      <c r="L3826" s="14">
        <f t="shared" si="357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6">
        <f t="shared" si="354"/>
        <v>1.08</v>
      </c>
      <c r="R3826" s="9">
        <f t="shared" si="355"/>
        <v>38.571428571428569</v>
      </c>
      <c r="S3826" t="str">
        <f t="shared" si="358"/>
        <v>theater</v>
      </c>
      <c r="T3826" t="str">
        <f t="shared" si="359"/>
        <v>plays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4">
        <f t="shared" si="356"/>
        <v>42172.069606481484</v>
      </c>
      <c r="K3827">
        <v>1432690814</v>
      </c>
      <c r="L3827" s="14">
        <f t="shared" si="357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6">
        <f t="shared" si="354"/>
        <v>1.0542</v>
      </c>
      <c r="R3827" s="9">
        <f t="shared" si="355"/>
        <v>107.57142857142857</v>
      </c>
      <c r="S3827" t="str">
        <f t="shared" si="358"/>
        <v>theater</v>
      </c>
      <c r="T3827" t="str">
        <f t="shared" si="359"/>
        <v>plays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4">
        <f t="shared" si="356"/>
        <v>42131.423541666663</v>
      </c>
      <c r="K3828">
        <v>1428401394</v>
      </c>
      <c r="L3828" s="14">
        <f t="shared" si="357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6">
        <f t="shared" si="354"/>
        <v>1.1916666666666667</v>
      </c>
      <c r="R3828" s="9">
        <f t="shared" si="355"/>
        <v>27.5</v>
      </c>
      <c r="S3828" t="str">
        <f t="shared" si="358"/>
        <v>theater</v>
      </c>
      <c r="T3828" t="str">
        <f t="shared" si="359"/>
        <v>plays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4">
        <f t="shared" si="356"/>
        <v>42090</v>
      </c>
      <c r="K3829">
        <v>1422656201</v>
      </c>
      <c r="L3829" s="14">
        <f t="shared" si="357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6">
        <f t="shared" si="354"/>
        <v>1.5266666666666666</v>
      </c>
      <c r="R3829" s="9">
        <f t="shared" si="355"/>
        <v>70.461538461538467</v>
      </c>
      <c r="S3829" t="str">
        <f t="shared" si="358"/>
        <v>theater</v>
      </c>
      <c r="T3829" t="str">
        <f t="shared" si="359"/>
        <v>plays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4">
        <f t="shared" si="356"/>
        <v>42004.569293981483</v>
      </c>
      <c r="K3830">
        <v>1414845587</v>
      </c>
      <c r="L3830" s="14">
        <f t="shared" si="357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6">
        <f t="shared" si="354"/>
        <v>1</v>
      </c>
      <c r="R3830" s="9">
        <f t="shared" si="355"/>
        <v>178.57142857142858</v>
      </c>
      <c r="S3830" t="str">
        <f t="shared" si="358"/>
        <v>theater</v>
      </c>
      <c r="T3830" t="str">
        <f t="shared" si="359"/>
        <v>plays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4">
        <f t="shared" si="356"/>
        <v>42613.865405092598</v>
      </c>
      <c r="K3831">
        <v>1470948371</v>
      </c>
      <c r="L3831" s="14">
        <f t="shared" si="357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6">
        <f t="shared" si="354"/>
        <v>1.002</v>
      </c>
      <c r="R3831" s="9">
        <f t="shared" si="355"/>
        <v>62.625</v>
      </c>
      <c r="S3831" t="str">
        <f t="shared" si="358"/>
        <v>theater</v>
      </c>
      <c r="T3831" t="str">
        <f t="shared" si="359"/>
        <v>plays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4">
        <f t="shared" si="356"/>
        <v>42517.740868055553</v>
      </c>
      <c r="K3832">
        <v>1463161611</v>
      </c>
      <c r="L3832" s="14">
        <f t="shared" si="357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6">
        <f t="shared" si="354"/>
        <v>2.25</v>
      </c>
      <c r="R3832" s="9">
        <f t="shared" si="355"/>
        <v>75</v>
      </c>
      <c r="S3832" t="str">
        <f t="shared" si="358"/>
        <v>theater</v>
      </c>
      <c r="T3832" t="str">
        <f t="shared" si="359"/>
        <v>plays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4">
        <f t="shared" si="356"/>
        <v>41948.890567129631</v>
      </c>
      <c r="K3833">
        <v>1413404545</v>
      </c>
      <c r="L3833" s="14">
        <f t="shared" si="357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6">
        <f t="shared" si="354"/>
        <v>1.0602199999999999</v>
      </c>
      <c r="R3833" s="9">
        <f t="shared" si="355"/>
        <v>58.901111111111113</v>
      </c>
      <c r="S3833" t="str">
        <f t="shared" si="358"/>
        <v>theater</v>
      </c>
      <c r="T3833" t="str">
        <f t="shared" si="359"/>
        <v>plays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4">
        <f t="shared" si="356"/>
        <v>42420.114988425921</v>
      </c>
      <c r="K3834">
        <v>1452048335</v>
      </c>
      <c r="L3834" s="14">
        <f t="shared" si="357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6">
        <f t="shared" si="354"/>
        <v>1.0466666666666666</v>
      </c>
      <c r="R3834" s="9">
        <f t="shared" si="355"/>
        <v>139.55555555555554</v>
      </c>
      <c r="S3834" t="str">
        <f t="shared" si="358"/>
        <v>theater</v>
      </c>
      <c r="T3834" t="str">
        <f t="shared" si="359"/>
        <v>plays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4">
        <f t="shared" si="356"/>
        <v>41974.797916666663</v>
      </c>
      <c r="K3835">
        <v>1416516972</v>
      </c>
      <c r="L3835" s="14">
        <f t="shared" si="357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6">
        <f t="shared" si="354"/>
        <v>1.1666666666666667</v>
      </c>
      <c r="R3835" s="9">
        <f t="shared" si="355"/>
        <v>70</v>
      </c>
      <c r="S3835" t="str">
        <f t="shared" si="358"/>
        <v>theater</v>
      </c>
      <c r="T3835" t="str">
        <f t="shared" si="359"/>
        <v>plays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4">
        <f t="shared" si="356"/>
        <v>42173.445219907408</v>
      </c>
      <c r="K3836">
        <v>1432032067</v>
      </c>
      <c r="L3836" s="14">
        <f t="shared" si="357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6">
        <f t="shared" si="354"/>
        <v>1.0903333333333334</v>
      </c>
      <c r="R3836" s="9">
        <f t="shared" si="355"/>
        <v>57.385964912280699</v>
      </c>
      <c r="S3836" t="str">
        <f t="shared" si="358"/>
        <v>theater</v>
      </c>
      <c r="T3836" t="str">
        <f t="shared" si="359"/>
        <v>plays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4">
        <f t="shared" si="356"/>
        <v>42481.94222222222</v>
      </c>
      <c r="K3837">
        <v>1459463808</v>
      </c>
      <c r="L3837" s="14">
        <f t="shared" si="357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6">
        <f t="shared" si="354"/>
        <v>1.6</v>
      </c>
      <c r="R3837" s="9">
        <f t="shared" si="355"/>
        <v>40</v>
      </c>
      <c r="S3837" t="str">
        <f t="shared" si="358"/>
        <v>theater</v>
      </c>
      <c r="T3837" t="str">
        <f t="shared" si="359"/>
        <v>plays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4">
        <f t="shared" si="356"/>
        <v>42585.172916666663</v>
      </c>
      <c r="K3838">
        <v>1467497652</v>
      </c>
      <c r="L3838" s="14">
        <f t="shared" si="357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6">
        <f t="shared" si="354"/>
        <v>1.125</v>
      </c>
      <c r="R3838" s="9">
        <f t="shared" si="355"/>
        <v>64.285714285714292</v>
      </c>
      <c r="S3838" t="str">
        <f t="shared" si="358"/>
        <v>theater</v>
      </c>
      <c r="T3838" t="str">
        <f t="shared" si="359"/>
        <v>plays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4">
        <f t="shared" si="356"/>
        <v>42188.765717592592</v>
      </c>
      <c r="K3839">
        <v>1432837358</v>
      </c>
      <c r="L3839" s="14">
        <f t="shared" si="357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6">
        <f t="shared" si="354"/>
        <v>1.0209999999999999</v>
      </c>
      <c r="R3839" s="9">
        <f t="shared" si="355"/>
        <v>120.11764705882354</v>
      </c>
      <c r="S3839" t="str">
        <f t="shared" si="358"/>
        <v>theater</v>
      </c>
      <c r="T3839" t="str">
        <f t="shared" si="359"/>
        <v>plays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4">
        <f t="shared" si="356"/>
        <v>42146.710752314815</v>
      </c>
      <c r="K3840">
        <v>1429722209</v>
      </c>
      <c r="L3840" s="14">
        <f t="shared" si="357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6">
        <f t="shared" si="354"/>
        <v>1.00824</v>
      </c>
      <c r="R3840" s="9">
        <f t="shared" si="355"/>
        <v>1008.24</v>
      </c>
      <c r="S3840" t="str">
        <f t="shared" si="358"/>
        <v>theater</v>
      </c>
      <c r="T3840" t="str">
        <f t="shared" si="359"/>
        <v>plays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4">
        <f t="shared" si="356"/>
        <v>42215.142638888887</v>
      </c>
      <c r="K3841">
        <v>1433042724</v>
      </c>
      <c r="L3841" s="14">
        <f t="shared" si="357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6">
        <f t="shared" si="354"/>
        <v>1.0125</v>
      </c>
      <c r="R3841" s="9">
        <f t="shared" si="355"/>
        <v>63.28125</v>
      </c>
      <c r="S3841" t="str">
        <f t="shared" si="358"/>
        <v>theater</v>
      </c>
      <c r="T3841" t="str">
        <f t="shared" si="359"/>
        <v>plays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4">
        <f t="shared" si="356"/>
        <v>42457.660057870366</v>
      </c>
      <c r="K3842">
        <v>1457023829</v>
      </c>
      <c r="L3842" s="14">
        <f t="shared" si="357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6">
        <f t="shared" ref="Q3842:Q3905" si="360">(E3842/D3842)</f>
        <v>65</v>
      </c>
      <c r="R3842" s="9">
        <f t="shared" ref="R3842:R3905" si="361">IF(N3842&lt;&gt;0,E3842/N3842,0)</f>
        <v>21.666666666666668</v>
      </c>
      <c r="S3842" t="str">
        <f t="shared" si="358"/>
        <v>theater</v>
      </c>
      <c r="T3842" t="str">
        <f t="shared" si="359"/>
        <v>plays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4">
        <f t="shared" ref="J3843:J3906" si="362">(((I3843/60)/60)/24)+DATE(1970,1,1)</f>
        <v>41840.785729166666</v>
      </c>
      <c r="K3843">
        <v>1400698287</v>
      </c>
      <c r="L3843" s="14">
        <f t="shared" ref="L3843:L3906" si="363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6">
        <f t="shared" si="360"/>
        <v>8.72E-2</v>
      </c>
      <c r="R3843" s="9">
        <f t="shared" si="361"/>
        <v>25.647058823529413</v>
      </c>
      <c r="S3843" t="str">
        <f t="shared" ref="S3843:S3906" si="364">LEFT(P3843, SEARCH("/",P3843,1)-1)</f>
        <v>theater</v>
      </c>
      <c r="T3843" t="str">
        <f t="shared" ref="T3843:T3906" si="365">RIGHT(P3843,LEN(P3843)-FIND("/",P3843))</f>
        <v>plays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4">
        <f t="shared" si="362"/>
        <v>41770.493657407409</v>
      </c>
      <c r="K3844">
        <v>1397217052</v>
      </c>
      <c r="L3844" s="14">
        <f t="shared" si="363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6">
        <f t="shared" si="360"/>
        <v>0.21940000000000001</v>
      </c>
      <c r="R3844" s="9">
        <f t="shared" si="361"/>
        <v>47.695652173913047</v>
      </c>
      <c r="S3844" t="str">
        <f t="shared" si="364"/>
        <v>theater</v>
      </c>
      <c r="T3844" t="str">
        <f t="shared" si="365"/>
        <v>plays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4">
        <f t="shared" si="362"/>
        <v>41791.072500000002</v>
      </c>
      <c r="K3845">
        <v>1399427064</v>
      </c>
      <c r="L3845" s="14">
        <f t="shared" si="363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6">
        <f t="shared" si="360"/>
        <v>0.21299999999999999</v>
      </c>
      <c r="R3845" s="9">
        <f t="shared" si="361"/>
        <v>56.05263157894737</v>
      </c>
      <c r="S3845" t="str">
        <f t="shared" si="364"/>
        <v>theater</v>
      </c>
      <c r="T3845" t="str">
        <f t="shared" si="365"/>
        <v>plays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4">
        <f t="shared" si="362"/>
        <v>41793.290972222225</v>
      </c>
      <c r="K3846">
        <v>1399474134</v>
      </c>
      <c r="L3846" s="14">
        <f t="shared" si="363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6">
        <f t="shared" si="360"/>
        <v>0.41489795918367345</v>
      </c>
      <c r="R3846" s="9">
        <f t="shared" si="361"/>
        <v>81.319999999999993</v>
      </c>
      <c r="S3846" t="str">
        <f t="shared" si="364"/>
        <v>theater</v>
      </c>
      <c r="T3846" t="str">
        <f t="shared" si="365"/>
        <v>plays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4">
        <f t="shared" si="362"/>
        <v>42278.627013888887</v>
      </c>
      <c r="K3847">
        <v>1441119774</v>
      </c>
      <c r="L3847" s="14">
        <f t="shared" si="363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6">
        <f t="shared" si="360"/>
        <v>2.1049999999999999E-2</v>
      </c>
      <c r="R3847" s="9">
        <f t="shared" si="361"/>
        <v>70.166666666666671</v>
      </c>
      <c r="S3847" t="str">
        <f t="shared" si="364"/>
        <v>theater</v>
      </c>
      <c r="T3847" t="str">
        <f t="shared" si="365"/>
        <v>plays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4">
        <f t="shared" si="362"/>
        <v>41916.290972222225</v>
      </c>
      <c r="K3848">
        <v>1409721542</v>
      </c>
      <c r="L3848" s="14">
        <f t="shared" si="363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6">
        <f t="shared" si="360"/>
        <v>2.7E-2</v>
      </c>
      <c r="R3848" s="9">
        <f t="shared" si="361"/>
        <v>23.625</v>
      </c>
      <c r="S3848" t="str">
        <f t="shared" si="364"/>
        <v>theater</v>
      </c>
      <c r="T3848" t="str">
        <f t="shared" si="365"/>
        <v>plays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4">
        <f t="shared" si="362"/>
        <v>42204.224432870367</v>
      </c>
      <c r="K3849">
        <v>1433395391</v>
      </c>
      <c r="L3849" s="14">
        <f t="shared" si="363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6">
        <f t="shared" si="360"/>
        <v>0.16161904761904761</v>
      </c>
      <c r="R3849" s="9">
        <f t="shared" si="361"/>
        <v>188.55555555555554</v>
      </c>
      <c r="S3849" t="str">
        <f t="shared" si="364"/>
        <v>theater</v>
      </c>
      <c r="T3849" t="str">
        <f t="shared" si="365"/>
        <v>plays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4">
        <f t="shared" si="362"/>
        <v>42295.817002314812</v>
      </c>
      <c r="K3850">
        <v>1442604989</v>
      </c>
      <c r="L3850" s="14">
        <f t="shared" si="363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6">
        <f t="shared" si="360"/>
        <v>0.16376923076923078</v>
      </c>
      <c r="R3850" s="9">
        <f t="shared" si="361"/>
        <v>49.511627906976742</v>
      </c>
      <c r="S3850" t="str">
        <f t="shared" si="364"/>
        <v>theater</v>
      </c>
      <c r="T3850" t="str">
        <f t="shared" si="365"/>
        <v>plays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4">
        <f t="shared" si="362"/>
        <v>42166.767175925925</v>
      </c>
      <c r="K3851">
        <v>1431455084</v>
      </c>
      <c r="L3851" s="14">
        <f t="shared" si="363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6">
        <f t="shared" si="360"/>
        <v>7.0433333333333334E-2</v>
      </c>
      <c r="R3851" s="9">
        <f t="shared" si="361"/>
        <v>75.464285714285708</v>
      </c>
      <c r="S3851" t="str">
        <f t="shared" si="364"/>
        <v>theater</v>
      </c>
      <c r="T3851" t="str">
        <f t="shared" si="365"/>
        <v>plays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4">
        <f t="shared" si="362"/>
        <v>42005.124340277776</v>
      </c>
      <c r="K3852">
        <v>1417489143</v>
      </c>
      <c r="L3852" s="14">
        <f t="shared" si="363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6">
        <f t="shared" si="360"/>
        <v>3.7999999999999999E-2</v>
      </c>
      <c r="R3852" s="9">
        <f t="shared" si="361"/>
        <v>9.5</v>
      </c>
      <c r="S3852" t="str">
        <f t="shared" si="364"/>
        <v>theater</v>
      </c>
      <c r="T3852" t="str">
        <f t="shared" si="365"/>
        <v>plays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4">
        <f t="shared" si="362"/>
        <v>42202.439571759256</v>
      </c>
      <c r="K3853">
        <v>1434537179</v>
      </c>
      <c r="L3853" s="14">
        <f t="shared" si="363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6">
        <f t="shared" si="360"/>
        <v>0.34079999999999999</v>
      </c>
      <c r="R3853" s="9">
        <f t="shared" si="361"/>
        <v>35.5</v>
      </c>
      <c r="S3853" t="str">
        <f t="shared" si="364"/>
        <v>theater</v>
      </c>
      <c r="T3853" t="str">
        <f t="shared" si="365"/>
        <v>plays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4">
        <f t="shared" si="362"/>
        <v>42090.149027777778</v>
      </c>
      <c r="K3854">
        <v>1425270876</v>
      </c>
      <c r="L3854" s="14">
        <f t="shared" si="363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6">
        <f t="shared" si="360"/>
        <v>2E-3</v>
      </c>
      <c r="R3854" s="9">
        <f t="shared" si="361"/>
        <v>10</v>
      </c>
      <c r="S3854" t="str">
        <f t="shared" si="364"/>
        <v>theater</v>
      </c>
      <c r="T3854" t="str">
        <f t="shared" si="365"/>
        <v>plays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4">
        <f t="shared" si="362"/>
        <v>41883.84002314815</v>
      </c>
      <c r="K3855">
        <v>1406578178</v>
      </c>
      <c r="L3855" s="14">
        <f t="shared" si="363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6">
        <f t="shared" si="360"/>
        <v>2.5999999999999998E-4</v>
      </c>
      <c r="R3855" s="9">
        <f t="shared" si="361"/>
        <v>13</v>
      </c>
      <c r="S3855" t="str">
        <f t="shared" si="364"/>
        <v>theater</v>
      </c>
      <c r="T3855" t="str">
        <f t="shared" si="365"/>
        <v>plays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4">
        <f t="shared" si="362"/>
        <v>42133.884930555556</v>
      </c>
      <c r="K3856">
        <v>1428614058</v>
      </c>
      <c r="L3856" s="14">
        <f t="shared" si="363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6">
        <f t="shared" si="360"/>
        <v>0.16254545454545455</v>
      </c>
      <c r="R3856" s="9">
        <f t="shared" si="361"/>
        <v>89.4</v>
      </c>
      <c r="S3856" t="str">
        <f t="shared" si="364"/>
        <v>theater</v>
      </c>
      <c r="T3856" t="str">
        <f t="shared" si="365"/>
        <v>plays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4">
        <f t="shared" si="362"/>
        <v>42089.929062499999</v>
      </c>
      <c r="K3857">
        <v>1424819871</v>
      </c>
      <c r="L3857" s="14">
        <f t="shared" si="363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6">
        <f t="shared" si="360"/>
        <v>2.5000000000000001E-2</v>
      </c>
      <c r="R3857" s="9">
        <f t="shared" si="361"/>
        <v>25</v>
      </c>
      <c r="S3857" t="str">
        <f t="shared" si="364"/>
        <v>theater</v>
      </c>
      <c r="T3857" t="str">
        <f t="shared" si="365"/>
        <v>plays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4">
        <f t="shared" si="362"/>
        <v>42071.701423611114</v>
      </c>
      <c r="K3858">
        <v>1423245003</v>
      </c>
      <c r="L3858" s="14">
        <f t="shared" si="363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6">
        <f t="shared" si="360"/>
        <v>2.0000000000000001E-4</v>
      </c>
      <c r="R3858" s="9">
        <f t="shared" si="361"/>
        <v>1</v>
      </c>
      <c r="S3858" t="str">
        <f t="shared" si="364"/>
        <v>theater</v>
      </c>
      <c r="T3858" t="str">
        <f t="shared" si="365"/>
        <v>plays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4">
        <f t="shared" si="362"/>
        <v>41852.716666666667</v>
      </c>
      <c r="K3859">
        <v>1404927690</v>
      </c>
      <c r="L3859" s="14">
        <f t="shared" si="363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6">
        <f t="shared" si="360"/>
        <v>5.1999999999999998E-2</v>
      </c>
      <c r="R3859" s="9">
        <f t="shared" si="361"/>
        <v>65</v>
      </c>
      <c r="S3859" t="str">
        <f t="shared" si="364"/>
        <v>theater</v>
      </c>
      <c r="T3859" t="str">
        <f t="shared" si="365"/>
        <v>plays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4">
        <f t="shared" si="362"/>
        <v>42146.875</v>
      </c>
      <c r="K3860">
        <v>1430734844</v>
      </c>
      <c r="L3860" s="14">
        <f t="shared" si="363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6">
        <f t="shared" si="360"/>
        <v>0.02</v>
      </c>
      <c r="R3860" s="9">
        <f t="shared" si="361"/>
        <v>10</v>
      </c>
      <c r="S3860" t="str">
        <f t="shared" si="364"/>
        <v>theater</v>
      </c>
      <c r="T3860" t="str">
        <f t="shared" si="365"/>
        <v>plays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4">
        <f t="shared" si="362"/>
        <v>41815.875</v>
      </c>
      <c r="K3861">
        <v>1401485207</v>
      </c>
      <c r="L3861" s="14">
        <f t="shared" si="363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6">
        <f t="shared" si="360"/>
        <v>4.0000000000000002E-4</v>
      </c>
      <c r="R3861" s="9">
        <f t="shared" si="361"/>
        <v>1</v>
      </c>
      <c r="S3861" t="str">
        <f t="shared" si="364"/>
        <v>theater</v>
      </c>
      <c r="T3861" t="str">
        <f t="shared" si="365"/>
        <v>plays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4">
        <f t="shared" si="362"/>
        <v>41863.660995370366</v>
      </c>
      <c r="K3862">
        <v>1405266710</v>
      </c>
      <c r="L3862" s="14">
        <f t="shared" si="363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6">
        <f t="shared" si="360"/>
        <v>0.17666666666666667</v>
      </c>
      <c r="R3862" s="9">
        <f t="shared" si="361"/>
        <v>81.538461538461533</v>
      </c>
      <c r="S3862" t="str">
        <f t="shared" si="364"/>
        <v>theater</v>
      </c>
      <c r="T3862" t="str">
        <f t="shared" si="365"/>
        <v>plays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4">
        <f t="shared" si="362"/>
        <v>41955.907638888893</v>
      </c>
      <c r="K3863">
        <v>1412258977</v>
      </c>
      <c r="L3863" s="14">
        <f t="shared" si="363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6">
        <f t="shared" si="360"/>
        <v>0.05</v>
      </c>
      <c r="R3863" s="9">
        <f t="shared" si="361"/>
        <v>100</v>
      </c>
      <c r="S3863" t="str">
        <f t="shared" si="364"/>
        <v>theater</v>
      </c>
      <c r="T3863" t="str">
        <f t="shared" si="365"/>
        <v>plays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4">
        <f t="shared" si="362"/>
        <v>42625.707638888889</v>
      </c>
      <c r="K3864">
        <v>1472451356</v>
      </c>
      <c r="L3864" s="14">
        <f t="shared" si="363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6">
        <f t="shared" si="360"/>
        <v>1.3333333333333334E-4</v>
      </c>
      <c r="R3864" s="9">
        <f t="shared" si="361"/>
        <v>1</v>
      </c>
      <c r="S3864" t="str">
        <f t="shared" si="364"/>
        <v>theater</v>
      </c>
      <c r="T3864" t="str">
        <f t="shared" si="365"/>
        <v>plays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4">
        <f t="shared" si="362"/>
        <v>42313.674826388888</v>
      </c>
      <c r="K3865">
        <v>1441552305</v>
      </c>
      <c r="L3865" s="14">
        <f t="shared" si="363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6">
        <f t="shared" si="360"/>
        <v>0</v>
      </c>
      <c r="R3865" s="9">
        <f t="shared" si="361"/>
        <v>0</v>
      </c>
      <c r="S3865" t="str">
        <f t="shared" si="364"/>
        <v>theater</v>
      </c>
      <c r="T3865" t="str">
        <f t="shared" si="365"/>
        <v>plays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4">
        <f t="shared" si="362"/>
        <v>42325.933495370366</v>
      </c>
      <c r="K3866">
        <v>1445203454</v>
      </c>
      <c r="L3866" s="14">
        <f t="shared" si="363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6">
        <f t="shared" si="360"/>
        <v>1.2E-2</v>
      </c>
      <c r="R3866" s="9">
        <f t="shared" si="361"/>
        <v>20</v>
      </c>
      <c r="S3866" t="str">
        <f t="shared" si="364"/>
        <v>theater</v>
      </c>
      <c r="T3866" t="str">
        <f t="shared" si="365"/>
        <v>plays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4">
        <f t="shared" si="362"/>
        <v>41881.229166666664</v>
      </c>
      <c r="K3867">
        <v>1405957098</v>
      </c>
      <c r="L3867" s="14">
        <f t="shared" si="363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6">
        <f t="shared" si="360"/>
        <v>0.26937422295897223</v>
      </c>
      <c r="R3867" s="9">
        <f t="shared" si="361"/>
        <v>46.428571428571431</v>
      </c>
      <c r="S3867" t="str">
        <f t="shared" si="364"/>
        <v>theater</v>
      </c>
      <c r="T3867" t="str">
        <f t="shared" si="365"/>
        <v>plays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4">
        <f t="shared" si="362"/>
        <v>42452.145138888889</v>
      </c>
      <c r="K3868">
        <v>1454453021</v>
      </c>
      <c r="L3868" s="14">
        <f t="shared" si="363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6">
        <f t="shared" si="360"/>
        <v>5.4999999999999997E-3</v>
      </c>
      <c r="R3868" s="9">
        <f t="shared" si="361"/>
        <v>5.5</v>
      </c>
      <c r="S3868" t="str">
        <f t="shared" si="364"/>
        <v>theater</v>
      </c>
      <c r="T3868" t="str">
        <f t="shared" si="365"/>
        <v>plays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4">
        <f t="shared" si="362"/>
        <v>42539.814108796301</v>
      </c>
      <c r="K3869">
        <v>1463686339</v>
      </c>
      <c r="L3869" s="14">
        <f t="shared" si="363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6">
        <f t="shared" si="360"/>
        <v>0.1255</v>
      </c>
      <c r="R3869" s="9">
        <f t="shared" si="361"/>
        <v>50.2</v>
      </c>
      <c r="S3869" t="str">
        <f t="shared" si="364"/>
        <v>theater</v>
      </c>
      <c r="T3869" t="str">
        <f t="shared" si="365"/>
        <v>plays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4">
        <f t="shared" si="362"/>
        <v>41890.659780092588</v>
      </c>
      <c r="K3870">
        <v>1408031405</v>
      </c>
      <c r="L3870" s="14">
        <f t="shared" si="363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6">
        <f t="shared" si="360"/>
        <v>2E-3</v>
      </c>
      <c r="R3870" s="9">
        <f t="shared" si="361"/>
        <v>10</v>
      </c>
      <c r="S3870" t="str">
        <f t="shared" si="364"/>
        <v>theater</v>
      </c>
      <c r="T3870" t="str">
        <f t="shared" si="365"/>
        <v>musical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4">
        <f t="shared" si="362"/>
        <v>42077.132638888885</v>
      </c>
      <c r="K3871">
        <v>1423761792</v>
      </c>
      <c r="L3871" s="14">
        <f t="shared" si="363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6">
        <f t="shared" si="360"/>
        <v>3.44748684310884E-2</v>
      </c>
      <c r="R3871" s="9">
        <f t="shared" si="361"/>
        <v>30.133333333333333</v>
      </c>
      <c r="S3871" t="str">
        <f t="shared" si="364"/>
        <v>theater</v>
      </c>
      <c r="T3871" t="str">
        <f t="shared" si="365"/>
        <v>musical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4">
        <f t="shared" si="362"/>
        <v>41823.17219907407</v>
      </c>
      <c r="K3872">
        <v>1401768478</v>
      </c>
      <c r="L3872" s="14">
        <f t="shared" si="363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6">
        <f t="shared" si="360"/>
        <v>0.15</v>
      </c>
      <c r="R3872" s="9">
        <f t="shared" si="361"/>
        <v>150</v>
      </c>
      <c r="S3872" t="str">
        <f t="shared" si="364"/>
        <v>theater</v>
      </c>
      <c r="T3872" t="str">
        <f t="shared" si="365"/>
        <v>musical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4">
        <f t="shared" si="362"/>
        <v>42823.739004629635</v>
      </c>
      <c r="K3873">
        <v>1485629050</v>
      </c>
      <c r="L3873" s="14">
        <f t="shared" si="363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6">
        <f t="shared" si="360"/>
        <v>2.6666666666666668E-2</v>
      </c>
      <c r="R3873" s="9">
        <f t="shared" si="361"/>
        <v>13.333333333333334</v>
      </c>
      <c r="S3873" t="str">
        <f t="shared" si="364"/>
        <v>theater</v>
      </c>
      <c r="T3873" t="str">
        <f t="shared" si="365"/>
        <v>musical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4">
        <f t="shared" si="362"/>
        <v>42230.145787037036</v>
      </c>
      <c r="K3874">
        <v>1435202996</v>
      </c>
      <c r="L3874" s="14">
        <f t="shared" si="363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6">
        <f t="shared" si="360"/>
        <v>0</v>
      </c>
      <c r="R3874" s="9">
        <f t="shared" si="361"/>
        <v>0</v>
      </c>
      <c r="S3874" t="str">
        <f t="shared" si="364"/>
        <v>theater</v>
      </c>
      <c r="T3874" t="str">
        <f t="shared" si="365"/>
        <v>musical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4">
        <f t="shared" si="362"/>
        <v>42285.696006944447</v>
      </c>
      <c r="K3875">
        <v>1441730535</v>
      </c>
      <c r="L3875" s="14">
        <f t="shared" si="363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6">
        <f t="shared" si="360"/>
        <v>0</v>
      </c>
      <c r="R3875" s="9">
        <f t="shared" si="361"/>
        <v>0</v>
      </c>
      <c r="S3875" t="str">
        <f t="shared" si="364"/>
        <v>theater</v>
      </c>
      <c r="T3875" t="str">
        <f t="shared" si="365"/>
        <v>musical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4">
        <f t="shared" si="362"/>
        <v>42028.041666666672</v>
      </c>
      <c r="K3876">
        <v>1420244622</v>
      </c>
      <c r="L3876" s="14">
        <f t="shared" si="363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6">
        <f t="shared" si="360"/>
        <v>0</v>
      </c>
      <c r="R3876" s="9">
        <f t="shared" si="361"/>
        <v>0</v>
      </c>
      <c r="S3876" t="str">
        <f t="shared" si="364"/>
        <v>theater</v>
      </c>
      <c r="T3876" t="str">
        <f t="shared" si="365"/>
        <v>musical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4">
        <f t="shared" si="362"/>
        <v>42616.416666666672</v>
      </c>
      <c r="K3877">
        <v>1472804365</v>
      </c>
      <c r="L3877" s="14">
        <f t="shared" si="363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6">
        <f t="shared" si="360"/>
        <v>0</v>
      </c>
      <c r="R3877" s="9">
        <f t="shared" si="361"/>
        <v>0</v>
      </c>
      <c r="S3877" t="str">
        <f t="shared" si="364"/>
        <v>theater</v>
      </c>
      <c r="T3877" t="str">
        <f t="shared" si="365"/>
        <v>musical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4">
        <f t="shared" si="362"/>
        <v>42402.624166666668</v>
      </c>
      <c r="K3878">
        <v>1451833128</v>
      </c>
      <c r="L3878" s="14">
        <f t="shared" si="363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6">
        <f t="shared" si="360"/>
        <v>0.52794871794871789</v>
      </c>
      <c r="R3878" s="9">
        <f t="shared" si="361"/>
        <v>44.760869565217391</v>
      </c>
      <c r="S3878" t="str">
        <f t="shared" si="364"/>
        <v>theater</v>
      </c>
      <c r="T3878" t="str">
        <f t="shared" si="365"/>
        <v>musical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4">
        <f t="shared" si="362"/>
        <v>42712.67768518519</v>
      </c>
      <c r="K3879">
        <v>1478621752</v>
      </c>
      <c r="L3879" s="14">
        <f t="shared" si="363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6">
        <f t="shared" si="360"/>
        <v>4.9639999999999997E-2</v>
      </c>
      <c r="R3879" s="9">
        <f t="shared" si="361"/>
        <v>88.642857142857139</v>
      </c>
      <c r="S3879" t="str">
        <f t="shared" si="364"/>
        <v>theater</v>
      </c>
      <c r="T3879" t="str">
        <f t="shared" si="365"/>
        <v>musical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4">
        <f t="shared" si="362"/>
        <v>42185.165972222225</v>
      </c>
      <c r="K3880">
        <v>1433014746</v>
      </c>
      <c r="L3880" s="14">
        <f t="shared" si="363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6">
        <f t="shared" si="360"/>
        <v>5.5555555555555556E-4</v>
      </c>
      <c r="R3880" s="9">
        <f t="shared" si="361"/>
        <v>10</v>
      </c>
      <c r="S3880" t="str">
        <f t="shared" si="364"/>
        <v>theater</v>
      </c>
      <c r="T3880" t="str">
        <f t="shared" si="365"/>
        <v>musical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4">
        <f t="shared" si="362"/>
        <v>42029.861064814817</v>
      </c>
      <c r="K3881">
        <v>1419626396</v>
      </c>
      <c r="L3881" s="14">
        <f t="shared" si="363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6">
        <f t="shared" si="360"/>
        <v>0</v>
      </c>
      <c r="R3881" s="9">
        <f t="shared" si="361"/>
        <v>0</v>
      </c>
      <c r="S3881" t="str">
        <f t="shared" si="364"/>
        <v>theater</v>
      </c>
      <c r="T3881" t="str">
        <f t="shared" si="365"/>
        <v>musical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4">
        <f t="shared" si="362"/>
        <v>41850.958333333336</v>
      </c>
      <c r="K3882">
        <v>1403724820</v>
      </c>
      <c r="L3882" s="14">
        <f t="shared" si="363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6">
        <f t="shared" si="360"/>
        <v>0.13066666666666665</v>
      </c>
      <c r="R3882" s="9">
        <f t="shared" si="361"/>
        <v>57.647058823529413</v>
      </c>
      <c r="S3882" t="str">
        <f t="shared" si="364"/>
        <v>theater</v>
      </c>
      <c r="T3882" t="str">
        <f t="shared" si="365"/>
        <v>musical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4">
        <f t="shared" si="362"/>
        <v>42786.018506944441</v>
      </c>
      <c r="K3883">
        <v>1484958399</v>
      </c>
      <c r="L3883" s="14">
        <f t="shared" si="363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6">
        <f t="shared" si="360"/>
        <v>0.05</v>
      </c>
      <c r="R3883" s="9">
        <f t="shared" si="361"/>
        <v>25</v>
      </c>
      <c r="S3883" t="str">
        <f t="shared" si="364"/>
        <v>theater</v>
      </c>
      <c r="T3883" t="str">
        <f t="shared" si="365"/>
        <v>musical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4">
        <f t="shared" si="362"/>
        <v>42400.960416666669</v>
      </c>
      <c r="K3884">
        <v>1451950570</v>
      </c>
      <c r="L3884" s="14">
        <f t="shared" si="363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6">
        <f t="shared" si="360"/>
        <v>0</v>
      </c>
      <c r="R3884" s="9">
        <f t="shared" si="361"/>
        <v>0</v>
      </c>
      <c r="S3884" t="str">
        <f t="shared" si="364"/>
        <v>theater</v>
      </c>
      <c r="T3884" t="str">
        <f t="shared" si="365"/>
        <v>musical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4">
        <f t="shared" si="362"/>
        <v>41884.602650462963</v>
      </c>
      <c r="K3885">
        <v>1407076069</v>
      </c>
      <c r="L3885" s="14">
        <f t="shared" si="363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6">
        <f t="shared" si="360"/>
        <v>0</v>
      </c>
      <c r="R3885" s="9">
        <f t="shared" si="361"/>
        <v>0</v>
      </c>
      <c r="S3885" t="str">
        <f t="shared" si="364"/>
        <v>theater</v>
      </c>
      <c r="T3885" t="str">
        <f t="shared" si="365"/>
        <v>musical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4">
        <f t="shared" si="362"/>
        <v>42090.749907407408</v>
      </c>
      <c r="K3886">
        <v>1425322792</v>
      </c>
      <c r="L3886" s="14">
        <f t="shared" si="363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6">
        <f t="shared" si="360"/>
        <v>0</v>
      </c>
      <c r="R3886" s="9">
        <f t="shared" si="361"/>
        <v>0</v>
      </c>
      <c r="S3886" t="str">
        <f t="shared" si="364"/>
        <v>theater</v>
      </c>
      <c r="T3886" t="str">
        <f t="shared" si="365"/>
        <v>musical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4">
        <f t="shared" si="362"/>
        <v>42499.951284722221</v>
      </c>
      <c r="K3887">
        <v>1460242191</v>
      </c>
      <c r="L3887" s="14">
        <f t="shared" si="363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6">
        <f t="shared" si="360"/>
        <v>0</v>
      </c>
      <c r="R3887" s="9">
        <f t="shared" si="361"/>
        <v>0</v>
      </c>
      <c r="S3887" t="str">
        <f t="shared" si="364"/>
        <v>theater</v>
      </c>
      <c r="T3887" t="str">
        <f t="shared" si="365"/>
        <v>musical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4">
        <f t="shared" si="362"/>
        <v>41984.228032407409</v>
      </c>
      <c r="K3888">
        <v>1415683702</v>
      </c>
      <c r="L3888" s="14">
        <f t="shared" si="363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6">
        <f t="shared" si="360"/>
        <v>0</v>
      </c>
      <c r="R3888" s="9">
        <f t="shared" si="361"/>
        <v>0</v>
      </c>
      <c r="S3888" t="str">
        <f t="shared" si="364"/>
        <v>theater</v>
      </c>
      <c r="T3888" t="str">
        <f t="shared" si="365"/>
        <v>musical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4">
        <f t="shared" si="362"/>
        <v>42125.916666666672</v>
      </c>
      <c r="K3889">
        <v>1426538129</v>
      </c>
      <c r="L3889" s="14">
        <f t="shared" si="363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6">
        <f t="shared" si="360"/>
        <v>1.7500000000000002E-2</v>
      </c>
      <c r="R3889" s="9">
        <f t="shared" si="361"/>
        <v>17.5</v>
      </c>
      <c r="S3889" t="str">
        <f t="shared" si="364"/>
        <v>theater</v>
      </c>
      <c r="T3889" t="str">
        <f t="shared" si="365"/>
        <v>musical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4">
        <f t="shared" si="362"/>
        <v>42792.545810185184</v>
      </c>
      <c r="K3890">
        <v>1485522358</v>
      </c>
      <c r="L3890" s="14">
        <f t="shared" si="363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6">
        <f t="shared" si="360"/>
        <v>0.27100000000000002</v>
      </c>
      <c r="R3890" s="9">
        <f t="shared" si="361"/>
        <v>38.714285714285715</v>
      </c>
      <c r="S3890" t="str">
        <f t="shared" si="364"/>
        <v>theater</v>
      </c>
      <c r="T3890" t="str">
        <f t="shared" si="365"/>
        <v>plays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4">
        <f t="shared" si="362"/>
        <v>42008.976388888885</v>
      </c>
      <c r="K3891">
        <v>1417651630</v>
      </c>
      <c r="L3891" s="14">
        <f t="shared" si="363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6">
        <f t="shared" si="360"/>
        <v>1.4749999999999999E-2</v>
      </c>
      <c r="R3891" s="9">
        <f t="shared" si="361"/>
        <v>13.111111111111111</v>
      </c>
      <c r="S3891" t="str">
        <f t="shared" si="364"/>
        <v>theater</v>
      </c>
      <c r="T3891" t="str">
        <f t="shared" si="365"/>
        <v>plays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4">
        <f t="shared" si="362"/>
        <v>42231.758611111116</v>
      </c>
      <c r="K3892">
        <v>1434478344</v>
      </c>
      <c r="L3892" s="14">
        <f t="shared" si="363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6">
        <f t="shared" si="360"/>
        <v>0.16826666666666668</v>
      </c>
      <c r="R3892" s="9">
        <f t="shared" si="361"/>
        <v>315.5</v>
      </c>
      <c r="S3892" t="str">
        <f t="shared" si="364"/>
        <v>theater</v>
      </c>
      <c r="T3892" t="str">
        <f t="shared" si="365"/>
        <v>plays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4">
        <f t="shared" si="362"/>
        <v>42086.207638888889</v>
      </c>
      <c r="K3893">
        <v>1424488244</v>
      </c>
      <c r="L3893" s="14">
        <f t="shared" si="363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6">
        <f t="shared" si="360"/>
        <v>0.32500000000000001</v>
      </c>
      <c r="R3893" s="9">
        <f t="shared" si="361"/>
        <v>37.142857142857146</v>
      </c>
      <c r="S3893" t="str">
        <f t="shared" si="364"/>
        <v>theater</v>
      </c>
      <c r="T3893" t="str">
        <f t="shared" si="365"/>
        <v>plays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4">
        <f t="shared" si="362"/>
        <v>41875.291666666664</v>
      </c>
      <c r="K3894">
        <v>1408203557</v>
      </c>
      <c r="L3894" s="14">
        <f t="shared" si="363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6">
        <f t="shared" si="360"/>
        <v>0</v>
      </c>
      <c r="R3894" s="9">
        <f t="shared" si="361"/>
        <v>0</v>
      </c>
      <c r="S3894" t="str">
        <f t="shared" si="364"/>
        <v>theater</v>
      </c>
      <c r="T3894" t="str">
        <f t="shared" si="365"/>
        <v>plays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4">
        <f t="shared" si="362"/>
        <v>41821.25</v>
      </c>
      <c r="K3895">
        <v>1400600840</v>
      </c>
      <c r="L3895" s="14">
        <f t="shared" si="363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6">
        <f t="shared" si="360"/>
        <v>0.2155</v>
      </c>
      <c r="R3895" s="9">
        <f t="shared" si="361"/>
        <v>128.27380952380952</v>
      </c>
      <c r="S3895" t="str">
        <f t="shared" si="364"/>
        <v>theater</v>
      </c>
      <c r="T3895" t="str">
        <f t="shared" si="365"/>
        <v>plays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4">
        <f t="shared" si="362"/>
        <v>42710.207638888889</v>
      </c>
      <c r="K3896">
        <v>1478386812</v>
      </c>
      <c r="L3896" s="14">
        <f t="shared" si="363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6">
        <f t="shared" si="360"/>
        <v>3.4666666666666665E-2</v>
      </c>
      <c r="R3896" s="9">
        <f t="shared" si="361"/>
        <v>47.272727272727273</v>
      </c>
      <c r="S3896" t="str">
        <f t="shared" si="364"/>
        <v>theater</v>
      </c>
      <c r="T3896" t="str">
        <f t="shared" si="365"/>
        <v>plays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4">
        <f t="shared" si="362"/>
        <v>42063.250208333338</v>
      </c>
      <c r="K3897">
        <v>1422424818</v>
      </c>
      <c r="L3897" s="14">
        <f t="shared" si="363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6">
        <f t="shared" si="360"/>
        <v>0.05</v>
      </c>
      <c r="R3897" s="9">
        <f t="shared" si="361"/>
        <v>50</v>
      </c>
      <c r="S3897" t="str">
        <f t="shared" si="364"/>
        <v>theater</v>
      </c>
      <c r="T3897" t="str">
        <f t="shared" si="365"/>
        <v>plays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4">
        <f t="shared" si="362"/>
        <v>41807.191875000004</v>
      </c>
      <c r="K3898">
        <v>1401770178</v>
      </c>
      <c r="L3898" s="14">
        <f t="shared" si="363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6">
        <f t="shared" si="360"/>
        <v>0.10625</v>
      </c>
      <c r="R3898" s="9">
        <f t="shared" si="361"/>
        <v>42.5</v>
      </c>
      <c r="S3898" t="str">
        <f t="shared" si="364"/>
        <v>theater</v>
      </c>
      <c r="T3898" t="str">
        <f t="shared" si="365"/>
        <v>plays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4">
        <f t="shared" si="362"/>
        <v>42012.87364583333</v>
      </c>
      <c r="K3899">
        <v>1418158683</v>
      </c>
      <c r="L3899" s="14">
        <f t="shared" si="363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6">
        <f t="shared" si="360"/>
        <v>0.17599999999999999</v>
      </c>
      <c r="R3899" s="9">
        <f t="shared" si="361"/>
        <v>44</v>
      </c>
      <c r="S3899" t="str">
        <f t="shared" si="364"/>
        <v>theater</v>
      </c>
      <c r="T3899" t="str">
        <f t="shared" si="365"/>
        <v>plays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4">
        <f t="shared" si="362"/>
        <v>42233.666666666672</v>
      </c>
      <c r="K3900">
        <v>1436355270</v>
      </c>
      <c r="L3900" s="14">
        <f t="shared" si="363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6">
        <f t="shared" si="360"/>
        <v>0.3256</v>
      </c>
      <c r="R3900" s="9">
        <f t="shared" si="361"/>
        <v>50.875</v>
      </c>
      <c r="S3900" t="str">
        <f t="shared" si="364"/>
        <v>theater</v>
      </c>
      <c r="T3900" t="str">
        <f t="shared" si="365"/>
        <v>plays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4">
        <f t="shared" si="362"/>
        <v>41863.775011574071</v>
      </c>
      <c r="K3901">
        <v>1406140561</v>
      </c>
      <c r="L3901" s="14">
        <f t="shared" si="363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6">
        <f t="shared" si="360"/>
        <v>1.2500000000000001E-2</v>
      </c>
      <c r="R3901" s="9">
        <f t="shared" si="361"/>
        <v>62.5</v>
      </c>
      <c r="S3901" t="str">
        <f t="shared" si="364"/>
        <v>theater</v>
      </c>
      <c r="T3901" t="str">
        <f t="shared" si="365"/>
        <v>plays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4">
        <f t="shared" si="362"/>
        <v>42166.092488425929</v>
      </c>
      <c r="K3902">
        <v>1431396791</v>
      </c>
      <c r="L3902" s="14">
        <f t="shared" si="363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6">
        <f t="shared" si="360"/>
        <v>5.3999999999999999E-2</v>
      </c>
      <c r="R3902" s="9">
        <f t="shared" si="361"/>
        <v>27</v>
      </c>
      <c r="S3902" t="str">
        <f t="shared" si="364"/>
        <v>theater</v>
      </c>
      <c r="T3902" t="str">
        <f t="shared" si="365"/>
        <v>plays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4">
        <f t="shared" si="362"/>
        <v>42357.826377314821</v>
      </c>
      <c r="K3903">
        <v>1447098599</v>
      </c>
      <c r="L3903" s="14">
        <f t="shared" si="363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6">
        <f t="shared" si="360"/>
        <v>8.3333333333333332E-3</v>
      </c>
      <c r="R3903" s="9">
        <f t="shared" si="361"/>
        <v>25</v>
      </c>
      <c r="S3903" t="str">
        <f t="shared" si="364"/>
        <v>theater</v>
      </c>
      <c r="T3903" t="str">
        <f t="shared" si="365"/>
        <v>plays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4">
        <f t="shared" si="362"/>
        <v>42688.509745370371</v>
      </c>
      <c r="K3904">
        <v>1476962042</v>
      </c>
      <c r="L3904" s="14">
        <f t="shared" si="363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6">
        <f t="shared" si="360"/>
        <v>0.48833333333333334</v>
      </c>
      <c r="R3904" s="9">
        <f t="shared" si="361"/>
        <v>47.258064516129032</v>
      </c>
      <c r="S3904" t="str">
        <f t="shared" si="364"/>
        <v>theater</v>
      </c>
      <c r="T3904" t="str">
        <f t="shared" si="365"/>
        <v>plays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4">
        <f t="shared" si="362"/>
        <v>42230.818055555559</v>
      </c>
      <c r="K3905">
        <v>1435709765</v>
      </c>
      <c r="L3905" s="14">
        <f t="shared" si="363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6">
        <f t="shared" si="360"/>
        <v>0</v>
      </c>
      <c r="R3905" s="9">
        <f t="shared" si="361"/>
        <v>0</v>
      </c>
      <c r="S3905" t="str">
        <f t="shared" si="364"/>
        <v>theater</v>
      </c>
      <c r="T3905" t="str">
        <f t="shared" si="365"/>
        <v>plays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4">
        <f t="shared" si="362"/>
        <v>42109.211111111115</v>
      </c>
      <c r="K3906">
        <v>1427866200</v>
      </c>
      <c r="L3906" s="14">
        <f t="shared" si="363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6">
        <f t="shared" ref="Q3906:Q3969" si="366">(E3906/D3906)</f>
        <v>2.9999999999999997E-4</v>
      </c>
      <c r="R3906" s="9">
        <f t="shared" ref="R3906:R3969" si="367">IF(N3906&lt;&gt;0,E3906/N3906,0)</f>
        <v>1.5</v>
      </c>
      <c r="S3906" t="str">
        <f t="shared" si="364"/>
        <v>theater</v>
      </c>
      <c r="T3906" t="str">
        <f t="shared" si="365"/>
        <v>plays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4">
        <f t="shared" ref="J3907:J3970" si="368">(((I3907/60)/60)/24)+DATE(1970,1,1)</f>
        <v>42166.958333333328</v>
      </c>
      <c r="K3907">
        <v>1430405903</v>
      </c>
      <c r="L3907" s="14">
        <f t="shared" ref="L3907:L3970" si="369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6">
        <f t="shared" si="366"/>
        <v>0.11533333333333333</v>
      </c>
      <c r="R3907" s="9">
        <f t="shared" si="367"/>
        <v>24.714285714285715</v>
      </c>
      <c r="S3907" t="str">
        <f t="shared" ref="S3907:S3970" si="370">LEFT(P3907, SEARCH("/",P3907,1)-1)</f>
        <v>theater</v>
      </c>
      <c r="T3907" t="str">
        <f t="shared" ref="T3907:T3970" si="371">RIGHT(P3907,LEN(P3907)-FIND("/",P3907))</f>
        <v>plays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4">
        <f t="shared" si="368"/>
        <v>42181.559027777781</v>
      </c>
      <c r="K3908">
        <v>1432072893</v>
      </c>
      <c r="L3908" s="14">
        <f t="shared" si="369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6">
        <f t="shared" si="366"/>
        <v>0.67333333333333334</v>
      </c>
      <c r="R3908" s="9">
        <f t="shared" si="367"/>
        <v>63.125</v>
      </c>
      <c r="S3908" t="str">
        <f t="shared" si="370"/>
        <v>theater</v>
      </c>
      <c r="T3908" t="str">
        <f t="shared" si="371"/>
        <v>plays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4">
        <f t="shared" si="368"/>
        <v>41938.838888888888</v>
      </c>
      <c r="K3909">
        <v>1411587606</v>
      </c>
      <c r="L3909" s="14">
        <f t="shared" si="369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6">
        <f t="shared" si="366"/>
        <v>0.153</v>
      </c>
      <c r="R3909" s="9">
        <f t="shared" si="367"/>
        <v>38.25</v>
      </c>
      <c r="S3909" t="str">
        <f t="shared" si="370"/>
        <v>theater</v>
      </c>
      <c r="T3909" t="str">
        <f t="shared" si="371"/>
        <v>plays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4">
        <f t="shared" si="368"/>
        <v>41849.135370370372</v>
      </c>
      <c r="K3910">
        <v>1405307696</v>
      </c>
      <c r="L3910" s="14">
        <f t="shared" si="369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6">
        <f t="shared" si="366"/>
        <v>8.666666666666667E-2</v>
      </c>
      <c r="R3910" s="9">
        <f t="shared" si="367"/>
        <v>16.25</v>
      </c>
      <c r="S3910" t="str">
        <f t="shared" si="370"/>
        <v>theater</v>
      </c>
      <c r="T3910" t="str">
        <f t="shared" si="371"/>
        <v>plays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4">
        <f t="shared" si="368"/>
        <v>41893.359282407408</v>
      </c>
      <c r="K3911">
        <v>1407832642</v>
      </c>
      <c r="L3911" s="14">
        <f t="shared" si="369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6">
        <f t="shared" si="366"/>
        <v>2.2499999999999998E-3</v>
      </c>
      <c r="R3911" s="9">
        <f t="shared" si="367"/>
        <v>33.75</v>
      </c>
      <c r="S3911" t="str">
        <f t="shared" si="370"/>
        <v>theater</v>
      </c>
      <c r="T3911" t="str">
        <f t="shared" si="371"/>
        <v>plays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4">
        <f t="shared" si="368"/>
        <v>42254.756909722222</v>
      </c>
      <c r="K3912">
        <v>1439057397</v>
      </c>
      <c r="L3912" s="14">
        <f t="shared" si="369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6">
        <f t="shared" si="366"/>
        <v>3.0833333333333334E-2</v>
      </c>
      <c r="R3912" s="9">
        <f t="shared" si="367"/>
        <v>61.666666666666664</v>
      </c>
      <c r="S3912" t="str">
        <f t="shared" si="370"/>
        <v>theater</v>
      </c>
      <c r="T3912" t="str">
        <f t="shared" si="371"/>
        <v>plays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4">
        <f t="shared" si="368"/>
        <v>41969.853900462964</v>
      </c>
      <c r="K3913">
        <v>1414438177</v>
      </c>
      <c r="L3913" s="14">
        <f t="shared" si="369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6">
        <f t="shared" si="366"/>
        <v>0.37412499999999999</v>
      </c>
      <c r="R3913" s="9">
        <f t="shared" si="367"/>
        <v>83.138888888888886</v>
      </c>
      <c r="S3913" t="str">
        <f t="shared" si="370"/>
        <v>theater</v>
      </c>
      <c r="T3913" t="str">
        <f t="shared" si="371"/>
        <v>plays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4">
        <f t="shared" si="368"/>
        <v>42119.190972222219</v>
      </c>
      <c r="K3914">
        <v>1424759330</v>
      </c>
      <c r="L3914" s="14">
        <f t="shared" si="369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6">
        <f t="shared" si="366"/>
        <v>6.666666666666667E-5</v>
      </c>
      <c r="R3914" s="9">
        <f t="shared" si="367"/>
        <v>1</v>
      </c>
      <c r="S3914" t="str">
        <f t="shared" si="370"/>
        <v>theater</v>
      </c>
      <c r="T3914" t="str">
        <f t="shared" si="371"/>
        <v>plays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4">
        <f t="shared" si="368"/>
        <v>42338.252881944441</v>
      </c>
      <c r="K3915">
        <v>1446267849</v>
      </c>
      <c r="L3915" s="14">
        <f t="shared" si="369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6">
        <f t="shared" si="366"/>
        <v>0.1</v>
      </c>
      <c r="R3915" s="9">
        <f t="shared" si="367"/>
        <v>142.85714285714286</v>
      </c>
      <c r="S3915" t="str">
        <f t="shared" si="370"/>
        <v>theater</v>
      </c>
      <c r="T3915" t="str">
        <f t="shared" si="371"/>
        <v>plays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4">
        <f t="shared" si="368"/>
        <v>42134.957638888889</v>
      </c>
      <c r="K3916">
        <v>1429558756</v>
      </c>
      <c r="L3916" s="14">
        <f t="shared" si="369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6">
        <f t="shared" si="366"/>
        <v>0.36359999999999998</v>
      </c>
      <c r="R3916" s="9">
        <f t="shared" si="367"/>
        <v>33.666666666666664</v>
      </c>
      <c r="S3916" t="str">
        <f t="shared" si="370"/>
        <v>theater</v>
      </c>
      <c r="T3916" t="str">
        <f t="shared" si="371"/>
        <v>plays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4">
        <f t="shared" si="368"/>
        <v>42522.98505787037</v>
      </c>
      <c r="K3917">
        <v>1462232309</v>
      </c>
      <c r="L3917" s="14">
        <f t="shared" si="369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6">
        <f t="shared" si="366"/>
        <v>3.3333333333333335E-3</v>
      </c>
      <c r="R3917" s="9">
        <f t="shared" si="367"/>
        <v>5</v>
      </c>
      <c r="S3917" t="str">
        <f t="shared" si="370"/>
        <v>theater</v>
      </c>
      <c r="T3917" t="str">
        <f t="shared" si="371"/>
        <v>plays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4">
        <f t="shared" si="368"/>
        <v>42524.471666666665</v>
      </c>
      <c r="K3918">
        <v>1462360752</v>
      </c>
      <c r="L3918" s="14">
        <f t="shared" si="369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6">
        <f t="shared" si="366"/>
        <v>0</v>
      </c>
      <c r="R3918" s="9">
        <f t="shared" si="367"/>
        <v>0</v>
      </c>
      <c r="S3918" t="str">
        <f t="shared" si="370"/>
        <v>theater</v>
      </c>
      <c r="T3918" t="str">
        <f t="shared" si="371"/>
        <v>plays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4">
        <f t="shared" si="368"/>
        <v>41893.527326388888</v>
      </c>
      <c r="K3919">
        <v>1407847161</v>
      </c>
      <c r="L3919" s="14">
        <f t="shared" si="369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6">
        <f t="shared" si="366"/>
        <v>2.8571428571428571E-3</v>
      </c>
      <c r="R3919" s="9">
        <f t="shared" si="367"/>
        <v>10</v>
      </c>
      <c r="S3919" t="str">
        <f t="shared" si="370"/>
        <v>theater</v>
      </c>
      <c r="T3919" t="str">
        <f t="shared" si="371"/>
        <v>plays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4">
        <f t="shared" si="368"/>
        <v>41855.666666666664</v>
      </c>
      <c r="K3920">
        <v>1406131023</v>
      </c>
      <c r="L3920" s="14">
        <f t="shared" si="369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6">
        <f t="shared" si="366"/>
        <v>2E-3</v>
      </c>
      <c r="R3920" s="9">
        <f t="shared" si="367"/>
        <v>40</v>
      </c>
      <c r="S3920" t="str">
        <f t="shared" si="370"/>
        <v>theater</v>
      </c>
      <c r="T3920" t="str">
        <f t="shared" si="371"/>
        <v>plays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4">
        <f t="shared" si="368"/>
        <v>42387</v>
      </c>
      <c r="K3921">
        <v>1450628773</v>
      </c>
      <c r="L3921" s="14">
        <f t="shared" si="369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6">
        <f t="shared" si="366"/>
        <v>1.7999999999999999E-2</v>
      </c>
      <c r="R3921" s="9">
        <f t="shared" si="367"/>
        <v>30</v>
      </c>
      <c r="S3921" t="str">
        <f t="shared" si="370"/>
        <v>theater</v>
      </c>
      <c r="T3921" t="str">
        <f t="shared" si="371"/>
        <v>plays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4">
        <f t="shared" si="368"/>
        <v>42687.428935185191</v>
      </c>
      <c r="K3922">
        <v>1476436660</v>
      </c>
      <c r="L3922" s="14">
        <f t="shared" si="369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6">
        <f t="shared" si="366"/>
        <v>5.3999999999999999E-2</v>
      </c>
      <c r="R3922" s="9">
        <f t="shared" si="367"/>
        <v>45</v>
      </c>
      <c r="S3922" t="str">
        <f t="shared" si="370"/>
        <v>theater</v>
      </c>
      <c r="T3922" t="str">
        <f t="shared" si="371"/>
        <v>plays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4">
        <f t="shared" si="368"/>
        <v>41938.75</v>
      </c>
      <c r="K3923">
        <v>1413291655</v>
      </c>
      <c r="L3923" s="14">
        <f t="shared" si="369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6">
        <f t="shared" si="366"/>
        <v>0</v>
      </c>
      <c r="R3923" s="9">
        <f t="shared" si="367"/>
        <v>0</v>
      </c>
      <c r="S3923" t="str">
        <f t="shared" si="370"/>
        <v>theater</v>
      </c>
      <c r="T3923" t="str">
        <f t="shared" si="371"/>
        <v>plays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4">
        <f t="shared" si="368"/>
        <v>42065.958333333328</v>
      </c>
      <c r="K3924">
        <v>1421432810</v>
      </c>
      <c r="L3924" s="14">
        <f t="shared" si="369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6">
        <f t="shared" si="366"/>
        <v>8.1333333333333327E-2</v>
      </c>
      <c r="R3924" s="9">
        <f t="shared" si="367"/>
        <v>10.166666666666666</v>
      </c>
      <c r="S3924" t="str">
        <f t="shared" si="370"/>
        <v>theater</v>
      </c>
      <c r="T3924" t="str">
        <f t="shared" si="371"/>
        <v>plays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4">
        <f t="shared" si="368"/>
        <v>42103.979988425926</v>
      </c>
      <c r="K3925">
        <v>1426203071</v>
      </c>
      <c r="L3925" s="14">
        <f t="shared" si="369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6">
        <f t="shared" si="366"/>
        <v>0.12034782608695652</v>
      </c>
      <c r="R3925" s="9">
        <f t="shared" si="367"/>
        <v>81.411764705882348</v>
      </c>
      <c r="S3925" t="str">
        <f t="shared" si="370"/>
        <v>theater</v>
      </c>
      <c r="T3925" t="str">
        <f t="shared" si="371"/>
        <v>plays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4">
        <f t="shared" si="368"/>
        <v>41816.959745370368</v>
      </c>
      <c r="K3926">
        <v>1401231722</v>
      </c>
      <c r="L3926" s="14">
        <f t="shared" si="369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6">
        <f t="shared" si="366"/>
        <v>0.15266666666666667</v>
      </c>
      <c r="R3926" s="9">
        <f t="shared" si="367"/>
        <v>57.25</v>
      </c>
      <c r="S3926" t="str">
        <f t="shared" si="370"/>
        <v>theater</v>
      </c>
      <c r="T3926" t="str">
        <f t="shared" si="371"/>
        <v>plays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4">
        <f t="shared" si="368"/>
        <v>41850.870821759258</v>
      </c>
      <c r="K3927">
        <v>1404161639</v>
      </c>
      <c r="L3927" s="14">
        <f t="shared" si="369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6">
        <f t="shared" si="366"/>
        <v>0.1</v>
      </c>
      <c r="R3927" s="9">
        <f t="shared" si="367"/>
        <v>5</v>
      </c>
      <c r="S3927" t="str">
        <f t="shared" si="370"/>
        <v>theater</v>
      </c>
      <c r="T3927" t="str">
        <f t="shared" si="371"/>
        <v>plays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4">
        <f t="shared" si="368"/>
        <v>42000.085046296299</v>
      </c>
      <c r="K3928">
        <v>1417053748</v>
      </c>
      <c r="L3928" s="14">
        <f t="shared" si="369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6">
        <f t="shared" si="366"/>
        <v>3.0000000000000001E-3</v>
      </c>
      <c r="R3928" s="9">
        <f t="shared" si="367"/>
        <v>15</v>
      </c>
      <c r="S3928" t="str">
        <f t="shared" si="370"/>
        <v>theater</v>
      </c>
      <c r="T3928" t="str">
        <f t="shared" si="371"/>
        <v>plays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4">
        <f t="shared" si="368"/>
        <v>41860.267407407409</v>
      </c>
      <c r="K3929">
        <v>1404973504</v>
      </c>
      <c r="L3929" s="14">
        <f t="shared" si="369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6">
        <f t="shared" si="366"/>
        <v>0.01</v>
      </c>
      <c r="R3929" s="9">
        <f t="shared" si="367"/>
        <v>12.5</v>
      </c>
      <c r="S3929" t="str">
        <f t="shared" si="370"/>
        <v>theater</v>
      </c>
      <c r="T3929" t="str">
        <f t="shared" si="371"/>
        <v>plays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4">
        <f t="shared" si="368"/>
        <v>42293.207638888889</v>
      </c>
      <c r="K3930">
        <v>1442593427</v>
      </c>
      <c r="L3930" s="14">
        <f t="shared" si="369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6">
        <f t="shared" si="366"/>
        <v>0.13020000000000001</v>
      </c>
      <c r="R3930" s="9">
        <f t="shared" si="367"/>
        <v>93</v>
      </c>
      <c r="S3930" t="str">
        <f t="shared" si="370"/>
        <v>theater</v>
      </c>
      <c r="T3930" t="str">
        <f t="shared" si="371"/>
        <v>plays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4">
        <f t="shared" si="368"/>
        <v>42631.827141203699</v>
      </c>
      <c r="K3931">
        <v>1471636265</v>
      </c>
      <c r="L3931" s="14">
        <f t="shared" si="369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6">
        <f t="shared" si="366"/>
        <v>2.265E-2</v>
      </c>
      <c r="R3931" s="9">
        <f t="shared" si="367"/>
        <v>32.357142857142854</v>
      </c>
      <c r="S3931" t="str">
        <f t="shared" si="370"/>
        <v>theater</v>
      </c>
      <c r="T3931" t="str">
        <f t="shared" si="371"/>
        <v>plays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4">
        <f t="shared" si="368"/>
        <v>42461.25</v>
      </c>
      <c r="K3932">
        <v>1457078868</v>
      </c>
      <c r="L3932" s="14">
        <f t="shared" si="369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6">
        <f t="shared" si="366"/>
        <v>0</v>
      </c>
      <c r="R3932" s="9">
        <f t="shared" si="367"/>
        <v>0</v>
      </c>
      <c r="S3932" t="str">
        <f t="shared" si="370"/>
        <v>theater</v>
      </c>
      <c r="T3932" t="str">
        <f t="shared" si="371"/>
        <v>plays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4">
        <f t="shared" si="368"/>
        <v>42253.151701388888</v>
      </c>
      <c r="K3933">
        <v>1439350707</v>
      </c>
      <c r="L3933" s="14">
        <f t="shared" si="369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6">
        <f t="shared" si="366"/>
        <v>0</v>
      </c>
      <c r="R3933" s="9">
        <f t="shared" si="367"/>
        <v>0</v>
      </c>
      <c r="S3933" t="str">
        <f t="shared" si="370"/>
        <v>theater</v>
      </c>
      <c r="T3933" t="str">
        <f t="shared" si="371"/>
        <v>plays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4">
        <f t="shared" si="368"/>
        <v>42445.126898148148</v>
      </c>
      <c r="K3934">
        <v>1455508964</v>
      </c>
      <c r="L3934" s="14">
        <f t="shared" si="369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6">
        <f t="shared" si="366"/>
        <v>8.3333333333333331E-5</v>
      </c>
      <c r="R3934" s="9">
        <f t="shared" si="367"/>
        <v>1</v>
      </c>
      <c r="S3934" t="str">
        <f t="shared" si="370"/>
        <v>theater</v>
      </c>
      <c r="T3934" t="str">
        <f t="shared" si="371"/>
        <v>plays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4">
        <f t="shared" si="368"/>
        <v>42568.029861111107</v>
      </c>
      <c r="K3935">
        <v>1466205262</v>
      </c>
      <c r="L3935" s="14">
        <f t="shared" si="369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6">
        <f t="shared" si="366"/>
        <v>0.15742857142857142</v>
      </c>
      <c r="R3935" s="9">
        <f t="shared" si="367"/>
        <v>91.833333333333329</v>
      </c>
      <c r="S3935" t="str">
        <f t="shared" si="370"/>
        <v>theater</v>
      </c>
      <c r="T3935" t="str">
        <f t="shared" si="371"/>
        <v>plays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4">
        <f t="shared" si="368"/>
        <v>42278.541666666672</v>
      </c>
      <c r="K3936">
        <v>1439827639</v>
      </c>
      <c r="L3936" s="14">
        <f t="shared" si="369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6">
        <f t="shared" si="366"/>
        <v>0.11</v>
      </c>
      <c r="R3936" s="9">
        <f t="shared" si="367"/>
        <v>45.833333333333336</v>
      </c>
      <c r="S3936" t="str">
        <f t="shared" si="370"/>
        <v>theater</v>
      </c>
      <c r="T3936" t="str">
        <f t="shared" si="371"/>
        <v>plays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4">
        <f t="shared" si="368"/>
        <v>42281.656782407401</v>
      </c>
      <c r="K3937">
        <v>1438789546</v>
      </c>
      <c r="L3937" s="14">
        <f t="shared" si="369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6">
        <f t="shared" si="366"/>
        <v>0.43833333333333335</v>
      </c>
      <c r="R3937" s="9">
        <f t="shared" si="367"/>
        <v>57.173913043478258</v>
      </c>
      <c r="S3937" t="str">
        <f t="shared" si="370"/>
        <v>theater</v>
      </c>
      <c r="T3937" t="str">
        <f t="shared" si="371"/>
        <v>plays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4">
        <f t="shared" si="368"/>
        <v>42705.304629629631</v>
      </c>
      <c r="K3938">
        <v>1477981120</v>
      </c>
      <c r="L3938" s="14">
        <f t="shared" si="369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6">
        <f t="shared" si="366"/>
        <v>0</v>
      </c>
      <c r="R3938" s="9">
        <f t="shared" si="367"/>
        <v>0</v>
      </c>
      <c r="S3938" t="str">
        <f t="shared" si="370"/>
        <v>theater</v>
      </c>
      <c r="T3938" t="str">
        <f t="shared" si="371"/>
        <v>plays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4">
        <f t="shared" si="368"/>
        <v>42562.631481481483</v>
      </c>
      <c r="K3939">
        <v>1465830560</v>
      </c>
      <c r="L3939" s="14">
        <f t="shared" si="369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6">
        <f t="shared" si="366"/>
        <v>0.86135181975736563</v>
      </c>
      <c r="R3939" s="9">
        <f t="shared" si="367"/>
        <v>248.5</v>
      </c>
      <c r="S3939" t="str">
        <f t="shared" si="370"/>
        <v>theater</v>
      </c>
      <c r="T3939" t="str">
        <f t="shared" si="371"/>
        <v>plays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4">
        <f t="shared" si="368"/>
        <v>42182.905717592599</v>
      </c>
      <c r="K3940">
        <v>1432763054</v>
      </c>
      <c r="L3940" s="14">
        <f t="shared" si="369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6">
        <f t="shared" si="366"/>
        <v>0.12196620583717357</v>
      </c>
      <c r="R3940" s="9">
        <f t="shared" si="367"/>
        <v>79.400000000000006</v>
      </c>
      <c r="S3940" t="str">
        <f t="shared" si="370"/>
        <v>theater</v>
      </c>
      <c r="T3940" t="str">
        <f t="shared" si="371"/>
        <v>plays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4">
        <f t="shared" si="368"/>
        <v>41919.1875</v>
      </c>
      <c r="K3941">
        <v>1412328979</v>
      </c>
      <c r="L3941" s="14">
        <f t="shared" si="369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6">
        <f t="shared" si="366"/>
        <v>1E-3</v>
      </c>
      <c r="R3941" s="9">
        <f t="shared" si="367"/>
        <v>5</v>
      </c>
      <c r="S3941" t="str">
        <f t="shared" si="370"/>
        <v>theater</v>
      </c>
      <c r="T3941" t="str">
        <f t="shared" si="371"/>
        <v>plays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4">
        <f t="shared" si="368"/>
        <v>42006.492488425924</v>
      </c>
      <c r="K3942">
        <v>1416311351</v>
      </c>
      <c r="L3942" s="14">
        <f t="shared" si="369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6">
        <f t="shared" si="366"/>
        <v>2.2000000000000001E-3</v>
      </c>
      <c r="R3942" s="9">
        <f t="shared" si="367"/>
        <v>5.5</v>
      </c>
      <c r="S3942" t="str">
        <f t="shared" si="370"/>
        <v>theater</v>
      </c>
      <c r="T3942" t="str">
        <f t="shared" si="371"/>
        <v>plays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4">
        <f t="shared" si="368"/>
        <v>41968.041666666672</v>
      </c>
      <c r="K3943">
        <v>1414505137</v>
      </c>
      <c r="L3943" s="14">
        <f t="shared" si="369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6">
        <f t="shared" si="366"/>
        <v>9.0909090909090905E-3</v>
      </c>
      <c r="R3943" s="9">
        <f t="shared" si="367"/>
        <v>25</v>
      </c>
      <c r="S3943" t="str">
        <f t="shared" si="370"/>
        <v>theater</v>
      </c>
      <c r="T3943" t="str">
        <f t="shared" si="371"/>
        <v>plays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4">
        <f t="shared" si="368"/>
        <v>42171.904097222221</v>
      </c>
      <c r="K3944">
        <v>1429306914</v>
      </c>
      <c r="L3944" s="14">
        <f t="shared" si="369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6">
        <f t="shared" si="366"/>
        <v>0</v>
      </c>
      <c r="R3944" s="9">
        <f t="shared" si="367"/>
        <v>0</v>
      </c>
      <c r="S3944" t="str">
        <f t="shared" si="370"/>
        <v>theater</v>
      </c>
      <c r="T3944" t="str">
        <f t="shared" si="371"/>
        <v>plays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4">
        <f t="shared" si="368"/>
        <v>42310.701388888891</v>
      </c>
      <c r="K3945">
        <v>1443811268</v>
      </c>
      <c r="L3945" s="14">
        <f t="shared" si="369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6">
        <f t="shared" si="366"/>
        <v>0.35639999999999999</v>
      </c>
      <c r="R3945" s="9">
        <f t="shared" si="367"/>
        <v>137.07692307692307</v>
      </c>
      <c r="S3945" t="str">
        <f t="shared" si="370"/>
        <v>theater</v>
      </c>
      <c r="T3945" t="str">
        <f t="shared" si="371"/>
        <v>plays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4">
        <f t="shared" si="368"/>
        <v>42243.662905092591</v>
      </c>
      <c r="K3946">
        <v>1438098875</v>
      </c>
      <c r="L3946" s="14">
        <f t="shared" si="369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6">
        <f t="shared" si="366"/>
        <v>0</v>
      </c>
      <c r="R3946" s="9">
        <f t="shared" si="367"/>
        <v>0</v>
      </c>
      <c r="S3946" t="str">
        <f t="shared" si="370"/>
        <v>theater</v>
      </c>
      <c r="T3946" t="str">
        <f t="shared" si="371"/>
        <v>plays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4">
        <f t="shared" si="368"/>
        <v>42139.801712962959</v>
      </c>
      <c r="K3947">
        <v>1429125268</v>
      </c>
      <c r="L3947" s="14">
        <f t="shared" si="369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6">
        <f t="shared" si="366"/>
        <v>2.5000000000000001E-3</v>
      </c>
      <c r="R3947" s="9">
        <f t="shared" si="367"/>
        <v>5</v>
      </c>
      <c r="S3947" t="str">
        <f t="shared" si="370"/>
        <v>theater</v>
      </c>
      <c r="T3947" t="str">
        <f t="shared" si="371"/>
        <v>plays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4">
        <f t="shared" si="368"/>
        <v>42063.333333333328</v>
      </c>
      <c r="K3948">
        <v>1422388822</v>
      </c>
      <c r="L3948" s="14">
        <f t="shared" si="369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6">
        <f t="shared" si="366"/>
        <v>3.2500000000000001E-2</v>
      </c>
      <c r="R3948" s="9">
        <f t="shared" si="367"/>
        <v>39</v>
      </c>
      <c r="S3948" t="str">
        <f t="shared" si="370"/>
        <v>theater</v>
      </c>
      <c r="T3948" t="str">
        <f t="shared" si="371"/>
        <v>plays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4">
        <f t="shared" si="368"/>
        <v>42645.142870370371</v>
      </c>
      <c r="K3949">
        <v>1472786744</v>
      </c>
      <c r="L3949" s="14">
        <f t="shared" si="369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6">
        <f t="shared" si="366"/>
        <v>3.3666666666666664E-2</v>
      </c>
      <c r="R3949" s="9">
        <f t="shared" si="367"/>
        <v>50.5</v>
      </c>
      <c r="S3949" t="str">
        <f t="shared" si="370"/>
        <v>theater</v>
      </c>
      <c r="T3949" t="str">
        <f t="shared" si="371"/>
        <v>plays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4">
        <f t="shared" si="368"/>
        <v>41889.325497685182</v>
      </c>
      <c r="K3950">
        <v>1404892123</v>
      </c>
      <c r="L3950" s="14">
        <f t="shared" si="369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6">
        <f t="shared" si="366"/>
        <v>0</v>
      </c>
      <c r="R3950" s="9">
        <f t="shared" si="367"/>
        <v>0</v>
      </c>
      <c r="S3950" t="str">
        <f t="shared" si="370"/>
        <v>theater</v>
      </c>
      <c r="T3950" t="str">
        <f t="shared" si="371"/>
        <v>plays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4">
        <f t="shared" si="368"/>
        <v>42046.120613425926</v>
      </c>
      <c r="K3951">
        <v>1421031221</v>
      </c>
      <c r="L3951" s="14">
        <f t="shared" si="369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6">
        <f t="shared" si="366"/>
        <v>0.15770000000000001</v>
      </c>
      <c r="R3951" s="9">
        <f t="shared" si="367"/>
        <v>49.28125</v>
      </c>
      <c r="S3951" t="str">
        <f t="shared" si="370"/>
        <v>theater</v>
      </c>
      <c r="T3951" t="str">
        <f t="shared" si="371"/>
        <v>plays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4">
        <f t="shared" si="368"/>
        <v>42468.774305555555</v>
      </c>
      <c r="K3952">
        <v>1457628680</v>
      </c>
      <c r="L3952" s="14">
        <f t="shared" si="369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6">
        <f t="shared" si="366"/>
        <v>6.2500000000000003E-3</v>
      </c>
      <c r="R3952" s="9">
        <f t="shared" si="367"/>
        <v>25</v>
      </c>
      <c r="S3952" t="str">
        <f t="shared" si="370"/>
        <v>theater</v>
      </c>
      <c r="T3952" t="str">
        <f t="shared" si="371"/>
        <v>plays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4">
        <f t="shared" si="368"/>
        <v>42493.784050925926</v>
      </c>
      <c r="K3953">
        <v>1457120942</v>
      </c>
      <c r="L3953" s="14">
        <f t="shared" si="369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6">
        <f t="shared" si="366"/>
        <v>5.0000000000000004E-6</v>
      </c>
      <c r="R3953" s="9">
        <f t="shared" si="367"/>
        <v>1</v>
      </c>
      <c r="S3953" t="str">
        <f t="shared" si="370"/>
        <v>theater</v>
      </c>
      <c r="T3953" t="str">
        <f t="shared" si="371"/>
        <v>plays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4">
        <f t="shared" si="368"/>
        <v>42303.790393518517</v>
      </c>
      <c r="K3954">
        <v>1440701890</v>
      </c>
      <c r="L3954" s="14">
        <f t="shared" si="369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6">
        <f t="shared" si="366"/>
        <v>9.6153846153846159E-4</v>
      </c>
      <c r="R3954" s="9">
        <f t="shared" si="367"/>
        <v>25</v>
      </c>
      <c r="S3954" t="str">
        <f t="shared" si="370"/>
        <v>theater</v>
      </c>
      <c r="T3954" t="str">
        <f t="shared" si="371"/>
        <v>plays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4">
        <f t="shared" si="368"/>
        <v>42580.978472222225</v>
      </c>
      <c r="K3955">
        <v>1467162586</v>
      </c>
      <c r="L3955" s="14">
        <f t="shared" si="369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6">
        <f t="shared" si="366"/>
        <v>0</v>
      </c>
      <c r="R3955" s="9">
        <f t="shared" si="367"/>
        <v>0</v>
      </c>
      <c r="S3955" t="str">
        <f t="shared" si="370"/>
        <v>theater</v>
      </c>
      <c r="T3955" t="str">
        <f t="shared" si="371"/>
        <v>plays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4">
        <f t="shared" si="368"/>
        <v>41834.651203703703</v>
      </c>
      <c r="K3956">
        <v>1400168264</v>
      </c>
      <c r="L3956" s="14">
        <f t="shared" si="369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6">
        <f t="shared" si="366"/>
        <v>0</v>
      </c>
      <c r="R3956" s="9">
        <f t="shared" si="367"/>
        <v>0</v>
      </c>
      <c r="S3956" t="str">
        <f t="shared" si="370"/>
        <v>theater</v>
      </c>
      <c r="T3956" t="str">
        <f t="shared" si="371"/>
        <v>plays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4">
        <f t="shared" si="368"/>
        <v>42336.890520833331</v>
      </c>
      <c r="K3957">
        <v>1446150141</v>
      </c>
      <c r="L3957" s="14">
        <f t="shared" si="369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6">
        <f t="shared" si="366"/>
        <v>0.24285714285714285</v>
      </c>
      <c r="R3957" s="9">
        <f t="shared" si="367"/>
        <v>53.125</v>
      </c>
      <c r="S3957" t="str">
        <f t="shared" si="370"/>
        <v>theater</v>
      </c>
      <c r="T3957" t="str">
        <f t="shared" si="371"/>
        <v>plays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4">
        <f t="shared" si="368"/>
        <v>42485.013888888891</v>
      </c>
      <c r="K3958">
        <v>1459203727</v>
      </c>
      <c r="L3958" s="14">
        <f t="shared" si="369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6">
        <f t="shared" si="366"/>
        <v>0</v>
      </c>
      <c r="R3958" s="9">
        <f t="shared" si="367"/>
        <v>0</v>
      </c>
      <c r="S3958" t="str">
        <f t="shared" si="370"/>
        <v>theater</v>
      </c>
      <c r="T3958" t="str">
        <f t="shared" si="371"/>
        <v>plays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4">
        <f t="shared" si="368"/>
        <v>42559.976319444439</v>
      </c>
      <c r="K3959">
        <v>1464045954</v>
      </c>
      <c r="L3959" s="14">
        <f t="shared" si="369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6">
        <f t="shared" si="366"/>
        <v>2.5000000000000001E-4</v>
      </c>
      <c r="R3959" s="9">
        <f t="shared" si="367"/>
        <v>7</v>
      </c>
      <c r="S3959" t="str">
        <f t="shared" si="370"/>
        <v>theater</v>
      </c>
      <c r="T3959" t="str">
        <f t="shared" si="371"/>
        <v>plays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4">
        <f t="shared" si="368"/>
        <v>41853.583333333336</v>
      </c>
      <c r="K3960">
        <v>1403822912</v>
      </c>
      <c r="L3960" s="14">
        <f t="shared" si="369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6">
        <f t="shared" si="366"/>
        <v>0.32050000000000001</v>
      </c>
      <c r="R3960" s="9">
        <f t="shared" si="367"/>
        <v>40.0625</v>
      </c>
      <c r="S3960" t="str">
        <f t="shared" si="370"/>
        <v>theater</v>
      </c>
      <c r="T3960" t="str">
        <f t="shared" si="371"/>
        <v>plays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4">
        <f t="shared" si="368"/>
        <v>41910.788842592592</v>
      </c>
      <c r="K3961">
        <v>1409338556</v>
      </c>
      <c r="L3961" s="14">
        <f t="shared" si="369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6">
        <f t="shared" si="366"/>
        <v>0.24333333333333335</v>
      </c>
      <c r="R3961" s="9">
        <f t="shared" si="367"/>
        <v>24.333333333333332</v>
      </c>
      <c r="S3961" t="str">
        <f t="shared" si="370"/>
        <v>theater</v>
      </c>
      <c r="T3961" t="str">
        <f t="shared" si="371"/>
        <v>plays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4">
        <f t="shared" si="368"/>
        <v>42372.845555555556</v>
      </c>
      <c r="K3962">
        <v>1449260256</v>
      </c>
      <c r="L3962" s="14">
        <f t="shared" si="369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6">
        <f t="shared" si="366"/>
        <v>1.4999999999999999E-2</v>
      </c>
      <c r="R3962" s="9">
        <f t="shared" si="367"/>
        <v>11.25</v>
      </c>
      <c r="S3962" t="str">
        <f t="shared" si="370"/>
        <v>theater</v>
      </c>
      <c r="T3962" t="str">
        <f t="shared" si="371"/>
        <v>plays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4">
        <f t="shared" si="368"/>
        <v>41767.891319444447</v>
      </c>
      <c r="K3963">
        <v>1397683410</v>
      </c>
      <c r="L3963" s="14">
        <f t="shared" si="369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6">
        <f t="shared" si="366"/>
        <v>4.1999999999999997E-3</v>
      </c>
      <c r="R3963" s="9">
        <f t="shared" si="367"/>
        <v>10.5</v>
      </c>
      <c r="S3963" t="str">
        <f t="shared" si="370"/>
        <v>theater</v>
      </c>
      <c r="T3963" t="str">
        <f t="shared" si="371"/>
        <v>plays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4">
        <f t="shared" si="368"/>
        <v>42336.621458333335</v>
      </c>
      <c r="K3964">
        <v>1446562494</v>
      </c>
      <c r="L3964" s="14">
        <f t="shared" si="369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6">
        <f t="shared" si="366"/>
        <v>3.214285714285714E-2</v>
      </c>
      <c r="R3964" s="9">
        <f t="shared" si="367"/>
        <v>15</v>
      </c>
      <c r="S3964" t="str">
        <f t="shared" si="370"/>
        <v>theater</v>
      </c>
      <c r="T3964" t="str">
        <f t="shared" si="371"/>
        <v>plays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4">
        <f t="shared" si="368"/>
        <v>42326.195798611108</v>
      </c>
      <c r="K3965">
        <v>1445226117</v>
      </c>
      <c r="L3965" s="14">
        <f t="shared" si="369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6">
        <f t="shared" si="366"/>
        <v>0</v>
      </c>
      <c r="R3965" s="9">
        <f t="shared" si="367"/>
        <v>0</v>
      </c>
      <c r="S3965" t="str">
        <f t="shared" si="370"/>
        <v>theater</v>
      </c>
      <c r="T3965" t="str">
        <f t="shared" si="371"/>
        <v>plays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4">
        <f t="shared" si="368"/>
        <v>42113.680393518516</v>
      </c>
      <c r="K3966">
        <v>1424279986</v>
      </c>
      <c r="L3966" s="14">
        <f t="shared" si="369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6">
        <f t="shared" si="366"/>
        <v>6.3E-2</v>
      </c>
      <c r="R3966" s="9">
        <f t="shared" si="367"/>
        <v>42</v>
      </c>
      <c r="S3966" t="str">
        <f t="shared" si="370"/>
        <v>theater</v>
      </c>
      <c r="T3966" t="str">
        <f t="shared" si="371"/>
        <v>plays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4">
        <f t="shared" si="368"/>
        <v>42474.194212962961</v>
      </c>
      <c r="K3967">
        <v>1455428380</v>
      </c>
      <c r="L3967" s="14">
        <f t="shared" si="369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6">
        <f t="shared" si="366"/>
        <v>0.14249999999999999</v>
      </c>
      <c r="R3967" s="9">
        <f t="shared" si="367"/>
        <v>71.25</v>
      </c>
      <c r="S3967" t="str">
        <f t="shared" si="370"/>
        <v>theater</v>
      </c>
      <c r="T3967" t="str">
        <f t="shared" si="371"/>
        <v>plays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4">
        <f t="shared" si="368"/>
        <v>41844.124305555553</v>
      </c>
      <c r="K3968">
        <v>1402506278</v>
      </c>
      <c r="L3968" s="14">
        <f t="shared" si="369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6">
        <f t="shared" si="366"/>
        <v>6.0000000000000001E-3</v>
      </c>
      <c r="R3968" s="9">
        <f t="shared" si="367"/>
        <v>22.5</v>
      </c>
      <c r="S3968" t="str">
        <f t="shared" si="370"/>
        <v>theater</v>
      </c>
      <c r="T3968" t="str">
        <f t="shared" si="371"/>
        <v>plays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4">
        <f t="shared" si="368"/>
        <v>42800.290590277778</v>
      </c>
      <c r="K3969">
        <v>1486191507</v>
      </c>
      <c r="L3969" s="14">
        <f t="shared" si="369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6">
        <f t="shared" si="366"/>
        <v>0.2411764705882353</v>
      </c>
      <c r="R3969" s="9">
        <f t="shared" si="367"/>
        <v>41</v>
      </c>
      <c r="S3969" t="str">
        <f t="shared" si="370"/>
        <v>theater</v>
      </c>
      <c r="T3969" t="str">
        <f t="shared" si="371"/>
        <v>plays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4">
        <f t="shared" si="368"/>
        <v>42512.815659722226</v>
      </c>
      <c r="K3970">
        <v>1458761673</v>
      </c>
      <c r="L3970" s="14">
        <f t="shared" si="369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6">
        <f t="shared" ref="Q3970:Q4033" si="372">(E3970/D3970)</f>
        <v>0.10539999999999999</v>
      </c>
      <c r="R3970" s="9">
        <f t="shared" ref="R3970:R4033" si="373">IF(N3970&lt;&gt;0,E3970/N3970,0)</f>
        <v>47.909090909090907</v>
      </c>
      <c r="S3970" t="str">
        <f t="shared" si="370"/>
        <v>theater</v>
      </c>
      <c r="T3970" t="str">
        <f t="shared" si="371"/>
        <v>plays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4">
        <f t="shared" ref="J3971:J4034" si="374">(((I3971/60)/60)/24)+DATE(1970,1,1)</f>
        <v>42611.163194444445</v>
      </c>
      <c r="K3971">
        <v>1471638646</v>
      </c>
      <c r="L3971" s="14">
        <f t="shared" ref="L3971:L4034" si="375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6">
        <f t="shared" si="372"/>
        <v>7.4690265486725665E-2</v>
      </c>
      <c r="R3971" s="9">
        <f t="shared" si="373"/>
        <v>35.166666666666664</v>
      </c>
      <c r="S3971" t="str">
        <f t="shared" ref="S3971:S4034" si="376">LEFT(P3971, SEARCH("/",P3971,1)-1)</f>
        <v>theater</v>
      </c>
      <c r="T3971" t="str">
        <f t="shared" ref="T3971:T4034" si="377">RIGHT(P3971,LEN(P3971)-FIND("/",P3971))</f>
        <v>plays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4">
        <f t="shared" si="374"/>
        <v>42477.863553240735</v>
      </c>
      <c r="K3972">
        <v>1458333811</v>
      </c>
      <c r="L3972" s="14">
        <f t="shared" si="375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6">
        <f t="shared" si="372"/>
        <v>7.3333333333333334E-4</v>
      </c>
      <c r="R3972" s="9">
        <f t="shared" si="373"/>
        <v>5.5</v>
      </c>
      <c r="S3972" t="str">
        <f t="shared" si="376"/>
        <v>theater</v>
      </c>
      <c r="T3972" t="str">
        <f t="shared" si="377"/>
        <v>plays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4">
        <f t="shared" si="374"/>
        <v>41841.536180555559</v>
      </c>
      <c r="K3973">
        <v>1403355126</v>
      </c>
      <c r="L3973" s="14">
        <f t="shared" si="375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6">
        <f t="shared" si="372"/>
        <v>9.7142857142857135E-3</v>
      </c>
      <c r="R3973" s="9">
        <f t="shared" si="373"/>
        <v>22.666666666666668</v>
      </c>
      <c r="S3973" t="str">
        <f t="shared" si="376"/>
        <v>theater</v>
      </c>
      <c r="T3973" t="str">
        <f t="shared" si="377"/>
        <v>plays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4">
        <f t="shared" si="374"/>
        <v>42041.067523148144</v>
      </c>
      <c r="K3974">
        <v>1418002634</v>
      </c>
      <c r="L3974" s="14">
        <f t="shared" si="375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6">
        <f t="shared" si="372"/>
        <v>0.21099999999999999</v>
      </c>
      <c r="R3974" s="9">
        <f t="shared" si="373"/>
        <v>26.375</v>
      </c>
      <c r="S3974" t="str">
        <f t="shared" si="376"/>
        <v>theater</v>
      </c>
      <c r="T3974" t="str">
        <f t="shared" si="377"/>
        <v>plays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4">
        <f t="shared" si="374"/>
        <v>42499.166666666672</v>
      </c>
      <c r="K3975">
        <v>1460219110</v>
      </c>
      <c r="L3975" s="14">
        <f t="shared" si="375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6">
        <f t="shared" si="372"/>
        <v>0.78100000000000003</v>
      </c>
      <c r="R3975" s="9">
        <f t="shared" si="373"/>
        <v>105.54054054054055</v>
      </c>
      <c r="S3975" t="str">
        <f t="shared" si="376"/>
        <v>theater</v>
      </c>
      <c r="T3975" t="str">
        <f t="shared" si="377"/>
        <v>plays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4">
        <f t="shared" si="374"/>
        <v>42523.546851851846</v>
      </c>
      <c r="K3976">
        <v>1462280848</v>
      </c>
      <c r="L3976" s="14">
        <f t="shared" si="375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6">
        <f t="shared" si="372"/>
        <v>0.32</v>
      </c>
      <c r="R3976" s="9">
        <f t="shared" si="373"/>
        <v>29.09090909090909</v>
      </c>
      <c r="S3976" t="str">
        <f t="shared" si="376"/>
        <v>theater</v>
      </c>
      <c r="T3976" t="str">
        <f t="shared" si="377"/>
        <v>plays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4">
        <f t="shared" si="374"/>
        <v>42564.866875</v>
      </c>
      <c r="K3977">
        <v>1465850898</v>
      </c>
      <c r="L3977" s="14">
        <f t="shared" si="375"/>
        <v>42534.866875</v>
      </c>
      <c r="M3977" t="b">
        <v>0</v>
      </c>
      <c r="N3977">
        <v>0</v>
      </c>
      <c r="O3977" t="b">
        <v>0</v>
      </c>
      <c r="P3977" t="s">
        <v>8271</v>
      </c>
      <c r="Q3977" s="6">
        <f t="shared" si="372"/>
        <v>0</v>
      </c>
      <c r="R3977" s="9">
        <f t="shared" si="373"/>
        <v>0</v>
      </c>
      <c r="S3977" t="str">
        <f t="shared" si="376"/>
        <v>theater</v>
      </c>
      <c r="T3977" t="str">
        <f t="shared" si="377"/>
        <v>plays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4">
        <f t="shared" si="374"/>
        <v>41852.291666666664</v>
      </c>
      <c r="K3978">
        <v>1405024561</v>
      </c>
      <c r="L3978" s="14">
        <f t="shared" si="375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6">
        <f t="shared" si="372"/>
        <v>0.47692307692307695</v>
      </c>
      <c r="R3978" s="9">
        <f t="shared" si="373"/>
        <v>62</v>
      </c>
      <c r="S3978" t="str">
        <f t="shared" si="376"/>
        <v>theater</v>
      </c>
      <c r="T3978" t="str">
        <f t="shared" si="377"/>
        <v>plays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4">
        <f t="shared" si="374"/>
        <v>42573.788564814815</v>
      </c>
      <c r="K3979">
        <v>1466621732</v>
      </c>
      <c r="L3979" s="14">
        <f t="shared" si="375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6">
        <f t="shared" si="372"/>
        <v>1.4500000000000001E-2</v>
      </c>
      <c r="R3979" s="9">
        <f t="shared" si="373"/>
        <v>217.5</v>
      </c>
      <c r="S3979" t="str">
        <f t="shared" si="376"/>
        <v>theater</v>
      </c>
      <c r="T3979" t="str">
        <f t="shared" si="377"/>
        <v>plays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4">
        <f t="shared" si="374"/>
        <v>42035.642974537041</v>
      </c>
      <c r="K3980">
        <v>1417533953</v>
      </c>
      <c r="L3980" s="14">
        <f t="shared" si="375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6">
        <f t="shared" si="372"/>
        <v>0.107</v>
      </c>
      <c r="R3980" s="9">
        <f t="shared" si="373"/>
        <v>26.75</v>
      </c>
      <c r="S3980" t="str">
        <f t="shared" si="376"/>
        <v>theater</v>
      </c>
      <c r="T3980" t="str">
        <f t="shared" si="377"/>
        <v>plays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4">
        <f t="shared" si="374"/>
        <v>42092.833333333328</v>
      </c>
      <c r="K3981">
        <v>1425678057</v>
      </c>
      <c r="L3981" s="14">
        <f t="shared" si="375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6">
        <f t="shared" si="372"/>
        <v>1.8333333333333333E-2</v>
      </c>
      <c r="R3981" s="9">
        <f t="shared" si="373"/>
        <v>18.333333333333332</v>
      </c>
      <c r="S3981" t="str">
        <f t="shared" si="376"/>
        <v>theater</v>
      </c>
      <c r="T3981" t="str">
        <f t="shared" si="377"/>
        <v>plays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4">
        <f t="shared" si="374"/>
        <v>41825.598923611113</v>
      </c>
      <c r="K3982">
        <v>1401978147</v>
      </c>
      <c r="L3982" s="14">
        <f t="shared" si="375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6">
        <f t="shared" si="372"/>
        <v>0.18</v>
      </c>
      <c r="R3982" s="9">
        <f t="shared" si="373"/>
        <v>64.285714285714292</v>
      </c>
      <c r="S3982" t="str">
        <f t="shared" si="376"/>
        <v>theater</v>
      </c>
      <c r="T3982" t="str">
        <f t="shared" si="377"/>
        <v>plays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4">
        <f t="shared" si="374"/>
        <v>42568.179965277777</v>
      </c>
      <c r="K3983">
        <v>1463545149</v>
      </c>
      <c r="L3983" s="14">
        <f t="shared" si="375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6">
        <f t="shared" si="372"/>
        <v>4.0833333333333333E-2</v>
      </c>
      <c r="R3983" s="9">
        <f t="shared" si="373"/>
        <v>175</v>
      </c>
      <c r="S3983" t="str">
        <f t="shared" si="376"/>
        <v>theater</v>
      </c>
      <c r="T3983" t="str">
        <f t="shared" si="377"/>
        <v>plays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4">
        <f t="shared" si="374"/>
        <v>42192.809953703705</v>
      </c>
      <c r="K3984">
        <v>1431113180</v>
      </c>
      <c r="L3984" s="14">
        <f t="shared" si="375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6">
        <f t="shared" si="372"/>
        <v>0.2</v>
      </c>
      <c r="R3984" s="9">
        <f t="shared" si="373"/>
        <v>34</v>
      </c>
      <c r="S3984" t="str">
        <f t="shared" si="376"/>
        <v>theater</v>
      </c>
      <c r="T3984" t="str">
        <f t="shared" si="377"/>
        <v>plays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4">
        <f t="shared" si="374"/>
        <v>41779.290972222225</v>
      </c>
      <c r="K3985">
        <v>1397854356</v>
      </c>
      <c r="L3985" s="14">
        <f t="shared" si="375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6">
        <f t="shared" si="372"/>
        <v>0.34802513464991025</v>
      </c>
      <c r="R3985" s="9">
        <f t="shared" si="373"/>
        <v>84.282608695652172</v>
      </c>
      <c r="S3985" t="str">
        <f t="shared" si="376"/>
        <v>theater</v>
      </c>
      <c r="T3985" t="str">
        <f t="shared" si="377"/>
        <v>plays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4">
        <f t="shared" si="374"/>
        <v>41951</v>
      </c>
      <c r="K3986">
        <v>1412809644</v>
      </c>
      <c r="L3986" s="14">
        <f t="shared" si="375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6">
        <f t="shared" si="372"/>
        <v>6.3333333333333339E-2</v>
      </c>
      <c r="R3986" s="9">
        <f t="shared" si="373"/>
        <v>9.5</v>
      </c>
      <c r="S3986" t="str">
        <f t="shared" si="376"/>
        <v>theater</v>
      </c>
      <c r="T3986" t="str">
        <f t="shared" si="377"/>
        <v>plays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4">
        <f t="shared" si="374"/>
        <v>42420.878472222219</v>
      </c>
      <c r="K3987">
        <v>1454173120</v>
      </c>
      <c r="L3987" s="14">
        <f t="shared" si="375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6">
        <f t="shared" si="372"/>
        <v>0.32050000000000001</v>
      </c>
      <c r="R3987" s="9">
        <f t="shared" si="373"/>
        <v>33.736842105263158</v>
      </c>
      <c r="S3987" t="str">
        <f t="shared" si="376"/>
        <v>theater</v>
      </c>
      <c r="T3987" t="str">
        <f t="shared" si="377"/>
        <v>plays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4">
        <f t="shared" si="374"/>
        <v>42496.544444444444</v>
      </c>
      <c r="K3988">
        <v>1460034594</v>
      </c>
      <c r="L3988" s="14">
        <f t="shared" si="375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6">
        <f t="shared" si="372"/>
        <v>9.7600000000000006E-2</v>
      </c>
      <c r="R3988" s="9">
        <f t="shared" si="373"/>
        <v>37.53846153846154</v>
      </c>
      <c r="S3988" t="str">
        <f t="shared" si="376"/>
        <v>theater</v>
      </c>
      <c r="T3988" t="str">
        <f t="shared" si="377"/>
        <v>plays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4">
        <f t="shared" si="374"/>
        <v>41775.92465277778</v>
      </c>
      <c r="K3989">
        <v>1399414290</v>
      </c>
      <c r="L3989" s="14">
        <f t="shared" si="375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6">
        <f t="shared" si="372"/>
        <v>0.3775</v>
      </c>
      <c r="R3989" s="9">
        <f t="shared" si="373"/>
        <v>11.615384615384615</v>
      </c>
      <c r="S3989" t="str">
        <f t="shared" si="376"/>
        <v>theater</v>
      </c>
      <c r="T3989" t="str">
        <f t="shared" si="377"/>
        <v>plays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4">
        <f t="shared" si="374"/>
        <v>42245.08116898148</v>
      </c>
      <c r="K3990">
        <v>1439517413</v>
      </c>
      <c r="L3990" s="14">
        <f t="shared" si="375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6">
        <f t="shared" si="372"/>
        <v>2.1333333333333333E-2</v>
      </c>
      <c r="R3990" s="9">
        <f t="shared" si="373"/>
        <v>8</v>
      </c>
      <c r="S3990" t="str">
        <f t="shared" si="376"/>
        <v>theater</v>
      </c>
      <c r="T3990" t="str">
        <f t="shared" si="377"/>
        <v>plays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4">
        <f t="shared" si="374"/>
        <v>42316.791446759264</v>
      </c>
      <c r="K3991">
        <v>1444413581</v>
      </c>
      <c r="L3991" s="14">
        <f t="shared" si="375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6">
        <f t="shared" si="372"/>
        <v>0</v>
      </c>
      <c r="R3991" s="9">
        <f t="shared" si="373"/>
        <v>0</v>
      </c>
      <c r="S3991" t="str">
        <f t="shared" si="376"/>
        <v>theater</v>
      </c>
      <c r="T3991" t="str">
        <f t="shared" si="377"/>
        <v>plays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4">
        <f t="shared" si="374"/>
        <v>42431.672372685185</v>
      </c>
      <c r="K3992">
        <v>1454342893</v>
      </c>
      <c r="L3992" s="14">
        <f t="shared" si="375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6">
        <f t="shared" si="372"/>
        <v>4.1818181818181817E-2</v>
      </c>
      <c r="R3992" s="9">
        <f t="shared" si="373"/>
        <v>23</v>
      </c>
      <c r="S3992" t="str">
        <f t="shared" si="376"/>
        <v>theater</v>
      </c>
      <c r="T3992" t="str">
        <f t="shared" si="377"/>
        <v>plays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4">
        <f t="shared" si="374"/>
        <v>42155.644467592589</v>
      </c>
      <c r="K3993">
        <v>1430494082</v>
      </c>
      <c r="L3993" s="14">
        <f t="shared" si="375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6">
        <f t="shared" si="372"/>
        <v>0.2</v>
      </c>
      <c r="R3993" s="9">
        <f t="shared" si="373"/>
        <v>100</v>
      </c>
      <c r="S3993" t="str">
        <f t="shared" si="376"/>
        <v>theater</v>
      </c>
      <c r="T3993" t="str">
        <f t="shared" si="377"/>
        <v>plays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4">
        <f t="shared" si="374"/>
        <v>42349.982164351852</v>
      </c>
      <c r="K3994">
        <v>1444689259</v>
      </c>
      <c r="L3994" s="14">
        <f t="shared" si="375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6">
        <f t="shared" si="372"/>
        <v>5.4100000000000002E-2</v>
      </c>
      <c r="R3994" s="9">
        <f t="shared" si="373"/>
        <v>60.111111111111114</v>
      </c>
      <c r="S3994" t="str">
        <f t="shared" si="376"/>
        <v>theater</v>
      </c>
      <c r="T3994" t="str">
        <f t="shared" si="377"/>
        <v>plays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4">
        <f t="shared" si="374"/>
        <v>42137.864722222221</v>
      </c>
      <c r="K3995">
        <v>1428957912</v>
      </c>
      <c r="L3995" s="14">
        <f t="shared" si="375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6">
        <f t="shared" si="372"/>
        <v>6.0000000000000002E-5</v>
      </c>
      <c r="R3995" s="9">
        <f t="shared" si="373"/>
        <v>3</v>
      </c>
      <c r="S3995" t="str">
        <f t="shared" si="376"/>
        <v>theater</v>
      </c>
      <c r="T3995" t="str">
        <f t="shared" si="377"/>
        <v>plays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4">
        <f t="shared" si="374"/>
        <v>41839.389930555553</v>
      </c>
      <c r="K3996">
        <v>1403169690</v>
      </c>
      <c r="L3996" s="14">
        <f t="shared" si="375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6">
        <f t="shared" si="372"/>
        <v>2.5000000000000001E-3</v>
      </c>
      <c r="R3996" s="9">
        <f t="shared" si="373"/>
        <v>5</v>
      </c>
      <c r="S3996" t="str">
        <f t="shared" si="376"/>
        <v>theater</v>
      </c>
      <c r="T3996" t="str">
        <f t="shared" si="377"/>
        <v>plays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4">
        <f t="shared" si="374"/>
        <v>42049.477083333331</v>
      </c>
      <c r="K3997">
        <v>1421339077</v>
      </c>
      <c r="L3997" s="14">
        <f t="shared" si="375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6">
        <f t="shared" si="372"/>
        <v>0.35</v>
      </c>
      <c r="R3997" s="9">
        <f t="shared" si="373"/>
        <v>17.5</v>
      </c>
      <c r="S3997" t="str">
        <f t="shared" si="376"/>
        <v>theater</v>
      </c>
      <c r="T3997" t="str">
        <f t="shared" si="377"/>
        <v>plays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4">
        <f t="shared" si="374"/>
        <v>41963.669444444444</v>
      </c>
      <c r="K3998">
        <v>1415341464</v>
      </c>
      <c r="L3998" s="14">
        <f t="shared" si="375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6">
        <f t="shared" si="372"/>
        <v>0.16566666666666666</v>
      </c>
      <c r="R3998" s="9">
        <f t="shared" si="373"/>
        <v>29.235294117647058</v>
      </c>
      <c r="S3998" t="str">
        <f t="shared" si="376"/>
        <v>theater</v>
      </c>
      <c r="T3998" t="str">
        <f t="shared" si="377"/>
        <v>plays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4">
        <f t="shared" si="374"/>
        <v>42099.349780092598</v>
      </c>
      <c r="K3999">
        <v>1425633821</v>
      </c>
      <c r="L3999" s="14">
        <f t="shared" si="375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6">
        <f t="shared" si="372"/>
        <v>0</v>
      </c>
      <c r="R3999" s="9">
        <f t="shared" si="373"/>
        <v>0</v>
      </c>
      <c r="S3999" t="str">
        <f t="shared" si="376"/>
        <v>theater</v>
      </c>
      <c r="T3999" t="str">
        <f t="shared" si="377"/>
        <v>plays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4">
        <f t="shared" si="374"/>
        <v>42091.921597222223</v>
      </c>
      <c r="K4000">
        <v>1424992026</v>
      </c>
      <c r="L4000" s="14">
        <f t="shared" si="375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6">
        <f t="shared" si="372"/>
        <v>0.57199999999999995</v>
      </c>
      <c r="R4000" s="9">
        <f t="shared" si="373"/>
        <v>59.583333333333336</v>
      </c>
      <c r="S4000" t="str">
        <f t="shared" si="376"/>
        <v>theater</v>
      </c>
      <c r="T4000" t="str">
        <f t="shared" si="377"/>
        <v>plays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4">
        <f t="shared" si="374"/>
        <v>41882.827650462961</v>
      </c>
      <c r="K4001">
        <v>1406058798</v>
      </c>
      <c r="L4001" s="14">
        <f t="shared" si="375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6">
        <f t="shared" si="372"/>
        <v>0.16514285714285715</v>
      </c>
      <c r="R4001" s="9">
        <f t="shared" si="373"/>
        <v>82.571428571428569</v>
      </c>
      <c r="S4001" t="str">
        <f t="shared" si="376"/>
        <v>theater</v>
      </c>
      <c r="T4001" t="str">
        <f t="shared" si="377"/>
        <v>plays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4">
        <f t="shared" si="374"/>
        <v>42497.603680555556</v>
      </c>
      <c r="K4002">
        <v>1457450958</v>
      </c>
      <c r="L4002" s="14">
        <f t="shared" si="375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6">
        <f t="shared" si="372"/>
        <v>1.25E-3</v>
      </c>
      <c r="R4002" s="9">
        <f t="shared" si="373"/>
        <v>10</v>
      </c>
      <c r="S4002" t="str">
        <f t="shared" si="376"/>
        <v>theater</v>
      </c>
      <c r="T4002" t="str">
        <f t="shared" si="377"/>
        <v>plays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4">
        <f t="shared" si="374"/>
        <v>42795.791666666672</v>
      </c>
      <c r="K4003">
        <v>1486681708</v>
      </c>
      <c r="L4003" s="14">
        <f t="shared" si="375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6">
        <f t="shared" si="372"/>
        <v>0.3775</v>
      </c>
      <c r="R4003" s="9">
        <f t="shared" si="373"/>
        <v>32.357142857142854</v>
      </c>
      <c r="S4003" t="str">
        <f t="shared" si="376"/>
        <v>theater</v>
      </c>
      <c r="T4003" t="str">
        <f t="shared" si="377"/>
        <v>plays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4">
        <f t="shared" si="374"/>
        <v>41909.043530092589</v>
      </c>
      <c r="K4004">
        <v>1409187761</v>
      </c>
      <c r="L4004" s="14">
        <f t="shared" si="375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6">
        <f t="shared" si="372"/>
        <v>1.84E-2</v>
      </c>
      <c r="R4004" s="9">
        <f t="shared" si="373"/>
        <v>5.75</v>
      </c>
      <c r="S4004" t="str">
        <f t="shared" si="376"/>
        <v>theater</v>
      </c>
      <c r="T4004" t="str">
        <f t="shared" si="377"/>
        <v>plays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4">
        <f t="shared" si="374"/>
        <v>42050.587349537032</v>
      </c>
      <c r="K4005">
        <v>1421417147</v>
      </c>
      <c r="L4005" s="14">
        <f t="shared" si="375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6">
        <f t="shared" si="372"/>
        <v>0.10050000000000001</v>
      </c>
      <c r="R4005" s="9">
        <f t="shared" si="373"/>
        <v>100.5</v>
      </c>
      <c r="S4005" t="str">
        <f t="shared" si="376"/>
        <v>theater</v>
      </c>
      <c r="T4005" t="str">
        <f t="shared" si="377"/>
        <v>plays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4">
        <f t="shared" si="374"/>
        <v>41920.16269675926</v>
      </c>
      <c r="K4006">
        <v>1410148457</v>
      </c>
      <c r="L4006" s="14">
        <f t="shared" si="375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6">
        <f t="shared" si="372"/>
        <v>2E-3</v>
      </c>
      <c r="R4006" s="9">
        <f t="shared" si="373"/>
        <v>1</v>
      </c>
      <c r="S4006" t="str">
        <f t="shared" si="376"/>
        <v>theater</v>
      </c>
      <c r="T4006" t="str">
        <f t="shared" si="377"/>
        <v>plays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4">
        <f t="shared" si="374"/>
        <v>41932.807696759257</v>
      </c>
      <c r="K4007">
        <v>1408648985</v>
      </c>
      <c r="L4007" s="14">
        <f t="shared" si="375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6">
        <f t="shared" si="372"/>
        <v>1.3333333333333334E-2</v>
      </c>
      <c r="R4007" s="9">
        <f t="shared" si="373"/>
        <v>20</v>
      </c>
      <c r="S4007" t="str">
        <f t="shared" si="376"/>
        <v>theater</v>
      </c>
      <c r="T4007" t="str">
        <f t="shared" si="377"/>
        <v>plays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4">
        <f t="shared" si="374"/>
        <v>42416.772997685184</v>
      </c>
      <c r="K4008">
        <v>1453487587</v>
      </c>
      <c r="L4008" s="14">
        <f t="shared" si="375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6">
        <f t="shared" si="372"/>
        <v>6.666666666666667E-5</v>
      </c>
      <c r="R4008" s="9">
        <f t="shared" si="373"/>
        <v>2</v>
      </c>
      <c r="S4008" t="str">
        <f t="shared" si="376"/>
        <v>theater</v>
      </c>
      <c r="T4008" t="str">
        <f t="shared" si="377"/>
        <v>plays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4">
        <f t="shared" si="374"/>
        <v>41877.686111111114</v>
      </c>
      <c r="K4009">
        <v>1406572381</v>
      </c>
      <c r="L4009" s="14">
        <f t="shared" si="375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6">
        <f t="shared" si="372"/>
        <v>2.5000000000000001E-3</v>
      </c>
      <c r="R4009" s="9">
        <f t="shared" si="373"/>
        <v>5</v>
      </c>
      <c r="S4009" t="str">
        <f t="shared" si="376"/>
        <v>theater</v>
      </c>
      <c r="T4009" t="str">
        <f t="shared" si="377"/>
        <v>plays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4">
        <f t="shared" si="374"/>
        <v>42207.964201388888</v>
      </c>
      <c r="K4010">
        <v>1435014507</v>
      </c>
      <c r="L4010" s="14">
        <f t="shared" si="375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6">
        <f t="shared" si="372"/>
        <v>0.06</v>
      </c>
      <c r="R4010" s="9">
        <f t="shared" si="373"/>
        <v>15</v>
      </c>
      <c r="S4010" t="str">
        <f t="shared" si="376"/>
        <v>theater</v>
      </c>
      <c r="T4010" t="str">
        <f t="shared" si="377"/>
        <v>plays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4">
        <f t="shared" si="374"/>
        <v>41891.700925925928</v>
      </c>
      <c r="K4011">
        <v>1406825360</v>
      </c>
      <c r="L4011" s="14">
        <f t="shared" si="375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6">
        <f t="shared" si="372"/>
        <v>3.8860103626943004E-2</v>
      </c>
      <c r="R4011" s="9">
        <f t="shared" si="373"/>
        <v>25</v>
      </c>
      <c r="S4011" t="str">
        <f t="shared" si="376"/>
        <v>theater</v>
      </c>
      <c r="T4011" t="str">
        <f t="shared" si="377"/>
        <v>plays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4">
        <f t="shared" si="374"/>
        <v>41938.770439814813</v>
      </c>
      <c r="K4012">
        <v>1412879366</v>
      </c>
      <c r="L4012" s="14">
        <f t="shared" si="375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6">
        <f t="shared" si="372"/>
        <v>0.24194444444444443</v>
      </c>
      <c r="R4012" s="9">
        <f t="shared" si="373"/>
        <v>45.842105263157897</v>
      </c>
      <c r="S4012" t="str">
        <f t="shared" si="376"/>
        <v>theater</v>
      </c>
      <c r="T4012" t="str">
        <f t="shared" si="377"/>
        <v>plays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4">
        <f t="shared" si="374"/>
        <v>42032.54488425926</v>
      </c>
      <c r="K4013">
        <v>1419858278</v>
      </c>
      <c r="L4013" s="14">
        <f t="shared" si="375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6">
        <f t="shared" si="372"/>
        <v>7.5999999999999998E-2</v>
      </c>
      <c r="R4013" s="9">
        <f t="shared" si="373"/>
        <v>4.75</v>
      </c>
      <c r="S4013" t="str">
        <f t="shared" si="376"/>
        <v>theater</v>
      </c>
      <c r="T4013" t="str">
        <f t="shared" si="377"/>
        <v>plays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4">
        <f t="shared" si="374"/>
        <v>42126.544548611113</v>
      </c>
      <c r="K4014">
        <v>1427979849</v>
      </c>
      <c r="L4014" s="14">
        <f t="shared" si="375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6">
        <f t="shared" si="372"/>
        <v>0</v>
      </c>
      <c r="R4014" s="9">
        <f t="shared" si="373"/>
        <v>0</v>
      </c>
      <c r="S4014" t="str">
        <f t="shared" si="376"/>
        <v>theater</v>
      </c>
      <c r="T4014" t="str">
        <f t="shared" si="377"/>
        <v>plays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4">
        <f t="shared" si="374"/>
        <v>42051.301192129627</v>
      </c>
      <c r="K4015">
        <v>1421478823</v>
      </c>
      <c r="L4015" s="14">
        <f t="shared" si="375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6">
        <f t="shared" si="372"/>
        <v>1.2999999999999999E-2</v>
      </c>
      <c r="R4015" s="9">
        <f t="shared" si="373"/>
        <v>13</v>
      </c>
      <c r="S4015" t="str">
        <f t="shared" si="376"/>
        <v>theater</v>
      </c>
      <c r="T4015" t="str">
        <f t="shared" si="377"/>
        <v>plays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4">
        <f t="shared" si="374"/>
        <v>42434.246168981481</v>
      </c>
      <c r="K4016">
        <v>1455861269</v>
      </c>
      <c r="L4016" s="14">
        <f t="shared" si="375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6">
        <f t="shared" si="372"/>
        <v>0</v>
      </c>
      <c r="R4016" s="9">
        <f t="shared" si="373"/>
        <v>0</v>
      </c>
      <c r="S4016" t="str">
        <f t="shared" si="376"/>
        <v>theater</v>
      </c>
      <c r="T4016" t="str">
        <f t="shared" si="377"/>
        <v>plays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4">
        <f t="shared" si="374"/>
        <v>42204.780821759254</v>
      </c>
      <c r="K4017">
        <v>1434739463</v>
      </c>
      <c r="L4017" s="14">
        <f t="shared" si="375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6">
        <f t="shared" si="372"/>
        <v>1.4285714285714287E-4</v>
      </c>
      <c r="R4017" s="9">
        <f t="shared" si="373"/>
        <v>1</v>
      </c>
      <c r="S4017" t="str">
        <f t="shared" si="376"/>
        <v>theater</v>
      </c>
      <c r="T4017" t="str">
        <f t="shared" si="377"/>
        <v>plays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4">
        <f t="shared" si="374"/>
        <v>41899.872685185182</v>
      </c>
      <c r="K4018">
        <v>1408395400</v>
      </c>
      <c r="L4018" s="14">
        <f t="shared" si="375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6">
        <f t="shared" si="372"/>
        <v>0.14000000000000001</v>
      </c>
      <c r="R4018" s="9">
        <f t="shared" si="373"/>
        <v>10</v>
      </c>
      <c r="S4018" t="str">
        <f t="shared" si="376"/>
        <v>theater</v>
      </c>
      <c r="T4018" t="str">
        <f t="shared" si="377"/>
        <v>plays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4">
        <f t="shared" si="374"/>
        <v>41886.672152777777</v>
      </c>
      <c r="K4019">
        <v>1407254874</v>
      </c>
      <c r="L4019" s="14">
        <f t="shared" si="375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6">
        <f t="shared" si="372"/>
        <v>1.0500000000000001E-2</v>
      </c>
      <c r="R4019" s="9">
        <f t="shared" si="373"/>
        <v>52.5</v>
      </c>
      <c r="S4019" t="str">
        <f t="shared" si="376"/>
        <v>theater</v>
      </c>
      <c r="T4019" t="str">
        <f t="shared" si="377"/>
        <v>plays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4">
        <f t="shared" si="374"/>
        <v>42650.91097222222</v>
      </c>
      <c r="K4020">
        <v>1473285108</v>
      </c>
      <c r="L4020" s="14">
        <f t="shared" si="375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6">
        <f t="shared" si="372"/>
        <v>8.666666666666667E-2</v>
      </c>
      <c r="R4020" s="9">
        <f t="shared" si="373"/>
        <v>32.5</v>
      </c>
      <c r="S4020" t="str">
        <f t="shared" si="376"/>
        <v>theater</v>
      </c>
      <c r="T4020" t="str">
        <f t="shared" si="377"/>
        <v>plays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4">
        <f t="shared" si="374"/>
        <v>42475.686111111107</v>
      </c>
      <c r="K4021">
        <v>1455725596</v>
      </c>
      <c r="L4021" s="14">
        <f t="shared" si="375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6">
        <f t="shared" si="372"/>
        <v>8.2857142857142851E-3</v>
      </c>
      <c r="R4021" s="9">
        <f t="shared" si="373"/>
        <v>7.25</v>
      </c>
      <c r="S4021" t="str">
        <f t="shared" si="376"/>
        <v>theater</v>
      </c>
      <c r="T4021" t="str">
        <f t="shared" si="377"/>
        <v>plays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4">
        <f t="shared" si="374"/>
        <v>42087.149293981478</v>
      </c>
      <c r="K4022">
        <v>1424579699</v>
      </c>
      <c r="L4022" s="14">
        <f t="shared" si="375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6">
        <f t="shared" si="372"/>
        <v>0.16666666666666666</v>
      </c>
      <c r="R4022" s="9">
        <f t="shared" si="373"/>
        <v>33.333333333333336</v>
      </c>
      <c r="S4022" t="str">
        <f t="shared" si="376"/>
        <v>theater</v>
      </c>
      <c r="T4022" t="str">
        <f t="shared" si="377"/>
        <v>plays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4">
        <f t="shared" si="374"/>
        <v>41938.911550925928</v>
      </c>
      <c r="K4023">
        <v>1409176358</v>
      </c>
      <c r="L4023" s="14">
        <f t="shared" si="375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6">
        <f t="shared" si="372"/>
        <v>8.3333333333333332E-3</v>
      </c>
      <c r="R4023" s="9">
        <f t="shared" si="373"/>
        <v>62.5</v>
      </c>
      <c r="S4023" t="str">
        <f t="shared" si="376"/>
        <v>theater</v>
      </c>
      <c r="T4023" t="str">
        <f t="shared" si="377"/>
        <v>plays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4">
        <f t="shared" si="374"/>
        <v>42036.120833333334</v>
      </c>
      <c r="K4024">
        <v>1418824867</v>
      </c>
      <c r="L4024" s="14">
        <f t="shared" si="375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6">
        <f t="shared" si="372"/>
        <v>0.69561111111111107</v>
      </c>
      <c r="R4024" s="9">
        <f t="shared" si="373"/>
        <v>63.558375634517766</v>
      </c>
      <c r="S4024" t="str">
        <f t="shared" si="376"/>
        <v>theater</v>
      </c>
      <c r="T4024" t="str">
        <f t="shared" si="377"/>
        <v>plays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4">
        <f t="shared" si="374"/>
        <v>42453.957905092597</v>
      </c>
      <c r="K4025">
        <v>1454975963</v>
      </c>
      <c r="L4025" s="14">
        <f t="shared" si="375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6">
        <f t="shared" si="372"/>
        <v>0</v>
      </c>
      <c r="R4025" s="9">
        <f t="shared" si="373"/>
        <v>0</v>
      </c>
      <c r="S4025" t="str">
        <f t="shared" si="376"/>
        <v>theater</v>
      </c>
      <c r="T4025" t="str">
        <f t="shared" si="377"/>
        <v>plays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4">
        <f t="shared" si="374"/>
        <v>42247.670104166667</v>
      </c>
      <c r="K4026">
        <v>1438445097</v>
      </c>
      <c r="L4026" s="14">
        <f t="shared" si="375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6">
        <f t="shared" si="372"/>
        <v>1.2500000000000001E-2</v>
      </c>
      <c r="R4026" s="9">
        <f t="shared" si="373"/>
        <v>10</v>
      </c>
      <c r="S4026" t="str">
        <f t="shared" si="376"/>
        <v>theater</v>
      </c>
      <c r="T4026" t="str">
        <f t="shared" si="377"/>
        <v>plays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4">
        <f t="shared" si="374"/>
        <v>42211.237685185188</v>
      </c>
      <c r="K4027">
        <v>1432705336</v>
      </c>
      <c r="L4027" s="14">
        <f t="shared" si="375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6">
        <f t="shared" si="372"/>
        <v>0.05</v>
      </c>
      <c r="R4027" s="9">
        <f t="shared" si="373"/>
        <v>62.5</v>
      </c>
      <c r="S4027" t="str">
        <f t="shared" si="376"/>
        <v>theater</v>
      </c>
      <c r="T4027" t="str">
        <f t="shared" si="377"/>
        <v>plays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4">
        <f t="shared" si="374"/>
        <v>42342.697210648148</v>
      </c>
      <c r="K4028">
        <v>1444059839</v>
      </c>
      <c r="L4028" s="14">
        <f t="shared" si="375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6">
        <f t="shared" si="372"/>
        <v>0</v>
      </c>
      <c r="R4028" s="9">
        <f t="shared" si="373"/>
        <v>0</v>
      </c>
      <c r="S4028" t="str">
        <f t="shared" si="376"/>
        <v>theater</v>
      </c>
      <c r="T4028" t="str">
        <f t="shared" si="377"/>
        <v>plays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4">
        <f t="shared" si="374"/>
        <v>42789.041666666672</v>
      </c>
      <c r="K4029">
        <v>1486077481</v>
      </c>
      <c r="L4029" s="14">
        <f t="shared" si="375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6">
        <f t="shared" si="372"/>
        <v>7.166666666666667E-2</v>
      </c>
      <c r="R4029" s="9">
        <f t="shared" si="373"/>
        <v>30.714285714285715</v>
      </c>
      <c r="S4029" t="str">
        <f t="shared" si="376"/>
        <v>theater</v>
      </c>
      <c r="T4029" t="str">
        <f t="shared" si="377"/>
        <v>plays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4">
        <f t="shared" si="374"/>
        <v>41795.938657407409</v>
      </c>
      <c r="K4030">
        <v>1399415500</v>
      </c>
      <c r="L4030" s="14">
        <f t="shared" si="375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6">
        <f t="shared" si="372"/>
        <v>0.28050000000000003</v>
      </c>
      <c r="R4030" s="9">
        <f t="shared" si="373"/>
        <v>51</v>
      </c>
      <c r="S4030" t="str">
        <f t="shared" si="376"/>
        <v>theater</v>
      </c>
      <c r="T4030" t="str">
        <f t="shared" si="377"/>
        <v>plays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4">
        <f t="shared" si="374"/>
        <v>42352.025115740747</v>
      </c>
      <c r="K4031">
        <v>1447461370</v>
      </c>
      <c r="L4031" s="14">
        <f t="shared" si="375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6">
        <f t="shared" si="372"/>
        <v>0</v>
      </c>
      <c r="R4031" s="9">
        <f t="shared" si="373"/>
        <v>0</v>
      </c>
      <c r="S4031" t="str">
        <f t="shared" si="376"/>
        <v>theater</v>
      </c>
      <c r="T4031" t="str">
        <f t="shared" si="377"/>
        <v>plays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4">
        <f t="shared" si="374"/>
        <v>42403.784027777772</v>
      </c>
      <c r="K4032">
        <v>1452008599</v>
      </c>
      <c r="L4032" s="14">
        <f t="shared" si="375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6">
        <f t="shared" si="372"/>
        <v>0.16</v>
      </c>
      <c r="R4032" s="9">
        <f t="shared" si="373"/>
        <v>66.666666666666671</v>
      </c>
      <c r="S4032" t="str">
        <f t="shared" si="376"/>
        <v>theater</v>
      </c>
      <c r="T4032" t="str">
        <f t="shared" si="377"/>
        <v>plays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4">
        <f t="shared" si="374"/>
        <v>41991.626898148148</v>
      </c>
      <c r="K4033">
        <v>1414591364</v>
      </c>
      <c r="L4033" s="14">
        <f t="shared" si="375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6">
        <f t="shared" si="372"/>
        <v>0</v>
      </c>
      <c r="R4033" s="9">
        <f t="shared" si="373"/>
        <v>0</v>
      </c>
      <c r="S4033" t="str">
        <f t="shared" si="376"/>
        <v>theater</v>
      </c>
      <c r="T4033" t="str">
        <f t="shared" si="377"/>
        <v>plays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4">
        <f t="shared" si="374"/>
        <v>42353.85087962963</v>
      </c>
      <c r="K4034">
        <v>1445023516</v>
      </c>
      <c r="L4034" s="14">
        <f t="shared" si="375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6">
        <f t="shared" ref="Q4034:Q4097" si="378">(E4034/D4034)</f>
        <v>6.8287037037037035E-2</v>
      </c>
      <c r="R4034" s="9">
        <f t="shared" ref="R4034:R4097" si="379">IF(N4034&lt;&gt;0,E4034/N4034,0)</f>
        <v>59</v>
      </c>
      <c r="S4034" t="str">
        <f t="shared" si="376"/>
        <v>theater</v>
      </c>
      <c r="T4034" t="str">
        <f t="shared" si="377"/>
        <v>plays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4">
        <f t="shared" ref="J4035:J4098" si="380">(((I4035/60)/60)/24)+DATE(1970,1,1)</f>
        <v>42645.375</v>
      </c>
      <c r="K4035">
        <v>1472711224</v>
      </c>
      <c r="L4035" s="14">
        <f t="shared" ref="L4035:L4098" si="381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6">
        <f t="shared" si="378"/>
        <v>0.25698702928870293</v>
      </c>
      <c r="R4035" s="9">
        <f t="shared" si="379"/>
        <v>65.340319148936175</v>
      </c>
      <c r="S4035" t="str">
        <f t="shared" ref="S4035:S4098" si="382">LEFT(P4035, SEARCH("/",P4035,1)-1)</f>
        <v>theater</v>
      </c>
      <c r="T4035" t="str">
        <f t="shared" ref="T4035:T4098" si="383">RIGHT(P4035,LEN(P4035)-FIND("/",P4035))</f>
        <v>plays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4">
        <f t="shared" si="380"/>
        <v>42097.905671296292</v>
      </c>
      <c r="K4036">
        <v>1425509050</v>
      </c>
      <c r="L4036" s="14">
        <f t="shared" si="381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6">
        <f t="shared" si="378"/>
        <v>1.4814814814814815E-2</v>
      </c>
      <c r="R4036" s="9">
        <f t="shared" si="379"/>
        <v>100</v>
      </c>
      <c r="S4036" t="str">
        <f t="shared" si="382"/>
        <v>theater</v>
      </c>
      <c r="T4036" t="str">
        <f t="shared" si="383"/>
        <v>plays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4">
        <f t="shared" si="380"/>
        <v>41933.882951388885</v>
      </c>
      <c r="K4037">
        <v>1411333887</v>
      </c>
      <c r="L4037" s="14">
        <f t="shared" si="381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6">
        <f t="shared" si="378"/>
        <v>0.36849999999999999</v>
      </c>
      <c r="R4037" s="9">
        <f t="shared" si="379"/>
        <v>147.4</v>
      </c>
      <c r="S4037" t="str">
        <f t="shared" si="382"/>
        <v>theater</v>
      </c>
      <c r="T4037" t="str">
        <f t="shared" si="383"/>
        <v>plays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4">
        <f t="shared" si="380"/>
        <v>41821.9375</v>
      </c>
      <c r="K4038">
        <v>1402784964</v>
      </c>
      <c r="L4038" s="14">
        <f t="shared" si="381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6">
        <f t="shared" si="378"/>
        <v>0.47049999999999997</v>
      </c>
      <c r="R4038" s="9">
        <f t="shared" si="379"/>
        <v>166.05882352941177</v>
      </c>
      <c r="S4038" t="str">
        <f t="shared" si="382"/>
        <v>theater</v>
      </c>
      <c r="T4038" t="str">
        <f t="shared" si="383"/>
        <v>plays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4">
        <f t="shared" si="380"/>
        <v>42514.600694444445</v>
      </c>
      <c r="K4039">
        <v>1462585315</v>
      </c>
      <c r="L4039" s="14">
        <f t="shared" si="381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6">
        <f t="shared" si="378"/>
        <v>0.11428571428571428</v>
      </c>
      <c r="R4039" s="9">
        <f t="shared" si="379"/>
        <v>40</v>
      </c>
      <c r="S4039" t="str">
        <f t="shared" si="382"/>
        <v>theater</v>
      </c>
      <c r="T4039" t="str">
        <f t="shared" si="383"/>
        <v>plays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4">
        <f t="shared" si="380"/>
        <v>41929.798726851855</v>
      </c>
      <c r="K4040">
        <v>1408389010</v>
      </c>
      <c r="L4040" s="14">
        <f t="shared" si="381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6">
        <f t="shared" si="378"/>
        <v>0.12039999999999999</v>
      </c>
      <c r="R4040" s="9">
        <f t="shared" si="379"/>
        <v>75.25</v>
      </c>
      <c r="S4040" t="str">
        <f t="shared" si="382"/>
        <v>theater</v>
      </c>
      <c r="T4040" t="str">
        <f t="shared" si="383"/>
        <v>plays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4">
        <f t="shared" si="380"/>
        <v>42339.249305555553</v>
      </c>
      <c r="K4041">
        <v>1446048367</v>
      </c>
      <c r="L4041" s="14">
        <f t="shared" si="381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6">
        <f t="shared" si="378"/>
        <v>0.6</v>
      </c>
      <c r="R4041" s="9">
        <f t="shared" si="379"/>
        <v>60</v>
      </c>
      <c r="S4041" t="str">
        <f t="shared" si="382"/>
        <v>theater</v>
      </c>
      <c r="T4041" t="str">
        <f t="shared" si="383"/>
        <v>plays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4">
        <f t="shared" si="380"/>
        <v>42203.125</v>
      </c>
      <c r="K4042">
        <v>1432100004</v>
      </c>
      <c r="L4042" s="14">
        <f t="shared" si="381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6">
        <f t="shared" si="378"/>
        <v>0.3125</v>
      </c>
      <c r="R4042" s="9">
        <f t="shared" si="379"/>
        <v>1250</v>
      </c>
      <c r="S4042" t="str">
        <f t="shared" si="382"/>
        <v>theater</v>
      </c>
      <c r="T4042" t="str">
        <f t="shared" si="383"/>
        <v>plays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4">
        <f t="shared" si="380"/>
        <v>42619.474004629628</v>
      </c>
      <c r="K4043">
        <v>1467976954</v>
      </c>
      <c r="L4043" s="14">
        <f t="shared" si="381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6">
        <f t="shared" si="378"/>
        <v>4.1999999999999997E-3</v>
      </c>
      <c r="R4043" s="9">
        <f t="shared" si="379"/>
        <v>10.5</v>
      </c>
      <c r="S4043" t="str">
        <f t="shared" si="382"/>
        <v>theater</v>
      </c>
      <c r="T4043" t="str">
        <f t="shared" si="383"/>
        <v>plays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4">
        <f t="shared" si="380"/>
        <v>42024.802777777775</v>
      </c>
      <c r="K4044">
        <v>1419213664</v>
      </c>
      <c r="L4044" s="14">
        <f t="shared" si="381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6">
        <f t="shared" si="378"/>
        <v>2.0999999999999999E-3</v>
      </c>
      <c r="R4044" s="9">
        <f t="shared" si="379"/>
        <v>7</v>
      </c>
      <c r="S4044" t="str">
        <f t="shared" si="382"/>
        <v>theater</v>
      </c>
      <c r="T4044" t="str">
        <f t="shared" si="383"/>
        <v>plays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4">
        <f t="shared" si="380"/>
        <v>41963.957465277781</v>
      </c>
      <c r="K4045">
        <v>1415228325</v>
      </c>
      <c r="L4045" s="14">
        <f t="shared" si="381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6">
        <f t="shared" si="378"/>
        <v>0</v>
      </c>
      <c r="R4045" s="9">
        <f t="shared" si="379"/>
        <v>0</v>
      </c>
      <c r="S4045" t="str">
        <f t="shared" si="382"/>
        <v>theater</v>
      </c>
      <c r="T4045" t="str">
        <f t="shared" si="383"/>
        <v>plays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4">
        <f t="shared" si="380"/>
        <v>42104.208333333328</v>
      </c>
      <c r="K4046">
        <v>1426050982</v>
      </c>
      <c r="L4046" s="14">
        <f t="shared" si="381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6">
        <f t="shared" si="378"/>
        <v>0.375</v>
      </c>
      <c r="R4046" s="9">
        <f t="shared" si="379"/>
        <v>56.25</v>
      </c>
      <c r="S4046" t="str">
        <f t="shared" si="382"/>
        <v>theater</v>
      </c>
      <c r="T4046" t="str">
        <f t="shared" si="383"/>
        <v>plays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4">
        <f t="shared" si="380"/>
        <v>41872.201261574075</v>
      </c>
      <c r="K4047">
        <v>1406004589</v>
      </c>
      <c r="L4047" s="14">
        <f t="shared" si="381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6">
        <f t="shared" si="378"/>
        <v>2.0000000000000001E-4</v>
      </c>
      <c r="R4047" s="9">
        <f t="shared" si="379"/>
        <v>1</v>
      </c>
      <c r="S4047" t="str">
        <f t="shared" si="382"/>
        <v>theater</v>
      </c>
      <c r="T4047" t="str">
        <f t="shared" si="383"/>
        <v>plays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4">
        <f t="shared" si="380"/>
        <v>41934.650578703702</v>
      </c>
      <c r="K4048">
        <v>1411400210</v>
      </c>
      <c r="L4048" s="14">
        <f t="shared" si="381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6">
        <f t="shared" si="378"/>
        <v>8.2142857142857142E-2</v>
      </c>
      <c r="R4048" s="9">
        <f t="shared" si="379"/>
        <v>38.333333333333336</v>
      </c>
      <c r="S4048" t="str">
        <f t="shared" si="382"/>
        <v>theater</v>
      </c>
      <c r="T4048" t="str">
        <f t="shared" si="383"/>
        <v>plays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4">
        <f t="shared" si="380"/>
        <v>42015.041666666672</v>
      </c>
      <c r="K4049">
        <v>1418862743</v>
      </c>
      <c r="L4049" s="14">
        <f t="shared" si="381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6">
        <f t="shared" si="378"/>
        <v>2.1999999999999999E-2</v>
      </c>
      <c r="R4049" s="9">
        <f t="shared" si="379"/>
        <v>27.5</v>
      </c>
      <c r="S4049" t="str">
        <f t="shared" si="382"/>
        <v>theater</v>
      </c>
      <c r="T4049" t="str">
        <f t="shared" si="383"/>
        <v>plays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4">
        <f t="shared" si="380"/>
        <v>42471.467442129629</v>
      </c>
      <c r="K4050">
        <v>1457352787</v>
      </c>
      <c r="L4050" s="14">
        <f t="shared" si="381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6">
        <f t="shared" si="378"/>
        <v>0.17652941176470588</v>
      </c>
      <c r="R4050" s="9">
        <f t="shared" si="379"/>
        <v>32.978021978021978</v>
      </c>
      <c r="S4050" t="str">
        <f t="shared" si="382"/>
        <v>theater</v>
      </c>
      <c r="T4050" t="str">
        <f t="shared" si="383"/>
        <v>plays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4">
        <f t="shared" si="380"/>
        <v>42199.958506944444</v>
      </c>
      <c r="K4051">
        <v>1434322815</v>
      </c>
      <c r="L4051" s="14">
        <f t="shared" si="381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6">
        <f t="shared" si="378"/>
        <v>8.0000000000000004E-4</v>
      </c>
      <c r="R4051" s="9">
        <f t="shared" si="379"/>
        <v>16</v>
      </c>
      <c r="S4051" t="str">
        <f t="shared" si="382"/>
        <v>theater</v>
      </c>
      <c r="T4051" t="str">
        <f t="shared" si="383"/>
        <v>plays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4">
        <f t="shared" si="380"/>
        <v>41935.636469907404</v>
      </c>
      <c r="K4052">
        <v>1411485391</v>
      </c>
      <c r="L4052" s="14">
        <f t="shared" si="381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6">
        <f t="shared" si="378"/>
        <v>6.6666666666666664E-4</v>
      </c>
      <c r="R4052" s="9">
        <f t="shared" si="379"/>
        <v>1</v>
      </c>
      <c r="S4052" t="str">
        <f t="shared" si="382"/>
        <v>theater</v>
      </c>
      <c r="T4052" t="str">
        <f t="shared" si="383"/>
        <v>plays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4">
        <f t="shared" si="380"/>
        <v>41768.286805555559</v>
      </c>
      <c r="K4053">
        <v>1399058797</v>
      </c>
      <c r="L4053" s="14">
        <f t="shared" si="381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6">
        <f t="shared" si="378"/>
        <v>0</v>
      </c>
      <c r="R4053" s="9">
        <f t="shared" si="379"/>
        <v>0</v>
      </c>
      <c r="S4053" t="str">
        <f t="shared" si="382"/>
        <v>theater</v>
      </c>
      <c r="T4053" t="str">
        <f t="shared" si="383"/>
        <v>plays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4">
        <f t="shared" si="380"/>
        <v>41925.878657407404</v>
      </c>
      <c r="K4054">
        <v>1408050316</v>
      </c>
      <c r="L4054" s="14">
        <f t="shared" si="381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6">
        <f t="shared" si="378"/>
        <v>0.37533333333333335</v>
      </c>
      <c r="R4054" s="9">
        <f t="shared" si="379"/>
        <v>86.615384615384613</v>
      </c>
      <c r="S4054" t="str">
        <f t="shared" si="382"/>
        <v>theater</v>
      </c>
      <c r="T4054" t="str">
        <f t="shared" si="383"/>
        <v>plays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4">
        <f t="shared" si="380"/>
        <v>41958.833333333328</v>
      </c>
      <c r="K4055">
        <v>1413477228</v>
      </c>
      <c r="L4055" s="14">
        <f t="shared" si="381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6">
        <f t="shared" si="378"/>
        <v>0.22</v>
      </c>
      <c r="R4055" s="9">
        <f t="shared" si="379"/>
        <v>55</v>
      </c>
      <c r="S4055" t="str">
        <f t="shared" si="382"/>
        <v>theater</v>
      </c>
      <c r="T4055" t="str">
        <f t="shared" si="383"/>
        <v>plays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4">
        <f t="shared" si="380"/>
        <v>42644.166666666672</v>
      </c>
      <c r="K4056">
        <v>1472674285</v>
      </c>
      <c r="L4056" s="14">
        <f t="shared" si="381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6">
        <f t="shared" si="378"/>
        <v>0</v>
      </c>
      <c r="R4056" s="9">
        <f t="shared" si="379"/>
        <v>0</v>
      </c>
      <c r="S4056" t="str">
        <f t="shared" si="382"/>
        <v>theater</v>
      </c>
      <c r="T4056" t="str">
        <f t="shared" si="383"/>
        <v>plays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4">
        <f t="shared" si="380"/>
        <v>41809.648506944446</v>
      </c>
      <c r="K4057">
        <v>1400600031</v>
      </c>
      <c r="L4057" s="14">
        <f t="shared" si="381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6">
        <f t="shared" si="378"/>
        <v>0.1762</v>
      </c>
      <c r="R4057" s="9">
        <f t="shared" si="379"/>
        <v>41.952380952380949</v>
      </c>
      <c r="S4057" t="str">
        <f t="shared" si="382"/>
        <v>theater</v>
      </c>
      <c r="T4057" t="str">
        <f t="shared" si="383"/>
        <v>plays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4">
        <f t="shared" si="380"/>
        <v>42554.832638888889</v>
      </c>
      <c r="K4058">
        <v>1465856639</v>
      </c>
      <c r="L4058" s="14">
        <f t="shared" si="381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6">
        <f t="shared" si="378"/>
        <v>0.53</v>
      </c>
      <c r="R4058" s="9">
        <f t="shared" si="379"/>
        <v>88.333333333333329</v>
      </c>
      <c r="S4058" t="str">
        <f t="shared" si="382"/>
        <v>theater</v>
      </c>
      <c r="T4058" t="str">
        <f t="shared" si="383"/>
        <v>plays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4">
        <f t="shared" si="380"/>
        <v>42333.958333333328</v>
      </c>
      <c r="K4059">
        <v>1446506080</v>
      </c>
      <c r="L4059" s="14">
        <f t="shared" si="381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6">
        <f t="shared" si="378"/>
        <v>0.22142857142857142</v>
      </c>
      <c r="R4059" s="9">
        <f t="shared" si="379"/>
        <v>129.16666666666666</v>
      </c>
      <c r="S4059" t="str">
        <f t="shared" si="382"/>
        <v>theater</v>
      </c>
      <c r="T4059" t="str">
        <f t="shared" si="383"/>
        <v>plays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4">
        <f t="shared" si="380"/>
        <v>42461.165972222225</v>
      </c>
      <c r="K4060">
        <v>1458178044</v>
      </c>
      <c r="L4060" s="14">
        <f t="shared" si="381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6">
        <f t="shared" si="378"/>
        <v>2.5333333333333333E-2</v>
      </c>
      <c r="R4060" s="9">
        <f t="shared" si="379"/>
        <v>23.75</v>
      </c>
      <c r="S4060" t="str">
        <f t="shared" si="382"/>
        <v>theater</v>
      </c>
      <c r="T4060" t="str">
        <f t="shared" si="383"/>
        <v>plays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4">
        <f t="shared" si="380"/>
        <v>41898.125</v>
      </c>
      <c r="K4061">
        <v>1408116152</v>
      </c>
      <c r="L4061" s="14">
        <f t="shared" si="381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6">
        <f t="shared" si="378"/>
        <v>2.5000000000000001E-2</v>
      </c>
      <c r="R4061" s="9">
        <f t="shared" si="379"/>
        <v>35.714285714285715</v>
      </c>
      <c r="S4061" t="str">
        <f t="shared" si="382"/>
        <v>theater</v>
      </c>
      <c r="T4061" t="str">
        <f t="shared" si="383"/>
        <v>plays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4">
        <f t="shared" si="380"/>
        <v>41813.666666666664</v>
      </c>
      <c r="K4062">
        <v>1400604056</v>
      </c>
      <c r="L4062" s="14">
        <f t="shared" si="381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6">
        <f t="shared" si="378"/>
        <v>2.8500000000000001E-2</v>
      </c>
      <c r="R4062" s="9">
        <f t="shared" si="379"/>
        <v>57</v>
      </c>
      <c r="S4062" t="str">
        <f t="shared" si="382"/>
        <v>theater</v>
      </c>
      <c r="T4062" t="str">
        <f t="shared" si="383"/>
        <v>plays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4">
        <f t="shared" si="380"/>
        <v>42481.099803240737</v>
      </c>
      <c r="K4063">
        <v>1456025023</v>
      </c>
      <c r="L4063" s="14">
        <f t="shared" si="381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6">
        <f t="shared" si="378"/>
        <v>0</v>
      </c>
      <c r="R4063" s="9">
        <f t="shared" si="379"/>
        <v>0</v>
      </c>
      <c r="S4063" t="str">
        <f t="shared" si="382"/>
        <v>theater</v>
      </c>
      <c r="T4063" t="str">
        <f t="shared" si="383"/>
        <v>plays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4">
        <f t="shared" si="380"/>
        <v>42553.739212962959</v>
      </c>
      <c r="K4064">
        <v>1464889468</v>
      </c>
      <c r="L4064" s="14">
        <f t="shared" si="381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6">
        <f t="shared" si="378"/>
        <v>2.4500000000000001E-2</v>
      </c>
      <c r="R4064" s="9">
        <f t="shared" si="379"/>
        <v>163.33333333333334</v>
      </c>
      <c r="S4064" t="str">
        <f t="shared" si="382"/>
        <v>theater</v>
      </c>
      <c r="T4064" t="str">
        <f t="shared" si="383"/>
        <v>plays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4">
        <f t="shared" si="380"/>
        <v>41817.681527777779</v>
      </c>
      <c r="K4065">
        <v>1401294084</v>
      </c>
      <c r="L4065" s="14">
        <f t="shared" si="381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6">
        <f t="shared" si="378"/>
        <v>1.4210526315789474E-2</v>
      </c>
      <c r="R4065" s="9">
        <f t="shared" si="379"/>
        <v>15</v>
      </c>
      <c r="S4065" t="str">
        <f t="shared" si="382"/>
        <v>theater</v>
      </c>
      <c r="T4065" t="str">
        <f t="shared" si="383"/>
        <v>plays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4">
        <f t="shared" si="380"/>
        <v>42123.588263888887</v>
      </c>
      <c r="K4066">
        <v>1427724426</v>
      </c>
      <c r="L4066" s="14">
        <f t="shared" si="381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6">
        <f t="shared" si="378"/>
        <v>0.1925</v>
      </c>
      <c r="R4066" s="9">
        <f t="shared" si="379"/>
        <v>64.166666666666671</v>
      </c>
      <c r="S4066" t="str">
        <f t="shared" si="382"/>
        <v>theater</v>
      </c>
      <c r="T4066" t="str">
        <f t="shared" si="383"/>
        <v>plays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4">
        <f t="shared" si="380"/>
        <v>41863.951516203706</v>
      </c>
      <c r="K4067">
        <v>1405291811</v>
      </c>
      <c r="L4067" s="14">
        <f t="shared" si="381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6">
        <f t="shared" si="378"/>
        <v>6.7499999999999999E-3</v>
      </c>
      <c r="R4067" s="9">
        <f t="shared" si="379"/>
        <v>6.75</v>
      </c>
      <c r="S4067" t="str">
        <f t="shared" si="382"/>
        <v>theater</v>
      </c>
      <c r="T4067" t="str">
        <f t="shared" si="383"/>
        <v>plays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4">
        <f t="shared" si="380"/>
        <v>42509.039212962962</v>
      </c>
      <c r="K4068">
        <v>1461027388</v>
      </c>
      <c r="L4068" s="14">
        <f t="shared" si="381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6">
        <f t="shared" si="378"/>
        <v>1.6666666666666668E-3</v>
      </c>
      <c r="R4068" s="9">
        <f t="shared" si="379"/>
        <v>25</v>
      </c>
      <c r="S4068" t="str">
        <f t="shared" si="382"/>
        <v>theater</v>
      </c>
      <c r="T4068" t="str">
        <f t="shared" si="383"/>
        <v>plays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4">
        <f t="shared" si="380"/>
        <v>42275.117476851854</v>
      </c>
      <c r="K4069">
        <v>1439952550</v>
      </c>
      <c r="L4069" s="14">
        <f t="shared" si="381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6">
        <f t="shared" si="378"/>
        <v>0.60899999999999999</v>
      </c>
      <c r="R4069" s="9">
        <f t="shared" si="379"/>
        <v>179.11764705882354</v>
      </c>
      <c r="S4069" t="str">
        <f t="shared" si="382"/>
        <v>theater</v>
      </c>
      <c r="T4069" t="str">
        <f t="shared" si="383"/>
        <v>plays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4">
        <f t="shared" si="380"/>
        <v>42748.961805555555</v>
      </c>
      <c r="K4070">
        <v>1481756855</v>
      </c>
      <c r="L4070" s="14">
        <f t="shared" si="381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6">
        <f t="shared" si="378"/>
        <v>0.01</v>
      </c>
      <c r="R4070" s="9">
        <f t="shared" si="379"/>
        <v>34.950000000000003</v>
      </c>
      <c r="S4070" t="str">
        <f t="shared" si="382"/>
        <v>theater</v>
      </c>
      <c r="T4070" t="str">
        <f t="shared" si="383"/>
        <v>plays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4">
        <f t="shared" si="380"/>
        <v>42063.5</v>
      </c>
      <c r="K4071">
        <v>1421596356</v>
      </c>
      <c r="L4071" s="14">
        <f t="shared" si="381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6">
        <f t="shared" si="378"/>
        <v>0.34399999999999997</v>
      </c>
      <c r="R4071" s="9">
        <f t="shared" si="379"/>
        <v>33.07692307692308</v>
      </c>
      <c r="S4071" t="str">
        <f t="shared" si="382"/>
        <v>theater</v>
      </c>
      <c r="T4071" t="str">
        <f t="shared" si="383"/>
        <v>plays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4">
        <f t="shared" si="380"/>
        <v>42064.125</v>
      </c>
      <c r="K4072">
        <v>1422374420</v>
      </c>
      <c r="L4072" s="14">
        <f t="shared" si="381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6">
        <f t="shared" si="378"/>
        <v>0.16500000000000001</v>
      </c>
      <c r="R4072" s="9">
        <f t="shared" si="379"/>
        <v>27.5</v>
      </c>
      <c r="S4072" t="str">
        <f t="shared" si="382"/>
        <v>theater</v>
      </c>
      <c r="T4072" t="str">
        <f t="shared" si="383"/>
        <v>plays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4">
        <f t="shared" si="380"/>
        <v>42730.804756944446</v>
      </c>
      <c r="K4073">
        <v>1480187931</v>
      </c>
      <c r="L4073" s="14">
        <f t="shared" si="381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6">
        <f t="shared" si="378"/>
        <v>0</v>
      </c>
      <c r="R4073" s="9">
        <f t="shared" si="379"/>
        <v>0</v>
      </c>
      <c r="S4073" t="str">
        <f t="shared" si="382"/>
        <v>theater</v>
      </c>
      <c r="T4073" t="str">
        <f t="shared" si="383"/>
        <v>plays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4">
        <f t="shared" si="380"/>
        <v>41872.77443287037</v>
      </c>
      <c r="K4074">
        <v>1403462111</v>
      </c>
      <c r="L4074" s="14">
        <f t="shared" si="381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6">
        <f t="shared" si="378"/>
        <v>4.0000000000000001E-3</v>
      </c>
      <c r="R4074" s="9">
        <f t="shared" si="379"/>
        <v>2</v>
      </c>
      <c r="S4074" t="str">
        <f t="shared" si="382"/>
        <v>theater</v>
      </c>
      <c r="T4074" t="str">
        <f t="shared" si="383"/>
        <v>plays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4">
        <f t="shared" si="380"/>
        <v>42133.166666666672</v>
      </c>
      <c r="K4075">
        <v>1426407426</v>
      </c>
      <c r="L4075" s="14">
        <f t="shared" si="381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6">
        <f t="shared" si="378"/>
        <v>1.0571428571428572E-2</v>
      </c>
      <c r="R4075" s="9">
        <f t="shared" si="379"/>
        <v>18.5</v>
      </c>
      <c r="S4075" t="str">
        <f t="shared" si="382"/>
        <v>theater</v>
      </c>
      <c r="T4075" t="str">
        <f t="shared" si="383"/>
        <v>plays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4">
        <f t="shared" si="380"/>
        <v>42313.594618055555</v>
      </c>
      <c r="K4076">
        <v>1444137375</v>
      </c>
      <c r="L4076" s="14">
        <f t="shared" si="381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6">
        <f t="shared" si="378"/>
        <v>0.26727272727272727</v>
      </c>
      <c r="R4076" s="9">
        <f t="shared" si="379"/>
        <v>35</v>
      </c>
      <c r="S4076" t="str">
        <f t="shared" si="382"/>
        <v>theater</v>
      </c>
      <c r="T4076" t="str">
        <f t="shared" si="383"/>
        <v>plays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4">
        <f t="shared" si="380"/>
        <v>41820.727777777778</v>
      </c>
      <c r="K4077">
        <v>1400547969</v>
      </c>
      <c r="L4077" s="14">
        <f t="shared" si="381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6">
        <f t="shared" si="378"/>
        <v>0.28799999999999998</v>
      </c>
      <c r="R4077" s="9">
        <f t="shared" si="379"/>
        <v>44.307692307692307</v>
      </c>
      <c r="S4077" t="str">
        <f t="shared" si="382"/>
        <v>theater</v>
      </c>
      <c r="T4077" t="str">
        <f t="shared" si="383"/>
        <v>plays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4">
        <f t="shared" si="380"/>
        <v>41933.82708333333</v>
      </c>
      <c r="K4078">
        <v>1411499149</v>
      </c>
      <c r="L4078" s="14">
        <f t="shared" si="381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6">
        <f t="shared" si="378"/>
        <v>0</v>
      </c>
      <c r="R4078" s="9">
        <f t="shared" si="379"/>
        <v>0</v>
      </c>
      <c r="S4078" t="str">
        <f t="shared" si="382"/>
        <v>theater</v>
      </c>
      <c r="T4078" t="str">
        <f t="shared" si="383"/>
        <v>plays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4">
        <f t="shared" si="380"/>
        <v>42725.7105787037</v>
      </c>
      <c r="K4079">
        <v>1479747794</v>
      </c>
      <c r="L4079" s="14">
        <f t="shared" si="381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6">
        <f t="shared" si="378"/>
        <v>8.8999999999999996E-2</v>
      </c>
      <c r="R4079" s="9">
        <f t="shared" si="379"/>
        <v>222.5</v>
      </c>
      <c r="S4079" t="str">
        <f t="shared" si="382"/>
        <v>theater</v>
      </c>
      <c r="T4079" t="str">
        <f t="shared" si="383"/>
        <v>plays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4">
        <f t="shared" si="380"/>
        <v>42762.787523148145</v>
      </c>
      <c r="K4080">
        <v>1482951242</v>
      </c>
      <c r="L4080" s="14">
        <f t="shared" si="381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6">
        <f t="shared" si="378"/>
        <v>0</v>
      </c>
      <c r="R4080" s="9">
        <f t="shared" si="379"/>
        <v>0</v>
      </c>
      <c r="S4080" t="str">
        <f t="shared" si="382"/>
        <v>theater</v>
      </c>
      <c r="T4080" t="str">
        <f t="shared" si="383"/>
        <v>plays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4">
        <f t="shared" si="380"/>
        <v>42540.938900462963</v>
      </c>
      <c r="K4081">
        <v>1463783521</v>
      </c>
      <c r="L4081" s="14">
        <f t="shared" si="381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6">
        <f t="shared" si="378"/>
        <v>1.6666666666666668E-3</v>
      </c>
      <c r="R4081" s="9">
        <f t="shared" si="379"/>
        <v>5</v>
      </c>
      <c r="S4081" t="str">
        <f t="shared" si="382"/>
        <v>theater</v>
      </c>
      <c r="T4081" t="str">
        <f t="shared" si="383"/>
        <v>plays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4">
        <f t="shared" si="380"/>
        <v>42535.787500000006</v>
      </c>
      <c r="K4082">
        <v>1463849116</v>
      </c>
      <c r="L4082" s="14">
        <f t="shared" si="381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6">
        <f t="shared" si="378"/>
        <v>0</v>
      </c>
      <c r="R4082" s="9">
        <f t="shared" si="379"/>
        <v>0</v>
      </c>
      <c r="S4082" t="str">
        <f t="shared" si="382"/>
        <v>theater</v>
      </c>
      <c r="T4082" t="str">
        <f t="shared" si="383"/>
        <v>plays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4">
        <f t="shared" si="380"/>
        <v>42071.539641203708</v>
      </c>
      <c r="K4083">
        <v>1423231025</v>
      </c>
      <c r="L4083" s="14">
        <f t="shared" si="381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6">
        <f t="shared" si="378"/>
        <v>0.15737410071942445</v>
      </c>
      <c r="R4083" s="9">
        <f t="shared" si="379"/>
        <v>29.166666666666668</v>
      </c>
      <c r="S4083" t="str">
        <f t="shared" si="382"/>
        <v>theater</v>
      </c>
      <c r="T4083" t="str">
        <f t="shared" si="383"/>
        <v>plays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4">
        <f t="shared" si="380"/>
        <v>42322.958333333328</v>
      </c>
      <c r="K4084">
        <v>1446179553</v>
      </c>
      <c r="L4084" s="14">
        <f t="shared" si="381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6">
        <f t="shared" si="378"/>
        <v>0.02</v>
      </c>
      <c r="R4084" s="9">
        <f t="shared" si="379"/>
        <v>1.5</v>
      </c>
      <c r="S4084" t="str">
        <f t="shared" si="382"/>
        <v>theater</v>
      </c>
      <c r="T4084" t="str">
        <f t="shared" si="383"/>
        <v>plays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4">
        <f t="shared" si="380"/>
        <v>42383.761759259258</v>
      </c>
      <c r="K4085">
        <v>1450203416</v>
      </c>
      <c r="L4085" s="14">
        <f t="shared" si="381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6">
        <f t="shared" si="378"/>
        <v>0.21685714285714286</v>
      </c>
      <c r="R4085" s="9">
        <f t="shared" si="379"/>
        <v>126.5</v>
      </c>
      <c r="S4085" t="str">
        <f t="shared" si="382"/>
        <v>theater</v>
      </c>
      <c r="T4085" t="str">
        <f t="shared" si="383"/>
        <v>plays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4">
        <f t="shared" si="380"/>
        <v>42652.436412037037</v>
      </c>
      <c r="K4086">
        <v>1473416906</v>
      </c>
      <c r="L4086" s="14">
        <f t="shared" si="381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6">
        <f t="shared" si="378"/>
        <v>3.3333333333333335E-3</v>
      </c>
      <c r="R4086" s="9">
        <f t="shared" si="379"/>
        <v>10</v>
      </c>
      <c r="S4086" t="str">
        <f t="shared" si="382"/>
        <v>theater</v>
      </c>
      <c r="T4086" t="str">
        <f t="shared" si="383"/>
        <v>plays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4">
        <f t="shared" si="380"/>
        <v>42087.165972222225</v>
      </c>
      <c r="K4087">
        <v>1424701775</v>
      </c>
      <c r="L4087" s="14">
        <f t="shared" si="381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6">
        <f t="shared" si="378"/>
        <v>2.8571428571428571E-3</v>
      </c>
      <c r="R4087" s="9">
        <f t="shared" si="379"/>
        <v>10</v>
      </c>
      <c r="S4087" t="str">
        <f t="shared" si="382"/>
        <v>theater</v>
      </c>
      <c r="T4087" t="str">
        <f t="shared" si="383"/>
        <v>plays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4">
        <f t="shared" si="380"/>
        <v>42329.166666666672</v>
      </c>
      <c r="K4088">
        <v>1445985299</v>
      </c>
      <c r="L4088" s="14">
        <f t="shared" si="381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6">
        <f t="shared" si="378"/>
        <v>4.7E-2</v>
      </c>
      <c r="R4088" s="9">
        <f t="shared" si="379"/>
        <v>9.4</v>
      </c>
      <c r="S4088" t="str">
        <f t="shared" si="382"/>
        <v>theater</v>
      </c>
      <c r="T4088" t="str">
        <f t="shared" si="383"/>
        <v>plays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4">
        <f t="shared" si="380"/>
        <v>42568.742893518516</v>
      </c>
      <c r="K4089">
        <v>1466185786</v>
      </c>
      <c r="L4089" s="14">
        <f t="shared" si="381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6">
        <f t="shared" si="378"/>
        <v>0</v>
      </c>
      <c r="R4089" s="9">
        <f t="shared" si="379"/>
        <v>0</v>
      </c>
      <c r="S4089" t="str">
        <f t="shared" si="382"/>
        <v>theater</v>
      </c>
      <c r="T4089" t="str">
        <f t="shared" si="383"/>
        <v>plays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4">
        <f t="shared" si="380"/>
        <v>42020.434722222228</v>
      </c>
      <c r="K4090">
        <v>1418827324</v>
      </c>
      <c r="L4090" s="14">
        <f t="shared" si="381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6">
        <f t="shared" si="378"/>
        <v>0.108</v>
      </c>
      <c r="R4090" s="9">
        <f t="shared" si="379"/>
        <v>72</v>
      </c>
      <c r="S4090" t="str">
        <f t="shared" si="382"/>
        <v>theater</v>
      </c>
      <c r="T4090" t="str">
        <f t="shared" si="383"/>
        <v>plays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4">
        <f t="shared" si="380"/>
        <v>42155.732638888891</v>
      </c>
      <c r="K4091">
        <v>1430242488</v>
      </c>
      <c r="L4091" s="14">
        <f t="shared" si="381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6">
        <f t="shared" si="378"/>
        <v>4.8000000000000001E-2</v>
      </c>
      <c r="R4091" s="9">
        <f t="shared" si="379"/>
        <v>30</v>
      </c>
      <c r="S4091" t="str">
        <f t="shared" si="382"/>
        <v>theater</v>
      </c>
      <c r="T4091" t="str">
        <f t="shared" si="383"/>
        <v>plays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4">
        <f t="shared" si="380"/>
        <v>42223.625</v>
      </c>
      <c r="K4092">
        <v>1437754137</v>
      </c>
      <c r="L4092" s="14">
        <f t="shared" si="381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6">
        <f t="shared" si="378"/>
        <v>3.2000000000000001E-2</v>
      </c>
      <c r="R4092" s="9">
        <f t="shared" si="379"/>
        <v>10.666666666666666</v>
      </c>
      <c r="S4092" t="str">
        <f t="shared" si="382"/>
        <v>theater</v>
      </c>
      <c r="T4092" t="str">
        <f t="shared" si="383"/>
        <v>plays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4">
        <f t="shared" si="380"/>
        <v>42020.506377314814</v>
      </c>
      <c r="K4093">
        <v>1418818151</v>
      </c>
      <c r="L4093" s="14">
        <f t="shared" si="381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6">
        <f t="shared" si="378"/>
        <v>0.1275</v>
      </c>
      <c r="R4093" s="9">
        <f t="shared" si="379"/>
        <v>25.5</v>
      </c>
      <c r="S4093" t="str">
        <f t="shared" si="382"/>
        <v>theater</v>
      </c>
      <c r="T4093" t="str">
        <f t="shared" si="383"/>
        <v>plays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4">
        <f t="shared" si="380"/>
        <v>42099.153321759266</v>
      </c>
      <c r="K4094">
        <v>1423024847</v>
      </c>
      <c r="L4094" s="14">
        <f t="shared" si="381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6">
        <f t="shared" si="378"/>
        <v>1.8181818181818181E-4</v>
      </c>
      <c r="R4094" s="9">
        <f t="shared" si="379"/>
        <v>20</v>
      </c>
      <c r="S4094" t="str">
        <f t="shared" si="382"/>
        <v>theater</v>
      </c>
      <c r="T4094" t="str">
        <f t="shared" si="383"/>
        <v>plays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4">
        <f t="shared" si="380"/>
        <v>42238.815891203703</v>
      </c>
      <c r="K4095">
        <v>1435088093</v>
      </c>
      <c r="L4095" s="14">
        <f t="shared" si="381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6">
        <f t="shared" si="378"/>
        <v>2.4E-2</v>
      </c>
      <c r="R4095" s="9">
        <f t="shared" si="379"/>
        <v>15</v>
      </c>
      <c r="S4095" t="str">
        <f t="shared" si="382"/>
        <v>theater</v>
      </c>
      <c r="T4095" t="str">
        <f t="shared" si="383"/>
        <v>plays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4">
        <f t="shared" si="380"/>
        <v>41934.207638888889</v>
      </c>
      <c r="K4096">
        <v>1410141900</v>
      </c>
      <c r="L4096" s="14">
        <f t="shared" si="381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6">
        <f t="shared" si="378"/>
        <v>0.36499999999999999</v>
      </c>
      <c r="R4096" s="9">
        <f t="shared" si="379"/>
        <v>91.25</v>
      </c>
      <c r="S4096" t="str">
        <f t="shared" si="382"/>
        <v>theater</v>
      </c>
      <c r="T4096" t="str">
        <f t="shared" si="383"/>
        <v>plays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4">
        <f t="shared" si="380"/>
        <v>42723.031828703708</v>
      </c>
      <c r="K4097">
        <v>1479516350</v>
      </c>
      <c r="L4097" s="14">
        <f t="shared" si="381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6">
        <f t="shared" si="378"/>
        <v>2.6666666666666668E-2</v>
      </c>
      <c r="R4097" s="9">
        <f t="shared" si="379"/>
        <v>800</v>
      </c>
      <c r="S4097" t="str">
        <f t="shared" si="382"/>
        <v>theater</v>
      </c>
      <c r="T4097" t="str">
        <f t="shared" si="383"/>
        <v>plays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4">
        <f t="shared" si="380"/>
        <v>42794.368749999994</v>
      </c>
      <c r="K4098">
        <v>1484484219</v>
      </c>
      <c r="L4098" s="14">
        <f t="shared" si="381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6">
        <f t="shared" ref="Q4098:Q4115" si="384">(E4098/D4098)</f>
        <v>0.11428571428571428</v>
      </c>
      <c r="R4098" s="9">
        <f t="shared" ref="R4098:R4115" si="385">IF(N4098&lt;&gt;0,E4098/N4098,0)</f>
        <v>80</v>
      </c>
      <c r="S4098" t="str">
        <f t="shared" si="382"/>
        <v>theater</v>
      </c>
      <c r="T4098" t="str">
        <f t="shared" si="383"/>
        <v>plays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4">
        <f t="shared" ref="J4099:J4115" si="386">(((I4099/60)/60)/24)+DATE(1970,1,1)</f>
        <v>42400.996527777781</v>
      </c>
      <c r="K4099">
        <v>1449431237</v>
      </c>
      <c r="L4099" s="14">
        <f t="shared" ref="L4099:L4115" si="387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6">
        <f t="shared" si="384"/>
        <v>0</v>
      </c>
      <c r="R4099" s="9">
        <f t="shared" si="385"/>
        <v>0</v>
      </c>
      <c r="S4099" t="str">
        <f t="shared" ref="S4099:S4115" si="388">LEFT(P4099, SEARCH("/",P4099,1)-1)</f>
        <v>theater</v>
      </c>
      <c r="T4099" t="str">
        <f t="shared" ref="T4099:T4115" si="389">RIGHT(P4099,LEN(P4099)-FIND("/",P4099))</f>
        <v>plays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4">
        <f t="shared" si="386"/>
        <v>42525.722187499996</v>
      </c>
      <c r="K4100">
        <v>1462468797</v>
      </c>
      <c r="L4100" s="14">
        <f t="shared" si="387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6">
        <f t="shared" si="384"/>
        <v>0</v>
      </c>
      <c r="R4100" s="9">
        <f t="shared" si="385"/>
        <v>0</v>
      </c>
      <c r="S4100" t="str">
        <f t="shared" si="388"/>
        <v>theater</v>
      </c>
      <c r="T4100" t="str">
        <f t="shared" si="389"/>
        <v>plays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4">
        <f t="shared" si="386"/>
        <v>42615.850381944445</v>
      </c>
      <c r="K4101">
        <v>1468959873</v>
      </c>
      <c r="L4101" s="14">
        <f t="shared" si="387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6">
        <f t="shared" si="384"/>
        <v>1.1111111111111112E-2</v>
      </c>
      <c r="R4101" s="9">
        <f t="shared" si="385"/>
        <v>50</v>
      </c>
      <c r="S4101" t="str">
        <f t="shared" si="388"/>
        <v>theater</v>
      </c>
      <c r="T4101" t="str">
        <f t="shared" si="389"/>
        <v>plays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4">
        <f t="shared" si="386"/>
        <v>41937.124884259261</v>
      </c>
      <c r="K4102">
        <v>1413341990</v>
      </c>
      <c r="L4102" s="14">
        <f t="shared" si="387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6">
        <f t="shared" si="384"/>
        <v>0</v>
      </c>
      <c r="R4102" s="9">
        <f t="shared" si="385"/>
        <v>0</v>
      </c>
      <c r="S4102" t="str">
        <f t="shared" si="388"/>
        <v>theater</v>
      </c>
      <c r="T4102" t="str">
        <f t="shared" si="389"/>
        <v>plays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4">
        <f t="shared" si="386"/>
        <v>42760.903726851851</v>
      </c>
      <c r="K4103">
        <v>1482788482</v>
      </c>
      <c r="L4103" s="14">
        <f t="shared" si="387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6">
        <f t="shared" si="384"/>
        <v>0</v>
      </c>
      <c r="R4103" s="9">
        <f t="shared" si="385"/>
        <v>0</v>
      </c>
      <c r="S4103" t="str">
        <f t="shared" si="388"/>
        <v>theater</v>
      </c>
      <c r="T4103" t="str">
        <f t="shared" si="389"/>
        <v>plays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4">
        <f t="shared" si="386"/>
        <v>42505.848067129627</v>
      </c>
      <c r="K4104">
        <v>1460751673</v>
      </c>
      <c r="L4104" s="14">
        <f t="shared" si="387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6">
        <f t="shared" si="384"/>
        <v>0.27400000000000002</v>
      </c>
      <c r="R4104" s="9">
        <f t="shared" si="385"/>
        <v>22.833333333333332</v>
      </c>
      <c r="S4104" t="str">
        <f t="shared" si="388"/>
        <v>theater</v>
      </c>
      <c r="T4104" t="str">
        <f t="shared" si="389"/>
        <v>plays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4">
        <f t="shared" si="386"/>
        <v>42242.772222222222</v>
      </c>
      <c r="K4105">
        <v>1435953566</v>
      </c>
      <c r="L4105" s="14">
        <f t="shared" si="387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6">
        <f t="shared" si="384"/>
        <v>0.1</v>
      </c>
      <c r="R4105" s="9">
        <f t="shared" si="385"/>
        <v>16.666666666666668</v>
      </c>
      <c r="S4105" t="str">
        <f t="shared" si="388"/>
        <v>theater</v>
      </c>
      <c r="T4105" t="str">
        <f t="shared" si="389"/>
        <v>plays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4">
        <f t="shared" si="386"/>
        <v>42670.278171296297</v>
      </c>
      <c r="K4106">
        <v>1474958434</v>
      </c>
      <c r="L4106" s="14">
        <f t="shared" si="387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6">
        <f t="shared" si="384"/>
        <v>0.21366666666666667</v>
      </c>
      <c r="R4106" s="9">
        <f t="shared" si="385"/>
        <v>45.785714285714285</v>
      </c>
      <c r="S4106" t="str">
        <f t="shared" si="388"/>
        <v>theater</v>
      </c>
      <c r="T4106" t="str">
        <f t="shared" si="389"/>
        <v>plays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4">
        <f t="shared" si="386"/>
        <v>42730.010520833333</v>
      </c>
      <c r="K4107">
        <v>1479860109</v>
      </c>
      <c r="L4107" s="14">
        <f t="shared" si="387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6">
        <f t="shared" si="384"/>
        <v>6.9696969696969702E-2</v>
      </c>
      <c r="R4107" s="9">
        <f t="shared" si="385"/>
        <v>383.33333333333331</v>
      </c>
      <c r="S4107" t="str">
        <f t="shared" si="388"/>
        <v>theater</v>
      </c>
      <c r="T4107" t="str">
        <f t="shared" si="389"/>
        <v>plays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4">
        <f t="shared" si="386"/>
        <v>42096.041666666672</v>
      </c>
      <c r="K4108">
        <v>1424221866</v>
      </c>
      <c r="L4108" s="14">
        <f t="shared" si="387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6">
        <f t="shared" si="384"/>
        <v>0.70599999999999996</v>
      </c>
      <c r="R4108" s="9">
        <f t="shared" si="385"/>
        <v>106.96969696969697</v>
      </c>
      <c r="S4108" t="str">
        <f t="shared" si="388"/>
        <v>theater</v>
      </c>
      <c r="T4108" t="str">
        <f t="shared" si="389"/>
        <v>plays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4">
        <f t="shared" si="386"/>
        <v>41906.916678240741</v>
      </c>
      <c r="K4109">
        <v>1409608801</v>
      </c>
      <c r="L4109" s="14">
        <f t="shared" si="387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6">
        <f t="shared" si="384"/>
        <v>2.0500000000000001E-2</v>
      </c>
      <c r="R4109" s="9">
        <f t="shared" si="385"/>
        <v>10.25</v>
      </c>
      <c r="S4109" t="str">
        <f t="shared" si="388"/>
        <v>theater</v>
      </c>
      <c r="T4109" t="str">
        <f t="shared" si="389"/>
        <v>plays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4">
        <f t="shared" si="386"/>
        <v>42797.208333333328</v>
      </c>
      <c r="K4110">
        <v>1485909937</v>
      </c>
      <c r="L4110" s="14">
        <f t="shared" si="387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6">
        <f t="shared" si="384"/>
        <v>1.9666666666666666E-2</v>
      </c>
      <c r="R4110" s="9">
        <f t="shared" si="385"/>
        <v>59</v>
      </c>
      <c r="S4110" t="str">
        <f t="shared" si="388"/>
        <v>theater</v>
      </c>
      <c r="T4110" t="str">
        <f t="shared" si="389"/>
        <v>plays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4">
        <f t="shared" si="386"/>
        <v>42337.581064814818</v>
      </c>
      <c r="K4111">
        <v>1446209804</v>
      </c>
      <c r="L4111" s="14">
        <f t="shared" si="387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6">
        <f t="shared" si="384"/>
        <v>0</v>
      </c>
      <c r="R4111" s="9">
        <f t="shared" si="385"/>
        <v>0</v>
      </c>
      <c r="S4111" t="str">
        <f t="shared" si="388"/>
        <v>theater</v>
      </c>
      <c r="T4111" t="str">
        <f t="shared" si="389"/>
        <v>plays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4">
        <f t="shared" si="386"/>
        <v>42572.626747685179</v>
      </c>
      <c r="K4112">
        <v>1463929351</v>
      </c>
      <c r="L4112" s="14">
        <f t="shared" si="387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6">
        <f t="shared" si="384"/>
        <v>0.28666666666666668</v>
      </c>
      <c r="R4112" s="9">
        <f t="shared" si="385"/>
        <v>14.333333333333334</v>
      </c>
      <c r="S4112" t="str">
        <f t="shared" si="388"/>
        <v>theater</v>
      </c>
      <c r="T4112" t="str">
        <f t="shared" si="389"/>
        <v>plays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4">
        <f t="shared" si="386"/>
        <v>42059.135879629626</v>
      </c>
      <c r="K4113">
        <v>1422155740</v>
      </c>
      <c r="L4113" s="14">
        <f t="shared" si="387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6">
        <f t="shared" si="384"/>
        <v>3.1333333333333331E-2</v>
      </c>
      <c r="R4113" s="9">
        <f t="shared" si="385"/>
        <v>15.666666666666666</v>
      </c>
      <c r="S4113" t="str">
        <f t="shared" si="388"/>
        <v>theater</v>
      </c>
      <c r="T4113" t="str">
        <f t="shared" si="389"/>
        <v>plays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4">
        <f t="shared" si="386"/>
        <v>42428</v>
      </c>
      <c r="K4114">
        <v>1454280186</v>
      </c>
      <c r="L4114" s="14">
        <f t="shared" si="387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6">
        <f t="shared" si="384"/>
        <v>4.0000000000000002E-4</v>
      </c>
      <c r="R4114" s="9">
        <f t="shared" si="385"/>
        <v>1</v>
      </c>
      <c r="S4114" t="str">
        <f t="shared" si="388"/>
        <v>theater</v>
      </c>
      <c r="T4114" t="str">
        <f t="shared" si="389"/>
        <v>plays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4">
        <f t="shared" si="386"/>
        <v>42377.273611111115</v>
      </c>
      <c r="K4115">
        <v>1450619123</v>
      </c>
      <c r="L4115" s="14">
        <f t="shared" si="387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6">
        <f t="shared" si="384"/>
        <v>2E-3</v>
      </c>
      <c r="R4115" s="9">
        <f t="shared" si="385"/>
        <v>1</v>
      </c>
      <c r="S4115" t="str">
        <f t="shared" si="388"/>
        <v>theater</v>
      </c>
      <c r="T4115" t="str">
        <f t="shared" si="389"/>
        <v>plays</v>
      </c>
    </row>
  </sheetData>
  <autoFilter ref="A1:T4115" xr:uid="{B752137D-A5EF-4B6F-B34C-34DD5EFF3E8C}"/>
  <conditionalFormatting sqref="F1:F1048576">
    <cfRule type="cellIs" dxfId="23" priority="5" operator="equal">
      <formula>"live"</formula>
    </cfRule>
    <cfRule type="cellIs" dxfId="22" priority="6" operator="equal">
      <formula>"failed"</formula>
    </cfRule>
    <cfRule type="cellIs" dxfId="21" priority="7" operator="equal">
      <formula>"canceled"</formula>
    </cfRule>
    <cfRule type="cellIs" dxfId="20" priority="8" operator="equal">
      <formula>"successful"</formula>
    </cfRule>
  </conditionalFormatting>
  <conditionalFormatting sqref="Q2:Q4115">
    <cfRule type="colorScale" priority="1">
      <colorScale>
        <cfvo type="num" val="0"/>
        <cfvo type="percent" val="1"/>
        <cfvo type="num" val="2"/>
        <color rgb="FFFF0000"/>
        <color rgb="FFFFC000"/>
        <color rgb="FF0070C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51884-C376-467C-A7D5-4B20763131F3}">
  <dimension ref="A1:T4115"/>
  <sheetViews>
    <sheetView zoomScale="70" zoomScaleNormal="70" workbookViewId="0">
      <selection activeCell="C8" sqref="A1:T4115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21" bestFit="1" customWidth="1"/>
    <col min="11" max="11" width="17.85546875" customWidth="1"/>
    <col min="12" max="12" width="22" bestFit="1" customWidth="1"/>
    <col min="13" max="13" width="15.42578125" customWidth="1"/>
    <col min="14" max="14" width="24.5703125" customWidth="1"/>
    <col min="15" max="15" width="36.42578125" customWidth="1"/>
    <col min="16" max="16" width="41.140625" customWidth="1"/>
    <col min="17" max="17" width="13.140625" bestFit="1" customWidth="1"/>
    <col min="18" max="18" width="15.42578125" style="9" bestFit="1" customWidth="1"/>
    <col min="19" max="19" width="25.7109375" bestFit="1" customWidth="1"/>
    <col min="20" max="20" width="18.425781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8314</v>
      </c>
      <c r="K1" s="1" t="s">
        <v>8260</v>
      </c>
      <c r="L1" s="1" t="s">
        <v>8313</v>
      </c>
      <c r="M1" s="1" t="s">
        <v>8261</v>
      </c>
      <c r="N1" s="1" t="s">
        <v>8262</v>
      </c>
      <c r="O1" s="1" t="s">
        <v>8263</v>
      </c>
      <c r="P1" s="1" t="s">
        <v>8264</v>
      </c>
      <c r="Q1" s="5" t="s">
        <v>8306</v>
      </c>
      <c r="R1" s="8" t="s">
        <v>8307</v>
      </c>
      <c r="S1" s="7" t="s">
        <v>8308</v>
      </c>
      <c r="T1" s="10" t="s">
        <v>8309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4">
        <f>(((I2/60)/60)/24)+DATE(1970,1,1)</f>
        <v>42208.125</v>
      </c>
      <c r="K2">
        <v>1434931811</v>
      </c>
      <c r="L2" s="14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6">
        <f t="shared" ref="Q2:Q65" si="0">(E2/D2)</f>
        <v>1.3685882352941177</v>
      </c>
      <c r="R2" s="9">
        <f t="shared" ref="R2:R65" si="1">IF(N2&lt;&gt;0,E2/N2,0)</f>
        <v>63.917582417582416</v>
      </c>
      <c r="S2" t="str">
        <f>LEFT(P2, SEARCH("/",P2,1)-1)</f>
        <v>film &amp; video</v>
      </c>
      <c r="T2" t="str">
        <f>RIGHT(P2,LEN(P2)-FIND("/",P2))</f>
        <v>television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4">
        <f t="shared" ref="J3:J66" si="2">(((I3/60)/60)/24)+DATE(1970,1,1)</f>
        <v>42796.600497685184</v>
      </c>
      <c r="K3">
        <v>1485872683</v>
      </c>
      <c r="L3" s="14">
        <f t="shared" ref="L3:L66" si="3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6">
        <f t="shared" si="0"/>
        <v>1.4260827250608272</v>
      </c>
      <c r="R3" s="9">
        <f t="shared" si="1"/>
        <v>185.48101265822785</v>
      </c>
      <c r="S3" t="str">
        <f t="shared" ref="S3:S66" si="4">LEFT(P3, SEARCH("/",P3,1)-1)</f>
        <v>film &amp; video</v>
      </c>
      <c r="T3" t="str">
        <f t="shared" ref="T3:T66" si="5">RIGHT(P3,LEN(P3)-FIND("/",P3))</f>
        <v>television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4">
        <f t="shared" si="2"/>
        <v>42415.702349537038</v>
      </c>
      <c r="K4">
        <v>1454691083</v>
      </c>
      <c r="L4" s="14">
        <f t="shared" si="3"/>
        <v>42405.702349537038</v>
      </c>
      <c r="M4" t="b">
        <v>0</v>
      </c>
      <c r="N4">
        <v>35</v>
      </c>
      <c r="O4" t="b">
        <v>1</v>
      </c>
      <c r="P4" t="s">
        <v>8265</v>
      </c>
      <c r="Q4" s="6">
        <f t="shared" si="0"/>
        <v>1.05</v>
      </c>
      <c r="R4" s="9">
        <f t="shared" si="1"/>
        <v>15</v>
      </c>
      <c r="S4" t="str">
        <f t="shared" si="4"/>
        <v>film &amp; video</v>
      </c>
      <c r="T4" t="str">
        <f t="shared" si="5"/>
        <v>television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4">
        <f t="shared" si="2"/>
        <v>41858.515127314815</v>
      </c>
      <c r="K5">
        <v>1404822107</v>
      </c>
      <c r="L5" s="14">
        <f t="shared" si="3"/>
        <v>41828.515127314815</v>
      </c>
      <c r="M5" t="b">
        <v>0</v>
      </c>
      <c r="N5">
        <v>150</v>
      </c>
      <c r="O5" t="b">
        <v>1</v>
      </c>
      <c r="P5" t="s">
        <v>8265</v>
      </c>
      <c r="Q5" s="6">
        <f t="shared" si="0"/>
        <v>1.0389999999999999</v>
      </c>
      <c r="R5" s="9">
        <f t="shared" si="1"/>
        <v>69.266666666666666</v>
      </c>
      <c r="S5" t="str">
        <f t="shared" si="4"/>
        <v>film &amp; video</v>
      </c>
      <c r="T5" t="str">
        <f t="shared" si="5"/>
        <v>television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4">
        <f t="shared" si="2"/>
        <v>42357.834247685183</v>
      </c>
      <c r="K6">
        <v>1447963279</v>
      </c>
      <c r="L6" s="14">
        <f t="shared" si="3"/>
        <v>42327.834247685183</v>
      </c>
      <c r="M6" t="b">
        <v>0</v>
      </c>
      <c r="N6">
        <v>284</v>
      </c>
      <c r="O6" t="b">
        <v>1</v>
      </c>
      <c r="P6" t="s">
        <v>8265</v>
      </c>
      <c r="Q6" s="6">
        <f t="shared" si="0"/>
        <v>1.2299154545454545</v>
      </c>
      <c r="R6" s="9">
        <f t="shared" si="1"/>
        <v>190.55028169014085</v>
      </c>
      <c r="S6" t="str">
        <f t="shared" si="4"/>
        <v>film &amp; video</v>
      </c>
      <c r="T6" t="str">
        <f t="shared" si="5"/>
        <v>television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4">
        <f t="shared" si="2"/>
        <v>42580.232638888891</v>
      </c>
      <c r="K7">
        <v>1468362207</v>
      </c>
      <c r="L7" s="14">
        <f t="shared" si="3"/>
        <v>42563.932951388888</v>
      </c>
      <c r="M7" t="b">
        <v>0</v>
      </c>
      <c r="N7">
        <v>47</v>
      </c>
      <c r="O7" t="b">
        <v>1</v>
      </c>
      <c r="P7" t="s">
        <v>8265</v>
      </c>
      <c r="Q7" s="6">
        <f t="shared" si="0"/>
        <v>1.0977744436109027</v>
      </c>
      <c r="R7" s="9">
        <f t="shared" si="1"/>
        <v>93.40425531914893</v>
      </c>
      <c r="S7" t="str">
        <f t="shared" si="4"/>
        <v>film &amp; video</v>
      </c>
      <c r="T7" t="str">
        <f t="shared" si="5"/>
        <v>television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4">
        <f t="shared" si="2"/>
        <v>41804.072337962964</v>
      </c>
      <c r="K8">
        <v>1401846250</v>
      </c>
      <c r="L8" s="14">
        <f t="shared" si="3"/>
        <v>41794.072337962964</v>
      </c>
      <c r="M8" t="b">
        <v>0</v>
      </c>
      <c r="N8">
        <v>58</v>
      </c>
      <c r="O8" t="b">
        <v>1</v>
      </c>
      <c r="P8" t="s">
        <v>8265</v>
      </c>
      <c r="Q8" s="6">
        <f t="shared" si="0"/>
        <v>1.064875</v>
      </c>
      <c r="R8" s="9">
        <f t="shared" si="1"/>
        <v>146.87931034482759</v>
      </c>
      <c r="S8" t="str">
        <f t="shared" si="4"/>
        <v>film &amp; video</v>
      </c>
      <c r="T8" t="str">
        <f t="shared" si="5"/>
        <v>television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4">
        <f t="shared" si="2"/>
        <v>42556.047071759262</v>
      </c>
      <c r="K9">
        <v>1464224867</v>
      </c>
      <c r="L9" s="14">
        <f t="shared" si="3"/>
        <v>42516.047071759262</v>
      </c>
      <c r="M9" t="b">
        <v>0</v>
      </c>
      <c r="N9">
        <v>57</v>
      </c>
      <c r="O9" t="b">
        <v>1</v>
      </c>
      <c r="P9" t="s">
        <v>8265</v>
      </c>
      <c r="Q9" s="6">
        <f t="shared" si="0"/>
        <v>1.0122222222222221</v>
      </c>
      <c r="R9" s="9">
        <f t="shared" si="1"/>
        <v>159.82456140350877</v>
      </c>
      <c r="S9" t="str">
        <f t="shared" si="4"/>
        <v>film &amp; video</v>
      </c>
      <c r="T9" t="str">
        <f t="shared" si="5"/>
        <v>television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4">
        <f t="shared" si="2"/>
        <v>42475.875</v>
      </c>
      <c r="K10">
        <v>1460155212</v>
      </c>
      <c r="L10" s="14">
        <f t="shared" si="3"/>
        <v>42468.94458333333</v>
      </c>
      <c r="M10" t="b">
        <v>0</v>
      </c>
      <c r="N10">
        <v>12</v>
      </c>
      <c r="O10" t="b">
        <v>1</v>
      </c>
      <c r="P10" t="s">
        <v>8265</v>
      </c>
      <c r="Q10" s="6">
        <f t="shared" si="0"/>
        <v>1.0004342857142856</v>
      </c>
      <c r="R10" s="9">
        <f t="shared" si="1"/>
        <v>291.79333333333335</v>
      </c>
      <c r="S10" t="str">
        <f t="shared" si="4"/>
        <v>film &amp; video</v>
      </c>
      <c r="T10" t="str">
        <f t="shared" si="5"/>
        <v>television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4">
        <f t="shared" si="2"/>
        <v>42477.103518518517</v>
      </c>
      <c r="K11">
        <v>1458268144</v>
      </c>
      <c r="L11" s="14">
        <f t="shared" si="3"/>
        <v>42447.103518518517</v>
      </c>
      <c r="M11" t="b">
        <v>0</v>
      </c>
      <c r="N11">
        <v>20</v>
      </c>
      <c r="O11" t="b">
        <v>1</v>
      </c>
      <c r="P11" t="s">
        <v>8265</v>
      </c>
      <c r="Q11" s="6">
        <f t="shared" si="0"/>
        <v>1.2599800000000001</v>
      </c>
      <c r="R11" s="9">
        <f t="shared" si="1"/>
        <v>31.499500000000001</v>
      </c>
      <c r="S11" t="str">
        <f t="shared" si="4"/>
        <v>film &amp; video</v>
      </c>
      <c r="T11" t="str">
        <f t="shared" si="5"/>
        <v>television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4">
        <f t="shared" si="2"/>
        <v>41815.068043981482</v>
      </c>
      <c r="K12">
        <v>1400636279</v>
      </c>
      <c r="L12" s="14">
        <f t="shared" si="3"/>
        <v>41780.068043981482</v>
      </c>
      <c r="M12" t="b">
        <v>0</v>
      </c>
      <c r="N12">
        <v>19</v>
      </c>
      <c r="O12" t="b">
        <v>1</v>
      </c>
      <c r="P12" t="s">
        <v>8265</v>
      </c>
      <c r="Q12" s="6">
        <f t="shared" si="0"/>
        <v>1.0049999999999999</v>
      </c>
      <c r="R12" s="9">
        <f t="shared" si="1"/>
        <v>158.68421052631578</v>
      </c>
      <c r="S12" t="str">
        <f t="shared" si="4"/>
        <v>film &amp; video</v>
      </c>
      <c r="T12" t="str">
        <f t="shared" si="5"/>
        <v>television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4">
        <f t="shared" si="2"/>
        <v>42604.125</v>
      </c>
      <c r="K13">
        <v>1469126462</v>
      </c>
      <c r="L13" s="14">
        <f t="shared" si="3"/>
        <v>42572.778495370367</v>
      </c>
      <c r="M13" t="b">
        <v>0</v>
      </c>
      <c r="N13">
        <v>75</v>
      </c>
      <c r="O13" t="b">
        <v>1</v>
      </c>
      <c r="P13" t="s">
        <v>8265</v>
      </c>
      <c r="Q13" s="6">
        <f t="shared" si="0"/>
        <v>1.2050000000000001</v>
      </c>
      <c r="R13" s="9">
        <f t="shared" si="1"/>
        <v>80.333333333333329</v>
      </c>
      <c r="S13" t="str">
        <f t="shared" si="4"/>
        <v>film &amp; video</v>
      </c>
      <c r="T13" t="str">
        <f t="shared" si="5"/>
        <v>television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4">
        <f t="shared" si="2"/>
        <v>41836.125</v>
      </c>
      <c r="K14">
        <v>1401642425</v>
      </c>
      <c r="L14" s="14">
        <f t="shared" si="3"/>
        <v>41791.713252314818</v>
      </c>
      <c r="M14" t="b">
        <v>0</v>
      </c>
      <c r="N14">
        <v>827</v>
      </c>
      <c r="O14" t="b">
        <v>1</v>
      </c>
      <c r="P14" t="s">
        <v>8265</v>
      </c>
      <c r="Q14" s="6">
        <f t="shared" si="0"/>
        <v>1.6529333333333334</v>
      </c>
      <c r="R14" s="9">
        <f t="shared" si="1"/>
        <v>59.961305925030231</v>
      </c>
      <c r="S14" t="str">
        <f t="shared" si="4"/>
        <v>film &amp; video</v>
      </c>
      <c r="T14" t="str">
        <f t="shared" si="5"/>
        <v>television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4">
        <f t="shared" si="2"/>
        <v>42544.852083333331</v>
      </c>
      <c r="K15">
        <v>1463588109</v>
      </c>
      <c r="L15" s="14">
        <f t="shared" si="3"/>
        <v>42508.677187499998</v>
      </c>
      <c r="M15" t="b">
        <v>0</v>
      </c>
      <c r="N15">
        <v>51</v>
      </c>
      <c r="O15" t="b">
        <v>1</v>
      </c>
      <c r="P15" t="s">
        <v>8265</v>
      </c>
      <c r="Q15" s="6">
        <f t="shared" si="0"/>
        <v>1.5997142857142856</v>
      </c>
      <c r="R15" s="9">
        <f t="shared" si="1"/>
        <v>109.78431372549019</v>
      </c>
      <c r="S15" t="str">
        <f t="shared" si="4"/>
        <v>film &amp; video</v>
      </c>
      <c r="T15" t="str">
        <f t="shared" si="5"/>
        <v>television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4">
        <f t="shared" si="2"/>
        <v>41833.582638888889</v>
      </c>
      <c r="K16">
        <v>1403051888</v>
      </c>
      <c r="L16" s="14">
        <f t="shared" si="3"/>
        <v>41808.02648148148</v>
      </c>
      <c r="M16" t="b">
        <v>0</v>
      </c>
      <c r="N16">
        <v>41</v>
      </c>
      <c r="O16" t="b">
        <v>1</v>
      </c>
      <c r="P16" t="s">
        <v>8265</v>
      </c>
      <c r="Q16" s="6">
        <f t="shared" si="0"/>
        <v>1.0093333333333334</v>
      </c>
      <c r="R16" s="9">
        <f t="shared" si="1"/>
        <v>147.70731707317074</v>
      </c>
      <c r="S16" t="str">
        <f t="shared" si="4"/>
        <v>film &amp; video</v>
      </c>
      <c r="T16" t="str">
        <f t="shared" si="5"/>
        <v>television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4">
        <f t="shared" si="2"/>
        <v>42274.843055555553</v>
      </c>
      <c r="K17">
        <v>1441790658</v>
      </c>
      <c r="L17" s="14">
        <f t="shared" si="3"/>
        <v>42256.391875000001</v>
      </c>
      <c r="M17" t="b">
        <v>0</v>
      </c>
      <c r="N17">
        <v>98</v>
      </c>
      <c r="O17" t="b">
        <v>1</v>
      </c>
      <c r="P17" t="s">
        <v>8265</v>
      </c>
      <c r="Q17" s="6">
        <f t="shared" si="0"/>
        <v>1.0660000000000001</v>
      </c>
      <c r="R17" s="9">
        <f t="shared" si="1"/>
        <v>21.755102040816325</v>
      </c>
      <c r="S17" t="str">
        <f t="shared" si="4"/>
        <v>film &amp; video</v>
      </c>
      <c r="T17" t="str">
        <f t="shared" si="5"/>
        <v>television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4">
        <f t="shared" si="2"/>
        <v>41806.229166666664</v>
      </c>
      <c r="K18">
        <v>1398971211</v>
      </c>
      <c r="L18" s="14">
        <f t="shared" si="3"/>
        <v>41760.796423611115</v>
      </c>
      <c r="M18" t="b">
        <v>0</v>
      </c>
      <c r="N18">
        <v>70</v>
      </c>
      <c r="O18" t="b">
        <v>1</v>
      </c>
      <c r="P18" t="s">
        <v>8265</v>
      </c>
      <c r="Q18" s="6">
        <f t="shared" si="0"/>
        <v>1.0024166666666667</v>
      </c>
      <c r="R18" s="9">
        <f t="shared" si="1"/>
        <v>171.84285714285716</v>
      </c>
      <c r="S18" t="str">
        <f t="shared" si="4"/>
        <v>film &amp; video</v>
      </c>
      <c r="T18" t="str">
        <f t="shared" si="5"/>
        <v>television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4">
        <f t="shared" si="2"/>
        <v>41947.773402777777</v>
      </c>
      <c r="K19">
        <v>1412530422</v>
      </c>
      <c r="L19" s="14">
        <f t="shared" si="3"/>
        <v>41917.731736111113</v>
      </c>
      <c r="M19" t="b">
        <v>0</v>
      </c>
      <c r="N19">
        <v>36</v>
      </c>
      <c r="O19" t="b">
        <v>1</v>
      </c>
      <c r="P19" t="s">
        <v>8265</v>
      </c>
      <c r="Q19" s="6">
        <f t="shared" si="0"/>
        <v>1.0066666666666666</v>
      </c>
      <c r="R19" s="9">
        <f t="shared" si="1"/>
        <v>41.944444444444443</v>
      </c>
      <c r="S19" t="str">
        <f t="shared" si="4"/>
        <v>film &amp; video</v>
      </c>
      <c r="T19" t="str">
        <f t="shared" si="5"/>
        <v>television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4">
        <f t="shared" si="2"/>
        <v>41899.542314814818</v>
      </c>
      <c r="K20">
        <v>1408366856</v>
      </c>
      <c r="L20" s="14">
        <f t="shared" si="3"/>
        <v>41869.542314814818</v>
      </c>
      <c r="M20" t="b">
        <v>0</v>
      </c>
      <c r="N20">
        <v>342</v>
      </c>
      <c r="O20" t="b">
        <v>1</v>
      </c>
      <c r="P20" t="s">
        <v>8265</v>
      </c>
      <c r="Q20" s="6">
        <f t="shared" si="0"/>
        <v>1.0632110000000001</v>
      </c>
      <c r="R20" s="9">
        <f t="shared" si="1"/>
        <v>93.264122807017543</v>
      </c>
      <c r="S20" t="str">
        <f t="shared" si="4"/>
        <v>film &amp; video</v>
      </c>
      <c r="T20" t="str">
        <f t="shared" si="5"/>
        <v>television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4">
        <f t="shared" si="2"/>
        <v>42205.816365740742</v>
      </c>
      <c r="K21">
        <v>1434828934</v>
      </c>
      <c r="L21" s="14">
        <f t="shared" si="3"/>
        <v>42175.816365740742</v>
      </c>
      <c r="M21" t="b">
        <v>0</v>
      </c>
      <c r="N21">
        <v>22</v>
      </c>
      <c r="O21" t="b">
        <v>1</v>
      </c>
      <c r="P21" t="s">
        <v>8265</v>
      </c>
      <c r="Q21" s="6">
        <f t="shared" si="0"/>
        <v>1.4529411764705882</v>
      </c>
      <c r="R21" s="9">
        <f t="shared" si="1"/>
        <v>56.136363636363633</v>
      </c>
      <c r="S21" t="str">
        <f t="shared" si="4"/>
        <v>film &amp; video</v>
      </c>
      <c r="T21" t="str">
        <f t="shared" si="5"/>
        <v>television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4">
        <f t="shared" si="2"/>
        <v>42260.758240740746</v>
      </c>
      <c r="K22">
        <v>1436983912</v>
      </c>
      <c r="L22" s="14">
        <f t="shared" si="3"/>
        <v>42200.758240740746</v>
      </c>
      <c r="M22" t="b">
        <v>0</v>
      </c>
      <c r="N22">
        <v>25</v>
      </c>
      <c r="O22" t="b">
        <v>1</v>
      </c>
      <c r="P22" t="s">
        <v>8265</v>
      </c>
      <c r="Q22" s="6">
        <f t="shared" si="0"/>
        <v>1.002</v>
      </c>
      <c r="R22" s="9">
        <f t="shared" si="1"/>
        <v>80.16</v>
      </c>
      <c r="S22" t="str">
        <f t="shared" si="4"/>
        <v>film &amp; video</v>
      </c>
      <c r="T22" t="str">
        <f t="shared" si="5"/>
        <v>television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4">
        <f t="shared" si="2"/>
        <v>41908.627187500002</v>
      </c>
      <c r="K23">
        <v>1409151789</v>
      </c>
      <c r="L23" s="14">
        <f t="shared" si="3"/>
        <v>41878.627187500002</v>
      </c>
      <c r="M23" t="b">
        <v>0</v>
      </c>
      <c r="N23">
        <v>101</v>
      </c>
      <c r="O23" t="b">
        <v>1</v>
      </c>
      <c r="P23" t="s">
        <v>8265</v>
      </c>
      <c r="Q23" s="6">
        <f t="shared" si="0"/>
        <v>1.0913513513513513</v>
      </c>
      <c r="R23" s="9">
        <f t="shared" si="1"/>
        <v>199.9009900990099</v>
      </c>
      <c r="S23" t="str">
        <f t="shared" si="4"/>
        <v>film &amp; video</v>
      </c>
      <c r="T23" t="str">
        <f t="shared" si="5"/>
        <v>television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4">
        <f t="shared" si="2"/>
        <v>42005.332638888889</v>
      </c>
      <c r="K24">
        <v>1418766740</v>
      </c>
      <c r="L24" s="14">
        <f t="shared" si="3"/>
        <v>41989.91134259259</v>
      </c>
      <c r="M24" t="b">
        <v>0</v>
      </c>
      <c r="N24">
        <v>8</v>
      </c>
      <c r="O24" t="b">
        <v>1</v>
      </c>
      <c r="P24" t="s">
        <v>8265</v>
      </c>
      <c r="Q24" s="6">
        <f t="shared" si="0"/>
        <v>1.1714285714285715</v>
      </c>
      <c r="R24" s="9">
        <f t="shared" si="1"/>
        <v>51.25</v>
      </c>
      <c r="S24" t="str">
        <f t="shared" si="4"/>
        <v>film &amp; video</v>
      </c>
      <c r="T24" t="str">
        <f t="shared" si="5"/>
        <v>television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4">
        <f t="shared" si="2"/>
        <v>42124.638888888891</v>
      </c>
      <c r="K25">
        <v>1428086501</v>
      </c>
      <c r="L25" s="14">
        <f t="shared" si="3"/>
        <v>42097.778946759259</v>
      </c>
      <c r="M25" t="b">
        <v>0</v>
      </c>
      <c r="N25">
        <v>23</v>
      </c>
      <c r="O25" t="b">
        <v>1</v>
      </c>
      <c r="P25" t="s">
        <v>8265</v>
      </c>
      <c r="Q25" s="6">
        <f t="shared" si="0"/>
        <v>1.1850000000000001</v>
      </c>
      <c r="R25" s="9">
        <f t="shared" si="1"/>
        <v>103.04347826086956</v>
      </c>
      <c r="S25" t="str">
        <f t="shared" si="4"/>
        <v>film &amp; video</v>
      </c>
      <c r="T25" t="str">
        <f t="shared" si="5"/>
        <v>television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4">
        <f t="shared" si="2"/>
        <v>42262.818750000006</v>
      </c>
      <c r="K26">
        <v>1439494863</v>
      </c>
      <c r="L26" s="14">
        <f t="shared" si="3"/>
        <v>42229.820173611108</v>
      </c>
      <c r="M26" t="b">
        <v>0</v>
      </c>
      <c r="N26">
        <v>574</v>
      </c>
      <c r="O26" t="b">
        <v>1</v>
      </c>
      <c r="P26" t="s">
        <v>8265</v>
      </c>
      <c r="Q26" s="6">
        <f t="shared" si="0"/>
        <v>1.0880768571428572</v>
      </c>
      <c r="R26" s="9">
        <f t="shared" si="1"/>
        <v>66.346149825783982</v>
      </c>
      <c r="S26" t="str">
        <f t="shared" si="4"/>
        <v>film &amp; video</v>
      </c>
      <c r="T26" t="str">
        <f t="shared" si="5"/>
        <v>television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4">
        <f t="shared" si="2"/>
        <v>42378.025011574078</v>
      </c>
      <c r="K27">
        <v>1447115761</v>
      </c>
      <c r="L27" s="14">
        <f t="shared" si="3"/>
        <v>42318.025011574078</v>
      </c>
      <c r="M27" t="b">
        <v>0</v>
      </c>
      <c r="N27">
        <v>14</v>
      </c>
      <c r="O27" t="b">
        <v>1</v>
      </c>
      <c r="P27" t="s">
        <v>8265</v>
      </c>
      <c r="Q27" s="6">
        <f t="shared" si="0"/>
        <v>1.3333333333333333</v>
      </c>
      <c r="R27" s="9">
        <f t="shared" si="1"/>
        <v>57.142857142857146</v>
      </c>
      <c r="S27" t="str">
        <f t="shared" si="4"/>
        <v>film &amp; video</v>
      </c>
      <c r="T27" t="str">
        <f t="shared" si="5"/>
        <v>television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4">
        <f t="shared" si="2"/>
        <v>41868.515555555554</v>
      </c>
      <c r="K28">
        <v>1404822144</v>
      </c>
      <c r="L28" s="14">
        <f t="shared" si="3"/>
        <v>41828.515555555554</v>
      </c>
      <c r="M28" t="b">
        <v>0</v>
      </c>
      <c r="N28">
        <v>19</v>
      </c>
      <c r="O28" t="b">
        <v>1</v>
      </c>
      <c r="P28" t="s">
        <v>8265</v>
      </c>
      <c r="Q28" s="6">
        <f t="shared" si="0"/>
        <v>1.552</v>
      </c>
      <c r="R28" s="9">
        <f t="shared" si="1"/>
        <v>102.10526315789474</v>
      </c>
      <c r="S28" t="str">
        <f t="shared" si="4"/>
        <v>film &amp; video</v>
      </c>
      <c r="T28" t="str">
        <f t="shared" si="5"/>
        <v>television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4">
        <f t="shared" si="2"/>
        <v>41959.206400462965</v>
      </c>
      <c r="K29">
        <v>1413518233</v>
      </c>
      <c r="L29" s="14">
        <f t="shared" si="3"/>
        <v>41929.164733796293</v>
      </c>
      <c r="M29" t="b">
        <v>0</v>
      </c>
      <c r="N29">
        <v>150</v>
      </c>
      <c r="O29" t="b">
        <v>1</v>
      </c>
      <c r="P29" t="s">
        <v>8265</v>
      </c>
      <c r="Q29" s="6">
        <f t="shared" si="0"/>
        <v>1.1172500000000001</v>
      </c>
      <c r="R29" s="9">
        <f t="shared" si="1"/>
        <v>148.96666666666667</v>
      </c>
      <c r="S29" t="str">
        <f t="shared" si="4"/>
        <v>film &amp; video</v>
      </c>
      <c r="T29" t="str">
        <f t="shared" si="5"/>
        <v>television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4">
        <f t="shared" si="2"/>
        <v>42354.96393518518</v>
      </c>
      <c r="K30">
        <v>1447715284</v>
      </c>
      <c r="L30" s="14">
        <f t="shared" si="3"/>
        <v>42324.96393518518</v>
      </c>
      <c r="M30" t="b">
        <v>0</v>
      </c>
      <c r="N30">
        <v>71</v>
      </c>
      <c r="O30" t="b">
        <v>1</v>
      </c>
      <c r="P30" t="s">
        <v>8265</v>
      </c>
      <c r="Q30" s="6">
        <f t="shared" si="0"/>
        <v>1.0035000000000001</v>
      </c>
      <c r="R30" s="9">
        <f t="shared" si="1"/>
        <v>169.6056338028169</v>
      </c>
      <c r="S30" t="str">
        <f t="shared" si="4"/>
        <v>film &amp; video</v>
      </c>
      <c r="T30" t="str">
        <f t="shared" si="5"/>
        <v>television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4">
        <f t="shared" si="2"/>
        <v>41842.67324074074</v>
      </c>
      <c r="K31">
        <v>1403453368</v>
      </c>
      <c r="L31" s="14">
        <f t="shared" si="3"/>
        <v>41812.67324074074</v>
      </c>
      <c r="M31" t="b">
        <v>0</v>
      </c>
      <c r="N31">
        <v>117</v>
      </c>
      <c r="O31" t="b">
        <v>1</v>
      </c>
      <c r="P31" t="s">
        <v>8265</v>
      </c>
      <c r="Q31" s="6">
        <f t="shared" si="0"/>
        <v>1.2333333333333334</v>
      </c>
      <c r="R31" s="9">
        <f t="shared" si="1"/>
        <v>31.623931623931625</v>
      </c>
      <c r="S31" t="str">
        <f t="shared" si="4"/>
        <v>film &amp; video</v>
      </c>
      <c r="T31" t="str">
        <f t="shared" si="5"/>
        <v>television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4">
        <f t="shared" si="2"/>
        <v>41872.292997685188</v>
      </c>
      <c r="K32">
        <v>1406012515</v>
      </c>
      <c r="L32" s="14">
        <f t="shared" si="3"/>
        <v>41842.292997685188</v>
      </c>
      <c r="M32" t="b">
        <v>0</v>
      </c>
      <c r="N32">
        <v>53</v>
      </c>
      <c r="O32" t="b">
        <v>1</v>
      </c>
      <c r="P32" t="s">
        <v>8265</v>
      </c>
      <c r="Q32" s="6">
        <f t="shared" si="0"/>
        <v>1.0129975</v>
      </c>
      <c r="R32" s="9">
        <f t="shared" si="1"/>
        <v>76.45264150943396</v>
      </c>
      <c r="S32" t="str">
        <f t="shared" si="4"/>
        <v>film &amp; video</v>
      </c>
      <c r="T32" t="str">
        <f t="shared" si="5"/>
        <v>television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4">
        <f t="shared" si="2"/>
        <v>42394.79206018518</v>
      </c>
      <c r="K33">
        <v>1452193234</v>
      </c>
      <c r="L33" s="14">
        <f t="shared" si="3"/>
        <v>42376.79206018518</v>
      </c>
      <c r="M33" t="b">
        <v>0</v>
      </c>
      <c r="N33">
        <v>1</v>
      </c>
      <c r="O33" t="b">
        <v>1</v>
      </c>
      <c r="P33" t="s">
        <v>8265</v>
      </c>
      <c r="Q33" s="6">
        <f t="shared" si="0"/>
        <v>1</v>
      </c>
      <c r="R33" s="9">
        <f t="shared" si="1"/>
        <v>13</v>
      </c>
      <c r="S33" t="str">
        <f t="shared" si="4"/>
        <v>film &amp; video</v>
      </c>
      <c r="T33" t="str">
        <f t="shared" si="5"/>
        <v>television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4">
        <f t="shared" si="2"/>
        <v>42503.165972222225</v>
      </c>
      <c r="K34">
        <v>1459523017</v>
      </c>
      <c r="L34" s="14">
        <f t="shared" si="3"/>
        <v>42461.627511574072</v>
      </c>
      <c r="M34" t="b">
        <v>0</v>
      </c>
      <c r="N34">
        <v>89</v>
      </c>
      <c r="O34" t="b">
        <v>1</v>
      </c>
      <c r="P34" t="s">
        <v>8265</v>
      </c>
      <c r="Q34" s="6">
        <f t="shared" si="0"/>
        <v>1.0024604569420035</v>
      </c>
      <c r="R34" s="9">
        <f t="shared" si="1"/>
        <v>320.44943820224717</v>
      </c>
      <c r="S34" t="str">
        <f t="shared" si="4"/>
        <v>film &amp; video</v>
      </c>
      <c r="T34" t="str">
        <f t="shared" si="5"/>
        <v>television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4">
        <f t="shared" si="2"/>
        <v>42316.702557870376</v>
      </c>
      <c r="K35">
        <v>1444405901</v>
      </c>
      <c r="L35" s="14">
        <f t="shared" si="3"/>
        <v>42286.660891203705</v>
      </c>
      <c r="M35" t="b">
        <v>0</v>
      </c>
      <c r="N35">
        <v>64</v>
      </c>
      <c r="O35" t="b">
        <v>1</v>
      </c>
      <c r="P35" t="s">
        <v>8265</v>
      </c>
      <c r="Q35" s="6">
        <f t="shared" si="0"/>
        <v>1.0209523809523811</v>
      </c>
      <c r="R35" s="9">
        <f t="shared" si="1"/>
        <v>83.75</v>
      </c>
      <c r="S35" t="str">
        <f t="shared" si="4"/>
        <v>film &amp; video</v>
      </c>
      <c r="T35" t="str">
        <f t="shared" si="5"/>
        <v>television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4">
        <f t="shared" si="2"/>
        <v>41856.321770833332</v>
      </c>
      <c r="K36">
        <v>1405928601</v>
      </c>
      <c r="L36" s="14">
        <f t="shared" si="3"/>
        <v>41841.321770833332</v>
      </c>
      <c r="M36" t="b">
        <v>0</v>
      </c>
      <c r="N36">
        <v>68</v>
      </c>
      <c r="O36" t="b">
        <v>1</v>
      </c>
      <c r="P36" t="s">
        <v>8265</v>
      </c>
      <c r="Q36" s="6">
        <f t="shared" si="0"/>
        <v>1.3046153846153845</v>
      </c>
      <c r="R36" s="9">
        <f t="shared" si="1"/>
        <v>49.882352941176471</v>
      </c>
      <c r="S36" t="str">
        <f t="shared" si="4"/>
        <v>film &amp; video</v>
      </c>
      <c r="T36" t="str">
        <f t="shared" si="5"/>
        <v>television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4">
        <f t="shared" si="2"/>
        <v>42122</v>
      </c>
      <c r="K37">
        <v>1428130814</v>
      </c>
      <c r="L37" s="14">
        <f t="shared" si="3"/>
        <v>42098.291828703703</v>
      </c>
      <c r="M37" t="b">
        <v>0</v>
      </c>
      <c r="N37">
        <v>28</v>
      </c>
      <c r="O37" t="b">
        <v>1</v>
      </c>
      <c r="P37" t="s">
        <v>8265</v>
      </c>
      <c r="Q37" s="6">
        <f t="shared" si="0"/>
        <v>1.665</v>
      </c>
      <c r="R37" s="9">
        <f t="shared" si="1"/>
        <v>59.464285714285715</v>
      </c>
      <c r="S37" t="str">
        <f t="shared" si="4"/>
        <v>film &amp; video</v>
      </c>
      <c r="T37" t="str">
        <f t="shared" si="5"/>
        <v>television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4">
        <f t="shared" si="2"/>
        <v>42098.265335648146</v>
      </c>
      <c r="K38">
        <v>1425540125</v>
      </c>
      <c r="L38" s="14">
        <f t="shared" si="3"/>
        <v>42068.307002314818</v>
      </c>
      <c r="M38" t="b">
        <v>0</v>
      </c>
      <c r="N38">
        <v>44</v>
      </c>
      <c r="O38" t="b">
        <v>1</v>
      </c>
      <c r="P38" t="s">
        <v>8265</v>
      </c>
      <c r="Q38" s="6">
        <f t="shared" si="0"/>
        <v>1.4215</v>
      </c>
      <c r="R38" s="9">
        <f t="shared" si="1"/>
        <v>193.84090909090909</v>
      </c>
      <c r="S38" t="str">
        <f t="shared" si="4"/>
        <v>film &amp; video</v>
      </c>
      <c r="T38" t="str">
        <f t="shared" si="5"/>
        <v>television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4">
        <f t="shared" si="2"/>
        <v>42062.693043981482</v>
      </c>
      <c r="K39">
        <v>1422463079</v>
      </c>
      <c r="L39" s="14">
        <f t="shared" si="3"/>
        <v>42032.693043981482</v>
      </c>
      <c r="M39" t="b">
        <v>0</v>
      </c>
      <c r="N39">
        <v>253</v>
      </c>
      <c r="O39" t="b">
        <v>1</v>
      </c>
      <c r="P39" t="s">
        <v>8265</v>
      </c>
      <c r="Q39" s="6">
        <f t="shared" si="0"/>
        <v>1.8344090909090909</v>
      </c>
      <c r="R39" s="9">
        <f t="shared" si="1"/>
        <v>159.51383399209487</v>
      </c>
      <c r="S39" t="str">
        <f t="shared" si="4"/>
        <v>film &amp; video</v>
      </c>
      <c r="T39" t="str">
        <f t="shared" si="5"/>
        <v>television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4">
        <f t="shared" si="2"/>
        <v>41405.057222222218</v>
      </c>
      <c r="K40">
        <v>1365643344</v>
      </c>
      <c r="L40" s="14">
        <f t="shared" si="3"/>
        <v>41375.057222222218</v>
      </c>
      <c r="M40" t="b">
        <v>0</v>
      </c>
      <c r="N40">
        <v>66</v>
      </c>
      <c r="O40" t="b">
        <v>1</v>
      </c>
      <c r="P40" t="s">
        <v>8265</v>
      </c>
      <c r="Q40" s="6">
        <f t="shared" si="0"/>
        <v>1.1004</v>
      </c>
      <c r="R40" s="9">
        <f t="shared" si="1"/>
        <v>41.68181818181818</v>
      </c>
      <c r="S40" t="str">
        <f t="shared" si="4"/>
        <v>film &amp; video</v>
      </c>
      <c r="T40" t="str">
        <f t="shared" si="5"/>
        <v>television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4">
        <f t="shared" si="2"/>
        <v>41784.957638888889</v>
      </c>
      <c r="K41">
        <v>1398388068</v>
      </c>
      <c r="L41" s="14">
        <f t="shared" si="3"/>
        <v>41754.047083333331</v>
      </c>
      <c r="M41" t="b">
        <v>0</v>
      </c>
      <c r="N41">
        <v>217</v>
      </c>
      <c r="O41" t="b">
        <v>1</v>
      </c>
      <c r="P41" t="s">
        <v>8265</v>
      </c>
      <c r="Q41" s="6">
        <f t="shared" si="0"/>
        <v>1.3098000000000001</v>
      </c>
      <c r="R41" s="9">
        <f t="shared" si="1"/>
        <v>150.89861751152074</v>
      </c>
      <c r="S41" t="str">
        <f t="shared" si="4"/>
        <v>film &amp; video</v>
      </c>
      <c r="T41" t="str">
        <f t="shared" si="5"/>
        <v>television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4">
        <f t="shared" si="2"/>
        <v>41809.166666666664</v>
      </c>
      <c r="K42">
        <v>1401426488</v>
      </c>
      <c r="L42" s="14">
        <f t="shared" si="3"/>
        <v>41789.21398148148</v>
      </c>
      <c r="M42" t="b">
        <v>0</v>
      </c>
      <c r="N42">
        <v>16</v>
      </c>
      <c r="O42" t="b">
        <v>1</v>
      </c>
      <c r="P42" t="s">
        <v>8265</v>
      </c>
      <c r="Q42" s="6">
        <f t="shared" si="0"/>
        <v>1.0135000000000001</v>
      </c>
      <c r="R42" s="9">
        <f t="shared" si="1"/>
        <v>126.6875</v>
      </c>
      <c r="S42" t="str">
        <f t="shared" si="4"/>
        <v>film &amp; video</v>
      </c>
      <c r="T42" t="str">
        <f t="shared" si="5"/>
        <v>television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4">
        <f t="shared" si="2"/>
        <v>41917.568912037037</v>
      </c>
      <c r="K43">
        <v>1409924354</v>
      </c>
      <c r="L43" s="14">
        <f t="shared" si="3"/>
        <v>41887.568912037037</v>
      </c>
      <c r="M43" t="b">
        <v>0</v>
      </c>
      <c r="N43">
        <v>19</v>
      </c>
      <c r="O43" t="b">
        <v>1</v>
      </c>
      <c r="P43" t="s">
        <v>8265</v>
      </c>
      <c r="Q43" s="6">
        <f t="shared" si="0"/>
        <v>1</v>
      </c>
      <c r="R43" s="9">
        <f t="shared" si="1"/>
        <v>105.26315789473684</v>
      </c>
      <c r="S43" t="str">
        <f t="shared" si="4"/>
        <v>film &amp; video</v>
      </c>
      <c r="T43" t="str">
        <f t="shared" si="5"/>
        <v>television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4">
        <f t="shared" si="2"/>
        <v>42001.639189814814</v>
      </c>
      <c r="K44">
        <v>1417188026</v>
      </c>
      <c r="L44" s="14">
        <f t="shared" si="3"/>
        <v>41971.639189814814</v>
      </c>
      <c r="M44" t="b">
        <v>0</v>
      </c>
      <c r="N44">
        <v>169</v>
      </c>
      <c r="O44" t="b">
        <v>1</v>
      </c>
      <c r="P44" t="s">
        <v>8265</v>
      </c>
      <c r="Q44" s="6">
        <f t="shared" si="0"/>
        <v>1.4185714285714286</v>
      </c>
      <c r="R44" s="9">
        <f t="shared" si="1"/>
        <v>117.51479289940828</v>
      </c>
      <c r="S44" t="str">
        <f t="shared" si="4"/>
        <v>film &amp; video</v>
      </c>
      <c r="T44" t="str">
        <f t="shared" si="5"/>
        <v>television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4">
        <f t="shared" si="2"/>
        <v>41833</v>
      </c>
      <c r="K45">
        <v>1402599486</v>
      </c>
      <c r="L45" s="14">
        <f t="shared" si="3"/>
        <v>41802.790347222224</v>
      </c>
      <c r="M45" t="b">
        <v>0</v>
      </c>
      <c r="N45">
        <v>263</v>
      </c>
      <c r="O45" t="b">
        <v>1</v>
      </c>
      <c r="P45" t="s">
        <v>8265</v>
      </c>
      <c r="Q45" s="6">
        <f t="shared" si="0"/>
        <v>3.0865999999999998</v>
      </c>
      <c r="R45" s="9">
        <f t="shared" si="1"/>
        <v>117.36121673003802</v>
      </c>
      <c r="S45" t="str">
        <f t="shared" si="4"/>
        <v>film &amp; video</v>
      </c>
      <c r="T45" t="str">
        <f t="shared" si="5"/>
        <v>television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4">
        <f t="shared" si="2"/>
        <v>41919.098807870374</v>
      </c>
      <c r="K46">
        <v>1408760537</v>
      </c>
      <c r="L46" s="14">
        <f t="shared" si="3"/>
        <v>41874.098807870374</v>
      </c>
      <c r="M46" t="b">
        <v>0</v>
      </c>
      <c r="N46">
        <v>15</v>
      </c>
      <c r="O46" t="b">
        <v>1</v>
      </c>
      <c r="P46" t="s">
        <v>8265</v>
      </c>
      <c r="Q46" s="6">
        <f t="shared" si="0"/>
        <v>1</v>
      </c>
      <c r="R46" s="9">
        <f t="shared" si="1"/>
        <v>133.33333333333334</v>
      </c>
      <c r="S46" t="str">
        <f t="shared" si="4"/>
        <v>film &amp; video</v>
      </c>
      <c r="T46" t="str">
        <f t="shared" si="5"/>
        <v>television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4">
        <f t="shared" si="2"/>
        <v>42487.623923611114</v>
      </c>
      <c r="K47">
        <v>1459177107</v>
      </c>
      <c r="L47" s="14">
        <f t="shared" si="3"/>
        <v>42457.623923611114</v>
      </c>
      <c r="M47" t="b">
        <v>0</v>
      </c>
      <c r="N47">
        <v>61</v>
      </c>
      <c r="O47" t="b">
        <v>1</v>
      </c>
      <c r="P47" t="s">
        <v>8265</v>
      </c>
      <c r="Q47" s="6">
        <f t="shared" si="0"/>
        <v>1.2</v>
      </c>
      <c r="R47" s="9">
        <f t="shared" si="1"/>
        <v>98.360655737704917</v>
      </c>
      <c r="S47" t="str">
        <f t="shared" si="4"/>
        <v>film &amp; video</v>
      </c>
      <c r="T47" t="str">
        <f t="shared" si="5"/>
        <v>television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4">
        <f t="shared" si="2"/>
        <v>42353.964976851858</v>
      </c>
      <c r="K48">
        <v>1447628974</v>
      </c>
      <c r="L48" s="14">
        <f t="shared" si="3"/>
        <v>42323.964976851858</v>
      </c>
      <c r="M48" t="b">
        <v>0</v>
      </c>
      <c r="N48">
        <v>45</v>
      </c>
      <c r="O48" t="b">
        <v>1</v>
      </c>
      <c r="P48" t="s">
        <v>8265</v>
      </c>
      <c r="Q48" s="6">
        <f t="shared" si="0"/>
        <v>1.0416666666666667</v>
      </c>
      <c r="R48" s="9">
        <f t="shared" si="1"/>
        <v>194.44444444444446</v>
      </c>
      <c r="S48" t="str">
        <f t="shared" si="4"/>
        <v>film &amp; video</v>
      </c>
      <c r="T48" t="str">
        <f t="shared" si="5"/>
        <v>television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4">
        <f t="shared" si="2"/>
        <v>41992.861192129625</v>
      </c>
      <c r="K49">
        <v>1413834007</v>
      </c>
      <c r="L49" s="14">
        <f t="shared" si="3"/>
        <v>41932.819525462961</v>
      </c>
      <c r="M49" t="b">
        <v>0</v>
      </c>
      <c r="N49">
        <v>70</v>
      </c>
      <c r="O49" t="b">
        <v>1</v>
      </c>
      <c r="P49" t="s">
        <v>8265</v>
      </c>
      <c r="Q49" s="6">
        <f t="shared" si="0"/>
        <v>1.0761100000000001</v>
      </c>
      <c r="R49" s="9">
        <f t="shared" si="1"/>
        <v>76.865000000000009</v>
      </c>
      <c r="S49" t="str">
        <f t="shared" si="4"/>
        <v>film &amp; video</v>
      </c>
      <c r="T49" t="str">
        <f t="shared" si="5"/>
        <v>television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4">
        <f t="shared" si="2"/>
        <v>42064.5</v>
      </c>
      <c r="K50">
        <v>1422534260</v>
      </c>
      <c r="L50" s="14">
        <f t="shared" si="3"/>
        <v>42033.516898148147</v>
      </c>
      <c r="M50" t="b">
        <v>0</v>
      </c>
      <c r="N50">
        <v>38</v>
      </c>
      <c r="O50" t="b">
        <v>1</v>
      </c>
      <c r="P50" t="s">
        <v>8265</v>
      </c>
      <c r="Q50" s="6">
        <f t="shared" si="0"/>
        <v>1.0794999999999999</v>
      </c>
      <c r="R50" s="9">
        <f t="shared" si="1"/>
        <v>56.815789473684212</v>
      </c>
      <c r="S50" t="str">
        <f t="shared" si="4"/>
        <v>film &amp; video</v>
      </c>
      <c r="T50" t="str">
        <f t="shared" si="5"/>
        <v>television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4">
        <f t="shared" si="2"/>
        <v>42301.176446759258</v>
      </c>
      <c r="K51">
        <v>1443068045</v>
      </c>
      <c r="L51" s="14">
        <f t="shared" si="3"/>
        <v>42271.176446759258</v>
      </c>
      <c r="M51" t="b">
        <v>0</v>
      </c>
      <c r="N51">
        <v>87</v>
      </c>
      <c r="O51" t="b">
        <v>1</v>
      </c>
      <c r="P51" t="s">
        <v>8265</v>
      </c>
      <c r="Q51" s="6">
        <f t="shared" si="0"/>
        <v>1</v>
      </c>
      <c r="R51" s="9">
        <f t="shared" si="1"/>
        <v>137.93103448275863</v>
      </c>
      <c r="S51" t="str">
        <f t="shared" si="4"/>
        <v>film &amp; video</v>
      </c>
      <c r="T51" t="str">
        <f t="shared" si="5"/>
        <v>television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4">
        <f t="shared" si="2"/>
        <v>42034.708333333328</v>
      </c>
      <c r="K52">
        <v>1419271458</v>
      </c>
      <c r="L52" s="14">
        <f t="shared" si="3"/>
        <v>41995.752986111111</v>
      </c>
      <c r="M52" t="b">
        <v>0</v>
      </c>
      <c r="N52">
        <v>22</v>
      </c>
      <c r="O52" t="b">
        <v>1</v>
      </c>
      <c r="P52" t="s">
        <v>8265</v>
      </c>
      <c r="Q52" s="6">
        <f t="shared" si="0"/>
        <v>1</v>
      </c>
      <c r="R52" s="9">
        <f t="shared" si="1"/>
        <v>27.272727272727273</v>
      </c>
      <c r="S52" t="str">
        <f t="shared" si="4"/>
        <v>film &amp; video</v>
      </c>
      <c r="T52" t="str">
        <f t="shared" si="5"/>
        <v>television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4">
        <f t="shared" si="2"/>
        <v>42226.928668981483</v>
      </c>
      <c r="K53">
        <v>1436653037</v>
      </c>
      <c r="L53" s="14">
        <f t="shared" si="3"/>
        <v>42196.928668981483</v>
      </c>
      <c r="M53" t="b">
        <v>0</v>
      </c>
      <c r="N53">
        <v>119</v>
      </c>
      <c r="O53" t="b">
        <v>1</v>
      </c>
      <c r="P53" t="s">
        <v>8265</v>
      </c>
      <c r="Q53" s="6">
        <f t="shared" si="0"/>
        <v>1.2801818181818181</v>
      </c>
      <c r="R53" s="9">
        <f t="shared" si="1"/>
        <v>118.33613445378151</v>
      </c>
      <c r="S53" t="str">
        <f t="shared" si="4"/>
        <v>film &amp; video</v>
      </c>
      <c r="T53" t="str">
        <f t="shared" si="5"/>
        <v>television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4">
        <f t="shared" si="2"/>
        <v>41837.701921296299</v>
      </c>
      <c r="K54">
        <v>1403023846</v>
      </c>
      <c r="L54" s="14">
        <f t="shared" si="3"/>
        <v>41807.701921296299</v>
      </c>
      <c r="M54" t="b">
        <v>0</v>
      </c>
      <c r="N54">
        <v>52</v>
      </c>
      <c r="O54" t="b">
        <v>1</v>
      </c>
      <c r="P54" t="s">
        <v>8265</v>
      </c>
      <c r="Q54" s="6">
        <f t="shared" si="0"/>
        <v>1.1620999999999999</v>
      </c>
      <c r="R54" s="9">
        <f t="shared" si="1"/>
        <v>223.48076923076923</v>
      </c>
      <c r="S54" t="str">
        <f t="shared" si="4"/>
        <v>film &amp; video</v>
      </c>
      <c r="T54" t="str">
        <f t="shared" si="5"/>
        <v>television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4">
        <f t="shared" si="2"/>
        <v>41733.916666666664</v>
      </c>
      <c r="K55">
        <v>1395407445</v>
      </c>
      <c r="L55" s="14">
        <f t="shared" si="3"/>
        <v>41719.549131944441</v>
      </c>
      <c r="M55" t="b">
        <v>0</v>
      </c>
      <c r="N55">
        <v>117</v>
      </c>
      <c r="O55" t="b">
        <v>1</v>
      </c>
      <c r="P55" t="s">
        <v>8265</v>
      </c>
      <c r="Q55" s="6">
        <f t="shared" si="0"/>
        <v>1.0963333333333334</v>
      </c>
      <c r="R55" s="9">
        <f t="shared" si="1"/>
        <v>28.111111111111111</v>
      </c>
      <c r="S55" t="str">
        <f t="shared" si="4"/>
        <v>film &amp; video</v>
      </c>
      <c r="T55" t="str">
        <f t="shared" si="5"/>
        <v>television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4">
        <f t="shared" si="2"/>
        <v>42363.713206018518</v>
      </c>
      <c r="K56">
        <v>1448471221</v>
      </c>
      <c r="L56" s="14">
        <f t="shared" si="3"/>
        <v>42333.713206018518</v>
      </c>
      <c r="M56" t="b">
        <v>0</v>
      </c>
      <c r="N56">
        <v>52</v>
      </c>
      <c r="O56" t="b">
        <v>1</v>
      </c>
      <c r="P56" t="s">
        <v>8265</v>
      </c>
      <c r="Q56" s="6">
        <f t="shared" si="0"/>
        <v>1.01</v>
      </c>
      <c r="R56" s="9">
        <f t="shared" si="1"/>
        <v>194.23076923076923</v>
      </c>
      <c r="S56" t="str">
        <f t="shared" si="4"/>
        <v>film &amp; video</v>
      </c>
      <c r="T56" t="str">
        <f t="shared" si="5"/>
        <v>television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4">
        <f t="shared" si="2"/>
        <v>42517.968935185185</v>
      </c>
      <c r="K57">
        <v>1462576516</v>
      </c>
      <c r="L57" s="14">
        <f t="shared" si="3"/>
        <v>42496.968935185185</v>
      </c>
      <c r="M57" t="b">
        <v>0</v>
      </c>
      <c r="N57">
        <v>86</v>
      </c>
      <c r="O57" t="b">
        <v>1</v>
      </c>
      <c r="P57" t="s">
        <v>8265</v>
      </c>
      <c r="Q57" s="6">
        <f t="shared" si="0"/>
        <v>1.2895348837209302</v>
      </c>
      <c r="R57" s="9">
        <f t="shared" si="1"/>
        <v>128.95348837209303</v>
      </c>
      <c r="S57" t="str">
        <f t="shared" si="4"/>
        <v>film &amp; video</v>
      </c>
      <c r="T57" t="str">
        <f t="shared" si="5"/>
        <v>television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4">
        <f t="shared" si="2"/>
        <v>42163.666666666672</v>
      </c>
      <c r="K58">
        <v>1432559424</v>
      </c>
      <c r="L58" s="14">
        <f t="shared" si="3"/>
        <v>42149.548888888887</v>
      </c>
      <c r="M58" t="b">
        <v>0</v>
      </c>
      <c r="N58">
        <v>174</v>
      </c>
      <c r="O58" t="b">
        <v>1</v>
      </c>
      <c r="P58" t="s">
        <v>8265</v>
      </c>
      <c r="Q58" s="6">
        <f t="shared" si="0"/>
        <v>1.0726249999999999</v>
      </c>
      <c r="R58" s="9">
        <f t="shared" si="1"/>
        <v>49.316091954022987</v>
      </c>
      <c r="S58" t="str">
        <f t="shared" si="4"/>
        <v>film &amp; video</v>
      </c>
      <c r="T58" t="str">
        <f t="shared" si="5"/>
        <v>television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4">
        <f t="shared" si="2"/>
        <v>42119.83289351852</v>
      </c>
      <c r="K59">
        <v>1427399962</v>
      </c>
      <c r="L59" s="14">
        <f t="shared" si="3"/>
        <v>42089.83289351852</v>
      </c>
      <c r="M59" t="b">
        <v>0</v>
      </c>
      <c r="N59">
        <v>69</v>
      </c>
      <c r="O59" t="b">
        <v>1</v>
      </c>
      <c r="P59" t="s">
        <v>8265</v>
      </c>
      <c r="Q59" s="6">
        <f t="shared" si="0"/>
        <v>1.0189999999999999</v>
      </c>
      <c r="R59" s="9">
        <f t="shared" si="1"/>
        <v>221.52173913043478</v>
      </c>
      <c r="S59" t="str">
        <f t="shared" si="4"/>
        <v>film &amp; video</v>
      </c>
      <c r="T59" t="str">
        <f t="shared" si="5"/>
        <v>television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4">
        <f t="shared" si="2"/>
        <v>41962.786712962959</v>
      </c>
      <c r="K60">
        <v>1413827572</v>
      </c>
      <c r="L60" s="14">
        <f t="shared" si="3"/>
        <v>41932.745046296295</v>
      </c>
      <c r="M60" t="b">
        <v>0</v>
      </c>
      <c r="N60">
        <v>75</v>
      </c>
      <c r="O60" t="b">
        <v>1</v>
      </c>
      <c r="P60" t="s">
        <v>8265</v>
      </c>
      <c r="Q60" s="6">
        <f t="shared" si="0"/>
        <v>1.0290999999999999</v>
      </c>
      <c r="R60" s="9">
        <f t="shared" si="1"/>
        <v>137.21333333333334</v>
      </c>
      <c r="S60" t="str">
        <f t="shared" si="4"/>
        <v>film &amp; video</v>
      </c>
      <c r="T60" t="str">
        <f t="shared" si="5"/>
        <v>television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4">
        <f t="shared" si="2"/>
        <v>42261.875</v>
      </c>
      <c r="K61">
        <v>1439530776</v>
      </c>
      <c r="L61" s="14">
        <f t="shared" si="3"/>
        <v>42230.23583333334</v>
      </c>
      <c r="M61" t="b">
        <v>0</v>
      </c>
      <c r="N61">
        <v>33</v>
      </c>
      <c r="O61" t="b">
        <v>1</v>
      </c>
      <c r="P61" t="s">
        <v>8265</v>
      </c>
      <c r="Q61" s="6">
        <f t="shared" si="0"/>
        <v>1.0012570000000001</v>
      </c>
      <c r="R61" s="9">
        <f t="shared" si="1"/>
        <v>606.82242424242418</v>
      </c>
      <c r="S61" t="str">
        <f t="shared" si="4"/>
        <v>film &amp; video</v>
      </c>
      <c r="T61" t="str">
        <f t="shared" si="5"/>
        <v>television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4">
        <f t="shared" si="2"/>
        <v>41721</v>
      </c>
      <c r="K62">
        <v>1393882717</v>
      </c>
      <c r="L62" s="14">
        <f t="shared" si="3"/>
        <v>41701.901817129627</v>
      </c>
      <c r="M62" t="b">
        <v>0</v>
      </c>
      <c r="N62">
        <v>108</v>
      </c>
      <c r="O62" t="b">
        <v>1</v>
      </c>
      <c r="P62" t="s">
        <v>8266</v>
      </c>
      <c r="Q62" s="6">
        <f t="shared" si="0"/>
        <v>1.0329622222222221</v>
      </c>
      <c r="R62" s="9">
        <f t="shared" si="1"/>
        <v>43.040092592592593</v>
      </c>
      <c r="S62" t="str">
        <f t="shared" si="4"/>
        <v>film &amp; video</v>
      </c>
      <c r="T62" t="str">
        <f t="shared" si="5"/>
        <v>shorts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4">
        <f t="shared" si="2"/>
        <v>41431.814317129632</v>
      </c>
      <c r="K63">
        <v>1368646357</v>
      </c>
      <c r="L63" s="14">
        <f t="shared" si="3"/>
        <v>41409.814317129632</v>
      </c>
      <c r="M63" t="b">
        <v>0</v>
      </c>
      <c r="N63">
        <v>23</v>
      </c>
      <c r="O63" t="b">
        <v>1</v>
      </c>
      <c r="P63" t="s">
        <v>8266</v>
      </c>
      <c r="Q63" s="6">
        <f t="shared" si="0"/>
        <v>1.4830000000000001</v>
      </c>
      <c r="R63" s="9">
        <f t="shared" si="1"/>
        <v>322.39130434782606</v>
      </c>
      <c r="S63" t="str">
        <f t="shared" si="4"/>
        <v>film &amp; video</v>
      </c>
      <c r="T63" t="str">
        <f t="shared" si="5"/>
        <v>shorts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4">
        <f t="shared" si="2"/>
        <v>41336.799513888887</v>
      </c>
      <c r="K64">
        <v>1360177878</v>
      </c>
      <c r="L64" s="14">
        <f t="shared" si="3"/>
        <v>41311.799513888887</v>
      </c>
      <c r="M64" t="b">
        <v>0</v>
      </c>
      <c r="N64">
        <v>48</v>
      </c>
      <c r="O64" t="b">
        <v>1</v>
      </c>
      <c r="P64" t="s">
        <v>8266</v>
      </c>
      <c r="Q64" s="6">
        <f t="shared" si="0"/>
        <v>1.5473333333333332</v>
      </c>
      <c r="R64" s="9">
        <f t="shared" si="1"/>
        <v>96.708333333333329</v>
      </c>
      <c r="S64" t="str">
        <f t="shared" si="4"/>
        <v>film &amp; video</v>
      </c>
      <c r="T64" t="str">
        <f t="shared" si="5"/>
        <v>shorts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4">
        <f t="shared" si="2"/>
        <v>41636.207638888889</v>
      </c>
      <c r="K65">
        <v>1386194013</v>
      </c>
      <c r="L65" s="14">
        <f t="shared" si="3"/>
        <v>41612.912187499998</v>
      </c>
      <c r="M65" t="b">
        <v>0</v>
      </c>
      <c r="N65">
        <v>64</v>
      </c>
      <c r="O65" t="b">
        <v>1</v>
      </c>
      <c r="P65" t="s">
        <v>8266</v>
      </c>
      <c r="Q65" s="6">
        <f t="shared" si="0"/>
        <v>1.1351849999999999</v>
      </c>
      <c r="R65" s="9">
        <f t="shared" si="1"/>
        <v>35.474531249999998</v>
      </c>
      <c r="S65" t="str">
        <f t="shared" si="4"/>
        <v>film &amp; video</v>
      </c>
      <c r="T65" t="str">
        <f t="shared" si="5"/>
        <v>shorts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4">
        <f t="shared" si="2"/>
        <v>41463.01829861111</v>
      </c>
      <c r="K66">
        <v>1370651181</v>
      </c>
      <c r="L66" s="14">
        <f t="shared" si="3"/>
        <v>41433.01829861111</v>
      </c>
      <c r="M66" t="b">
        <v>0</v>
      </c>
      <c r="N66">
        <v>24</v>
      </c>
      <c r="O66" t="b">
        <v>1</v>
      </c>
      <c r="P66" t="s">
        <v>8266</v>
      </c>
      <c r="Q66" s="6">
        <f t="shared" ref="Q66:Q129" si="6">(E66/D66)</f>
        <v>1.7333333333333334</v>
      </c>
      <c r="R66" s="9">
        <f t="shared" ref="R66:R129" si="7">IF(N66&lt;&gt;0,E66/N66,0)</f>
        <v>86.666666666666671</v>
      </c>
      <c r="S66" t="str">
        <f t="shared" si="4"/>
        <v>film &amp; video</v>
      </c>
      <c r="T66" t="str">
        <f t="shared" si="5"/>
        <v>shorts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4">
        <f t="shared" ref="J67:J130" si="8">(((I67/60)/60)/24)+DATE(1970,1,1)</f>
        <v>41862.249305555553</v>
      </c>
      <c r="K67">
        <v>1405453354</v>
      </c>
      <c r="L67" s="14">
        <f t="shared" ref="L67:L130" si="9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6">
        <f t="shared" si="6"/>
        <v>1.0752857142857142</v>
      </c>
      <c r="R67" s="9">
        <f t="shared" si="7"/>
        <v>132.05263157894737</v>
      </c>
      <c r="S67" t="str">
        <f t="shared" ref="S67:S130" si="10">LEFT(P67, SEARCH("/",P67,1)-1)</f>
        <v>film &amp; video</v>
      </c>
      <c r="T67" t="str">
        <f t="shared" ref="T67:T130" si="11">RIGHT(P67,LEN(P67)-FIND("/",P67))</f>
        <v>shorts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4">
        <f t="shared" si="8"/>
        <v>42569.849768518514</v>
      </c>
      <c r="K68">
        <v>1466281420</v>
      </c>
      <c r="L68" s="14">
        <f t="shared" si="9"/>
        <v>42539.849768518514</v>
      </c>
      <c r="M68" t="b">
        <v>0</v>
      </c>
      <c r="N68">
        <v>26</v>
      </c>
      <c r="O68" t="b">
        <v>1</v>
      </c>
      <c r="P68" t="s">
        <v>8266</v>
      </c>
      <c r="Q68" s="6">
        <f t="shared" si="6"/>
        <v>1.1859999999999999</v>
      </c>
      <c r="R68" s="9">
        <f t="shared" si="7"/>
        <v>91.230769230769226</v>
      </c>
      <c r="S68" t="str">
        <f t="shared" si="10"/>
        <v>film &amp; video</v>
      </c>
      <c r="T68" t="str">
        <f t="shared" si="11"/>
        <v>shorts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4">
        <f t="shared" si="8"/>
        <v>41105.583379629628</v>
      </c>
      <c r="K69">
        <v>1339768804</v>
      </c>
      <c r="L69" s="14">
        <f t="shared" si="9"/>
        <v>41075.583379629628</v>
      </c>
      <c r="M69" t="b">
        <v>0</v>
      </c>
      <c r="N69">
        <v>20</v>
      </c>
      <c r="O69" t="b">
        <v>1</v>
      </c>
      <c r="P69" t="s">
        <v>8266</v>
      </c>
      <c r="Q69" s="6">
        <f t="shared" si="6"/>
        <v>1.1625000000000001</v>
      </c>
      <c r="R69" s="9">
        <f t="shared" si="7"/>
        <v>116.25</v>
      </c>
      <c r="S69" t="str">
        <f t="shared" si="10"/>
        <v>film &amp; video</v>
      </c>
      <c r="T69" t="str">
        <f t="shared" si="11"/>
        <v>shorts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4">
        <f t="shared" si="8"/>
        <v>41693.569340277776</v>
      </c>
      <c r="K70">
        <v>1390570791</v>
      </c>
      <c r="L70" s="14">
        <f t="shared" si="9"/>
        <v>41663.569340277776</v>
      </c>
      <c r="M70" t="b">
        <v>0</v>
      </c>
      <c r="N70">
        <v>36</v>
      </c>
      <c r="O70" t="b">
        <v>1</v>
      </c>
      <c r="P70" t="s">
        <v>8266</v>
      </c>
      <c r="Q70" s="6">
        <f t="shared" si="6"/>
        <v>1.2716666666666667</v>
      </c>
      <c r="R70" s="9">
        <f t="shared" si="7"/>
        <v>21.194444444444443</v>
      </c>
      <c r="S70" t="str">
        <f t="shared" si="10"/>
        <v>film &amp; video</v>
      </c>
      <c r="T70" t="str">
        <f t="shared" si="11"/>
        <v>shorts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4">
        <f t="shared" si="8"/>
        <v>40818.290972222225</v>
      </c>
      <c r="K71">
        <v>1314765025</v>
      </c>
      <c r="L71" s="14">
        <f t="shared" si="9"/>
        <v>40786.187789351854</v>
      </c>
      <c r="M71" t="b">
        <v>0</v>
      </c>
      <c r="N71">
        <v>178</v>
      </c>
      <c r="O71" t="b">
        <v>1</v>
      </c>
      <c r="P71" t="s">
        <v>8266</v>
      </c>
      <c r="Q71" s="6">
        <f t="shared" si="6"/>
        <v>1.109423</v>
      </c>
      <c r="R71" s="9">
        <f t="shared" si="7"/>
        <v>62.327134831460668</v>
      </c>
      <c r="S71" t="str">
        <f t="shared" si="10"/>
        <v>film &amp; video</v>
      </c>
      <c r="T71" t="str">
        <f t="shared" si="11"/>
        <v>shorts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4">
        <f t="shared" si="8"/>
        <v>40790.896354166667</v>
      </c>
      <c r="K72">
        <v>1309987845</v>
      </c>
      <c r="L72" s="14">
        <f t="shared" si="9"/>
        <v>40730.896354166667</v>
      </c>
      <c r="M72" t="b">
        <v>0</v>
      </c>
      <c r="N72">
        <v>17</v>
      </c>
      <c r="O72" t="b">
        <v>1</v>
      </c>
      <c r="P72" t="s">
        <v>8266</v>
      </c>
      <c r="Q72" s="6">
        <f t="shared" si="6"/>
        <v>1.272</v>
      </c>
      <c r="R72" s="9">
        <f t="shared" si="7"/>
        <v>37.411764705882355</v>
      </c>
      <c r="S72" t="str">
        <f t="shared" si="10"/>
        <v>film &amp; video</v>
      </c>
      <c r="T72" t="str">
        <f t="shared" si="11"/>
        <v>shorts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4">
        <f t="shared" si="8"/>
        <v>41057.271493055552</v>
      </c>
      <c r="K73">
        <v>1333002657</v>
      </c>
      <c r="L73" s="14">
        <f t="shared" si="9"/>
        <v>40997.271493055552</v>
      </c>
      <c r="M73" t="b">
        <v>0</v>
      </c>
      <c r="N73">
        <v>32</v>
      </c>
      <c r="O73" t="b">
        <v>1</v>
      </c>
      <c r="P73" t="s">
        <v>8266</v>
      </c>
      <c r="Q73" s="6">
        <f t="shared" si="6"/>
        <v>1.2394444444444443</v>
      </c>
      <c r="R73" s="9">
        <f t="shared" si="7"/>
        <v>69.71875</v>
      </c>
      <c r="S73" t="str">
        <f t="shared" si="10"/>
        <v>film &amp; video</v>
      </c>
      <c r="T73" t="str">
        <f t="shared" si="11"/>
        <v>shorts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4">
        <f t="shared" si="8"/>
        <v>41228</v>
      </c>
      <c r="K74">
        <v>1351210481</v>
      </c>
      <c r="L74" s="14">
        <f t="shared" si="9"/>
        <v>41208.010196759256</v>
      </c>
      <c r="M74" t="b">
        <v>0</v>
      </c>
      <c r="N74">
        <v>41</v>
      </c>
      <c r="O74" t="b">
        <v>1</v>
      </c>
      <c r="P74" t="s">
        <v>8266</v>
      </c>
      <c r="Q74" s="6">
        <f t="shared" si="6"/>
        <v>1.084090909090909</v>
      </c>
      <c r="R74" s="9">
        <f t="shared" si="7"/>
        <v>58.170731707317074</v>
      </c>
      <c r="S74" t="str">
        <f t="shared" si="10"/>
        <v>film &amp; video</v>
      </c>
      <c r="T74" t="str">
        <f t="shared" si="11"/>
        <v>shorts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4">
        <f t="shared" si="8"/>
        <v>40666.165972222225</v>
      </c>
      <c r="K75">
        <v>1297620584</v>
      </c>
      <c r="L75" s="14">
        <f t="shared" si="9"/>
        <v>40587.75675925926</v>
      </c>
      <c r="M75" t="b">
        <v>0</v>
      </c>
      <c r="N75">
        <v>18</v>
      </c>
      <c r="O75" t="b">
        <v>1</v>
      </c>
      <c r="P75" t="s">
        <v>8266</v>
      </c>
      <c r="Q75" s="6">
        <f t="shared" si="6"/>
        <v>1</v>
      </c>
      <c r="R75" s="9">
        <f t="shared" si="7"/>
        <v>50</v>
      </c>
      <c r="S75" t="str">
        <f t="shared" si="10"/>
        <v>film &amp; video</v>
      </c>
      <c r="T75" t="str">
        <f t="shared" si="11"/>
        <v>shorts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4">
        <f t="shared" si="8"/>
        <v>42390.487210648149</v>
      </c>
      <c r="K76">
        <v>1450784495</v>
      </c>
      <c r="L76" s="14">
        <f t="shared" si="9"/>
        <v>42360.487210648149</v>
      </c>
      <c r="M76" t="b">
        <v>0</v>
      </c>
      <c r="N76">
        <v>29</v>
      </c>
      <c r="O76" t="b">
        <v>1</v>
      </c>
      <c r="P76" t="s">
        <v>8266</v>
      </c>
      <c r="Q76" s="6">
        <f t="shared" si="6"/>
        <v>1.1293199999999999</v>
      </c>
      <c r="R76" s="9">
        <f t="shared" si="7"/>
        <v>19.471034482758618</v>
      </c>
      <c r="S76" t="str">
        <f t="shared" si="10"/>
        <v>film &amp; video</v>
      </c>
      <c r="T76" t="str">
        <f t="shared" si="11"/>
        <v>shorts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4">
        <f t="shared" si="8"/>
        <v>41387.209166666667</v>
      </c>
      <c r="K77">
        <v>1364101272</v>
      </c>
      <c r="L77" s="14">
        <f t="shared" si="9"/>
        <v>41357.209166666667</v>
      </c>
      <c r="M77" t="b">
        <v>0</v>
      </c>
      <c r="N77">
        <v>47</v>
      </c>
      <c r="O77" t="b">
        <v>1</v>
      </c>
      <c r="P77" t="s">
        <v>8266</v>
      </c>
      <c r="Q77" s="6">
        <f t="shared" si="6"/>
        <v>1.1542857142857144</v>
      </c>
      <c r="R77" s="9">
        <f t="shared" si="7"/>
        <v>85.957446808510639</v>
      </c>
      <c r="S77" t="str">
        <f t="shared" si="10"/>
        <v>film &amp; video</v>
      </c>
      <c r="T77" t="str">
        <f t="shared" si="11"/>
        <v>shorts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4">
        <f t="shared" si="8"/>
        <v>40904.733310185184</v>
      </c>
      <c r="K78">
        <v>1319819758</v>
      </c>
      <c r="L78" s="14">
        <f t="shared" si="9"/>
        <v>40844.691643518519</v>
      </c>
      <c r="M78" t="b">
        <v>0</v>
      </c>
      <c r="N78">
        <v>15</v>
      </c>
      <c r="O78" t="b">
        <v>1</v>
      </c>
      <c r="P78" t="s">
        <v>8266</v>
      </c>
      <c r="Q78" s="6">
        <f t="shared" si="6"/>
        <v>1.5333333333333334</v>
      </c>
      <c r="R78" s="9">
        <f t="shared" si="7"/>
        <v>30.666666666666668</v>
      </c>
      <c r="S78" t="str">
        <f t="shared" si="10"/>
        <v>film &amp; video</v>
      </c>
      <c r="T78" t="str">
        <f t="shared" si="11"/>
        <v>shorts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4">
        <f t="shared" si="8"/>
        <v>41050.124305555553</v>
      </c>
      <c r="K79">
        <v>1332991717</v>
      </c>
      <c r="L79" s="14">
        <f t="shared" si="9"/>
        <v>40997.144872685189</v>
      </c>
      <c r="M79" t="b">
        <v>0</v>
      </c>
      <c r="N79">
        <v>26</v>
      </c>
      <c r="O79" t="b">
        <v>1</v>
      </c>
      <c r="P79" t="s">
        <v>8266</v>
      </c>
      <c r="Q79" s="6">
        <f t="shared" si="6"/>
        <v>3.9249999999999998</v>
      </c>
      <c r="R79" s="9">
        <f t="shared" si="7"/>
        <v>60.384615384615387</v>
      </c>
      <c r="S79" t="str">
        <f t="shared" si="10"/>
        <v>film &amp; video</v>
      </c>
      <c r="T79" t="str">
        <f t="shared" si="11"/>
        <v>shorts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4">
        <f t="shared" si="8"/>
        <v>42614.730567129634</v>
      </c>
      <c r="K80">
        <v>1471887121</v>
      </c>
      <c r="L80" s="14">
        <f t="shared" si="9"/>
        <v>42604.730567129634</v>
      </c>
      <c r="M80" t="b">
        <v>0</v>
      </c>
      <c r="N80">
        <v>35</v>
      </c>
      <c r="O80" t="b">
        <v>1</v>
      </c>
      <c r="P80" t="s">
        <v>8266</v>
      </c>
      <c r="Q80" s="6">
        <f t="shared" si="6"/>
        <v>27.02</v>
      </c>
      <c r="R80" s="9">
        <f t="shared" si="7"/>
        <v>38.6</v>
      </c>
      <c r="S80" t="str">
        <f t="shared" si="10"/>
        <v>film &amp; video</v>
      </c>
      <c r="T80" t="str">
        <f t="shared" si="11"/>
        <v>shorts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4">
        <f t="shared" si="8"/>
        <v>41754.776539351849</v>
      </c>
      <c r="K81">
        <v>1395859093</v>
      </c>
      <c r="L81" s="14">
        <f t="shared" si="9"/>
        <v>41724.776539351849</v>
      </c>
      <c r="M81" t="b">
        <v>0</v>
      </c>
      <c r="N81">
        <v>41</v>
      </c>
      <c r="O81" t="b">
        <v>1</v>
      </c>
      <c r="P81" t="s">
        <v>8266</v>
      </c>
      <c r="Q81" s="6">
        <f t="shared" si="6"/>
        <v>1.27</v>
      </c>
      <c r="R81" s="9">
        <f t="shared" si="7"/>
        <v>40.268292682926827</v>
      </c>
      <c r="S81" t="str">
        <f t="shared" si="10"/>
        <v>film &amp; video</v>
      </c>
      <c r="T81" t="str">
        <f t="shared" si="11"/>
        <v>shorts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4">
        <f t="shared" si="8"/>
        <v>41618.083981481483</v>
      </c>
      <c r="K82">
        <v>1383616856</v>
      </c>
      <c r="L82" s="14">
        <f t="shared" si="9"/>
        <v>41583.083981481483</v>
      </c>
      <c r="M82" t="b">
        <v>0</v>
      </c>
      <c r="N82">
        <v>47</v>
      </c>
      <c r="O82" t="b">
        <v>1</v>
      </c>
      <c r="P82" t="s">
        <v>8266</v>
      </c>
      <c r="Q82" s="6">
        <f t="shared" si="6"/>
        <v>1.0725</v>
      </c>
      <c r="R82" s="9">
        <f t="shared" si="7"/>
        <v>273.82978723404256</v>
      </c>
      <c r="S82" t="str">
        <f t="shared" si="10"/>
        <v>film &amp; video</v>
      </c>
      <c r="T82" t="str">
        <f t="shared" si="11"/>
        <v>shorts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4">
        <f t="shared" si="8"/>
        <v>41104.126388888886</v>
      </c>
      <c r="K83">
        <v>1341892127</v>
      </c>
      <c r="L83" s="14">
        <f t="shared" si="9"/>
        <v>41100.158877314818</v>
      </c>
      <c r="M83" t="b">
        <v>0</v>
      </c>
      <c r="N83">
        <v>28</v>
      </c>
      <c r="O83" t="b">
        <v>1</v>
      </c>
      <c r="P83" t="s">
        <v>8266</v>
      </c>
      <c r="Q83" s="6">
        <f t="shared" si="6"/>
        <v>1.98</v>
      </c>
      <c r="R83" s="9">
        <f t="shared" si="7"/>
        <v>53.035714285714285</v>
      </c>
      <c r="S83" t="str">
        <f t="shared" si="10"/>
        <v>film &amp; video</v>
      </c>
      <c r="T83" t="str">
        <f t="shared" si="11"/>
        <v>shorts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4">
        <f t="shared" si="8"/>
        <v>40825.820150462961</v>
      </c>
      <c r="K84">
        <v>1315597261</v>
      </c>
      <c r="L84" s="14">
        <f t="shared" si="9"/>
        <v>40795.820150462961</v>
      </c>
      <c r="M84" t="b">
        <v>0</v>
      </c>
      <c r="N84">
        <v>100</v>
      </c>
      <c r="O84" t="b">
        <v>1</v>
      </c>
      <c r="P84" t="s">
        <v>8266</v>
      </c>
      <c r="Q84" s="6">
        <f t="shared" si="6"/>
        <v>1.0001249999999999</v>
      </c>
      <c r="R84" s="9">
        <f t="shared" si="7"/>
        <v>40.005000000000003</v>
      </c>
      <c r="S84" t="str">
        <f t="shared" si="10"/>
        <v>film &amp; video</v>
      </c>
      <c r="T84" t="str">
        <f t="shared" si="11"/>
        <v>shorts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4">
        <f t="shared" si="8"/>
        <v>42057.479166666672</v>
      </c>
      <c r="K85">
        <v>1423320389</v>
      </c>
      <c r="L85" s="14">
        <f t="shared" si="9"/>
        <v>42042.615613425922</v>
      </c>
      <c r="M85" t="b">
        <v>0</v>
      </c>
      <c r="N85">
        <v>13</v>
      </c>
      <c r="O85" t="b">
        <v>1</v>
      </c>
      <c r="P85" t="s">
        <v>8266</v>
      </c>
      <c r="Q85" s="6">
        <f t="shared" si="6"/>
        <v>1.0249999999999999</v>
      </c>
      <c r="R85" s="9">
        <f t="shared" si="7"/>
        <v>15.76923076923077</v>
      </c>
      <c r="S85" t="str">
        <f t="shared" si="10"/>
        <v>film &amp; video</v>
      </c>
      <c r="T85" t="str">
        <f t="shared" si="11"/>
        <v>shorts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4">
        <f t="shared" si="8"/>
        <v>40678.757939814815</v>
      </c>
      <c r="K86">
        <v>1302891086</v>
      </c>
      <c r="L86" s="14">
        <f t="shared" si="9"/>
        <v>40648.757939814815</v>
      </c>
      <c r="M86" t="b">
        <v>0</v>
      </c>
      <c r="N86">
        <v>7</v>
      </c>
      <c r="O86" t="b">
        <v>1</v>
      </c>
      <c r="P86" t="s">
        <v>8266</v>
      </c>
      <c r="Q86" s="6">
        <f t="shared" si="6"/>
        <v>1</v>
      </c>
      <c r="R86" s="9">
        <f t="shared" si="7"/>
        <v>71.428571428571431</v>
      </c>
      <c r="S86" t="str">
        <f t="shared" si="10"/>
        <v>film &amp; video</v>
      </c>
      <c r="T86" t="str">
        <f t="shared" si="11"/>
        <v>shorts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4">
        <f t="shared" si="8"/>
        <v>40809.125428240739</v>
      </c>
      <c r="K87">
        <v>1314154837</v>
      </c>
      <c r="L87" s="14">
        <f t="shared" si="9"/>
        <v>40779.125428240739</v>
      </c>
      <c r="M87" t="b">
        <v>0</v>
      </c>
      <c r="N87">
        <v>21</v>
      </c>
      <c r="O87" t="b">
        <v>1</v>
      </c>
      <c r="P87" t="s">
        <v>8266</v>
      </c>
      <c r="Q87" s="6">
        <f t="shared" si="6"/>
        <v>1.2549999999999999</v>
      </c>
      <c r="R87" s="9">
        <f t="shared" si="7"/>
        <v>71.714285714285708</v>
      </c>
      <c r="S87" t="str">
        <f t="shared" si="10"/>
        <v>film &amp; video</v>
      </c>
      <c r="T87" t="str">
        <f t="shared" si="11"/>
        <v>shorts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4">
        <f t="shared" si="8"/>
        <v>42365.59774305555</v>
      </c>
      <c r="K88">
        <v>1444828845</v>
      </c>
      <c r="L88" s="14">
        <f t="shared" si="9"/>
        <v>42291.556076388893</v>
      </c>
      <c r="M88" t="b">
        <v>0</v>
      </c>
      <c r="N88">
        <v>17</v>
      </c>
      <c r="O88" t="b">
        <v>1</v>
      </c>
      <c r="P88" t="s">
        <v>8266</v>
      </c>
      <c r="Q88" s="6">
        <f t="shared" si="6"/>
        <v>1.0646666666666667</v>
      </c>
      <c r="R88" s="9">
        <f t="shared" si="7"/>
        <v>375.76470588235293</v>
      </c>
      <c r="S88" t="str">
        <f t="shared" si="10"/>
        <v>film &amp; video</v>
      </c>
      <c r="T88" t="str">
        <f t="shared" si="11"/>
        <v>shorts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4">
        <f t="shared" si="8"/>
        <v>40332.070138888892</v>
      </c>
      <c r="K89">
        <v>1274705803</v>
      </c>
      <c r="L89" s="14">
        <f t="shared" si="9"/>
        <v>40322.53938657407</v>
      </c>
      <c r="M89" t="b">
        <v>0</v>
      </c>
      <c r="N89">
        <v>25</v>
      </c>
      <c r="O89" t="b">
        <v>1</v>
      </c>
      <c r="P89" t="s">
        <v>8266</v>
      </c>
      <c r="Q89" s="6">
        <f t="shared" si="6"/>
        <v>1.046</v>
      </c>
      <c r="R89" s="9">
        <f t="shared" si="7"/>
        <v>104.6</v>
      </c>
      <c r="S89" t="str">
        <f t="shared" si="10"/>
        <v>film &amp; video</v>
      </c>
      <c r="T89" t="str">
        <f t="shared" si="11"/>
        <v>shorts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4">
        <f t="shared" si="8"/>
        <v>41812.65892361111</v>
      </c>
      <c r="K90">
        <v>1401205731</v>
      </c>
      <c r="L90" s="14">
        <f t="shared" si="9"/>
        <v>41786.65892361111</v>
      </c>
      <c r="M90" t="b">
        <v>0</v>
      </c>
      <c r="N90">
        <v>60</v>
      </c>
      <c r="O90" t="b">
        <v>1</v>
      </c>
      <c r="P90" t="s">
        <v>8266</v>
      </c>
      <c r="Q90" s="6">
        <f t="shared" si="6"/>
        <v>1.0285714285714285</v>
      </c>
      <c r="R90" s="9">
        <f t="shared" si="7"/>
        <v>60</v>
      </c>
      <c r="S90" t="str">
        <f t="shared" si="10"/>
        <v>film &amp; video</v>
      </c>
      <c r="T90" t="str">
        <f t="shared" si="11"/>
        <v>shorts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4">
        <f t="shared" si="8"/>
        <v>41427.752222222225</v>
      </c>
      <c r="K91">
        <v>1368036192</v>
      </c>
      <c r="L91" s="14">
        <f t="shared" si="9"/>
        <v>41402.752222222225</v>
      </c>
      <c r="M91" t="b">
        <v>0</v>
      </c>
      <c r="N91">
        <v>56</v>
      </c>
      <c r="O91" t="b">
        <v>1</v>
      </c>
      <c r="P91" t="s">
        <v>8266</v>
      </c>
      <c r="Q91" s="6">
        <f t="shared" si="6"/>
        <v>1.1506666666666667</v>
      </c>
      <c r="R91" s="9">
        <f t="shared" si="7"/>
        <v>123.28571428571429</v>
      </c>
      <c r="S91" t="str">
        <f t="shared" si="10"/>
        <v>film &amp; video</v>
      </c>
      <c r="T91" t="str">
        <f t="shared" si="11"/>
        <v>shorts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4">
        <f t="shared" si="8"/>
        <v>40736.297442129631</v>
      </c>
      <c r="K92">
        <v>1307862499</v>
      </c>
      <c r="L92" s="14">
        <f t="shared" si="9"/>
        <v>40706.297442129631</v>
      </c>
      <c r="M92" t="b">
        <v>0</v>
      </c>
      <c r="N92">
        <v>16</v>
      </c>
      <c r="O92" t="b">
        <v>1</v>
      </c>
      <c r="P92" t="s">
        <v>8266</v>
      </c>
      <c r="Q92" s="6">
        <f t="shared" si="6"/>
        <v>1.004</v>
      </c>
      <c r="R92" s="9">
        <f t="shared" si="7"/>
        <v>31.375</v>
      </c>
      <c r="S92" t="str">
        <f t="shared" si="10"/>
        <v>film &amp; video</v>
      </c>
      <c r="T92" t="str">
        <f t="shared" si="11"/>
        <v>shorts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4">
        <f t="shared" si="8"/>
        <v>40680.402361111112</v>
      </c>
      <c r="K93">
        <v>1300354764</v>
      </c>
      <c r="L93" s="14">
        <f t="shared" si="9"/>
        <v>40619.402361111112</v>
      </c>
      <c r="M93" t="b">
        <v>0</v>
      </c>
      <c r="N93">
        <v>46</v>
      </c>
      <c r="O93" t="b">
        <v>1</v>
      </c>
      <c r="P93" t="s">
        <v>8266</v>
      </c>
      <c r="Q93" s="6">
        <f t="shared" si="6"/>
        <v>1.2</v>
      </c>
      <c r="R93" s="9">
        <f t="shared" si="7"/>
        <v>78.260869565217391</v>
      </c>
      <c r="S93" t="str">
        <f t="shared" si="10"/>
        <v>film &amp; video</v>
      </c>
      <c r="T93" t="str">
        <f t="shared" si="11"/>
        <v>shorts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4">
        <f t="shared" si="8"/>
        <v>42767.333333333328</v>
      </c>
      <c r="K94">
        <v>1481949983</v>
      </c>
      <c r="L94" s="14">
        <f t="shared" si="9"/>
        <v>42721.198877314819</v>
      </c>
      <c r="M94" t="b">
        <v>0</v>
      </c>
      <c r="N94">
        <v>43</v>
      </c>
      <c r="O94" t="b">
        <v>1</v>
      </c>
      <c r="P94" t="s">
        <v>8266</v>
      </c>
      <c r="Q94" s="6">
        <f t="shared" si="6"/>
        <v>1.052</v>
      </c>
      <c r="R94" s="9">
        <f t="shared" si="7"/>
        <v>122.32558139534883</v>
      </c>
      <c r="S94" t="str">
        <f t="shared" si="10"/>
        <v>film &amp; video</v>
      </c>
      <c r="T94" t="str">
        <f t="shared" si="11"/>
        <v>shorts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4">
        <f t="shared" si="8"/>
        <v>41093.875</v>
      </c>
      <c r="K95">
        <v>1338928537</v>
      </c>
      <c r="L95" s="14">
        <f t="shared" si="9"/>
        <v>41065.858067129629</v>
      </c>
      <c r="M95" t="b">
        <v>0</v>
      </c>
      <c r="N95">
        <v>15</v>
      </c>
      <c r="O95" t="b">
        <v>1</v>
      </c>
      <c r="P95" t="s">
        <v>8266</v>
      </c>
      <c r="Q95" s="6">
        <f t="shared" si="6"/>
        <v>1.1060000000000001</v>
      </c>
      <c r="R95" s="9">
        <f t="shared" si="7"/>
        <v>73.733333333333334</v>
      </c>
      <c r="S95" t="str">
        <f t="shared" si="10"/>
        <v>film &amp; video</v>
      </c>
      <c r="T95" t="str">
        <f t="shared" si="11"/>
        <v>shorts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4">
        <f t="shared" si="8"/>
        <v>41736.717847222222</v>
      </c>
      <c r="K96">
        <v>1395162822</v>
      </c>
      <c r="L96" s="14">
        <f t="shared" si="9"/>
        <v>41716.717847222222</v>
      </c>
      <c r="M96" t="b">
        <v>0</v>
      </c>
      <c r="N96">
        <v>12</v>
      </c>
      <c r="O96" t="b">
        <v>1</v>
      </c>
      <c r="P96" t="s">
        <v>8266</v>
      </c>
      <c r="Q96" s="6">
        <f t="shared" si="6"/>
        <v>1.04</v>
      </c>
      <c r="R96" s="9">
        <f t="shared" si="7"/>
        <v>21.666666666666668</v>
      </c>
      <c r="S96" t="str">
        <f t="shared" si="10"/>
        <v>film &amp; video</v>
      </c>
      <c r="T96" t="str">
        <f t="shared" si="11"/>
        <v>shorts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4">
        <f t="shared" si="8"/>
        <v>40965.005104166667</v>
      </c>
      <c r="K97">
        <v>1327622841</v>
      </c>
      <c r="L97" s="14">
        <f t="shared" si="9"/>
        <v>40935.005104166667</v>
      </c>
      <c r="M97" t="b">
        <v>0</v>
      </c>
      <c r="N97">
        <v>21</v>
      </c>
      <c r="O97" t="b">
        <v>1</v>
      </c>
      <c r="P97" t="s">
        <v>8266</v>
      </c>
      <c r="Q97" s="6">
        <f t="shared" si="6"/>
        <v>1.3142857142857143</v>
      </c>
      <c r="R97" s="9">
        <f t="shared" si="7"/>
        <v>21.904761904761905</v>
      </c>
      <c r="S97" t="str">
        <f t="shared" si="10"/>
        <v>film &amp; video</v>
      </c>
      <c r="T97" t="str">
        <f t="shared" si="11"/>
        <v>shorts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4">
        <f t="shared" si="8"/>
        <v>40391.125</v>
      </c>
      <c r="K98">
        <v>1274889241</v>
      </c>
      <c r="L98" s="14">
        <f t="shared" si="9"/>
        <v>40324.662511574075</v>
      </c>
      <c r="M98" t="b">
        <v>0</v>
      </c>
      <c r="N98">
        <v>34</v>
      </c>
      <c r="O98" t="b">
        <v>1</v>
      </c>
      <c r="P98" t="s">
        <v>8266</v>
      </c>
      <c r="Q98" s="6">
        <f t="shared" si="6"/>
        <v>1.1466666666666667</v>
      </c>
      <c r="R98" s="9">
        <f t="shared" si="7"/>
        <v>50.588235294117645</v>
      </c>
      <c r="S98" t="str">
        <f t="shared" si="10"/>
        <v>film &amp; video</v>
      </c>
      <c r="T98" t="str">
        <f t="shared" si="11"/>
        <v>shorts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4">
        <f t="shared" si="8"/>
        <v>40736.135208333333</v>
      </c>
      <c r="K99">
        <v>1307848482</v>
      </c>
      <c r="L99" s="14">
        <f t="shared" si="9"/>
        <v>40706.135208333333</v>
      </c>
      <c r="M99" t="b">
        <v>0</v>
      </c>
      <c r="N99">
        <v>8</v>
      </c>
      <c r="O99" t="b">
        <v>1</v>
      </c>
      <c r="P99" t="s">
        <v>8266</v>
      </c>
      <c r="Q99" s="6">
        <f t="shared" si="6"/>
        <v>1.0625</v>
      </c>
      <c r="R99" s="9">
        <f t="shared" si="7"/>
        <v>53.125</v>
      </c>
      <c r="S99" t="str">
        <f t="shared" si="10"/>
        <v>film &amp; video</v>
      </c>
      <c r="T99" t="str">
        <f t="shared" si="11"/>
        <v>shorts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4">
        <f t="shared" si="8"/>
        <v>41250.979166666664</v>
      </c>
      <c r="K100">
        <v>1351796674</v>
      </c>
      <c r="L100" s="14">
        <f t="shared" si="9"/>
        <v>41214.79483796296</v>
      </c>
      <c r="M100" t="b">
        <v>0</v>
      </c>
      <c r="N100">
        <v>60</v>
      </c>
      <c r="O100" t="b">
        <v>1</v>
      </c>
      <c r="P100" t="s">
        <v>8266</v>
      </c>
      <c r="Q100" s="6">
        <f t="shared" si="6"/>
        <v>1.0625</v>
      </c>
      <c r="R100" s="9">
        <f t="shared" si="7"/>
        <v>56.666666666666664</v>
      </c>
      <c r="S100" t="str">
        <f t="shared" si="10"/>
        <v>film &amp; video</v>
      </c>
      <c r="T100" t="str">
        <f t="shared" si="11"/>
        <v>shorts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4">
        <f t="shared" si="8"/>
        <v>41661.902766203704</v>
      </c>
      <c r="K101">
        <v>1387834799</v>
      </c>
      <c r="L101" s="14">
        <f t="shared" si="9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6">
        <f t="shared" si="6"/>
        <v>1.0601933333333333</v>
      </c>
      <c r="R101" s="9">
        <f t="shared" si="7"/>
        <v>40.776666666666664</v>
      </c>
      <c r="S101" t="str">
        <f t="shared" si="10"/>
        <v>film &amp; video</v>
      </c>
      <c r="T101" t="str">
        <f t="shared" si="11"/>
        <v>shorts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4">
        <f t="shared" si="8"/>
        <v>41217.794976851852</v>
      </c>
      <c r="K102">
        <v>1350324286</v>
      </c>
      <c r="L102" s="14">
        <f t="shared" si="9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6">
        <f t="shared" si="6"/>
        <v>1</v>
      </c>
      <c r="R102" s="9">
        <f t="shared" si="7"/>
        <v>192.30769230769232</v>
      </c>
      <c r="S102" t="str">
        <f t="shared" si="10"/>
        <v>film &amp; video</v>
      </c>
      <c r="T102" t="str">
        <f t="shared" si="11"/>
        <v>shorts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4">
        <f t="shared" si="8"/>
        <v>41298.776736111111</v>
      </c>
      <c r="K103">
        <v>1356979110</v>
      </c>
      <c r="L103" s="14">
        <f t="shared" si="9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6">
        <f t="shared" si="6"/>
        <v>1</v>
      </c>
      <c r="R103" s="9">
        <f t="shared" si="7"/>
        <v>100</v>
      </c>
      <c r="S103" t="str">
        <f t="shared" si="10"/>
        <v>film &amp; video</v>
      </c>
      <c r="T103" t="str">
        <f t="shared" si="11"/>
        <v>shorts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4">
        <f t="shared" si="8"/>
        <v>40535.131168981483</v>
      </c>
      <c r="K104">
        <v>1290481733</v>
      </c>
      <c r="L104" s="14">
        <f t="shared" si="9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6">
        <f t="shared" si="6"/>
        <v>1.2775000000000001</v>
      </c>
      <c r="R104" s="9">
        <f t="shared" si="7"/>
        <v>117.92307692307692</v>
      </c>
      <c r="S104" t="str">
        <f t="shared" si="10"/>
        <v>film &amp; video</v>
      </c>
      <c r="T104" t="str">
        <f t="shared" si="11"/>
        <v>shorts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4">
        <f t="shared" si="8"/>
        <v>41705.805902777778</v>
      </c>
      <c r="K105">
        <v>1392232830</v>
      </c>
      <c r="L105" s="14">
        <f t="shared" si="9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6">
        <f t="shared" si="6"/>
        <v>1.0515384615384615</v>
      </c>
      <c r="R105" s="9">
        <f t="shared" si="7"/>
        <v>27.897959183673468</v>
      </c>
      <c r="S105" t="str">
        <f t="shared" si="10"/>
        <v>film &amp; video</v>
      </c>
      <c r="T105" t="str">
        <f t="shared" si="11"/>
        <v>shorts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4">
        <f t="shared" si="8"/>
        <v>40636.041666666664</v>
      </c>
      <c r="K106">
        <v>1299775266</v>
      </c>
      <c r="L106" s="14">
        <f t="shared" si="9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6">
        <f t="shared" si="6"/>
        <v>1.2</v>
      </c>
      <c r="R106" s="9">
        <f t="shared" si="7"/>
        <v>60</v>
      </c>
      <c r="S106" t="str">
        <f t="shared" si="10"/>
        <v>film &amp; video</v>
      </c>
      <c r="T106" t="str">
        <f t="shared" si="11"/>
        <v>shorts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4">
        <f t="shared" si="8"/>
        <v>42504</v>
      </c>
      <c r="K107">
        <v>1461605020</v>
      </c>
      <c r="L107" s="14">
        <f t="shared" si="9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6">
        <f t="shared" si="6"/>
        <v>1.074090909090909</v>
      </c>
      <c r="R107" s="9">
        <f t="shared" si="7"/>
        <v>39.383333333333333</v>
      </c>
      <c r="S107" t="str">
        <f t="shared" si="10"/>
        <v>film &amp; video</v>
      </c>
      <c r="T107" t="str">
        <f t="shared" si="11"/>
        <v>shorts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4">
        <f t="shared" si="8"/>
        <v>41001.776631944449</v>
      </c>
      <c r="K108">
        <v>1332182301</v>
      </c>
      <c r="L108" s="14">
        <f t="shared" si="9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6">
        <f t="shared" si="6"/>
        <v>1.0049999999999999</v>
      </c>
      <c r="R108" s="9">
        <f t="shared" si="7"/>
        <v>186.11111111111111</v>
      </c>
      <c r="S108" t="str">
        <f t="shared" si="10"/>
        <v>film &amp; video</v>
      </c>
      <c r="T108" t="str">
        <f t="shared" si="11"/>
        <v>shorts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4">
        <f t="shared" si="8"/>
        <v>40657.982488425929</v>
      </c>
      <c r="K109">
        <v>1301787287</v>
      </c>
      <c r="L109" s="14">
        <f t="shared" si="9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6">
        <f t="shared" si="6"/>
        <v>1.0246666666666666</v>
      </c>
      <c r="R109" s="9">
        <f t="shared" si="7"/>
        <v>111.37681159420291</v>
      </c>
      <c r="S109" t="str">
        <f t="shared" si="10"/>
        <v>film &amp; video</v>
      </c>
      <c r="T109" t="str">
        <f t="shared" si="11"/>
        <v>shorts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4">
        <f t="shared" si="8"/>
        <v>41425.613078703704</v>
      </c>
      <c r="K110">
        <v>1364827370</v>
      </c>
      <c r="L110" s="14">
        <f t="shared" si="9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6">
        <f t="shared" si="6"/>
        <v>2.4666666666666668</v>
      </c>
      <c r="R110" s="9">
        <f t="shared" si="7"/>
        <v>78.723404255319153</v>
      </c>
      <c r="S110" t="str">
        <f t="shared" si="10"/>
        <v>film &amp; video</v>
      </c>
      <c r="T110" t="str">
        <f t="shared" si="11"/>
        <v>shorts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4">
        <f t="shared" si="8"/>
        <v>40600.025810185187</v>
      </c>
      <c r="K111">
        <v>1296088630</v>
      </c>
      <c r="L111" s="14">
        <f t="shared" si="9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6">
        <f t="shared" si="6"/>
        <v>2.1949999999999998</v>
      </c>
      <c r="R111" s="9">
        <f t="shared" si="7"/>
        <v>46.702127659574465</v>
      </c>
      <c r="S111" t="str">
        <f t="shared" si="10"/>
        <v>film &amp; video</v>
      </c>
      <c r="T111" t="str">
        <f t="shared" si="11"/>
        <v>shorts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4">
        <f t="shared" si="8"/>
        <v>41592.249305555553</v>
      </c>
      <c r="K112">
        <v>1381445253</v>
      </c>
      <c r="L112" s="14">
        <f t="shared" si="9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6">
        <f t="shared" si="6"/>
        <v>1.3076923076923077</v>
      </c>
      <c r="R112" s="9">
        <f t="shared" si="7"/>
        <v>65.384615384615387</v>
      </c>
      <c r="S112" t="str">
        <f t="shared" si="10"/>
        <v>film &amp; video</v>
      </c>
      <c r="T112" t="str">
        <f t="shared" si="11"/>
        <v>shorts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4">
        <f t="shared" si="8"/>
        <v>42155.333182870367</v>
      </c>
      <c r="K113">
        <v>1430467187</v>
      </c>
      <c r="L113" s="14">
        <f t="shared" si="9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6">
        <f t="shared" si="6"/>
        <v>1.5457142857142858</v>
      </c>
      <c r="R113" s="9">
        <f t="shared" si="7"/>
        <v>102.0754716981132</v>
      </c>
      <c r="S113" t="str">
        <f t="shared" si="10"/>
        <v>film &amp; video</v>
      </c>
      <c r="T113" t="str">
        <f t="shared" si="11"/>
        <v>shorts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4">
        <f t="shared" si="8"/>
        <v>41742.083333333336</v>
      </c>
      <c r="K114">
        <v>1395277318</v>
      </c>
      <c r="L114" s="14">
        <f t="shared" si="9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6">
        <f t="shared" si="6"/>
        <v>1.04</v>
      </c>
      <c r="R114" s="9">
        <f t="shared" si="7"/>
        <v>64.197530864197532</v>
      </c>
      <c r="S114" t="str">
        <f t="shared" si="10"/>
        <v>film &amp; video</v>
      </c>
      <c r="T114" t="str">
        <f t="shared" si="11"/>
        <v>shorts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4">
        <f t="shared" si="8"/>
        <v>40761.625</v>
      </c>
      <c r="K115">
        <v>1311963128</v>
      </c>
      <c r="L115" s="14">
        <f t="shared" si="9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6">
        <f t="shared" si="6"/>
        <v>1.41</v>
      </c>
      <c r="R115" s="9">
        <f t="shared" si="7"/>
        <v>90.384615384615387</v>
      </c>
      <c r="S115" t="str">
        <f t="shared" si="10"/>
        <v>film &amp; video</v>
      </c>
      <c r="T115" t="str">
        <f t="shared" si="11"/>
        <v>shorts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4">
        <f t="shared" si="8"/>
        <v>40921.27416666667</v>
      </c>
      <c r="K116">
        <v>1321252488</v>
      </c>
      <c r="L116" s="14">
        <f t="shared" si="9"/>
        <v>40861.27416666667</v>
      </c>
      <c r="M116" t="b">
        <v>0</v>
      </c>
      <c r="N116">
        <v>35</v>
      </c>
      <c r="O116" t="b">
        <v>1</v>
      </c>
      <c r="P116" t="s">
        <v>8266</v>
      </c>
      <c r="Q116" s="6">
        <f t="shared" si="6"/>
        <v>1.0333333333333334</v>
      </c>
      <c r="R116" s="9">
        <f t="shared" si="7"/>
        <v>88.571428571428569</v>
      </c>
      <c r="S116" t="str">
        <f t="shared" si="10"/>
        <v>film &amp; video</v>
      </c>
      <c r="T116" t="str">
        <f t="shared" si="11"/>
        <v>shorts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4">
        <f t="shared" si="8"/>
        <v>40943.738935185182</v>
      </c>
      <c r="K117">
        <v>1326217444</v>
      </c>
      <c r="L117" s="14">
        <f t="shared" si="9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6">
        <f t="shared" si="6"/>
        <v>1.4044444444444444</v>
      </c>
      <c r="R117" s="9">
        <f t="shared" si="7"/>
        <v>28.727272727272727</v>
      </c>
      <c r="S117" t="str">
        <f t="shared" si="10"/>
        <v>film &amp; video</v>
      </c>
      <c r="T117" t="str">
        <f t="shared" si="11"/>
        <v>shorts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4">
        <f t="shared" si="8"/>
        <v>40641.455497685187</v>
      </c>
      <c r="K118">
        <v>1298289355</v>
      </c>
      <c r="L118" s="14">
        <f t="shared" si="9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6">
        <f t="shared" si="6"/>
        <v>1.1365714285714286</v>
      </c>
      <c r="R118" s="9">
        <f t="shared" si="7"/>
        <v>69.78947368421052</v>
      </c>
      <c r="S118" t="str">
        <f t="shared" si="10"/>
        <v>film &amp; video</v>
      </c>
      <c r="T118" t="str">
        <f t="shared" si="11"/>
        <v>shorts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4">
        <f t="shared" si="8"/>
        <v>40338.791666666664</v>
      </c>
      <c r="K119">
        <v>1268337744</v>
      </c>
      <c r="L119" s="14">
        <f t="shared" si="9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6">
        <f t="shared" si="6"/>
        <v>1.0049377777777779</v>
      </c>
      <c r="R119" s="9">
        <f t="shared" si="7"/>
        <v>167.48962962962963</v>
      </c>
      <c r="S119" t="str">
        <f t="shared" si="10"/>
        <v>film &amp; video</v>
      </c>
      <c r="T119" t="str">
        <f t="shared" si="11"/>
        <v>shorts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4">
        <f t="shared" si="8"/>
        <v>40753.053657407407</v>
      </c>
      <c r="K120">
        <v>1309310236</v>
      </c>
      <c r="L120" s="14">
        <f t="shared" si="9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6">
        <f t="shared" si="6"/>
        <v>1.1303159999999999</v>
      </c>
      <c r="R120" s="9">
        <f t="shared" si="7"/>
        <v>144.91230769230768</v>
      </c>
      <c r="S120" t="str">
        <f t="shared" si="10"/>
        <v>film &amp; video</v>
      </c>
      <c r="T120" t="str">
        <f t="shared" si="11"/>
        <v>shorts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4">
        <f t="shared" si="8"/>
        <v>40768.958333333336</v>
      </c>
      <c r="K121">
        <v>1310693986</v>
      </c>
      <c r="L121" s="14">
        <f t="shared" si="9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6">
        <f t="shared" si="6"/>
        <v>1.0455692307692308</v>
      </c>
      <c r="R121" s="9">
        <f t="shared" si="7"/>
        <v>91.840540540540545</v>
      </c>
      <c r="S121" t="str">
        <f t="shared" si="10"/>
        <v>film &amp; video</v>
      </c>
      <c r="T121" t="str">
        <f t="shared" si="11"/>
        <v>shorts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4">
        <f t="shared" si="8"/>
        <v>42646.049849537041</v>
      </c>
      <c r="K122">
        <v>1472865107</v>
      </c>
      <c r="L122" s="14">
        <f t="shared" si="9"/>
        <v>42616.049849537041</v>
      </c>
      <c r="M122" t="b">
        <v>0</v>
      </c>
      <c r="N122">
        <v>1</v>
      </c>
      <c r="O122" t="b">
        <v>0</v>
      </c>
      <c r="P122" t="s">
        <v>8267</v>
      </c>
      <c r="Q122" s="6">
        <f t="shared" si="6"/>
        <v>1.4285714285714287E-4</v>
      </c>
      <c r="R122" s="9">
        <f t="shared" si="7"/>
        <v>10</v>
      </c>
      <c r="S122" t="str">
        <f t="shared" si="10"/>
        <v>film &amp; video</v>
      </c>
      <c r="T122" t="str">
        <f t="shared" si="11"/>
        <v>science fiction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4">
        <f t="shared" si="8"/>
        <v>42112.427777777775</v>
      </c>
      <c r="K123">
        <v>1427993710</v>
      </c>
      <c r="L123" s="14">
        <f t="shared" si="9"/>
        <v>42096.704976851848</v>
      </c>
      <c r="M123" t="b">
        <v>0</v>
      </c>
      <c r="N123">
        <v>1</v>
      </c>
      <c r="O123" t="b">
        <v>0</v>
      </c>
      <c r="P123" t="s">
        <v>8267</v>
      </c>
      <c r="Q123" s="6">
        <f t="shared" si="6"/>
        <v>3.3333333333333332E-4</v>
      </c>
      <c r="R123" s="9">
        <f t="shared" si="7"/>
        <v>1</v>
      </c>
      <c r="S123" t="str">
        <f t="shared" si="10"/>
        <v>film &amp; video</v>
      </c>
      <c r="T123" t="str">
        <f t="shared" si="11"/>
        <v>science fiction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4">
        <f t="shared" si="8"/>
        <v>42653.431793981479</v>
      </c>
      <c r="K124">
        <v>1470910907</v>
      </c>
      <c r="L124" s="14">
        <f t="shared" si="9"/>
        <v>42593.431793981479</v>
      </c>
      <c r="M124" t="b">
        <v>0</v>
      </c>
      <c r="N124">
        <v>0</v>
      </c>
      <c r="O124" t="b">
        <v>0</v>
      </c>
      <c r="P124" t="s">
        <v>8267</v>
      </c>
      <c r="Q124" s="6">
        <f t="shared" si="6"/>
        <v>0</v>
      </c>
      <c r="R124" s="9">
        <f t="shared" si="7"/>
        <v>0</v>
      </c>
      <c r="S124" t="str">
        <f t="shared" si="10"/>
        <v>film &amp; video</v>
      </c>
      <c r="T124" t="str">
        <f t="shared" si="11"/>
        <v>science fiction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4">
        <f t="shared" si="8"/>
        <v>41940.916666666664</v>
      </c>
      <c r="K125">
        <v>1411411564</v>
      </c>
      <c r="L125" s="14">
        <f t="shared" si="9"/>
        <v>41904.781990740739</v>
      </c>
      <c r="M125" t="b">
        <v>0</v>
      </c>
      <c r="N125">
        <v>6</v>
      </c>
      <c r="O125" t="b">
        <v>0</v>
      </c>
      <c r="P125" t="s">
        <v>8267</v>
      </c>
      <c r="Q125" s="6">
        <f t="shared" si="6"/>
        <v>2.7454545454545453E-3</v>
      </c>
      <c r="R125" s="9">
        <f t="shared" si="7"/>
        <v>25.166666666666668</v>
      </c>
      <c r="S125" t="str">
        <f t="shared" si="10"/>
        <v>film &amp; video</v>
      </c>
      <c r="T125" t="str">
        <f t="shared" si="11"/>
        <v>science fiction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4">
        <f t="shared" si="8"/>
        <v>42139.928726851853</v>
      </c>
      <c r="K126">
        <v>1429568242</v>
      </c>
      <c r="L126" s="14">
        <f t="shared" si="9"/>
        <v>42114.928726851853</v>
      </c>
      <c r="M126" t="b">
        <v>0</v>
      </c>
      <c r="N126">
        <v>0</v>
      </c>
      <c r="O126" t="b">
        <v>0</v>
      </c>
      <c r="P126" t="s">
        <v>8267</v>
      </c>
      <c r="Q126" s="6">
        <f t="shared" si="6"/>
        <v>0</v>
      </c>
      <c r="R126" s="9">
        <f t="shared" si="7"/>
        <v>0</v>
      </c>
      <c r="S126" t="str">
        <f t="shared" si="10"/>
        <v>film &amp; video</v>
      </c>
      <c r="T126" t="str">
        <f t="shared" si="11"/>
        <v>science fiction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4">
        <f t="shared" si="8"/>
        <v>42769.993981481486</v>
      </c>
      <c r="K127">
        <v>1480981880</v>
      </c>
      <c r="L127" s="14">
        <f t="shared" si="9"/>
        <v>42709.993981481486</v>
      </c>
      <c r="M127" t="b">
        <v>0</v>
      </c>
      <c r="N127">
        <v>6</v>
      </c>
      <c r="O127" t="b">
        <v>0</v>
      </c>
      <c r="P127" t="s">
        <v>8267</v>
      </c>
      <c r="Q127" s="6">
        <f t="shared" si="6"/>
        <v>0.14000000000000001</v>
      </c>
      <c r="R127" s="9">
        <f t="shared" si="7"/>
        <v>11.666666666666666</v>
      </c>
      <c r="S127" t="str">
        <f t="shared" si="10"/>
        <v>film &amp; video</v>
      </c>
      <c r="T127" t="str">
        <f t="shared" si="11"/>
        <v>science fiction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4">
        <f t="shared" si="8"/>
        <v>42166.083333333328</v>
      </c>
      <c r="K128">
        <v>1431353337</v>
      </c>
      <c r="L128" s="14">
        <f t="shared" si="9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6">
        <f t="shared" si="6"/>
        <v>5.5480000000000002E-2</v>
      </c>
      <c r="R128" s="9">
        <f t="shared" si="7"/>
        <v>106.69230769230769</v>
      </c>
      <c r="S128" t="str">
        <f t="shared" si="10"/>
        <v>film &amp; video</v>
      </c>
      <c r="T128" t="str">
        <f t="shared" si="11"/>
        <v>science fiction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4">
        <f t="shared" si="8"/>
        <v>42097.582650462966</v>
      </c>
      <c r="K129">
        <v>1425481141</v>
      </c>
      <c r="L129" s="14">
        <f t="shared" si="9"/>
        <v>42067.62431712963</v>
      </c>
      <c r="M129" t="b">
        <v>0</v>
      </c>
      <c r="N129">
        <v>4</v>
      </c>
      <c r="O129" t="b">
        <v>0</v>
      </c>
      <c r="P129" t="s">
        <v>8267</v>
      </c>
      <c r="Q129" s="6">
        <f t="shared" si="6"/>
        <v>2.375E-2</v>
      </c>
      <c r="R129" s="9">
        <f t="shared" si="7"/>
        <v>47.5</v>
      </c>
      <c r="S129" t="str">
        <f t="shared" si="10"/>
        <v>film &amp; video</v>
      </c>
      <c r="T129" t="str">
        <f t="shared" si="11"/>
        <v>science fiction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4">
        <f t="shared" si="8"/>
        <v>42663.22792824074</v>
      </c>
      <c r="K130">
        <v>1473917293</v>
      </c>
      <c r="L130" s="14">
        <f t="shared" si="9"/>
        <v>42628.22792824074</v>
      </c>
      <c r="M130" t="b">
        <v>0</v>
      </c>
      <c r="N130">
        <v>6</v>
      </c>
      <c r="O130" t="b">
        <v>0</v>
      </c>
      <c r="P130" t="s">
        <v>8267</v>
      </c>
      <c r="Q130" s="6">
        <f t="shared" ref="Q130:Q193" si="12">(E130/D130)</f>
        <v>1.8669999999999999E-2</v>
      </c>
      <c r="R130" s="9">
        <f t="shared" ref="R130:R193" si="13">IF(N130&lt;&gt;0,E130/N130,0)</f>
        <v>311.16666666666669</v>
      </c>
      <c r="S130" t="str">
        <f t="shared" si="10"/>
        <v>film &amp; video</v>
      </c>
      <c r="T130" t="str">
        <f t="shared" si="11"/>
        <v>science fiction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4">
        <f t="shared" ref="J131:J194" si="14">(((I131/60)/60)/24)+DATE(1970,1,1)</f>
        <v>41942.937303240738</v>
      </c>
      <c r="K131">
        <v>1409524183</v>
      </c>
      <c r="L131" s="14">
        <f t="shared" ref="L131:L194" si="15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6">
        <f t="shared" si="12"/>
        <v>0</v>
      </c>
      <c r="R131" s="9">
        <f t="shared" si="13"/>
        <v>0</v>
      </c>
      <c r="S131" t="str">
        <f t="shared" ref="S131:S194" si="16">LEFT(P131, SEARCH("/",P131,1)-1)</f>
        <v>film &amp; video</v>
      </c>
      <c r="T131" t="str">
        <f t="shared" ref="T131:T194" si="17">RIGHT(P131,LEN(P131)-FIND("/",P131))</f>
        <v>science fiction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4">
        <f t="shared" si="14"/>
        <v>41806.844444444447</v>
      </c>
      <c r="K132">
        <v>1400536692</v>
      </c>
      <c r="L132" s="14">
        <f t="shared" si="15"/>
        <v>41778.915416666663</v>
      </c>
      <c r="M132" t="b">
        <v>0</v>
      </c>
      <c r="N132">
        <v>0</v>
      </c>
      <c r="O132" t="b">
        <v>0</v>
      </c>
      <c r="P132" t="s">
        <v>8267</v>
      </c>
      <c r="Q132" s="6">
        <f t="shared" si="12"/>
        <v>0</v>
      </c>
      <c r="R132" s="9">
        <f t="shared" si="13"/>
        <v>0</v>
      </c>
      <c r="S132" t="str">
        <f t="shared" si="16"/>
        <v>film &amp; video</v>
      </c>
      <c r="T132" t="str">
        <f t="shared" si="17"/>
        <v>science fiction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4">
        <f t="shared" si="14"/>
        <v>42557</v>
      </c>
      <c r="K133">
        <v>1466453161</v>
      </c>
      <c r="L133" s="14">
        <f t="shared" si="15"/>
        <v>42541.837511574078</v>
      </c>
      <c r="M133" t="b">
        <v>0</v>
      </c>
      <c r="N133">
        <v>0</v>
      </c>
      <c r="O133" t="b">
        <v>0</v>
      </c>
      <c r="P133" t="s">
        <v>8267</v>
      </c>
      <c r="Q133" s="6">
        <f t="shared" si="12"/>
        <v>0</v>
      </c>
      <c r="R133" s="9">
        <f t="shared" si="13"/>
        <v>0</v>
      </c>
      <c r="S133" t="str">
        <f t="shared" si="16"/>
        <v>film &amp; video</v>
      </c>
      <c r="T133" t="str">
        <f t="shared" si="17"/>
        <v>science fiction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4">
        <f t="shared" si="14"/>
        <v>41950.854247685187</v>
      </c>
      <c r="K134">
        <v>1411500607</v>
      </c>
      <c r="L134" s="14">
        <f t="shared" si="15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6">
        <f t="shared" si="12"/>
        <v>9.5687499999999995E-2</v>
      </c>
      <c r="R134" s="9">
        <f t="shared" si="13"/>
        <v>94.506172839506178</v>
      </c>
      <c r="S134" t="str">
        <f t="shared" si="16"/>
        <v>film &amp; video</v>
      </c>
      <c r="T134" t="str">
        <f t="shared" si="17"/>
        <v>science fiction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4">
        <f t="shared" si="14"/>
        <v>42521.729861111111</v>
      </c>
      <c r="K135">
        <v>1462130584</v>
      </c>
      <c r="L135" s="14">
        <f t="shared" si="15"/>
        <v>42491.80768518518</v>
      </c>
      <c r="M135" t="b">
        <v>0</v>
      </c>
      <c r="N135">
        <v>0</v>
      </c>
      <c r="O135" t="b">
        <v>0</v>
      </c>
      <c r="P135" t="s">
        <v>8267</v>
      </c>
      <c r="Q135" s="6">
        <f t="shared" si="12"/>
        <v>0</v>
      </c>
      <c r="R135" s="9">
        <f t="shared" si="13"/>
        <v>0</v>
      </c>
      <c r="S135" t="str">
        <f t="shared" si="16"/>
        <v>film &amp; video</v>
      </c>
      <c r="T135" t="str">
        <f t="shared" si="17"/>
        <v>science fiction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4">
        <f t="shared" si="14"/>
        <v>42251.708333333328</v>
      </c>
      <c r="K136">
        <v>1438811418</v>
      </c>
      <c r="L136" s="14">
        <f t="shared" si="15"/>
        <v>42221.909930555557</v>
      </c>
      <c r="M136" t="b">
        <v>0</v>
      </c>
      <c r="N136">
        <v>0</v>
      </c>
      <c r="O136" t="b">
        <v>0</v>
      </c>
      <c r="P136" t="s">
        <v>8267</v>
      </c>
      <c r="Q136" s="6">
        <f t="shared" si="12"/>
        <v>0</v>
      </c>
      <c r="R136" s="9">
        <f t="shared" si="13"/>
        <v>0</v>
      </c>
      <c r="S136" t="str">
        <f t="shared" si="16"/>
        <v>film &amp; video</v>
      </c>
      <c r="T136" t="str">
        <f t="shared" si="17"/>
        <v>science fiction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4">
        <f t="shared" si="14"/>
        <v>41821.791666666664</v>
      </c>
      <c r="K137">
        <v>1401354597</v>
      </c>
      <c r="L137" s="14">
        <f t="shared" si="15"/>
        <v>41788.381909722222</v>
      </c>
      <c r="M137" t="b">
        <v>0</v>
      </c>
      <c r="N137">
        <v>5</v>
      </c>
      <c r="O137" t="b">
        <v>0</v>
      </c>
      <c r="P137" t="s">
        <v>8267</v>
      </c>
      <c r="Q137" s="6">
        <f t="shared" si="12"/>
        <v>0.13433333333333333</v>
      </c>
      <c r="R137" s="9">
        <f t="shared" si="13"/>
        <v>80.599999999999994</v>
      </c>
      <c r="S137" t="str">
        <f t="shared" si="16"/>
        <v>film &amp; video</v>
      </c>
      <c r="T137" t="str">
        <f t="shared" si="17"/>
        <v>science fiction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4">
        <f t="shared" si="14"/>
        <v>42140.427777777775</v>
      </c>
      <c r="K138">
        <v>1427968234</v>
      </c>
      <c r="L138" s="14">
        <f t="shared" si="15"/>
        <v>42096.410115740742</v>
      </c>
      <c r="M138" t="b">
        <v>0</v>
      </c>
      <c r="N138">
        <v>0</v>
      </c>
      <c r="O138" t="b">
        <v>0</v>
      </c>
      <c r="P138" t="s">
        <v>8267</v>
      </c>
      <c r="Q138" s="6">
        <f t="shared" si="12"/>
        <v>0</v>
      </c>
      <c r="R138" s="9">
        <f t="shared" si="13"/>
        <v>0</v>
      </c>
      <c r="S138" t="str">
        <f t="shared" si="16"/>
        <v>film &amp; video</v>
      </c>
      <c r="T138" t="str">
        <f t="shared" si="17"/>
        <v>science fiction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4">
        <f t="shared" si="14"/>
        <v>42289.573993055557</v>
      </c>
      <c r="K139">
        <v>1440337593</v>
      </c>
      <c r="L139" s="14">
        <f t="shared" si="15"/>
        <v>42239.573993055557</v>
      </c>
      <c r="M139" t="b">
        <v>0</v>
      </c>
      <c r="N139">
        <v>0</v>
      </c>
      <c r="O139" t="b">
        <v>0</v>
      </c>
      <c r="P139" t="s">
        <v>8267</v>
      </c>
      <c r="Q139" s="6">
        <f t="shared" si="12"/>
        <v>0</v>
      </c>
      <c r="R139" s="9">
        <f t="shared" si="13"/>
        <v>0</v>
      </c>
      <c r="S139" t="str">
        <f t="shared" si="16"/>
        <v>film &amp; video</v>
      </c>
      <c r="T139" t="str">
        <f t="shared" si="17"/>
        <v>science fiction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4">
        <f t="shared" si="14"/>
        <v>42217.207638888889</v>
      </c>
      <c r="K140">
        <v>1435731041</v>
      </c>
      <c r="L140" s="14">
        <f t="shared" si="15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6">
        <f t="shared" si="12"/>
        <v>3.1413333333333335E-2</v>
      </c>
      <c r="R140" s="9">
        <f t="shared" si="13"/>
        <v>81.241379310344826</v>
      </c>
      <c r="S140" t="str">
        <f t="shared" si="16"/>
        <v>film &amp; video</v>
      </c>
      <c r="T140" t="str">
        <f t="shared" si="17"/>
        <v>science fiction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4">
        <f t="shared" si="14"/>
        <v>42197.920972222222</v>
      </c>
      <c r="K141">
        <v>1435874772</v>
      </c>
      <c r="L141" s="14">
        <f t="shared" si="15"/>
        <v>42187.920972222222</v>
      </c>
      <c r="M141" t="b">
        <v>0</v>
      </c>
      <c r="N141">
        <v>1</v>
      </c>
      <c r="O141" t="b">
        <v>0</v>
      </c>
      <c r="P141" t="s">
        <v>8267</v>
      </c>
      <c r="Q141" s="6">
        <f t="shared" si="12"/>
        <v>1</v>
      </c>
      <c r="R141" s="9">
        <f t="shared" si="13"/>
        <v>500</v>
      </c>
      <c r="S141" t="str">
        <f t="shared" si="16"/>
        <v>film &amp; video</v>
      </c>
      <c r="T141" t="str">
        <f t="shared" si="17"/>
        <v>science fiction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4">
        <f t="shared" si="14"/>
        <v>42083.15662037037</v>
      </c>
      <c r="K142">
        <v>1424234732</v>
      </c>
      <c r="L142" s="14">
        <f t="shared" si="15"/>
        <v>42053.198287037041</v>
      </c>
      <c r="M142" t="b">
        <v>0</v>
      </c>
      <c r="N142">
        <v>0</v>
      </c>
      <c r="O142" t="b">
        <v>0</v>
      </c>
      <c r="P142" t="s">
        <v>8267</v>
      </c>
      <c r="Q142" s="6">
        <f t="shared" si="12"/>
        <v>0</v>
      </c>
      <c r="R142" s="9">
        <f t="shared" si="13"/>
        <v>0</v>
      </c>
      <c r="S142" t="str">
        <f t="shared" si="16"/>
        <v>film &amp; video</v>
      </c>
      <c r="T142" t="str">
        <f t="shared" si="17"/>
        <v>science fiction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4">
        <f t="shared" si="14"/>
        <v>42155.153043981481</v>
      </c>
      <c r="K143">
        <v>1429155623</v>
      </c>
      <c r="L143" s="14">
        <f t="shared" si="15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6">
        <f t="shared" si="12"/>
        <v>0.10775</v>
      </c>
      <c r="R143" s="9">
        <f t="shared" si="13"/>
        <v>46.178571428571431</v>
      </c>
      <c r="S143" t="str">
        <f t="shared" si="16"/>
        <v>film &amp; video</v>
      </c>
      <c r="T143" t="str">
        <f t="shared" si="17"/>
        <v>science fiction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4">
        <f t="shared" si="14"/>
        <v>41959.934930555552</v>
      </c>
      <c r="K144">
        <v>1414358778</v>
      </c>
      <c r="L144" s="14">
        <f t="shared" si="15"/>
        <v>41938.893263888887</v>
      </c>
      <c r="M144" t="b">
        <v>0</v>
      </c>
      <c r="N144">
        <v>1</v>
      </c>
      <c r="O144" t="b">
        <v>0</v>
      </c>
      <c r="P144" t="s">
        <v>8267</v>
      </c>
      <c r="Q144" s="6">
        <f t="shared" si="12"/>
        <v>3.3333333333333335E-3</v>
      </c>
      <c r="R144" s="9">
        <f t="shared" si="13"/>
        <v>10</v>
      </c>
      <c r="S144" t="str">
        <f t="shared" si="16"/>
        <v>film &amp; video</v>
      </c>
      <c r="T144" t="str">
        <f t="shared" si="17"/>
        <v>science fiction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4">
        <f t="shared" si="14"/>
        <v>42616.246527777781</v>
      </c>
      <c r="K145">
        <v>1467941542</v>
      </c>
      <c r="L145" s="14">
        <f t="shared" si="15"/>
        <v>42559.064143518524</v>
      </c>
      <c r="M145" t="b">
        <v>0</v>
      </c>
      <c r="N145">
        <v>0</v>
      </c>
      <c r="O145" t="b">
        <v>0</v>
      </c>
      <c r="P145" t="s">
        <v>8267</v>
      </c>
      <c r="Q145" s="6">
        <f t="shared" si="12"/>
        <v>0</v>
      </c>
      <c r="R145" s="9">
        <f t="shared" si="13"/>
        <v>0</v>
      </c>
      <c r="S145" t="str">
        <f t="shared" si="16"/>
        <v>film &amp; video</v>
      </c>
      <c r="T145" t="str">
        <f t="shared" si="17"/>
        <v>science fiction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4">
        <f t="shared" si="14"/>
        <v>42107.72074074074</v>
      </c>
      <c r="K146">
        <v>1423765072</v>
      </c>
      <c r="L146" s="14">
        <f t="shared" si="15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6">
        <f t="shared" si="12"/>
        <v>0.27600000000000002</v>
      </c>
      <c r="R146" s="9">
        <f t="shared" si="13"/>
        <v>55.945945945945944</v>
      </c>
      <c r="S146" t="str">
        <f t="shared" si="16"/>
        <v>film &amp; video</v>
      </c>
      <c r="T146" t="str">
        <f t="shared" si="17"/>
        <v>science fiction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4">
        <f t="shared" si="14"/>
        <v>42227.542268518519</v>
      </c>
      <c r="K147">
        <v>1436965252</v>
      </c>
      <c r="L147" s="14">
        <f t="shared" si="15"/>
        <v>42200.542268518519</v>
      </c>
      <c r="M147" t="b">
        <v>0</v>
      </c>
      <c r="N147">
        <v>9</v>
      </c>
      <c r="O147" t="b">
        <v>0</v>
      </c>
      <c r="P147" t="s">
        <v>8267</v>
      </c>
      <c r="Q147" s="6">
        <f t="shared" si="12"/>
        <v>7.5111111111111115E-2</v>
      </c>
      <c r="R147" s="9">
        <f t="shared" si="13"/>
        <v>37.555555555555557</v>
      </c>
      <c r="S147" t="str">
        <f t="shared" si="16"/>
        <v>film &amp; video</v>
      </c>
      <c r="T147" t="str">
        <f t="shared" si="17"/>
        <v>science fiction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4">
        <f t="shared" si="14"/>
        <v>42753.016180555554</v>
      </c>
      <c r="K148">
        <v>1479514998</v>
      </c>
      <c r="L148" s="14">
        <f t="shared" si="15"/>
        <v>42693.016180555554</v>
      </c>
      <c r="M148" t="b">
        <v>0</v>
      </c>
      <c r="N148">
        <v>3</v>
      </c>
      <c r="O148" t="b">
        <v>0</v>
      </c>
      <c r="P148" t="s">
        <v>8267</v>
      </c>
      <c r="Q148" s="6">
        <f t="shared" si="12"/>
        <v>5.7499999999999999E-3</v>
      </c>
      <c r="R148" s="9">
        <f t="shared" si="13"/>
        <v>38.333333333333336</v>
      </c>
      <c r="S148" t="str">
        <f t="shared" si="16"/>
        <v>film &amp; video</v>
      </c>
      <c r="T148" t="str">
        <f t="shared" si="17"/>
        <v>science fiction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4">
        <f t="shared" si="14"/>
        <v>42012.762499999997</v>
      </c>
      <c r="K149">
        <v>1417026340</v>
      </c>
      <c r="L149" s="14">
        <f t="shared" si="15"/>
        <v>41969.767824074079</v>
      </c>
      <c r="M149" t="b">
        <v>0</v>
      </c>
      <c r="N149">
        <v>0</v>
      </c>
      <c r="O149" t="b">
        <v>0</v>
      </c>
      <c r="P149" t="s">
        <v>8267</v>
      </c>
      <c r="Q149" s="6">
        <f t="shared" si="12"/>
        <v>0</v>
      </c>
      <c r="R149" s="9">
        <f t="shared" si="13"/>
        <v>0</v>
      </c>
      <c r="S149" t="str">
        <f t="shared" si="16"/>
        <v>film &amp; video</v>
      </c>
      <c r="T149" t="str">
        <f t="shared" si="17"/>
        <v>science fiction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4">
        <f t="shared" si="14"/>
        <v>42427.281666666662</v>
      </c>
      <c r="K150">
        <v>1453963536</v>
      </c>
      <c r="L150" s="14">
        <f t="shared" si="15"/>
        <v>42397.281666666662</v>
      </c>
      <c r="M150" t="b">
        <v>0</v>
      </c>
      <c r="N150">
        <v>2</v>
      </c>
      <c r="O150" t="b">
        <v>0</v>
      </c>
      <c r="P150" t="s">
        <v>8267</v>
      </c>
      <c r="Q150" s="6">
        <f t="shared" si="12"/>
        <v>8.0000000000000004E-4</v>
      </c>
      <c r="R150" s="9">
        <f t="shared" si="13"/>
        <v>20</v>
      </c>
      <c r="S150" t="str">
        <f t="shared" si="16"/>
        <v>film &amp; video</v>
      </c>
      <c r="T150" t="str">
        <f t="shared" si="17"/>
        <v>science fiction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4">
        <f t="shared" si="14"/>
        <v>41998.333333333328</v>
      </c>
      <c r="K151">
        <v>1416888470</v>
      </c>
      <c r="L151" s="14">
        <f t="shared" si="15"/>
        <v>41968.172106481477</v>
      </c>
      <c r="M151" t="b">
        <v>0</v>
      </c>
      <c r="N151">
        <v>6</v>
      </c>
      <c r="O151" t="b">
        <v>0</v>
      </c>
      <c r="P151" t="s">
        <v>8267</v>
      </c>
      <c r="Q151" s="6">
        <f t="shared" si="12"/>
        <v>9.1999999999999998E-3</v>
      </c>
      <c r="R151" s="9">
        <f t="shared" si="13"/>
        <v>15.333333333333334</v>
      </c>
      <c r="S151" t="str">
        <f t="shared" si="16"/>
        <v>film &amp; video</v>
      </c>
      <c r="T151" t="str">
        <f t="shared" si="17"/>
        <v>science fiction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4">
        <f t="shared" si="14"/>
        <v>42150.161828703705</v>
      </c>
      <c r="K152">
        <v>1427428382</v>
      </c>
      <c r="L152" s="14">
        <f t="shared" si="15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6">
        <f t="shared" si="12"/>
        <v>0.23163076923076922</v>
      </c>
      <c r="R152" s="9">
        <f t="shared" si="13"/>
        <v>449.43283582089555</v>
      </c>
      <c r="S152" t="str">
        <f t="shared" si="16"/>
        <v>film &amp; video</v>
      </c>
      <c r="T152" t="str">
        <f t="shared" si="17"/>
        <v>science fiction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4">
        <f t="shared" si="14"/>
        <v>42173.550821759258</v>
      </c>
      <c r="K153">
        <v>1429449191</v>
      </c>
      <c r="L153" s="14">
        <f t="shared" si="15"/>
        <v>42113.550821759258</v>
      </c>
      <c r="M153" t="b">
        <v>0</v>
      </c>
      <c r="N153">
        <v>5</v>
      </c>
      <c r="O153" t="b">
        <v>0</v>
      </c>
      <c r="P153" t="s">
        <v>8267</v>
      </c>
      <c r="Q153" s="6">
        <f t="shared" si="12"/>
        <v>5.5999999999999995E-4</v>
      </c>
      <c r="R153" s="9">
        <f t="shared" si="13"/>
        <v>28</v>
      </c>
      <c r="S153" t="str">
        <f t="shared" si="16"/>
        <v>film &amp; video</v>
      </c>
      <c r="T153" t="str">
        <f t="shared" si="17"/>
        <v>science fiction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4">
        <f t="shared" si="14"/>
        <v>41905.077546296299</v>
      </c>
      <c r="K154">
        <v>1408845100</v>
      </c>
      <c r="L154" s="14">
        <f t="shared" si="15"/>
        <v>41875.077546296299</v>
      </c>
      <c r="M154" t="b">
        <v>0</v>
      </c>
      <c r="N154">
        <v>2</v>
      </c>
      <c r="O154" t="b">
        <v>0</v>
      </c>
      <c r="P154" t="s">
        <v>8267</v>
      </c>
      <c r="Q154" s="6">
        <f t="shared" si="12"/>
        <v>7.8947368421052633E-5</v>
      </c>
      <c r="R154" s="9">
        <f t="shared" si="13"/>
        <v>15</v>
      </c>
      <c r="S154" t="str">
        <f t="shared" si="16"/>
        <v>film &amp; video</v>
      </c>
      <c r="T154" t="str">
        <f t="shared" si="17"/>
        <v>science fiction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4">
        <f t="shared" si="14"/>
        <v>41975.627824074079</v>
      </c>
      <c r="K155">
        <v>1413900244</v>
      </c>
      <c r="L155" s="14">
        <f t="shared" si="15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6">
        <f t="shared" si="12"/>
        <v>7.1799999999999998E-3</v>
      </c>
      <c r="R155" s="9">
        <f t="shared" si="13"/>
        <v>35.9</v>
      </c>
      <c r="S155" t="str">
        <f t="shared" si="16"/>
        <v>film &amp; video</v>
      </c>
      <c r="T155" t="str">
        <f t="shared" si="17"/>
        <v>science fiction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4">
        <f t="shared" si="14"/>
        <v>42158.547395833331</v>
      </c>
      <c r="K156">
        <v>1429621695</v>
      </c>
      <c r="L156" s="14">
        <f t="shared" si="15"/>
        <v>42115.547395833331</v>
      </c>
      <c r="M156" t="b">
        <v>0</v>
      </c>
      <c r="N156">
        <v>3</v>
      </c>
      <c r="O156" t="b">
        <v>0</v>
      </c>
      <c r="P156" t="s">
        <v>8267</v>
      </c>
      <c r="Q156" s="6">
        <f t="shared" si="12"/>
        <v>2.6666666666666668E-2</v>
      </c>
      <c r="R156" s="9">
        <f t="shared" si="13"/>
        <v>13.333333333333334</v>
      </c>
      <c r="S156" t="str">
        <f t="shared" si="16"/>
        <v>film &amp; video</v>
      </c>
      <c r="T156" t="str">
        <f t="shared" si="17"/>
        <v>science fiction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4">
        <f t="shared" si="14"/>
        <v>42208.559432870374</v>
      </c>
      <c r="K157">
        <v>1434201935</v>
      </c>
      <c r="L157" s="14">
        <f t="shared" si="15"/>
        <v>42168.559432870374</v>
      </c>
      <c r="M157" t="b">
        <v>0</v>
      </c>
      <c r="N157">
        <v>4</v>
      </c>
      <c r="O157" t="b">
        <v>0</v>
      </c>
      <c r="P157" t="s">
        <v>8267</v>
      </c>
      <c r="Q157" s="6">
        <f t="shared" si="12"/>
        <v>6.0000000000000002E-5</v>
      </c>
      <c r="R157" s="9">
        <f t="shared" si="13"/>
        <v>20.25</v>
      </c>
      <c r="S157" t="str">
        <f t="shared" si="16"/>
        <v>film &amp; video</v>
      </c>
      <c r="T157" t="str">
        <f t="shared" si="17"/>
        <v>science fiction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4">
        <f t="shared" si="14"/>
        <v>41854.124953703707</v>
      </c>
      <c r="K158">
        <v>1401850796</v>
      </c>
      <c r="L158" s="14">
        <f t="shared" si="15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6">
        <f t="shared" si="12"/>
        <v>5.0999999999999997E-2</v>
      </c>
      <c r="R158" s="9">
        <f t="shared" si="13"/>
        <v>119</v>
      </c>
      <c r="S158" t="str">
        <f t="shared" si="16"/>
        <v>film &amp; video</v>
      </c>
      <c r="T158" t="str">
        <f t="shared" si="17"/>
        <v>science fiction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4">
        <f t="shared" si="14"/>
        <v>42426.911712962959</v>
      </c>
      <c r="K159">
        <v>1453931572</v>
      </c>
      <c r="L159" s="14">
        <f t="shared" si="15"/>
        <v>42396.911712962959</v>
      </c>
      <c r="M159" t="b">
        <v>0</v>
      </c>
      <c r="N159">
        <v>2</v>
      </c>
      <c r="O159" t="b">
        <v>0</v>
      </c>
      <c r="P159" t="s">
        <v>8267</v>
      </c>
      <c r="Q159" s="6">
        <f t="shared" si="12"/>
        <v>2.671118530884808E-3</v>
      </c>
      <c r="R159" s="9">
        <f t="shared" si="13"/>
        <v>4</v>
      </c>
      <c r="S159" t="str">
        <f t="shared" si="16"/>
        <v>film &amp; video</v>
      </c>
      <c r="T159" t="str">
        <f t="shared" si="17"/>
        <v>science fiction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4">
        <f t="shared" si="14"/>
        <v>41934.07671296296</v>
      </c>
      <c r="K160">
        <v>1411350628</v>
      </c>
      <c r="L160" s="14">
        <f t="shared" si="15"/>
        <v>41904.07671296296</v>
      </c>
      <c r="M160" t="b">
        <v>0</v>
      </c>
      <c r="N160">
        <v>0</v>
      </c>
      <c r="O160" t="b">
        <v>0</v>
      </c>
      <c r="P160" t="s">
        <v>8267</v>
      </c>
      <c r="Q160" s="6">
        <f t="shared" si="12"/>
        <v>0</v>
      </c>
      <c r="R160" s="9">
        <f t="shared" si="13"/>
        <v>0</v>
      </c>
      <c r="S160" t="str">
        <f t="shared" si="16"/>
        <v>film &amp; video</v>
      </c>
      <c r="T160" t="str">
        <f t="shared" si="17"/>
        <v>science fiction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4">
        <f t="shared" si="14"/>
        <v>42554.434548611112</v>
      </c>
      <c r="K161">
        <v>1464085545</v>
      </c>
      <c r="L161" s="14">
        <f t="shared" si="15"/>
        <v>42514.434548611112</v>
      </c>
      <c r="M161" t="b">
        <v>0</v>
      </c>
      <c r="N161">
        <v>1</v>
      </c>
      <c r="O161" t="b">
        <v>0</v>
      </c>
      <c r="P161" t="s">
        <v>8267</v>
      </c>
      <c r="Q161" s="6">
        <f t="shared" si="12"/>
        <v>2.0000000000000002E-5</v>
      </c>
      <c r="R161" s="9">
        <f t="shared" si="13"/>
        <v>10</v>
      </c>
      <c r="S161" t="str">
        <f t="shared" si="16"/>
        <v>film &amp; video</v>
      </c>
      <c r="T161" t="str">
        <f t="shared" si="17"/>
        <v>science fiction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4">
        <f t="shared" si="14"/>
        <v>42231.913090277783</v>
      </c>
      <c r="K162">
        <v>1434491691</v>
      </c>
      <c r="L162" s="14">
        <f t="shared" si="15"/>
        <v>42171.913090277783</v>
      </c>
      <c r="M162" t="b">
        <v>0</v>
      </c>
      <c r="N162">
        <v>0</v>
      </c>
      <c r="O162" t="b">
        <v>0</v>
      </c>
      <c r="P162" t="s">
        <v>8268</v>
      </c>
      <c r="Q162" s="6">
        <f t="shared" si="12"/>
        <v>0</v>
      </c>
      <c r="R162" s="9">
        <f t="shared" si="13"/>
        <v>0</v>
      </c>
      <c r="S162" t="str">
        <f t="shared" si="16"/>
        <v>film &amp; video</v>
      </c>
      <c r="T162" t="str">
        <f t="shared" si="17"/>
        <v>drama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4">
        <f t="shared" si="14"/>
        <v>41822.687442129631</v>
      </c>
      <c r="K163">
        <v>1401726595</v>
      </c>
      <c r="L163" s="14">
        <f t="shared" si="15"/>
        <v>41792.687442129631</v>
      </c>
      <c r="M163" t="b">
        <v>0</v>
      </c>
      <c r="N163">
        <v>1</v>
      </c>
      <c r="O163" t="b">
        <v>0</v>
      </c>
      <c r="P163" t="s">
        <v>8268</v>
      </c>
      <c r="Q163" s="6">
        <f t="shared" si="12"/>
        <v>1E-4</v>
      </c>
      <c r="R163" s="9">
        <f t="shared" si="13"/>
        <v>5</v>
      </c>
      <c r="S163" t="str">
        <f t="shared" si="16"/>
        <v>film &amp; video</v>
      </c>
      <c r="T163" t="str">
        <f t="shared" si="17"/>
        <v>drama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4">
        <f t="shared" si="14"/>
        <v>41867.987500000003</v>
      </c>
      <c r="K164">
        <v>1405393356</v>
      </c>
      <c r="L164" s="14">
        <f t="shared" si="15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6">
        <f t="shared" si="12"/>
        <v>0.15535714285714286</v>
      </c>
      <c r="R164" s="9">
        <f t="shared" si="13"/>
        <v>43.5</v>
      </c>
      <c r="S164" t="str">
        <f t="shared" si="16"/>
        <v>film &amp; video</v>
      </c>
      <c r="T164" t="str">
        <f t="shared" si="17"/>
        <v>drama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4">
        <f t="shared" si="14"/>
        <v>42278</v>
      </c>
      <c r="K165">
        <v>1440716654</v>
      </c>
      <c r="L165" s="14">
        <f t="shared" si="15"/>
        <v>42243.961273148147</v>
      </c>
      <c r="M165" t="b">
        <v>0</v>
      </c>
      <c r="N165">
        <v>0</v>
      </c>
      <c r="O165" t="b">
        <v>0</v>
      </c>
      <c r="P165" t="s">
        <v>8268</v>
      </c>
      <c r="Q165" s="6">
        <f t="shared" si="12"/>
        <v>0</v>
      </c>
      <c r="R165" s="9">
        <f t="shared" si="13"/>
        <v>0</v>
      </c>
      <c r="S165" t="str">
        <f t="shared" si="16"/>
        <v>film &amp; video</v>
      </c>
      <c r="T165" t="str">
        <f t="shared" si="17"/>
        <v>drama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4">
        <f t="shared" si="14"/>
        <v>41901.762743055559</v>
      </c>
      <c r="K166">
        <v>1405966701</v>
      </c>
      <c r="L166" s="14">
        <f t="shared" si="15"/>
        <v>41841.762743055559</v>
      </c>
      <c r="M166" t="b">
        <v>0</v>
      </c>
      <c r="N166">
        <v>7</v>
      </c>
      <c r="O166" t="b">
        <v>0</v>
      </c>
      <c r="P166" t="s">
        <v>8268</v>
      </c>
      <c r="Q166" s="6">
        <f t="shared" si="12"/>
        <v>5.3333333333333332E-3</v>
      </c>
      <c r="R166" s="9">
        <f t="shared" si="13"/>
        <v>91.428571428571431</v>
      </c>
      <c r="S166" t="str">
        <f t="shared" si="16"/>
        <v>film &amp; video</v>
      </c>
      <c r="T166" t="str">
        <f t="shared" si="17"/>
        <v>drama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4">
        <f t="shared" si="14"/>
        <v>42381.658842592587</v>
      </c>
      <c r="K167">
        <v>1450021724</v>
      </c>
      <c r="L167" s="14">
        <f t="shared" si="15"/>
        <v>42351.658842592587</v>
      </c>
      <c r="M167" t="b">
        <v>0</v>
      </c>
      <c r="N167">
        <v>0</v>
      </c>
      <c r="O167" t="b">
        <v>0</v>
      </c>
      <c r="P167" t="s">
        <v>8268</v>
      </c>
      <c r="Q167" s="6">
        <f t="shared" si="12"/>
        <v>0</v>
      </c>
      <c r="R167" s="9">
        <f t="shared" si="13"/>
        <v>0</v>
      </c>
      <c r="S167" t="str">
        <f t="shared" si="16"/>
        <v>film &amp; video</v>
      </c>
      <c r="T167" t="str">
        <f t="shared" si="17"/>
        <v>drama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4">
        <f t="shared" si="14"/>
        <v>42751.075949074075</v>
      </c>
      <c r="K168">
        <v>1481939362</v>
      </c>
      <c r="L168" s="14">
        <f t="shared" si="15"/>
        <v>42721.075949074075</v>
      </c>
      <c r="M168" t="b">
        <v>0</v>
      </c>
      <c r="N168">
        <v>1</v>
      </c>
      <c r="O168" t="b">
        <v>0</v>
      </c>
      <c r="P168" t="s">
        <v>8268</v>
      </c>
      <c r="Q168" s="6">
        <f t="shared" si="12"/>
        <v>0.6</v>
      </c>
      <c r="R168" s="9">
        <f t="shared" si="13"/>
        <v>3000</v>
      </c>
      <c r="S168" t="str">
        <f t="shared" si="16"/>
        <v>film &amp; video</v>
      </c>
      <c r="T168" t="str">
        <f t="shared" si="17"/>
        <v>drama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4">
        <f t="shared" si="14"/>
        <v>42220.927488425921</v>
      </c>
      <c r="K169">
        <v>1433542535</v>
      </c>
      <c r="L169" s="14">
        <f t="shared" si="15"/>
        <v>42160.927488425921</v>
      </c>
      <c r="M169" t="b">
        <v>0</v>
      </c>
      <c r="N169">
        <v>2</v>
      </c>
      <c r="O169" t="b">
        <v>0</v>
      </c>
      <c r="P169" t="s">
        <v>8268</v>
      </c>
      <c r="Q169" s="6">
        <f t="shared" si="12"/>
        <v>1E-4</v>
      </c>
      <c r="R169" s="9">
        <f t="shared" si="13"/>
        <v>5.5</v>
      </c>
      <c r="S169" t="str">
        <f t="shared" si="16"/>
        <v>film &amp; video</v>
      </c>
      <c r="T169" t="str">
        <f t="shared" si="17"/>
        <v>drama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4">
        <f t="shared" si="14"/>
        <v>42082.793634259258</v>
      </c>
      <c r="K170">
        <v>1424203370</v>
      </c>
      <c r="L170" s="14">
        <f t="shared" si="15"/>
        <v>42052.83530092593</v>
      </c>
      <c r="M170" t="b">
        <v>0</v>
      </c>
      <c r="N170">
        <v>3</v>
      </c>
      <c r="O170" t="b">
        <v>0</v>
      </c>
      <c r="P170" t="s">
        <v>8268</v>
      </c>
      <c r="Q170" s="6">
        <f t="shared" si="12"/>
        <v>4.0625000000000001E-2</v>
      </c>
      <c r="R170" s="9">
        <f t="shared" si="13"/>
        <v>108.33333333333333</v>
      </c>
      <c r="S170" t="str">
        <f t="shared" si="16"/>
        <v>film &amp; video</v>
      </c>
      <c r="T170" t="str">
        <f t="shared" si="17"/>
        <v>drama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4">
        <f t="shared" si="14"/>
        <v>41930.505312499998</v>
      </c>
      <c r="K171">
        <v>1411042059</v>
      </c>
      <c r="L171" s="14">
        <f t="shared" si="15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6">
        <f t="shared" si="12"/>
        <v>0.224</v>
      </c>
      <c r="R171" s="9">
        <f t="shared" si="13"/>
        <v>56</v>
      </c>
      <c r="S171" t="str">
        <f t="shared" si="16"/>
        <v>film &amp; video</v>
      </c>
      <c r="T171" t="str">
        <f t="shared" si="17"/>
        <v>drama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4">
        <f t="shared" si="14"/>
        <v>42246.227777777778</v>
      </c>
      <c r="K172">
        <v>1438385283</v>
      </c>
      <c r="L172" s="14">
        <f t="shared" si="15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6">
        <f t="shared" si="12"/>
        <v>3.2500000000000001E-2</v>
      </c>
      <c r="R172" s="9">
        <f t="shared" si="13"/>
        <v>32.5</v>
      </c>
      <c r="S172" t="str">
        <f t="shared" si="16"/>
        <v>film &amp; video</v>
      </c>
      <c r="T172" t="str">
        <f t="shared" si="17"/>
        <v>drama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4">
        <f t="shared" si="14"/>
        <v>42594.180717592593</v>
      </c>
      <c r="K173">
        <v>1465791614</v>
      </c>
      <c r="L173" s="14">
        <f t="shared" si="15"/>
        <v>42534.180717592593</v>
      </c>
      <c r="M173" t="b">
        <v>0</v>
      </c>
      <c r="N173">
        <v>1</v>
      </c>
      <c r="O173" t="b">
        <v>0</v>
      </c>
      <c r="P173" t="s">
        <v>8268</v>
      </c>
      <c r="Q173" s="6">
        <f t="shared" si="12"/>
        <v>2.0000000000000002E-5</v>
      </c>
      <c r="R173" s="9">
        <f t="shared" si="13"/>
        <v>1</v>
      </c>
      <c r="S173" t="str">
        <f t="shared" si="16"/>
        <v>film &amp; video</v>
      </c>
      <c r="T173" t="str">
        <f t="shared" si="17"/>
        <v>drama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4">
        <f t="shared" si="14"/>
        <v>42082.353275462956</v>
      </c>
      <c r="K174">
        <v>1423733323</v>
      </c>
      <c r="L174" s="14">
        <f t="shared" si="15"/>
        <v>42047.394942129627</v>
      </c>
      <c r="M174" t="b">
        <v>0</v>
      </c>
      <c r="N174">
        <v>0</v>
      </c>
      <c r="O174" t="b">
        <v>0</v>
      </c>
      <c r="P174" t="s">
        <v>8268</v>
      </c>
      <c r="Q174" s="6">
        <f t="shared" si="12"/>
        <v>0</v>
      </c>
      <c r="R174" s="9">
        <f t="shared" si="13"/>
        <v>0</v>
      </c>
      <c r="S174" t="str">
        <f t="shared" si="16"/>
        <v>film &amp; video</v>
      </c>
      <c r="T174" t="str">
        <f t="shared" si="17"/>
        <v>drama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4">
        <f t="shared" si="14"/>
        <v>42063.573009259257</v>
      </c>
      <c r="K175">
        <v>1422539108</v>
      </c>
      <c r="L175" s="14">
        <f t="shared" si="15"/>
        <v>42033.573009259257</v>
      </c>
      <c r="M175" t="b">
        <v>0</v>
      </c>
      <c r="N175">
        <v>0</v>
      </c>
      <c r="O175" t="b">
        <v>0</v>
      </c>
      <c r="P175" t="s">
        <v>8268</v>
      </c>
      <c r="Q175" s="6">
        <f t="shared" si="12"/>
        <v>0</v>
      </c>
      <c r="R175" s="9">
        <f t="shared" si="13"/>
        <v>0</v>
      </c>
      <c r="S175" t="str">
        <f t="shared" si="16"/>
        <v>film &amp; video</v>
      </c>
      <c r="T175" t="str">
        <f t="shared" si="17"/>
        <v>drama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4">
        <f t="shared" si="14"/>
        <v>42132.758981481486</v>
      </c>
      <c r="K176">
        <v>1425924776</v>
      </c>
      <c r="L176" s="14">
        <f t="shared" si="15"/>
        <v>42072.758981481486</v>
      </c>
      <c r="M176" t="b">
        <v>0</v>
      </c>
      <c r="N176">
        <v>0</v>
      </c>
      <c r="O176" t="b">
        <v>0</v>
      </c>
      <c r="P176" t="s">
        <v>8268</v>
      </c>
      <c r="Q176" s="6">
        <f t="shared" si="12"/>
        <v>0</v>
      </c>
      <c r="R176" s="9">
        <f t="shared" si="13"/>
        <v>0</v>
      </c>
      <c r="S176" t="str">
        <f t="shared" si="16"/>
        <v>film &amp; video</v>
      </c>
      <c r="T176" t="str">
        <f t="shared" si="17"/>
        <v>drama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4">
        <f t="shared" si="14"/>
        <v>41880.777905092589</v>
      </c>
      <c r="K177">
        <v>1407177611</v>
      </c>
      <c r="L177" s="14">
        <f t="shared" si="15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6">
        <f t="shared" si="12"/>
        <v>6.4850000000000005E-2</v>
      </c>
      <c r="R177" s="9">
        <f t="shared" si="13"/>
        <v>49.884615384615387</v>
      </c>
      <c r="S177" t="str">
        <f t="shared" si="16"/>
        <v>film &amp; video</v>
      </c>
      <c r="T177" t="str">
        <f t="shared" si="17"/>
        <v>drama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4">
        <f t="shared" si="14"/>
        <v>42221.824062500003</v>
      </c>
      <c r="K178">
        <v>1436211999</v>
      </c>
      <c r="L178" s="14">
        <f t="shared" si="15"/>
        <v>42191.824062500003</v>
      </c>
      <c r="M178" t="b">
        <v>0</v>
      </c>
      <c r="N178">
        <v>0</v>
      </c>
      <c r="O178" t="b">
        <v>0</v>
      </c>
      <c r="P178" t="s">
        <v>8268</v>
      </c>
      <c r="Q178" s="6">
        <f t="shared" si="12"/>
        <v>0</v>
      </c>
      <c r="R178" s="9">
        <f t="shared" si="13"/>
        <v>0</v>
      </c>
      <c r="S178" t="str">
        <f t="shared" si="16"/>
        <v>film &amp; video</v>
      </c>
      <c r="T178" t="str">
        <f t="shared" si="17"/>
        <v>drama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4">
        <f t="shared" si="14"/>
        <v>42087.00608796296</v>
      </c>
      <c r="K179">
        <v>1425690526</v>
      </c>
      <c r="L179" s="14">
        <f t="shared" si="15"/>
        <v>42070.047754629632</v>
      </c>
      <c r="M179" t="b">
        <v>0</v>
      </c>
      <c r="N179">
        <v>7</v>
      </c>
      <c r="O179" t="b">
        <v>0</v>
      </c>
      <c r="P179" t="s">
        <v>8268</v>
      </c>
      <c r="Q179" s="6">
        <f t="shared" si="12"/>
        <v>0.4</v>
      </c>
      <c r="R179" s="9">
        <f t="shared" si="13"/>
        <v>25.714285714285715</v>
      </c>
      <c r="S179" t="str">
        <f t="shared" si="16"/>
        <v>film &amp; video</v>
      </c>
      <c r="T179" t="str">
        <f t="shared" si="17"/>
        <v>drama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4">
        <f t="shared" si="14"/>
        <v>42334.997048611112</v>
      </c>
      <c r="K180">
        <v>1445986545</v>
      </c>
      <c r="L180" s="14">
        <f t="shared" si="15"/>
        <v>42304.955381944441</v>
      </c>
      <c r="M180" t="b">
        <v>0</v>
      </c>
      <c r="N180">
        <v>0</v>
      </c>
      <c r="O180" t="b">
        <v>0</v>
      </c>
      <c r="P180" t="s">
        <v>8268</v>
      </c>
      <c r="Q180" s="6">
        <f t="shared" si="12"/>
        <v>0</v>
      </c>
      <c r="R180" s="9">
        <f t="shared" si="13"/>
        <v>0</v>
      </c>
      <c r="S180" t="str">
        <f t="shared" si="16"/>
        <v>film &amp; video</v>
      </c>
      <c r="T180" t="str">
        <f t="shared" si="17"/>
        <v>drama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4">
        <f t="shared" si="14"/>
        <v>42433.080497685187</v>
      </c>
      <c r="K181">
        <v>1454464555</v>
      </c>
      <c r="L181" s="14">
        <f t="shared" si="15"/>
        <v>42403.080497685187</v>
      </c>
      <c r="M181" t="b">
        <v>0</v>
      </c>
      <c r="N181">
        <v>2</v>
      </c>
      <c r="O181" t="b">
        <v>0</v>
      </c>
      <c r="P181" t="s">
        <v>8268</v>
      </c>
      <c r="Q181" s="6">
        <f t="shared" si="12"/>
        <v>0.2</v>
      </c>
      <c r="R181" s="9">
        <f t="shared" si="13"/>
        <v>100</v>
      </c>
      <c r="S181" t="str">
        <f t="shared" si="16"/>
        <v>film &amp; video</v>
      </c>
      <c r="T181" t="str">
        <f t="shared" si="17"/>
        <v>drama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4">
        <f t="shared" si="14"/>
        <v>42107.791666666672</v>
      </c>
      <c r="K182">
        <v>1425512843</v>
      </c>
      <c r="L182" s="14">
        <f t="shared" si="15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6">
        <f t="shared" si="12"/>
        <v>0.33416666666666667</v>
      </c>
      <c r="R182" s="9">
        <f t="shared" si="13"/>
        <v>30.846153846153847</v>
      </c>
      <c r="S182" t="str">
        <f t="shared" si="16"/>
        <v>film &amp; video</v>
      </c>
      <c r="T182" t="str">
        <f t="shared" si="17"/>
        <v>drama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4">
        <f t="shared" si="14"/>
        <v>42177.741840277777</v>
      </c>
      <c r="K183">
        <v>1432403295</v>
      </c>
      <c r="L183" s="14">
        <f t="shared" si="15"/>
        <v>42147.741840277777</v>
      </c>
      <c r="M183" t="b">
        <v>0</v>
      </c>
      <c r="N183">
        <v>4</v>
      </c>
      <c r="O183" t="b">
        <v>0</v>
      </c>
      <c r="P183" t="s">
        <v>8268</v>
      </c>
      <c r="Q183" s="6">
        <f t="shared" si="12"/>
        <v>0.21092608822670172</v>
      </c>
      <c r="R183" s="9">
        <f t="shared" si="13"/>
        <v>180.5</v>
      </c>
      <c r="S183" t="str">
        <f t="shared" si="16"/>
        <v>film &amp; video</v>
      </c>
      <c r="T183" t="str">
        <f t="shared" si="17"/>
        <v>drama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4">
        <f t="shared" si="14"/>
        <v>42742.011944444443</v>
      </c>
      <c r="K184">
        <v>1481156232</v>
      </c>
      <c r="L184" s="14">
        <f t="shared" si="15"/>
        <v>42712.011944444443</v>
      </c>
      <c r="M184" t="b">
        <v>0</v>
      </c>
      <c r="N184">
        <v>0</v>
      </c>
      <c r="O184" t="b">
        <v>0</v>
      </c>
      <c r="P184" t="s">
        <v>8268</v>
      </c>
      <c r="Q184" s="6">
        <f t="shared" si="12"/>
        <v>0</v>
      </c>
      <c r="R184" s="9">
        <f t="shared" si="13"/>
        <v>0</v>
      </c>
      <c r="S184" t="str">
        <f t="shared" si="16"/>
        <v>film &amp; video</v>
      </c>
      <c r="T184" t="str">
        <f t="shared" si="17"/>
        <v>drama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4">
        <f t="shared" si="14"/>
        <v>41969.851967592593</v>
      </c>
      <c r="K185">
        <v>1414438010</v>
      </c>
      <c r="L185" s="14">
        <f t="shared" si="15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6">
        <f t="shared" si="12"/>
        <v>0.35855999999999999</v>
      </c>
      <c r="R185" s="9">
        <f t="shared" si="13"/>
        <v>373.5</v>
      </c>
      <c r="S185" t="str">
        <f t="shared" si="16"/>
        <v>film &amp; video</v>
      </c>
      <c r="T185" t="str">
        <f t="shared" si="17"/>
        <v>drama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4">
        <f t="shared" si="14"/>
        <v>41883.165972222225</v>
      </c>
      <c r="K186">
        <v>1404586762</v>
      </c>
      <c r="L186" s="14">
        <f t="shared" si="15"/>
        <v>41825.791226851856</v>
      </c>
      <c r="M186" t="b">
        <v>0</v>
      </c>
      <c r="N186">
        <v>2</v>
      </c>
      <c r="O186" t="b">
        <v>0</v>
      </c>
      <c r="P186" t="s">
        <v>8268</v>
      </c>
      <c r="Q186" s="6">
        <f t="shared" si="12"/>
        <v>3.4000000000000002E-2</v>
      </c>
      <c r="R186" s="9">
        <f t="shared" si="13"/>
        <v>25.5</v>
      </c>
      <c r="S186" t="str">
        <f t="shared" si="16"/>
        <v>film &amp; video</v>
      </c>
      <c r="T186" t="str">
        <f t="shared" si="17"/>
        <v>drama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4">
        <f t="shared" si="14"/>
        <v>42600.91133101852</v>
      </c>
      <c r="K187">
        <v>1468965139</v>
      </c>
      <c r="L187" s="14">
        <f t="shared" si="15"/>
        <v>42570.91133101852</v>
      </c>
      <c r="M187" t="b">
        <v>0</v>
      </c>
      <c r="N187">
        <v>10</v>
      </c>
      <c r="O187" t="b">
        <v>0</v>
      </c>
      <c r="P187" t="s">
        <v>8268</v>
      </c>
      <c r="Q187" s="6">
        <f t="shared" si="12"/>
        <v>5.5E-2</v>
      </c>
      <c r="R187" s="9">
        <f t="shared" si="13"/>
        <v>220</v>
      </c>
      <c r="S187" t="str">
        <f t="shared" si="16"/>
        <v>film &amp; video</v>
      </c>
      <c r="T187" t="str">
        <f t="shared" si="17"/>
        <v>drama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4">
        <f t="shared" si="14"/>
        <v>42797.833333333328</v>
      </c>
      <c r="K188">
        <v>1485977434</v>
      </c>
      <c r="L188" s="14">
        <f t="shared" si="15"/>
        <v>42767.812893518523</v>
      </c>
      <c r="M188" t="b">
        <v>0</v>
      </c>
      <c r="N188">
        <v>0</v>
      </c>
      <c r="O188" t="b">
        <v>0</v>
      </c>
      <c r="P188" t="s">
        <v>8268</v>
      </c>
      <c r="Q188" s="6">
        <f t="shared" si="12"/>
        <v>0</v>
      </c>
      <c r="R188" s="9">
        <f t="shared" si="13"/>
        <v>0</v>
      </c>
      <c r="S188" t="str">
        <f t="shared" si="16"/>
        <v>film &amp; video</v>
      </c>
      <c r="T188" t="str">
        <f t="shared" si="17"/>
        <v>drama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4">
        <f t="shared" si="14"/>
        <v>42206.290972222225</v>
      </c>
      <c r="K189">
        <v>1435383457</v>
      </c>
      <c r="L189" s="14">
        <f t="shared" si="15"/>
        <v>42182.234456018516</v>
      </c>
      <c r="M189" t="b">
        <v>0</v>
      </c>
      <c r="N189">
        <v>5</v>
      </c>
      <c r="O189" t="b">
        <v>0</v>
      </c>
      <c r="P189" t="s">
        <v>8268</v>
      </c>
      <c r="Q189" s="6">
        <f t="shared" si="12"/>
        <v>0.16</v>
      </c>
      <c r="R189" s="9">
        <f t="shared" si="13"/>
        <v>160</v>
      </c>
      <c r="S189" t="str">
        <f t="shared" si="16"/>
        <v>film &amp; video</v>
      </c>
      <c r="T189" t="str">
        <f t="shared" si="17"/>
        <v>drama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4">
        <f t="shared" si="14"/>
        <v>41887.18304398148</v>
      </c>
      <c r="K190">
        <v>1407299015</v>
      </c>
      <c r="L190" s="14">
        <f t="shared" si="15"/>
        <v>41857.18304398148</v>
      </c>
      <c r="M190" t="b">
        <v>0</v>
      </c>
      <c r="N190">
        <v>0</v>
      </c>
      <c r="O190" t="b">
        <v>0</v>
      </c>
      <c r="P190" t="s">
        <v>8268</v>
      </c>
      <c r="Q190" s="6">
        <f t="shared" si="12"/>
        <v>0</v>
      </c>
      <c r="R190" s="9">
        <f t="shared" si="13"/>
        <v>0</v>
      </c>
      <c r="S190" t="str">
        <f t="shared" si="16"/>
        <v>film &amp; video</v>
      </c>
      <c r="T190" t="str">
        <f t="shared" si="17"/>
        <v>drama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4">
        <f t="shared" si="14"/>
        <v>42616.690706018519</v>
      </c>
      <c r="K191">
        <v>1467736477</v>
      </c>
      <c r="L191" s="14">
        <f t="shared" si="15"/>
        <v>42556.690706018519</v>
      </c>
      <c r="M191" t="b">
        <v>0</v>
      </c>
      <c r="N191">
        <v>5</v>
      </c>
      <c r="O191" t="b">
        <v>0</v>
      </c>
      <c r="P191" t="s">
        <v>8268</v>
      </c>
      <c r="Q191" s="6">
        <f t="shared" si="12"/>
        <v>6.8999999999999997E-4</v>
      </c>
      <c r="R191" s="9">
        <f t="shared" si="13"/>
        <v>69</v>
      </c>
      <c r="S191" t="str">
        <f t="shared" si="16"/>
        <v>film &amp; video</v>
      </c>
      <c r="T191" t="str">
        <f t="shared" si="17"/>
        <v>drama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4">
        <f t="shared" si="14"/>
        <v>42537.650995370372</v>
      </c>
      <c r="K192">
        <v>1465227446</v>
      </c>
      <c r="L192" s="14">
        <f t="shared" si="15"/>
        <v>42527.650995370372</v>
      </c>
      <c r="M192" t="b">
        <v>0</v>
      </c>
      <c r="N192">
        <v>1</v>
      </c>
      <c r="O192" t="b">
        <v>0</v>
      </c>
      <c r="P192" t="s">
        <v>8268</v>
      </c>
      <c r="Q192" s="6">
        <f t="shared" si="12"/>
        <v>4.1666666666666666E-3</v>
      </c>
      <c r="R192" s="9">
        <f t="shared" si="13"/>
        <v>50</v>
      </c>
      <c r="S192" t="str">
        <f t="shared" si="16"/>
        <v>film &amp; video</v>
      </c>
      <c r="T192" t="str">
        <f t="shared" si="17"/>
        <v>drama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4">
        <f t="shared" si="14"/>
        <v>42279.441412037035</v>
      </c>
      <c r="K193">
        <v>1440326138</v>
      </c>
      <c r="L193" s="14">
        <f t="shared" si="15"/>
        <v>42239.441412037035</v>
      </c>
      <c r="M193" t="b">
        <v>0</v>
      </c>
      <c r="N193">
        <v>3</v>
      </c>
      <c r="O193" t="b">
        <v>0</v>
      </c>
      <c r="P193" t="s">
        <v>8268</v>
      </c>
      <c r="Q193" s="6">
        <f t="shared" si="12"/>
        <v>0.05</v>
      </c>
      <c r="R193" s="9">
        <f t="shared" si="13"/>
        <v>83.333333333333329</v>
      </c>
      <c r="S193" t="str">
        <f t="shared" si="16"/>
        <v>film &amp; video</v>
      </c>
      <c r="T193" t="str">
        <f t="shared" si="17"/>
        <v>drama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4">
        <f t="shared" si="14"/>
        <v>41929.792037037041</v>
      </c>
      <c r="K194">
        <v>1410980432</v>
      </c>
      <c r="L194" s="14">
        <f t="shared" si="15"/>
        <v>41899.792037037041</v>
      </c>
      <c r="M194" t="b">
        <v>0</v>
      </c>
      <c r="N194">
        <v>3</v>
      </c>
      <c r="O194" t="b">
        <v>0</v>
      </c>
      <c r="P194" t="s">
        <v>8268</v>
      </c>
      <c r="Q194" s="6">
        <f t="shared" ref="Q194:Q257" si="18">(E194/D194)</f>
        <v>1.7E-5</v>
      </c>
      <c r="R194" s="9">
        <f t="shared" ref="R194:R257" si="19">IF(N194&lt;&gt;0,E194/N194,0)</f>
        <v>5.666666666666667</v>
      </c>
      <c r="S194" t="str">
        <f t="shared" si="16"/>
        <v>film &amp; video</v>
      </c>
      <c r="T194" t="str">
        <f t="shared" si="17"/>
        <v>drama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4">
        <f t="shared" ref="J195:J258" si="20">(((I195/60)/60)/24)+DATE(1970,1,1)</f>
        <v>41971.976458333331</v>
      </c>
      <c r="K195">
        <v>1412029566</v>
      </c>
      <c r="L195" s="14">
        <f t="shared" ref="L195:L258" si="21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6">
        <f t="shared" si="18"/>
        <v>0</v>
      </c>
      <c r="R195" s="9">
        <f t="shared" si="19"/>
        <v>0</v>
      </c>
      <c r="S195" t="str">
        <f t="shared" ref="S195:S258" si="22">LEFT(P195, SEARCH("/",P195,1)-1)</f>
        <v>film &amp; video</v>
      </c>
      <c r="T195" t="str">
        <f t="shared" ref="T195:T258" si="23">RIGHT(P195,LEN(P195)-FIND("/",P195))</f>
        <v>drama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4">
        <f t="shared" si="20"/>
        <v>42435.996886574074</v>
      </c>
      <c r="K196">
        <v>1452124531</v>
      </c>
      <c r="L196" s="14">
        <f t="shared" si="21"/>
        <v>42375.996886574074</v>
      </c>
      <c r="M196" t="b">
        <v>0</v>
      </c>
      <c r="N196">
        <v>3</v>
      </c>
      <c r="O196" t="b">
        <v>0</v>
      </c>
      <c r="P196" t="s">
        <v>8268</v>
      </c>
      <c r="Q196" s="6">
        <f t="shared" si="18"/>
        <v>1.1999999999999999E-3</v>
      </c>
      <c r="R196" s="9">
        <f t="shared" si="19"/>
        <v>1</v>
      </c>
      <c r="S196" t="str">
        <f t="shared" si="22"/>
        <v>film &amp; video</v>
      </c>
      <c r="T196" t="str">
        <f t="shared" si="23"/>
        <v>drama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4">
        <f t="shared" si="20"/>
        <v>42195.67050925926</v>
      </c>
      <c r="K197">
        <v>1431360332</v>
      </c>
      <c r="L197" s="14">
        <f t="shared" si="21"/>
        <v>42135.67050925926</v>
      </c>
      <c r="M197" t="b">
        <v>0</v>
      </c>
      <c r="N197">
        <v>0</v>
      </c>
      <c r="O197" t="b">
        <v>0</v>
      </c>
      <c r="P197" t="s">
        <v>8268</v>
      </c>
      <c r="Q197" s="6">
        <f t="shared" si="18"/>
        <v>0</v>
      </c>
      <c r="R197" s="9">
        <f t="shared" si="19"/>
        <v>0</v>
      </c>
      <c r="S197" t="str">
        <f t="shared" si="22"/>
        <v>film &amp; video</v>
      </c>
      <c r="T197" t="str">
        <f t="shared" si="23"/>
        <v>drama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4">
        <f t="shared" si="20"/>
        <v>42287.875</v>
      </c>
      <c r="K198">
        <v>1442062898</v>
      </c>
      <c r="L198" s="14">
        <f t="shared" si="21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6">
        <f t="shared" si="18"/>
        <v>0.41857142857142859</v>
      </c>
      <c r="R198" s="9">
        <f t="shared" si="19"/>
        <v>77.10526315789474</v>
      </c>
      <c r="S198" t="str">
        <f t="shared" si="22"/>
        <v>film &amp; video</v>
      </c>
      <c r="T198" t="str">
        <f t="shared" si="23"/>
        <v>drama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4">
        <f t="shared" si="20"/>
        <v>42783.875</v>
      </c>
      <c r="K199">
        <v>1483734100</v>
      </c>
      <c r="L199" s="14">
        <f t="shared" si="21"/>
        <v>42741.848379629635</v>
      </c>
      <c r="M199" t="b">
        <v>0</v>
      </c>
      <c r="N199">
        <v>8</v>
      </c>
      <c r="O199" t="b">
        <v>0</v>
      </c>
      <c r="P199" t="s">
        <v>8268</v>
      </c>
      <c r="Q199" s="6">
        <f t="shared" si="18"/>
        <v>0.1048</v>
      </c>
      <c r="R199" s="9">
        <f t="shared" si="19"/>
        <v>32.75</v>
      </c>
      <c r="S199" t="str">
        <f t="shared" si="22"/>
        <v>film &amp; video</v>
      </c>
      <c r="T199" t="str">
        <f t="shared" si="23"/>
        <v>drama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4">
        <f t="shared" si="20"/>
        <v>41917.383356481485</v>
      </c>
      <c r="K200">
        <v>1409908322</v>
      </c>
      <c r="L200" s="14">
        <f t="shared" si="21"/>
        <v>41887.383356481485</v>
      </c>
      <c r="M200" t="b">
        <v>0</v>
      </c>
      <c r="N200">
        <v>6</v>
      </c>
      <c r="O200" t="b">
        <v>0</v>
      </c>
      <c r="P200" t="s">
        <v>8268</v>
      </c>
      <c r="Q200" s="6">
        <f t="shared" si="18"/>
        <v>1.116E-2</v>
      </c>
      <c r="R200" s="9">
        <f t="shared" si="19"/>
        <v>46.5</v>
      </c>
      <c r="S200" t="str">
        <f t="shared" si="22"/>
        <v>film &amp; video</v>
      </c>
      <c r="T200" t="str">
        <f t="shared" si="23"/>
        <v>drama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4">
        <f t="shared" si="20"/>
        <v>42614.123865740738</v>
      </c>
      <c r="K201">
        <v>1470106702</v>
      </c>
      <c r="L201" s="14">
        <f t="shared" si="21"/>
        <v>42584.123865740738</v>
      </c>
      <c r="M201" t="b">
        <v>0</v>
      </c>
      <c r="N201">
        <v>0</v>
      </c>
      <c r="O201" t="b">
        <v>0</v>
      </c>
      <c r="P201" t="s">
        <v>8268</v>
      </c>
      <c r="Q201" s="6">
        <f t="shared" si="18"/>
        <v>0</v>
      </c>
      <c r="R201" s="9">
        <f t="shared" si="19"/>
        <v>0</v>
      </c>
      <c r="S201" t="str">
        <f t="shared" si="22"/>
        <v>film &amp; video</v>
      </c>
      <c r="T201" t="str">
        <f t="shared" si="23"/>
        <v>drama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4">
        <f t="shared" si="20"/>
        <v>41897.083368055559</v>
      </c>
      <c r="K202">
        <v>1408154403</v>
      </c>
      <c r="L202" s="14">
        <f t="shared" si="21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6">
        <f t="shared" si="18"/>
        <v>0.26192500000000002</v>
      </c>
      <c r="R202" s="9">
        <f t="shared" si="19"/>
        <v>87.308333333333337</v>
      </c>
      <c r="S202" t="str">
        <f t="shared" si="22"/>
        <v>film &amp; video</v>
      </c>
      <c r="T202" t="str">
        <f t="shared" si="23"/>
        <v>drama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4">
        <f t="shared" si="20"/>
        <v>42043.818622685183</v>
      </c>
      <c r="K203">
        <v>1421696329</v>
      </c>
      <c r="L203" s="14">
        <f t="shared" si="21"/>
        <v>42023.818622685183</v>
      </c>
      <c r="M203" t="b">
        <v>0</v>
      </c>
      <c r="N203">
        <v>7</v>
      </c>
      <c r="O203" t="b">
        <v>0</v>
      </c>
      <c r="P203" t="s">
        <v>8268</v>
      </c>
      <c r="Q203" s="6">
        <f t="shared" si="18"/>
        <v>0.58461538461538465</v>
      </c>
      <c r="R203" s="9">
        <f t="shared" si="19"/>
        <v>54.285714285714285</v>
      </c>
      <c r="S203" t="str">
        <f t="shared" si="22"/>
        <v>film &amp; video</v>
      </c>
      <c r="T203" t="str">
        <f t="shared" si="23"/>
        <v>drama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4">
        <f t="shared" si="20"/>
        <v>42285.874305555553</v>
      </c>
      <c r="K204">
        <v>1441750564</v>
      </c>
      <c r="L204" s="14">
        <f t="shared" si="21"/>
        <v>42255.927824074075</v>
      </c>
      <c r="M204" t="b">
        <v>0</v>
      </c>
      <c r="N204">
        <v>0</v>
      </c>
      <c r="O204" t="b">
        <v>0</v>
      </c>
      <c r="P204" t="s">
        <v>8268</v>
      </c>
      <c r="Q204" s="6">
        <f t="shared" si="18"/>
        <v>0</v>
      </c>
      <c r="R204" s="9">
        <f t="shared" si="19"/>
        <v>0</v>
      </c>
      <c r="S204" t="str">
        <f t="shared" si="22"/>
        <v>film &amp; video</v>
      </c>
      <c r="T204" t="str">
        <f t="shared" si="23"/>
        <v>drama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4">
        <f t="shared" si="20"/>
        <v>42033.847962962958</v>
      </c>
      <c r="K205">
        <v>1417378864</v>
      </c>
      <c r="L205" s="14">
        <f t="shared" si="21"/>
        <v>41973.847962962958</v>
      </c>
      <c r="M205" t="b">
        <v>0</v>
      </c>
      <c r="N205">
        <v>8</v>
      </c>
      <c r="O205" t="b">
        <v>0</v>
      </c>
      <c r="P205" t="s">
        <v>8268</v>
      </c>
      <c r="Q205" s="6">
        <f t="shared" si="18"/>
        <v>0.2984</v>
      </c>
      <c r="R205" s="9">
        <f t="shared" si="19"/>
        <v>93.25</v>
      </c>
      <c r="S205" t="str">
        <f t="shared" si="22"/>
        <v>film &amp; video</v>
      </c>
      <c r="T205" t="str">
        <f t="shared" si="23"/>
        <v>drama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4">
        <f t="shared" si="20"/>
        <v>42586.583368055552</v>
      </c>
      <c r="K206">
        <v>1467727203</v>
      </c>
      <c r="L206" s="14">
        <f t="shared" si="21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6">
        <f t="shared" si="18"/>
        <v>0.50721666666666665</v>
      </c>
      <c r="R206" s="9">
        <f t="shared" si="19"/>
        <v>117.68368136117556</v>
      </c>
      <c r="S206" t="str">
        <f t="shared" si="22"/>
        <v>film &amp; video</v>
      </c>
      <c r="T206" t="str">
        <f t="shared" si="23"/>
        <v>drama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4">
        <f t="shared" si="20"/>
        <v>42283.632199074069</v>
      </c>
      <c r="K207">
        <v>1441120222</v>
      </c>
      <c r="L207" s="14">
        <f t="shared" si="21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6">
        <f t="shared" si="18"/>
        <v>0.16250000000000001</v>
      </c>
      <c r="R207" s="9">
        <f t="shared" si="19"/>
        <v>76.470588235294116</v>
      </c>
      <c r="S207" t="str">
        <f t="shared" si="22"/>
        <v>film &amp; video</v>
      </c>
      <c r="T207" t="str">
        <f t="shared" si="23"/>
        <v>drama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4">
        <f t="shared" si="20"/>
        <v>42588.004432870366</v>
      </c>
      <c r="K208">
        <v>1468627583</v>
      </c>
      <c r="L208" s="14">
        <f t="shared" si="21"/>
        <v>42567.004432870366</v>
      </c>
      <c r="M208" t="b">
        <v>0</v>
      </c>
      <c r="N208">
        <v>0</v>
      </c>
      <c r="O208" t="b">
        <v>0</v>
      </c>
      <c r="P208" t="s">
        <v>8268</v>
      </c>
      <c r="Q208" s="6">
        <f t="shared" si="18"/>
        <v>0</v>
      </c>
      <c r="R208" s="9">
        <f t="shared" si="19"/>
        <v>0</v>
      </c>
      <c r="S208" t="str">
        <f t="shared" si="22"/>
        <v>film &amp; video</v>
      </c>
      <c r="T208" t="str">
        <f t="shared" si="23"/>
        <v>drama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4">
        <f t="shared" si="20"/>
        <v>42008.197199074071</v>
      </c>
      <c r="K209">
        <v>1417754638</v>
      </c>
      <c r="L209" s="14">
        <f t="shared" si="21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6">
        <f t="shared" si="18"/>
        <v>0.15214285714285714</v>
      </c>
      <c r="R209" s="9">
        <f t="shared" si="19"/>
        <v>163.84615384615384</v>
      </c>
      <c r="S209" t="str">
        <f t="shared" si="22"/>
        <v>film &amp; video</v>
      </c>
      <c r="T209" t="str">
        <f t="shared" si="23"/>
        <v>drama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4">
        <f t="shared" si="20"/>
        <v>41989.369988425926</v>
      </c>
      <c r="K210">
        <v>1416127967</v>
      </c>
      <c r="L210" s="14">
        <f t="shared" si="21"/>
        <v>41959.369988425926</v>
      </c>
      <c r="M210" t="b">
        <v>0</v>
      </c>
      <c r="N210">
        <v>0</v>
      </c>
      <c r="O210" t="b">
        <v>0</v>
      </c>
      <c r="P210" t="s">
        <v>8268</v>
      </c>
      <c r="Q210" s="6">
        <f t="shared" si="18"/>
        <v>0</v>
      </c>
      <c r="R210" s="9">
        <f t="shared" si="19"/>
        <v>0</v>
      </c>
      <c r="S210" t="str">
        <f t="shared" si="22"/>
        <v>film &amp; video</v>
      </c>
      <c r="T210" t="str">
        <f t="shared" si="23"/>
        <v>drama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4">
        <f t="shared" si="20"/>
        <v>42195.922858796301</v>
      </c>
      <c r="K211">
        <v>1433974135</v>
      </c>
      <c r="L211" s="14">
        <f t="shared" si="21"/>
        <v>42165.922858796301</v>
      </c>
      <c r="M211" t="b">
        <v>0</v>
      </c>
      <c r="N211">
        <v>0</v>
      </c>
      <c r="O211" t="b">
        <v>0</v>
      </c>
      <c r="P211" t="s">
        <v>8268</v>
      </c>
      <c r="Q211" s="6">
        <f t="shared" si="18"/>
        <v>0</v>
      </c>
      <c r="R211" s="9">
        <f t="shared" si="19"/>
        <v>0</v>
      </c>
      <c r="S211" t="str">
        <f t="shared" si="22"/>
        <v>film &amp; video</v>
      </c>
      <c r="T211" t="str">
        <f t="shared" si="23"/>
        <v>drama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4">
        <f t="shared" si="20"/>
        <v>42278.208333333328</v>
      </c>
      <c r="K212">
        <v>1441157592</v>
      </c>
      <c r="L212" s="14">
        <f t="shared" si="21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6">
        <f t="shared" si="18"/>
        <v>0.2525</v>
      </c>
      <c r="R212" s="9">
        <f t="shared" si="19"/>
        <v>91.818181818181813</v>
      </c>
      <c r="S212" t="str">
        <f t="shared" si="22"/>
        <v>film &amp; video</v>
      </c>
      <c r="T212" t="str">
        <f t="shared" si="23"/>
        <v>drama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4">
        <f t="shared" si="20"/>
        <v>42266.159918981488</v>
      </c>
      <c r="K213">
        <v>1440042617</v>
      </c>
      <c r="L213" s="14">
        <f t="shared" si="21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6">
        <f t="shared" si="18"/>
        <v>0.44600000000000001</v>
      </c>
      <c r="R213" s="9">
        <f t="shared" si="19"/>
        <v>185.83333333333334</v>
      </c>
      <c r="S213" t="str">
        <f t="shared" si="22"/>
        <v>film &amp; video</v>
      </c>
      <c r="T213" t="str">
        <f t="shared" si="23"/>
        <v>drama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4">
        <f t="shared" si="20"/>
        <v>42476.839351851857</v>
      </c>
      <c r="K214">
        <v>1455656920</v>
      </c>
      <c r="L214" s="14">
        <f t="shared" si="21"/>
        <v>42416.881018518514</v>
      </c>
      <c r="M214" t="b">
        <v>0</v>
      </c>
      <c r="N214">
        <v>1</v>
      </c>
      <c r="O214" t="b">
        <v>0</v>
      </c>
      <c r="P214" t="s">
        <v>8268</v>
      </c>
      <c r="Q214" s="6">
        <f t="shared" si="18"/>
        <v>1.5873015873015873E-4</v>
      </c>
      <c r="R214" s="9">
        <f t="shared" si="19"/>
        <v>1</v>
      </c>
      <c r="S214" t="str">
        <f t="shared" si="22"/>
        <v>film &amp; video</v>
      </c>
      <c r="T214" t="str">
        <f t="shared" si="23"/>
        <v>drama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4">
        <f t="shared" si="20"/>
        <v>42232.587974537033</v>
      </c>
      <c r="K215">
        <v>1437142547</v>
      </c>
      <c r="L215" s="14">
        <f t="shared" si="21"/>
        <v>42202.594293981485</v>
      </c>
      <c r="M215" t="b">
        <v>0</v>
      </c>
      <c r="N215">
        <v>1</v>
      </c>
      <c r="O215" t="b">
        <v>0</v>
      </c>
      <c r="P215" t="s">
        <v>8268</v>
      </c>
      <c r="Q215" s="6">
        <f t="shared" si="18"/>
        <v>4.0000000000000002E-4</v>
      </c>
      <c r="R215" s="9">
        <f t="shared" si="19"/>
        <v>20</v>
      </c>
      <c r="S215" t="str">
        <f t="shared" si="22"/>
        <v>film &amp; video</v>
      </c>
      <c r="T215" t="str">
        <f t="shared" si="23"/>
        <v>drama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4">
        <f t="shared" si="20"/>
        <v>42069.64061342593</v>
      </c>
      <c r="K216">
        <v>1420471349</v>
      </c>
      <c r="L216" s="14">
        <f t="shared" si="21"/>
        <v>42009.64061342593</v>
      </c>
      <c r="M216" t="b">
        <v>0</v>
      </c>
      <c r="N216">
        <v>1</v>
      </c>
      <c r="O216" t="b">
        <v>0</v>
      </c>
      <c r="P216" t="s">
        <v>8268</v>
      </c>
      <c r="Q216" s="6">
        <f t="shared" si="18"/>
        <v>8.0000000000000007E-5</v>
      </c>
      <c r="R216" s="9">
        <f t="shared" si="19"/>
        <v>1</v>
      </c>
      <c r="S216" t="str">
        <f t="shared" si="22"/>
        <v>film &amp; video</v>
      </c>
      <c r="T216" t="str">
        <f t="shared" si="23"/>
        <v>drama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4">
        <f t="shared" si="20"/>
        <v>42417.999305555553</v>
      </c>
      <c r="K217">
        <v>1452058282</v>
      </c>
      <c r="L217" s="14">
        <f t="shared" si="21"/>
        <v>42375.230115740742</v>
      </c>
      <c r="M217" t="b">
        <v>0</v>
      </c>
      <c r="N217">
        <v>1</v>
      </c>
      <c r="O217" t="b">
        <v>0</v>
      </c>
      <c r="P217" t="s">
        <v>8268</v>
      </c>
      <c r="Q217" s="6">
        <f t="shared" si="18"/>
        <v>2.2727272727272726E-3</v>
      </c>
      <c r="R217" s="9">
        <f t="shared" si="19"/>
        <v>10</v>
      </c>
      <c r="S217" t="str">
        <f t="shared" si="22"/>
        <v>film &amp; video</v>
      </c>
      <c r="T217" t="str">
        <f t="shared" si="23"/>
        <v>drama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4">
        <f t="shared" si="20"/>
        <v>42116.917094907403</v>
      </c>
      <c r="K218">
        <v>1425423637</v>
      </c>
      <c r="L218" s="14">
        <f t="shared" si="21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6">
        <f t="shared" si="18"/>
        <v>0.55698440000000005</v>
      </c>
      <c r="R218" s="9">
        <f t="shared" si="19"/>
        <v>331.53833333333336</v>
      </c>
      <c r="S218" t="str">
        <f t="shared" si="22"/>
        <v>film &amp; video</v>
      </c>
      <c r="T218" t="str">
        <f t="shared" si="23"/>
        <v>drama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4">
        <f t="shared" si="20"/>
        <v>42001.64061342593</v>
      </c>
      <c r="K219">
        <v>1417101749</v>
      </c>
      <c r="L219" s="14">
        <f t="shared" si="21"/>
        <v>41970.64061342593</v>
      </c>
      <c r="M219" t="b">
        <v>0</v>
      </c>
      <c r="N219">
        <v>38</v>
      </c>
      <c r="O219" t="b">
        <v>0</v>
      </c>
      <c r="P219" t="s">
        <v>8268</v>
      </c>
      <c r="Q219" s="6">
        <f t="shared" si="18"/>
        <v>0.11942999999999999</v>
      </c>
      <c r="R219" s="9">
        <f t="shared" si="19"/>
        <v>314.28947368421052</v>
      </c>
      <c r="S219" t="str">
        <f t="shared" si="22"/>
        <v>film &amp; video</v>
      </c>
      <c r="T219" t="str">
        <f t="shared" si="23"/>
        <v>drama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4">
        <f t="shared" si="20"/>
        <v>42139.628344907411</v>
      </c>
      <c r="K220">
        <v>1426518289</v>
      </c>
      <c r="L220" s="14">
        <f t="shared" si="21"/>
        <v>42079.628344907411</v>
      </c>
      <c r="M220" t="b">
        <v>0</v>
      </c>
      <c r="N220">
        <v>1</v>
      </c>
      <c r="O220" t="b">
        <v>0</v>
      </c>
      <c r="P220" t="s">
        <v>8268</v>
      </c>
      <c r="Q220" s="6">
        <f t="shared" si="18"/>
        <v>0.02</v>
      </c>
      <c r="R220" s="9">
        <f t="shared" si="19"/>
        <v>100</v>
      </c>
      <c r="S220" t="str">
        <f t="shared" si="22"/>
        <v>film &amp; video</v>
      </c>
      <c r="T220" t="str">
        <f t="shared" si="23"/>
        <v>drama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4">
        <f t="shared" si="20"/>
        <v>42461.290972222225</v>
      </c>
      <c r="K221">
        <v>1456732225</v>
      </c>
      <c r="L221" s="14">
        <f t="shared" si="21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6">
        <f t="shared" si="18"/>
        <v>0.17630000000000001</v>
      </c>
      <c r="R221" s="9">
        <f t="shared" si="19"/>
        <v>115.98684210526316</v>
      </c>
      <c r="S221" t="str">
        <f t="shared" si="22"/>
        <v>film &amp; video</v>
      </c>
      <c r="T221" t="str">
        <f t="shared" si="23"/>
        <v>drama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4">
        <f t="shared" si="20"/>
        <v>42236.837499999994</v>
      </c>
      <c r="K222">
        <v>1436542030</v>
      </c>
      <c r="L222" s="14">
        <f t="shared" si="21"/>
        <v>42195.643865740742</v>
      </c>
      <c r="M222" t="b">
        <v>0</v>
      </c>
      <c r="N222">
        <v>3</v>
      </c>
      <c r="O222" t="b">
        <v>0</v>
      </c>
      <c r="P222" t="s">
        <v>8268</v>
      </c>
      <c r="Q222" s="6">
        <f t="shared" si="18"/>
        <v>7.1999999999999998E-3</v>
      </c>
      <c r="R222" s="9">
        <f t="shared" si="19"/>
        <v>120</v>
      </c>
      <c r="S222" t="str">
        <f t="shared" si="22"/>
        <v>film &amp; video</v>
      </c>
      <c r="T222" t="str">
        <f t="shared" si="23"/>
        <v>drama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4">
        <f t="shared" si="20"/>
        <v>42091.79587962963</v>
      </c>
      <c r="K223">
        <v>1422389164</v>
      </c>
      <c r="L223" s="14">
        <f t="shared" si="21"/>
        <v>42031.837546296301</v>
      </c>
      <c r="M223" t="b">
        <v>0</v>
      </c>
      <c r="N223">
        <v>0</v>
      </c>
      <c r="O223" t="b">
        <v>0</v>
      </c>
      <c r="P223" t="s">
        <v>8268</v>
      </c>
      <c r="Q223" s="6">
        <f t="shared" si="18"/>
        <v>0</v>
      </c>
      <c r="R223" s="9">
        <f t="shared" si="19"/>
        <v>0</v>
      </c>
      <c r="S223" t="str">
        <f t="shared" si="22"/>
        <v>film &amp; video</v>
      </c>
      <c r="T223" t="str">
        <f t="shared" si="23"/>
        <v>drama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4">
        <f t="shared" si="20"/>
        <v>42090.110416666663</v>
      </c>
      <c r="K224">
        <v>1422383318</v>
      </c>
      <c r="L224" s="14">
        <f t="shared" si="21"/>
        <v>42031.769884259258</v>
      </c>
      <c r="M224" t="b">
        <v>0</v>
      </c>
      <c r="N224">
        <v>2</v>
      </c>
      <c r="O224" t="b">
        <v>0</v>
      </c>
      <c r="P224" t="s">
        <v>8268</v>
      </c>
      <c r="Q224" s="6">
        <f t="shared" si="18"/>
        <v>0.13</v>
      </c>
      <c r="R224" s="9">
        <f t="shared" si="19"/>
        <v>65</v>
      </c>
      <c r="S224" t="str">
        <f t="shared" si="22"/>
        <v>film &amp; video</v>
      </c>
      <c r="T224" t="str">
        <f t="shared" si="23"/>
        <v>drama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4">
        <f t="shared" si="20"/>
        <v>42512.045138888891</v>
      </c>
      <c r="K225">
        <v>1461287350</v>
      </c>
      <c r="L225" s="14">
        <f t="shared" si="21"/>
        <v>42482.048032407409</v>
      </c>
      <c r="M225" t="b">
        <v>0</v>
      </c>
      <c r="N225">
        <v>0</v>
      </c>
      <c r="O225" t="b">
        <v>0</v>
      </c>
      <c r="P225" t="s">
        <v>8268</v>
      </c>
      <c r="Q225" s="6">
        <f t="shared" si="18"/>
        <v>0</v>
      </c>
      <c r="R225" s="9">
        <f t="shared" si="19"/>
        <v>0</v>
      </c>
      <c r="S225" t="str">
        <f t="shared" si="22"/>
        <v>film &amp; video</v>
      </c>
      <c r="T225" t="str">
        <f t="shared" si="23"/>
        <v>drama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4">
        <f t="shared" si="20"/>
        <v>42195.235254629632</v>
      </c>
      <c r="K226">
        <v>1431322726</v>
      </c>
      <c r="L226" s="14">
        <f t="shared" si="21"/>
        <v>42135.235254629632</v>
      </c>
      <c r="M226" t="b">
        <v>0</v>
      </c>
      <c r="N226">
        <v>0</v>
      </c>
      <c r="O226" t="b">
        <v>0</v>
      </c>
      <c r="P226" t="s">
        <v>8268</v>
      </c>
      <c r="Q226" s="6">
        <f t="shared" si="18"/>
        <v>0</v>
      </c>
      <c r="R226" s="9">
        <f t="shared" si="19"/>
        <v>0</v>
      </c>
      <c r="S226" t="str">
        <f t="shared" si="22"/>
        <v>film &amp; video</v>
      </c>
      <c r="T226" t="str">
        <f t="shared" si="23"/>
        <v>drama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4">
        <f t="shared" si="20"/>
        <v>42468.919606481482</v>
      </c>
      <c r="K227">
        <v>1457564654</v>
      </c>
      <c r="L227" s="14">
        <f t="shared" si="21"/>
        <v>42438.961273148147</v>
      </c>
      <c r="M227" t="b">
        <v>0</v>
      </c>
      <c r="N227">
        <v>0</v>
      </c>
      <c r="O227" t="b">
        <v>0</v>
      </c>
      <c r="P227" t="s">
        <v>8268</v>
      </c>
      <c r="Q227" s="6">
        <f t="shared" si="18"/>
        <v>0</v>
      </c>
      <c r="R227" s="9">
        <f t="shared" si="19"/>
        <v>0</v>
      </c>
      <c r="S227" t="str">
        <f t="shared" si="22"/>
        <v>film &amp; video</v>
      </c>
      <c r="T227" t="str">
        <f t="shared" si="23"/>
        <v>drama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4">
        <f t="shared" si="20"/>
        <v>42155.395138888889</v>
      </c>
      <c r="K228">
        <v>1428854344</v>
      </c>
      <c r="L228" s="14">
        <f t="shared" si="21"/>
        <v>42106.666018518517</v>
      </c>
      <c r="M228" t="b">
        <v>0</v>
      </c>
      <c r="N228">
        <v>2</v>
      </c>
      <c r="O228" t="b">
        <v>0</v>
      </c>
      <c r="P228" t="s">
        <v>8268</v>
      </c>
      <c r="Q228" s="6">
        <f t="shared" si="18"/>
        <v>8.6206896551724137E-3</v>
      </c>
      <c r="R228" s="9">
        <f t="shared" si="19"/>
        <v>125</v>
      </c>
      <c r="S228" t="str">
        <f t="shared" si="22"/>
        <v>film &amp; video</v>
      </c>
      <c r="T228" t="str">
        <f t="shared" si="23"/>
        <v>drama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4">
        <f t="shared" si="20"/>
        <v>42194.893993055557</v>
      </c>
      <c r="K229">
        <v>1433885241</v>
      </c>
      <c r="L229" s="14">
        <f t="shared" si="21"/>
        <v>42164.893993055557</v>
      </c>
      <c r="M229" t="b">
        <v>0</v>
      </c>
      <c r="N229">
        <v>0</v>
      </c>
      <c r="O229" t="b">
        <v>0</v>
      </c>
      <c r="P229" t="s">
        <v>8268</v>
      </c>
      <c r="Q229" s="6">
        <f t="shared" si="18"/>
        <v>0</v>
      </c>
      <c r="R229" s="9">
        <f t="shared" si="19"/>
        <v>0</v>
      </c>
      <c r="S229" t="str">
        <f t="shared" si="22"/>
        <v>film &amp; video</v>
      </c>
      <c r="T229" t="str">
        <f t="shared" si="23"/>
        <v>drama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4">
        <f t="shared" si="20"/>
        <v>42156.686400462961</v>
      </c>
      <c r="K230">
        <v>1427992105</v>
      </c>
      <c r="L230" s="14">
        <f t="shared" si="21"/>
        <v>42096.686400462961</v>
      </c>
      <c r="M230" t="b">
        <v>0</v>
      </c>
      <c r="N230">
        <v>0</v>
      </c>
      <c r="O230" t="b">
        <v>0</v>
      </c>
      <c r="P230" t="s">
        <v>8268</v>
      </c>
      <c r="Q230" s="6">
        <f t="shared" si="18"/>
        <v>0</v>
      </c>
      <c r="R230" s="9">
        <f t="shared" si="19"/>
        <v>0</v>
      </c>
      <c r="S230" t="str">
        <f t="shared" si="22"/>
        <v>film &amp; video</v>
      </c>
      <c r="T230" t="str">
        <f t="shared" si="23"/>
        <v>drama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4">
        <f t="shared" si="20"/>
        <v>42413.933993055558</v>
      </c>
      <c r="K231">
        <v>1452810297</v>
      </c>
      <c r="L231" s="14">
        <f t="shared" si="21"/>
        <v>42383.933993055558</v>
      </c>
      <c r="M231" t="b">
        <v>0</v>
      </c>
      <c r="N231">
        <v>0</v>
      </c>
      <c r="O231" t="b">
        <v>0</v>
      </c>
      <c r="P231" t="s">
        <v>8268</v>
      </c>
      <c r="Q231" s="6">
        <f t="shared" si="18"/>
        <v>0</v>
      </c>
      <c r="R231" s="9">
        <f t="shared" si="19"/>
        <v>0</v>
      </c>
      <c r="S231" t="str">
        <f t="shared" si="22"/>
        <v>film &amp; video</v>
      </c>
      <c r="T231" t="str">
        <f t="shared" si="23"/>
        <v>drama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4">
        <f t="shared" si="20"/>
        <v>42159.777210648142</v>
      </c>
      <c r="K232">
        <v>1430851151</v>
      </c>
      <c r="L232" s="14">
        <f t="shared" si="21"/>
        <v>42129.777210648142</v>
      </c>
      <c r="M232" t="b">
        <v>0</v>
      </c>
      <c r="N232">
        <v>2</v>
      </c>
      <c r="O232" t="b">
        <v>0</v>
      </c>
      <c r="P232" t="s">
        <v>8268</v>
      </c>
      <c r="Q232" s="6">
        <f t="shared" si="18"/>
        <v>4.0000000000000001E-3</v>
      </c>
      <c r="R232" s="9">
        <f t="shared" si="19"/>
        <v>30</v>
      </c>
      <c r="S232" t="str">
        <f t="shared" si="22"/>
        <v>film &amp; video</v>
      </c>
      <c r="T232" t="str">
        <f t="shared" si="23"/>
        <v>drama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4">
        <f t="shared" si="20"/>
        <v>42371.958923611113</v>
      </c>
      <c r="K233">
        <v>1449183651</v>
      </c>
      <c r="L233" s="14">
        <f t="shared" si="21"/>
        <v>42341.958923611113</v>
      </c>
      <c r="M233" t="b">
        <v>0</v>
      </c>
      <c r="N233">
        <v>0</v>
      </c>
      <c r="O233" t="b">
        <v>0</v>
      </c>
      <c r="P233" t="s">
        <v>8268</v>
      </c>
      <c r="Q233" s="6">
        <f t="shared" si="18"/>
        <v>0</v>
      </c>
      <c r="R233" s="9">
        <f t="shared" si="19"/>
        <v>0</v>
      </c>
      <c r="S233" t="str">
        <f t="shared" si="22"/>
        <v>film &amp; video</v>
      </c>
      <c r="T233" t="str">
        <f t="shared" si="23"/>
        <v>drama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4">
        <f t="shared" si="20"/>
        <v>42062.82576388889</v>
      </c>
      <c r="K234">
        <v>1422474546</v>
      </c>
      <c r="L234" s="14">
        <f t="shared" si="21"/>
        <v>42032.82576388889</v>
      </c>
      <c r="M234" t="b">
        <v>0</v>
      </c>
      <c r="N234">
        <v>7</v>
      </c>
      <c r="O234" t="b">
        <v>0</v>
      </c>
      <c r="P234" t="s">
        <v>8268</v>
      </c>
      <c r="Q234" s="6">
        <f t="shared" si="18"/>
        <v>2.75E-2</v>
      </c>
      <c r="R234" s="9">
        <f t="shared" si="19"/>
        <v>15.714285714285714</v>
      </c>
      <c r="S234" t="str">
        <f t="shared" si="22"/>
        <v>film &amp; video</v>
      </c>
      <c r="T234" t="str">
        <f t="shared" si="23"/>
        <v>drama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4">
        <f t="shared" si="20"/>
        <v>42642.911712962959</v>
      </c>
      <c r="K235">
        <v>1472593972</v>
      </c>
      <c r="L235" s="14">
        <f t="shared" si="21"/>
        <v>42612.911712962959</v>
      </c>
      <c r="M235" t="b">
        <v>0</v>
      </c>
      <c r="N235">
        <v>0</v>
      </c>
      <c r="O235" t="b">
        <v>0</v>
      </c>
      <c r="P235" t="s">
        <v>8268</v>
      </c>
      <c r="Q235" s="6">
        <f t="shared" si="18"/>
        <v>0</v>
      </c>
      <c r="R235" s="9">
        <f t="shared" si="19"/>
        <v>0</v>
      </c>
      <c r="S235" t="str">
        <f t="shared" si="22"/>
        <v>film &amp; video</v>
      </c>
      <c r="T235" t="str">
        <f t="shared" si="23"/>
        <v>drama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4">
        <f t="shared" si="20"/>
        <v>42176.035405092596</v>
      </c>
      <c r="K236">
        <v>1431391859</v>
      </c>
      <c r="L236" s="14">
        <f t="shared" si="21"/>
        <v>42136.035405092596</v>
      </c>
      <c r="M236" t="b">
        <v>0</v>
      </c>
      <c r="N236">
        <v>5</v>
      </c>
      <c r="O236" t="b">
        <v>0</v>
      </c>
      <c r="P236" t="s">
        <v>8268</v>
      </c>
      <c r="Q236" s="6">
        <f t="shared" si="18"/>
        <v>0.40100000000000002</v>
      </c>
      <c r="R236" s="9">
        <f t="shared" si="19"/>
        <v>80.2</v>
      </c>
      <c r="S236" t="str">
        <f t="shared" si="22"/>
        <v>film &amp; video</v>
      </c>
      <c r="T236" t="str">
        <f t="shared" si="23"/>
        <v>drama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4">
        <f t="shared" si="20"/>
        <v>42194.908530092594</v>
      </c>
      <c r="K237">
        <v>1433886497</v>
      </c>
      <c r="L237" s="14">
        <f t="shared" si="21"/>
        <v>42164.908530092594</v>
      </c>
      <c r="M237" t="b">
        <v>0</v>
      </c>
      <c r="N237">
        <v>0</v>
      </c>
      <c r="O237" t="b">
        <v>0</v>
      </c>
      <c r="P237" t="s">
        <v>8268</v>
      </c>
      <c r="Q237" s="6">
        <f t="shared" si="18"/>
        <v>0</v>
      </c>
      <c r="R237" s="9">
        <f t="shared" si="19"/>
        <v>0</v>
      </c>
      <c r="S237" t="str">
        <f t="shared" si="22"/>
        <v>film &amp; video</v>
      </c>
      <c r="T237" t="str">
        <f t="shared" si="23"/>
        <v>drama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4">
        <f t="shared" si="20"/>
        <v>42374</v>
      </c>
      <c r="K238">
        <v>1447380099</v>
      </c>
      <c r="L238" s="14">
        <f t="shared" si="21"/>
        <v>42321.08447916666</v>
      </c>
      <c r="M238" t="b">
        <v>0</v>
      </c>
      <c r="N238">
        <v>0</v>
      </c>
      <c r="O238" t="b">
        <v>0</v>
      </c>
      <c r="P238" t="s">
        <v>8268</v>
      </c>
      <c r="Q238" s="6">
        <f t="shared" si="18"/>
        <v>0</v>
      </c>
      <c r="R238" s="9">
        <f t="shared" si="19"/>
        <v>0</v>
      </c>
      <c r="S238" t="str">
        <f t="shared" si="22"/>
        <v>film &amp; video</v>
      </c>
      <c r="T238" t="str">
        <f t="shared" si="23"/>
        <v>drama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4">
        <f t="shared" si="20"/>
        <v>42437.577187499999</v>
      </c>
      <c r="K239">
        <v>1452261069</v>
      </c>
      <c r="L239" s="14">
        <f t="shared" si="21"/>
        <v>42377.577187499999</v>
      </c>
      <c r="M239" t="b">
        <v>0</v>
      </c>
      <c r="N239">
        <v>1</v>
      </c>
      <c r="O239" t="b">
        <v>0</v>
      </c>
      <c r="P239" t="s">
        <v>8268</v>
      </c>
      <c r="Q239" s="6">
        <f t="shared" si="18"/>
        <v>3.3333333333333335E-3</v>
      </c>
      <c r="R239" s="9">
        <f t="shared" si="19"/>
        <v>50</v>
      </c>
      <c r="S239" t="str">
        <f t="shared" si="22"/>
        <v>film &amp; video</v>
      </c>
      <c r="T239" t="str">
        <f t="shared" si="23"/>
        <v>drama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4">
        <f t="shared" si="20"/>
        <v>42734.375</v>
      </c>
      <c r="K240">
        <v>1481324760</v>
      </c>
      <c r="L240" s="14">
        <f t="shared" si="21"/>
        <v>42713.962499999994</v>
      </c>
      <c r="M240" t="b">
        <v>0</v>
      </c>
      <c r="N240">
        <v>0</v>
      </c>
      <c r="O240" t="b">
        <v>0</v>
      </c>
      <c r="P240" t="s">
        <v>8268</v>
      </c>
      <c r="Q240" s="6">
        <f t="shared" si="18"/>
        <v>0</v>
      </c>
      <c r="R240" s="9">
        <f t="shared" si="19"/>
        <v>0</v>
      </c>
      <c r="S240" t="str">
        <f t="shared" si="22"/>
        <v>film &amp; video</v>
      </c>
      <c r="T240" t="str">
        <f t="shared" si="23"/>
        <v>drama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4">
        <f t="shared" si="20"/>
        <v>42316.5</v>
      </c>
      <c r="K241">
        <v>1445308730</v>
      </c>
      <c r="L241" s="14">
        <f t="shared" si="21"/>
        <v>42297.110300925924</v>
      </c>
      <c r="M241" t="b">
        <v>0</v>
      </c>
      <c r="N241">
        <v>5</v>
      </c>
      <c r="O241" t="b">
        <v>0</v>
      </c>
      <c r="P241" t="s">
        <v>8268</v>
      </c>
      <c r="Q241" s="6">
        <f t="shared" si="18"/>
        <v>0.25</v>
      </c>
      <c r="R241" s="9">
        <f t="shared" si="19"/>
        <v>50</v>
      </c>
      <c r="S241" t="str">
        <f t="shared" si="22"/>
        <v>film &amp; video</v>
      </c>
      <c r="T241" t="str">
        <f t="shared" si="23"/>
        <v>drama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4">
        <f t="shared" si="20"/>
        <v>41399.708460648151</v>
      </c>
      <c r="K242">
        <v>1363885211</v>
      </c>
      <c r="L242" s="14">
        <f t="shared" si="21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6">
        <f t="shared" si="18"/>
        <v>1.0763413333333334</v>
      </c>
      <c r="R242" s="9">
        <f t="shared" si="19"/>
        <v>117.84759124087591</v>
      </c>
      <c r="S242" t="str">
        <f t="shared" si="22"/>
        <v>film &amp; video</v>
      </c>
      <c r="T242" t="str">
        <f t="shared" si="23"/>
        <v>documentary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4">
        <f t="shared" si="20"/>
        <v>41994.697962962964</v>
      </c>
      <c r="K243">
        <v>1415292304</v>
      </c>
      <c r="L243" s="14">
        <f t="shared" si="21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6">
        <f t="shared" si="18"/>
        <v>1.1263736263736264</v>
      </c>
      <c r="R243" s="9">
        <f t="shared" si="19"/>
        <v>109.04255319148936</v>
      </c>
      <c r="S243" t="str">
        <f t="shared" si="22"/>
        <v>film &amp; video</v>
      </c>
      <c r="T243" t="str">
        <f t="shared" si="23"/>
        <v>documentary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4">
        <f t="shared" si="20"/>
        <v>40897.492939814816</v>
      </c>
      <c r="K244">
        <v>1321357790</v>
      </c>
      <c r="L244" s="14">
        <f t="shared" si="21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6">
        <f t="shared" si="18"/>
        <v>1.1346153846153846</v>
      </c>
      <c r="R244" s="9">
        <f t="shared" si="19"/>
        <v>73.019801980198025</v>
      </c>
      <c r="S244" t="str">
        <f t="shared" si="22"/>
        <v>film &amp; video</v>
      </c>
      <c r="T244" t="str">
        <f t="shared" si="23"/>
        <v>documentary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4">
        <f t="shared" si="20"/>
        <v>41692.047500000001</v>
      </c>
      <c r="K245">
        <v>1390439304</v>
      </c>
      <c r="L245" s="14">
        <f t="shared" si="21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6">
        <f t="shared" si="18"/>
        <v>1.0259199999999999</v>
      </c>
      <c r="R245" s="9">
        <f t="shared" si="19"/>
        <v>78.195121951219505</v>
      </c>
      <c r="S245" t="str">
        <f t="shared" si="22"/>
        <v>film &amp; video</v>
      </c>
      <c r="T245" t="str">
        <f t="shared" si="23"/>
        <v>documentary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4">
        <f t="shared" si="20"/>
        <v>40253.29583333333</v>
      </c>
      <c r="K246">
        <v>1265269559</v>
      </c>
      <c r="L246" s="14">
        <f t="shared" si="21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6">
        <f t="shared" si="18"/>
        <v>1.1375714285714287</v>
      </c>
      <c r="R246" s="9">
        <f t="shared" si="19"/>
        <v>47.398809523809526</v>
      </c>
      <c r="S246" t="str">
        <f t="shared" si="22"/>
        <v>film &amp; video</v>
      </c>
      <c r="T246" t="str">
        <f t="shared" si="23"/>
        <v>documentary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4">
        <f t="shared" si="20"/>
        <v>41137.053067129629</v>
      </c>
      <c r="K247">
        <v>1342487785</v>
      </c>
      <c r="L247" s="14">
        <f t="shared" si="21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6">
        <f t="shared" si="18"/>
        <v>1.0371999999999999</v>
      </c>
      <c r="R247" s="9">
        <f t="shared" si="19"/>
        <v>54.020833333333336</v>
      </c>
      <c r="S247" t="str">
        <f t="shared" si="22"/>
        <v>film &amp; video</v>
      </c>
      <c r="T247" t="str">
        <f t="shared" si="23"/>
        <v>documentary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4">
        <f t="shared" si="20"/>
        <v>40530.405150462961</v>
      </c>
      <c r="K248">
        <v>1288341805</v>
      </c>
      <c r="L248" s="14">
        <f t="shared" si="21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6">
        <f t="shared" si="18"/>
        <v>3.0546000000000002</v>
      </c>
      <c r="R248" s="9">
        <f t="shared" si="19"/>
        <v>68.488789237668158</v>
      </c>
      <c r="S248" t="str">
        <f t="shared" si="22"/>
        <v>film &amp; video</v>
      </c>
      <c r="T248" t="str">
        <f t="shared" si="23"/>
        <v>documentary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4">
        <f t="shared" si="20"/>
        <v>40467.152083333334</v>
      </c>
      <c r="K249">
        <v>1284042614</v>
      </c>
      <c r="L249" s="14">
        <f t="shared" si="21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6">
        <f t="shared" si="18"/>
        <v>1.341</v>
      </c>
      <c r="R249" s="9">
        <f t="shared" si="19"/>
        <v>108.14516129032258</v>
      </c>
      <c r="S249" t="str">
        <f t="shared" si="22"/>
        <v>film &amp; video</v>
      </c>
      <c r="T249" t="str">
        <f t="shared" si="23"/>
        <v>documentary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4">
        <f t="shared" si="20"/>
        <v>40915.774409722224</v>
      </c>
      <c r="K250">
        <v>1322073309</v>
      </c>
      <c r="L250" s="14">
        <f t="shared" si="21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6">
        <f t="shared" si="18"/>
        <v>1.0133294117647058</v>
      </c>
      <c r="R250" s="9">
        <f t="shared" si="19"/>
        <v>589.95205479452056</v>
      </c>
      <c r="S250" t="str">
        <f t="shared" si="22"/>
        <v>film &amp; video</v>
      </c>
      <c r="T250" t="str">
        <f t="shared" si="23"/>
        <v>documentary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4">
        <f t="shared" si="20"/>
        <v>40412.736111111109</v>
      </c>
      <c r="K251">
        <v>1275603020</v>
      </c>
      <c r="L251" s="14">
        <f t="shared" si="21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6">
        <f t="shared" si="18"/>
        <v>1.1292</v>
      </c>
      <c r="R251" s="9">
        <f t="shared" si="19"/>
        <v>48.051063829787232</v>
      </c>
      <c r="S251" t="str">
        <f t="shared" si="22"/>
        <v>film &amp; video</v>
      </c>
      <c r="T251" t="str">
        <f t="shared" si="23"/>
        <v>documentary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4">
        <f t="shared" si="20"/>
        <v>41431.565868055557</v>
      </c>
      <c r="K252">
        <v>1367933691</v>
      </c>
      <c r="L252" s="14">
        <f t="shared" si="21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6">
        <f t="shared" si="18"/>
        <v>1.0558333333333334</v>
      </c>
      <c r="R252" s="9">
        <f t="shared" si="19"/>
        <v>72.482837528604122</v>
      </c>
      <c r="S252" t="str">
        <f t="shared" si="22"/>
        <v>film &amp; video</v>
      </c>
      <c r="T252" t="str">
        <f t="shared" si="23"/>
        <v>documentary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4">
        <f t="shared" si="20"/>
        <v>41045.791666666664</v>
      </c>
      <c r="K253">
        <v>1334429646</v>
      </c>
      <c r="L253" s="14">
        <f t="shared" si="21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6">
        <f t="shared" si="18"/>
        <v>1.2557142857142858</v>
      </c>
      <c r="R253" s="9">
        <f t="shared" si="19"/>
        <v>57.077922077922075</v>
      </c>
      <c r="S253" t="str">
        <f t="shared" si="22"/>
        <v>film &amp; video</v>
      </c>
      <c r="T253" t="str">
        <f t="shared" si="23"/>
        <v>documentary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4">
        <f t="shared" si="20"/>
        <v>40330.165972222225</v>
      </c>
      <c r="K254">
        <v>1269878058</v>
      </c>
      <c r="L254" s="14">
        <f t="shared" si="21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6">
        <f t="shared" si="18"/>
        <v>1.8455999999999999</v>
      </c>
      <c r="R254" s="9">
        <f t="shared" si="19"/>
        <v>85.444444444444443</v>
      </c>
      <c r="S254" t="str">
        <f t="shared" si="22"/>
        <v>film &amp; video</v>
      </c>
      <c r="T254" t="str">
        <f t="shared" si="23"/>
        <v>documentary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4">
        <f t="shared" si="20"/>
        <v>40954.650868055556</v>
      </c>
      <c r="K255">
        <v>1326728235</v>
      </c>
      <c r="L255" s="14">
        <f t="shared" si="21"/>
        <v>40924.650868055556</v>
      </c>
      <c r="M255" t="b">
        <v>1</v>
      </c>
      <c r="N255">
        <v>7</v>
      </c>
      <c r="O255" t="b">
        <v>1</v>
      </c>
      <c r="P255" t="s">
        <v>8269</v>
      </c>
      <c r="Q255" s="6">
        <f t="shared" si="18"/>
        <v>1.0073333333333334</v>
      </c>
      <c r="R255" s="9">
        <f t="shared" si="19"/>
        <v>215.85714285714286</v>
      </c>
      <c r="S255" t="str">
        <f t="shared" si="22"/>
        <v>film &amp; video</v>
      </c>
      <c r="T255" t="str">
        <f t="shared" si="23"/>
        <v>documentary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4">
        <f t="shared" si="20"/>
        <v>42294.083333333328</v>
      </c>
      <c r="K256">
        <v>1442443910</v>
      </c>
      <c r="L256" s="14">
        <f t="shared" si="21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6">
        <f t="shared" si="18"/>
        <v>1.1694724999999999</v>
      </c>
      <c r="R256" s="9">
        <f t="shared" si="19"/>
        <v>89.38643312101911</v>
      </c>
      <c r="S256" t="str">
        <f t="shared" si="22"/>
        <v>film &amp; video</v>
      </c>
      <c r="T256" t="str">
        <f t="shared" si="23"/>
        <v>documentary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4">
        <f t="shared" si="20"/>
        <v>40618.48474537037</v>
      </c>
      <c r="K257">
        <v>1297687082</v>
      </c>
      <c r="L257" s="14">
        <f t="shared" si="21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6">
        <f t="shared" si="18"/>
        <v>1.0673325</v>
      </c>
      <c r="R257" s="9">
        <f t="shared" si="19"/>
        <v>45.418404255319146</v>
      </c>
      <c r="S257" t="str">
        <f t="shared" si="22"/>
        <v>film &amp; video</v>
      </c>
      <c r="T257" t="str">
        <f t="shared" si="23"/>
        <v>documentary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4">
        <f t="shared" si="20"/>
        <v>41349.769293981481</v>
      </c>
      <c r="K258">
        <v>1360866467</v>
      </c>
      <c r="L258" s="14">
        <f t="shared" si="21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6">
        <f t="shared" ref="Q258:Q321" si="24">(E258/D258)</f>
        <v>1.391</v>
      </c>
      <c r="R258" s="9">
        <f t="shared" ref="R258:R321" si="25">IF(N258&lt;&gt;0,E258/N258,0)</f>
        <v>65.756363636363631</v>
      </c>
      <c r="S258" t="str">
        <f t="shared" si="22"/>
        <v>film &amp; video</v>
      </c>
      <c r="T258" t="str">
        <f t="shared" si="23"/>
        <v>documentary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4">
        <f t="shared" ref="J259:J322" si="26">(((I259/60)/60)/24)+DATE(1970,1,1)</f>
        <v>42509.626875000002</v>
      </c>
      <c r="K259">
        <v>1461078162</v>
      </c>
      <c r="L259" s="14">
        <f t="shared" ref="L259:L322" si="27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6">
        <f t="shared" si="24"/>
        <v>1.0672648571428571</v>
      </c>
      <c r="R259" s="9">
        <f t="shared" si="25"/>
        <v>66.70405357142856</v>
      </c>
      <c r="S259" t="str">
        <f t="shared" ref="S259:S322" si="28">LEFT(P259, SEARCH("/",P259,1)-1)</f>
        <v>film &amp; video</v>
      </c>
      <c r="T259" t="str">
        <f t="shared" ref="T259:T322" si="29">RIGHT(P259,LEN(P259)-FIND("/",P259))</f>
        <v>documentary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4">
        <f t="shared" si="26"/>
        <v>40712.051689814813</v>
      </c>
      <c r="K260">
        <v>1305767666</v>
      </c>
      <c r="L260" s="14">
        <f t="shared" si="27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6">
        <f t="shared" si="24"/>
        <v>1.9114</v>
      </c>
      <c r="R260" s="9">
        <f t="shared" si="25"/>
        <v>83.345930232558146</v>
      </c>
      <c r="S260" t="str">
        <f t="shared" si="28"/>
        <v>film &amp; video</v>
      </c>
      <c r="T260" t="str">
        <f t="shared" si="29"/>
        <v>documentary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4">
        <f t="shared" si="26"/>
        <v>42102.738067129627</v>
      </c>
      <c r="K261">
        <v>1425922969</v>
      </c>
      <c r="L261" s="14">
        <f t="shared" si="27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6">
        <f t="shared" si="24"/>
        <v>1.3193789333333332</v>
      </c>
      <c r="R261" s="9">
        <f t="shared" si="25"/>
        <v>105.04609341825902</v>
      </c>
      <c r="S261" t="str">
        <f t="shared" si="28"/>
        <v>film &amp; video</v>
      </c>
      <c r="T261" t="str">
        <f t="shared" si="29"/>
        <v>documentary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4">
        <f t="shared" si="26"/>
        <v>40376.415972222225</v>
      </c>
      <c r="K262">
        <v>1275415679</v>
      </c>
      <c r="L262" s="14">
        <f t="shared" si="27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6">
        <f t="shared" si="24"/>
        <v>1.0640000000000001</v>
      </c>
      <c r="R262" s="9">
        <f t="shared" si="25"/>
        <v>120.90909090909091</v>
      </c>
      <c r="S262" t="str">
        <f t="shared" si="28"/>
        <v>film &amp; video</v>
      </c>
      <c r="T262" t="str">
        <f t="shared" si="29"/>
        <v>documentary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4">
        <f t="shared" si="26"/>
        <v>41067.621527777781</v>
      </c>
      <c r="K263">
        <v>1334783704</v>
      </c>
      <c r="L263" s="14">
        <f t="shared" si="27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6">
        <f t="shared" si="24"/>
        <v>1.0740000000000001</v>
      </c>
      <c r="R263" s="9">
        <f t="shared" si="25"/>
        <v>97.63636363636364</v>
      </c>
      <c r="S263" t="str">
        <f t="shared" si="28"/>
        <v>film &amp; video</v>
      </c>
      <c r="T263" t="str">
        <f t="shared" si="29"/>
        <v>documentary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4">
        <f t="shared" si="26"/>
        <v>40600.24800925926</v>
      </c>
      <c r="K264">
        <v>1294811828</v>
      </c>
      <c r="L264" s="14">
        <f t="shared" si="27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6">
        <f t="shared" si="24"/>
        <v>2.4</v>
      </c>
      <c r="R264" s="9">
        <f t="shared" si="25"/>
        <v>41.379310344827587</v>
      </c>
      <c r="S264" t="str">
        <f t="shared" si="28"/>
        <v>film &amp; video</v>
      </c>
      <c r="T264" t="str">
        <f t="shared" si="29"/>
        <v>documentary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4">
        <f t="shared" si="26"/>
        <v>41179.954791666663</v>
      </c>
      <c r="K265">
        <v>1346194494</v>
      </c>
      <c r="L265" s="14">
        <f t="shared" si="27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6">
        <f t="shared" si="24"/>
        <v>1.1808107999999999</v>
      </c>
      <c r="R265" s="9">
        <f t="shared" si="25"/>
        <v>30.654485981308412</v>
      </c>
      <c r="S265" t="str">
        <f t="shared" si="28"/>
        <v>film &amp; video</v>
      </c>
      <c r="T265" t="str">
        <f t="shared" si="29"/>
        <v>documentary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4">
        <f t="shared" si="26"/>
        <v>41040.620312500003</v>
      </c>
      <c r="K266">
        <v>1334155995</v>
      </c>
      <c r="L266" s="14">
        <f t="shared" si="27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6">
        <f t="shared" si="24"/>
        <v>1.1819999999999999</v>
      </c>
      <c r="R266" s="9">
        <f t="shared" si="25"/>
        <v>64.945054945054949</v>
      </c>
      <c r="S266" t="str">
        <f t="shared" si="28"/>
        <v>film &amp; video</v>
      </c>
      <c r="T266" t="str">
        <f t="shared" si="29"/>
        <v>documentary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4">
        <f t="shared" si="26"/>
        <v>40308.844444444447</v>
      </c>
      <c r="K267">
        <v>1269928430</v>
      </c>
      <c r="L267" s="14">
        <f t="shared" si="27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6">
        <f t="shared" si="24"/>
        <v>1.111</v>
      </c>
      <c r="R267" s="9">
        <f t="shared" si="25"/>
        <v>95.775862068965523</v>
      </c>
      <c r="S267" t="str">
        <f t="shared" si="28"/>
        <v>film &amp; video</v>
      </c>
      <c r="T267" t="str">
        <f t="shared" si="29"/>
        <v>documentary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4">
        <f t="shared" si="26"/>
        <v>40291.160416666666</v>
      </c>
      <c r="K268">
        <v>1264565507</v>
      </c>
      <c r="L268" s="14">
        <f t="shared" si="27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6">
        <f t="shared" si="24"/>
        <v>1.4550000000000001</v>
      </c>
      <c r="R268" s="9">
        <f t="shared" si="25"/>
        <v>40.416666666666664</v>
      </c>
      <c r="S268" t="str">
        <f t="shared" si="28"/>
        <v>film &amp; video</v>
      </c>
      <c r="T268" t="str">
        <f t="shared" si="29"/>
        <v>documentary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4">
        <f t="shared" si="26"/>
        <v>41815.452534722222</v>
      </c>
      <c r="K269">
        <v>1401101499</v>
      </c>
      <c r="L269" s="14">
        <f t="shared" si="27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6">
        <f t="shared" si="24"/>
        <v>1.3162883248730965</v>
      </c>
      <c r="R269" s="9">
        <f t="shared" si="25"/>
        <v>78.578424242424248</v>
      </c>
      <c r="S269" t="str">
        <f t="shared" si="28"/>
        <v>film &amp; video</v>
      </c>
      <c r="T269" t="str">
        <f t="shared" si="29"/>
        <v>documentary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4">
        <f t="shared" si="26"/>
        <v>40854.194189814814</v>
      </c>
      <c r="K270">
        <v>1316749178</v>
      </c>
      <c r="L270" s="14">
        <f t="shared" si="27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6">
        <f t="shared" si="24"/>
        <v>1.1140000000000001</v>
      </c>
      <c r="R270" s="9">
        <f t="shared" si="25"/>
        <v>50.18018018018018</v>
      </c>
      <c r="S270" t="str">
        <f t="shared" si="28"/>
        <v>film &amp; video</v>
      </c>
      <c r="T270" t="str">
        <f t="shared" si="29"/>
        <v>documentary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4">
        <f t="shared" si="26"/>
        <v>42788.197013888886</v>
      </c>
      <c r="K271">
        <v>1485146622</v>
      </c>
      <c r="L271" s="14">
        <f t="shared" si="27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6">
        <f t="shared" si="24"/>
        <v>1.4723377</v>
      </c>
      <c r="R271" s="9">
        <f t="shared" si="25"/>
        <v>92.251735588972423</v>
      </c>
      <c r="S271" t="str">
        <f t="shared" si="28"/>
        <v>film &amp; video</v>
      </c>
      <c r="T271" t="str">
        <f t="shared" si="29"/>
        <v>documentary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4">
        <f t="shared" si="26"/>
        <v>40688.166666666664</v>
      </c>
      <c r="K272">
        <v>1301950070</v>
      </c>
      <c r="L272" s="14">
        <f t="shared" si="27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6">
        <f t="shared" si="24"/>
        <v>1.5260869565217392</v>
      </c>
      <c r="R272" s="9">
        <f t="shared" si="25"/>
        <v>57.540983606557376</v>
      </c>
      <c r="S272" t="str">
        <f t="shared" si="28"/>
        <v>film &amp; video</v>
      </c>
      <c r="T272" t="str">
        <f t="shared" si="29"/>
        <v>documentary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4">
        <f t="shared" si="26"/>
        <v>41641.333333333336</v>
      </c>
      <c r="K273">
        <v>1386123861</v>
      </c>
      <c r="L273" s="14">
        <f t="shared" si="27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6">
        <f t="shared" si="24"/>
        <v>1.0468</v>
      </c>
      <c r="R273" s="9">
        <f t="shared" si="25"/>
        <v>109.42160278745645</v>
      </c>
      <c r="S273" t="str">
        <f t="shared" si="28"/>
        <v>film &amp; video</v>
      </c>
      <c r="T273" t="str">
        <f t="shared" si="29"/>
        <v>documentary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4">
        <f t="shared" si="26"/>
        <v>40296.78402777778</v>
      </c>
      <c r="K274">
        <v>1267220191</v>
      </c>
      <c r="L274" s="14">
        <f t="shared" si="27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6">
        <f t="shared" si="24"/>
        <v>1.7743366666666667</v>
      </c>
      <c r="R274" s="9">
        <f t="shared" si="25"/>
        <v>81.892461538461546</v>
      </c>
      <c r="S274" t="str">
        <f t="shared" si="28"/>
        <v>film &amp; video</v>
      </c>
      <c r="T274" t="str">
        <f t="shared" si="29"/>
        <v>documentary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4">
        <f t="shared" si="26"/>
        <v>40727.498449074075</v>
      </c>
      <c r="K275">
        <v>1307102266</v>
      </c>
      <c r="L275" s="14">
        <f t="shared" si="27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6">
        <f t="shared" si="24"/>
        <v>1.077758</v>
      </c>
      <c r="R275" s="9">
        <f t="shared" si="25"/>
        <v>45.667711864406776</v>
      </c>
      <c r="S275" t="str">
        <f t="shared" si="28"/>
        <v>film &amp; video</v>
      </c>
      <c r="T275" t="str">
        <f t="shared" si="29"/>
        <v>documentary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4">
        <f t="shared" si="26"/>
        <v>41004.290972222225</v>
      </c>
      <c r="K276">
        <v>1330638829</v>
      </c>
      <c r="L276" s="14">
        <f t="shared" si="27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6">
        <f t="shared" si="24"/>
        <v>1.56</v>
      </c>
      <c r="R276" s="9">
        <f t="shared" si="25"/>
        <v>55.221238938053098</v>
      </c>
      <c r="S276" t="str">
        <f t="shared" si="28"/>
        <v>film &amp; video</v>
      </c>
      <c r="T276" t="str">
        <f t="shared" si="29"/>
        <v>documentary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4">
        <f t="shared" si="26"/>
        <v>41223.073680555557</v>
      </c>
      <c r="K277">
        <v>1349916366</v>
      </c>
      <c r="L277" s="14">
        <f t="shared" si="27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6">
        <f t="shared" si="24"/>
        <v>1.08395</v>
      </c>
      <c r="R277" s="9">
        <f t="shared" si="25"/>
        <v>65.298192771084331</v>
      </c>
      <c r="S277" t="str">
        <f t="shared" si="28"/>
        <v>film &amp; video</v>
      </c>
      <c r="T277" t="str">
        <f t="shared" si="29"/>
        <v>documentary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4">
        <f t="shared" si="26"/>
        <v>41027.040208333332</v>
      </c>
      <c r="K278">
        <v>1330394274</v>
      </c>
      <c r="L278" s="14">
        <f t="shared" si="27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6">
        <f t="shared" si="24"/>
        <v>1.476</v>
      </c>
      <c r="R278" s="9">
        <f t="shared" si="25"/>
        <v>95.225806451612897</v>
      </c>
      <c r="S278" t="str">
        <f t="shared" si="28"/>
        <v>film &amp; video</v>
      </c>
      <c r="T278" t="str">
        <f t="shared" si="29"/>
        <v>documentary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4">
        <f t="shared" si="26"/>
        <v>42147.891423611116</v>
      </c>
      <c r="K279">
        <v>1429824219</v>
      </c>
      <c r="L279" s="14">
        <f t="shared" si="27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6">
        <f t="shared" si="24"/>
        <v>1.1038153846153846</v>
      </c>
      <c r="R279" s="9">
        <f t="shared" si="25"/>
        <v>75.444794952681391</v>
      </c>
      <c r="S279" t="str">
        <f t="shared" si="28"/>
        <v>film &amp; video</v>
      </c>
      <c r="T279" t="str">
        <f t="shared" si="29"/>
        <v>documentary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4">
        <f t="shared" si="26"/>
        <v>41194.040960648148</v>
      </c>
      <c r="K280">
        <v>1347411539</v>
      </c>
      <c r="L280" s="14">
        <f t="shared" si="27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6">
        <f t="shared" si="24"/>
        <v>1.5034814814814814</v>
      </c>
      <c r="R280" s="9">
        <f t="shared" si="25"/>
        <v>97.816867469879512</v>
      </c>
      <c r="S280" t="str">
        <f t="shared" si="28"/>
        <v>film &amp; video</v>
      </c>
      <c r="T280" t="str">
        <f t="shared" si="29"/>
        <v>documentary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4">
        <f t="shared" si="26"/>
        <v>42793.084027777775</v>
      </c>
      <c r="K281">
        <v>1485237096</v>
      </c>
      <c r="L281" s="14">
        <f t="shared" si="27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6">
        <f t="shared" si="24"/>
        <v>1.5731829411764706</v>
      </c>
      <c r="R281" s="9">
        <f t="shared" si="25"/>
        <v>87.685606557377056</v>
      </c>
      <c r="S281" t="str">
        <f t="shared" si="28"/>
        <v>film &amp; video</v>
      </c>
      <c r="T281" t="str">
        <f t="shared" si="29"/>
        <v>documentary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4">
        <f t="shared" si="26"/>
        <v>41789.590682870366</v>
      </c>
      <c r="K282">
        <v>1397571035</v>
      </c>
      <c r="L282" s="14">
        <f t="shared" si="27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6">
        <f t="shared" si="24"/>
        <v>1.5614399999999999</v>
      </c>
      <c r="R282" s="9">
        <f t="shared" si="25"/>
        <v>54.748948106591868</v>
      </c>
      <c r="S282" t="str">
        <f t="shared" si="28"/>
        <v>film &amp; video</v>
      </c>
      <c r="T282" t="str">
        <f t="shared" si="29"/>
        <v>documentary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4">
        <f t="shared" si="26"/>
        <v>40035.80972222222</v>
      </c>
      <c r="K283">
        <v>1242532513</v>
      </c>
      <c r="L283" s="14">
        <f t="shared" si="27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6">
        <f t="shared" si="24"/>
        <v>1.2058763636363636</v>
      </c>
      <c r="R283" s="9">
        <f t="shared" si="25"/>
        <v>83.953417721518989</v>
      </c>
      <c r="S283" t="str">
        <f t="shared" si="28"/>
        <v>film &amp; video</v>
      </c>
      <c r="T283" t="str">
        <f t="shared" si="29"/>
        <v>documentary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4">
        <f t="shared" si="26"/>
        <v>40231.916666666664</v>
      </c>
      <c r="K284">
        <v>1263679492</v>
      </c>
      <c r="L284" s="14">
        <f t="shared" si="27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6">
        <f t="shared" si="24"/>
        <v>1.0118888888888888</v>
      </c>
      <c r="R284" s="9">
        <f t="shared" si="25"/>
        <v>254.38547486033519</v>
      </c>
      <c r="S284" t="str">
        <f t="shared" si="28"/>
        <v>film &amp; video</v>
      </c>
      <c r="T284" t="str">
        <f t="shared" si="29"/>
        <v>documentary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4">
        <f t="shared" si="26"/>
        <v>40695.207638888889</v>
      </c>
      <c r="K285">
        <v>1305219744</v>
      </c>
      <c r="L285" s="14">
        <f t="shared" si="27"/>
        <v>40675.71</v>
      </c>
      <c r="M285" t="b">
        <v>1</v>
      </c>
      <c r="N285">
        <v>202</v>
      </c>
      <c r="O285" t="b">
        <v>1</v>
      </c>
      <c r="P285" t="s">
        <v>8269</v>
      </c>
      <c r="Q285" s="6">
        <f t="shared" si="24"/>
        <v>1.142725</v>
      </c>
      <c r="R285" s="9">
        <f t="shared" si="25"/>
        <v>101.8269801980198</v>
      </c>
      <c r="S285" t="str">
        <f t="shared" si="28"/>
        <v>film &amp; video</v>
      </c>
      <c r="T285" t="str">
        <f t="shared" si="29"/>
        <v>documentary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4">
        <f t="shared" si="26"/>
        <v>40929.738194444442</v>
      </c>
      <c r="K286">
        <v>1325007780</v>
      </c>
      <c r="L286" s="14">
        <f t="shared" si="27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6">
        <f t="shared" si="24"/>
        <v>1.0462615</v>
      </c>
      <c r="R286" s="9">
        <f t="shared" si="25"/>
        <v>55.066394736842106</v>
      </c>
      <c r="S286" t="str">
        <f t="shared" si="28"/>
        <v>film &amp; video</v>
      </c>
      <c r="T286" t="str">
        <f t="shared" si="29"/>
        <v>documentary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4">
        <f t="shared" si="26"/>
        <v>41536.756111111114</v>
      </c>
      <c r="K287">
        <v>1377022128</v>
      </c>
      <c r="L287" s="14">
        <f t="shared" si="27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6">
        <f t="shared" si="24"/>
        <v>2.2882507142857142</v>
      </c>
      <c r="R287" s="9">
        <f t="shared" si="25"/>
        <v>56.901438721136763</v>
      </c>
      <c r="S287" t="str">
        <f t="shared" si="28"/>
        <v>film &amp; video</v>
      </c>
      <c r="T287" t="str">
        <f t="shared" si="29"/>
        <v>documentary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4">
        <f t="shared" si="26"/>
        <v>41358.774583333332</v>
      </c>
      <c r="K288">
        <v>1360352124</v>
      </c>
      <c r="L288" s="14">
        <f t="shared" si="27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6">
        <f t="shared" si="24"/>
        <v>1.0915333333333332</v>
      </c>
      <c r="R288" s="9">
        <f t="shared" si="25"/>
        <v>121.28148148148148</v>
      </c>
      <c r="S288" t="str">
        <f t="shared" si="28"/>
        <v>film &amp; video</v>
      </c>
      <c r="T288" t="str">
        <f t="shared" si="29"/>
        <v>documentary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4">
        <f t="shared" si="26"/>
        <v>41215.166666666664</v>
      </c>
      <c r="K289">
        <v>1349160018</v>
      </c>
      <c r="L289" s="14">
        <f t="shared" si="27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6">
        <f t="shared" si="24"/>
        <v>1.7629999999999999</v>
      </c>
      <c r="R289" s="9">
        <f t="shared" si="25"/>
        <v>91.189655172413794</v>
      </c>
      <c r="S289" t="str">
        <f t="shared" si="28"/>
        <v>film &amp; video</v>
      </c>
      <c r="T289" t="str">
        <f t="shared" si="29"/>
        <v>documentary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4">
        <f t="shared" si="26"/>
        <v>41086.168900462959</v>
      </c>
      <c r="K290">
        <v>1337659393</v>
      </c>
      <c r="L290" s="14">
        <f t="shared" si="27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6">
        <f t="shared" si="24"/>
        <v>1.0321061999999999</v>
      </c>
      <c r="R290" s="9">
        <f t="shared" si="25"/>
        <v>115.44812080536913</v>
      </c>
      <c r="S290" t="str">
        <f t="shared" si="28"/>
        <v>film &amp; video</v>
      </c>
      <c r="T290" t="str">
        <f t="shared" si="29"/>
        <v>documentary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4">
        <f t="shared" si="26"/>
        <v>41580.456412037034</v>
      </c>
      <c r="K291">
        <v>1380797834</v>
      </c>
      <c r="L291" s="14">
        <f t="shared" si="27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6">
        <f t="shared" si="24"/>
        <v>1.0482</v>
      </c>
      <c r="R291" s="9">
        <f t="shared" si="25"/>
        <v>67.771551724137936</v>
      </c>
      <c r="S291" t="str">
        <f t="shared" si="28"/>
        <v>film &amp; video</v>
      </c>
      <c r="T291" t="str">
        <f t="shared" si="29"/>
        <v>documentary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4">
        <f t="shared" si="26"/>
        <v>40576.332638888889</v>
      </c>
      <c r="K292">
        <v>1292316697</v>
      </c>
      <c r="L292" s="14">
        <f t="shared" si="27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6">
        <f t="shared" si="24"/>
        <v>1.0668444444444445</v>
      </c>
      <c r="R292" s="9">
        <f t="shared" si="25"/>
        <v>28.576190476190476</v>
      </c>
      <c r="S292" t="str">
        <f t="shared" si="28"/>
        <v>film &amp; video</v>
      </c>
      <c r="T292" t="str">
        <f t="shared" si="29"/>
        <v>documentary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4">
        <f t="shared" si="26"/>
        <v>41395.000694444447</v>
      </c>
      <c r="K293">
        <v>1365791246</v>
      </c>
      <c r="L293" s="14">
        <f t="shared" si="27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6">
        <f t="shared" si="24"/>
        <v>1.2001999999999999</v>
      </c>
      <c r="R293" s="9">
        <f t="shared" si="25"/>
        <v>46.8828125</v>
      </c>
      <c r="S293" t="str">
        <f t="shared" si="28"/>
        <v>film &amp; video</v>
      </c>
      <c r="T293" t="str">
        <f t="shared" si="29"/>
        <v>documentary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4">
        <f t="shared" si="26"/>
        <v>40845.165972222225</v>
      </c>
      <c r="K294">
        <v>1317064599</v>
      </c>
      <c r="L294" s="14">
        <f t="shared" si="27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6">
        <f t="shared" si="24"/>
        <v>1.0150693333333334</v>
      </c>
      <c r="R294" s="9">
        <f t="shared" si="25"/>
        <v>154.42231237322514</v>
      </c>
      <c r="S294" t="str">
        <f t="shared" si="28"/>
        <v>film &amp; video</v>
      </c>
      <c r="T294" t="str">
        <f t="shared" si="29"/>
        <v>documentary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4">
        <f t="shared" si="26"/>
        <v>41749.667986111112</v>
      </c>
      <c r="K295">
        <v>1395417714</v>
      </c>
      <c r="L295" s="14">
        <f t="shared" si="27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6">
        <f t="shared" si="24"/>
        <v>1.0138461538461538</v>
      </c>
      <c r="R295" s="9">
        <f t="shared" si="25"/>
        <v>201.22137404580153</v>
      </c>
      <c r="S295" t="str">
        <f t="shared" si="28"/>
        <v>film &amp; video</v>
      </c>
      <c r="T295" t="str">
        <f t="shared" si="29"/>
        <v>documentary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4">
        <f t="shared" si="26"/>
        <v>40378.666666666664</v>
      </c>
      <c r="K296">
        <v>1276480894</v>
      </c>
      <c r="L296" s="14">
        <f t="shared" si="27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6">
        <f t="shared" si="24"/>
        <v>1</v>
      </c>
      <c r="R296" s="9">
        <f t="shared" si="25"/>
        <v>100</v>
      </c>
      <c r="S296" t="str">
        <f t="shared" si="28"/>
        <v>film &amp; video</v>
      </c>
      <c r="T296" t="str">
        <f t="shared" si="29"/>
        <v>documentary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4">
        <f t="shared" si="26"/>
        <v>41579</v>
      </c>
      <c r="K297">
        <v>1378080409</v>
      </c>
      <c r="L297" s="14">
        <f t="shared" si="27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6">
        <f t="shared" si="24"/>
        <v>1.3310911999999999</v>
      </c>
      <c r="R297" s="9">
        <f t="shared" si="25"/>
        <v>100.08204511278196</v>
      </c>
      <c r="S297" t="str">
        <f t="shared" si="28"/>
        <v>film &amp; video</v>
      </c>
      <c r="T297" t="str">
        <f t="shared" si="29"/>
        <v>documentary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4">
        <f t="shared" si="26"/>
        <v>41159.475497685184</v>
      </c>
      <c r="K298">
        <v>1344857083</v>
      </c>
      <c r="L298" s="14">
        <f t="shared" si="27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6">
        <f t="shared" si="24"/>
        <v>1.187262</v>
      </c>
      <c r="R298" s="9">
        <f t="shared" si="25"/>
        <v>230.08953488372092</v>
      </c>
      <c r="S298" t="str">
        <f t="shared" si="28"/>
        <v>film &amp; video</v>
      </c>
      <c r="T298" t="str">
        <f t="shared" si="29"/>
        <v>documentary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4">
        <f t="shared" si="26"/>
        <v>42125.165972222225</v>
      </c>
      <c r="K299">
        <v>1427390901</v>
      </c>
      <c r="L299" s="14">
        <f t="shared" si="27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6">
        <f t="shared" si="24"/>
        <v>1.0064</v>
      </c>
      <c r="R299" s="9">
        <f t="shared" si="25"/>
        <v>141.74647887323943</v>
      </c>
      <c r="S299" t="str">
        <f t="shared" si="28"/>
        <v>film &amp; video</v>
      </c>
      <c r="T299" t="str">
        <f t="shared" si="29"/>
        <v>documentary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4">
        <f t="shared" si="26"/>
        <v>41768.875</v>
      </c>
      <c r="K300">
        <v>1394536048</v>
      </c>
      <c r="L300" s="14">
        <f t="shared" si="27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6">
        <f t="shared" si="24"/>
        <v>1.089324126984127</v>
      </c>
      <c r="R300" s="9">
        <f t="shared" si="25"/>
        <v>56.344351395730705</v>
      </c>
      <c r="S300" t="str">
        <f t="shared" si="28"/>
        <v>film &amp; video</v>
      </c>
      <c r="T300" t="str">
        <f t="shared" si="29"/>
        <v>documentary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4">
        <f t="shared" si="26"/>
        <v>40499.266898148147</v>
      </c>
      <c r="K301">
        <v>1287379460</v>
      </c>
      <c r="L301" s="14">
        <f t="shared" si="27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6">
        <f t="shared" si="24"/>
        <v>1.789525</v>
      </c>
      <c r="R301" s="9">
        <f t="shared" si="25"/>
        <v>73.341188524590166</v>
      </c>
      <c r="S301" t="str">
        <f t="shared" si="28"/>
        <v>film &amp; video</v>
      </c>
      <c r="T301" t="str">
        <f t="shared" si="29"/>
        <v>documentary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4">
        <f t="shared" si="26"/>
        <v>40657.959930555553</v>
      </c>
      <c r="K302">
        <v>1301007738</v>
      </c>
      <c r="L302" s="14">
        <f t="shared" si="27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6">
        <f t="shared" si="24"/>
        <v>1.0172264</v>
      </c>
      <c r="R302" s="9">
        <f t="shared" si="25"/>
        <v>85.337785234899329</v>
      </c>
      <c r="S302" t="str">
        <f t="shared" si="28"/>
        <v>film &amp; video</v>
      </c>
      <c r="T302" t="str">
        <f t="shared" si="29"/>
        <v>documentary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4">
        <f t="shared" si="26"/>
        <v>41352.696006944447</v>
      </c>
      <c r="K303">
        <v>1360258935</v>
      </c>
      <c r="L303" s="14">
        <f t="shared" si="27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6">
        <f t="shared" si="24"/>
        <v>1.1873499999999999</v>
      </c>
      <c r="R303" s="9">
        <f t="shared" si="25"/>
        <v>61.496215139442228</v>
      </c>
      <c r="S303" t="str">
        <f t="shared" si="28"/>
        <v>film &amp; video</v>
      </c>
      <c r="T303" t="str">
        <f t="shared" si="29"/>
        <v>documentary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4">
        <f t="shared" si="26"/>
        <v>40963.856921296298</v>
      </c>
      <c r="K304">
        <v>1327523638</v>
      </c>
      <c r="L304" s="14">
        <f t="shared" si="27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6">
        <f t="shared" si="24"/>
        <v>1.0045999999999999</v>
      </c>
      <c r="R304" s="9">
        <f t="shared" si="25"/>
        <v>93.018518518518519</v>
      </c>
      <c r="S304" t="str">
        <f t="shared" si="28"/>
        <v>film &amp; video</v>
      </c>
      <c r="T304" t="str">
        <f t="shared" si="29"/>
        <v>documentary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4">
        <f t="shared" si="26"/>
        <v>41062.071134259262</v>
      </c>
      <c r="K305">
        <v>1336009346</v>
      </c>
      <c r="L305" s="14">
        <f t="shared" si="27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6">
        <f t="shared" si="24"/>
        <v>1.3746666666666667</v>
      </c>
      <c r="R305" s="9">
        <f t="shared" si="25"/>
        <v>50.292682926829265</v>
      </c>
      <c r="S305" t="str">
        <f t="shared" si="28"/>
        <v>film &amp; video</v>
      </c>
      <c r="T305" t="str">
        <f t="shared" si="29"/>
        <v>documentary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4">
        <f t="shared" si="26"/>
        <v>41153.083333333336</v>
      </c>
      <c r="K306">
        <v>1343096197</v>
      </c>
      <c r="L306" s="14">
        <f t="shared" si="27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6">
        <f t="shared" si="24"/>
        <v>2.3164705882352941</v>
      </c>
      <c r="R306" s="9">
        <f t="shared" si="25"/>
        <v>106.43243243243244</v>
      </c>
      <c r="S306" t="str">
        <f t="shared" si="28"/>
        <v>film &amp; video</v>
      </c>
      <c r="T306" t="str">
        <f t="shared" si="29"/>
        <v>documentary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4">
        <f t="shared" si="26"/>
        <v>40978.630196759259</v>
      </c>
      <c r="K307">
        <v>1328800049</v>
      </c>
      <c r="L307" s="14">
        <f t="shared" si="27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6">
        <f t="shared" si="24"/>
        <v>1.3033333333333332</v>
      </c>
      <c r="R307" s="9">
        <f t="shared" si="25"/>
        <v>51.719576719576722</v>
      </c>
      <c r="S307" t="str">
        <f t="shared" si="28"/>
        <v>film &amp; video</v>
      </c>
      <c r="T307" t="str">
        <f t="shared" si="29"/>
        <v>documentary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4">
        <f t="shared" si="26"/>
        <v>41353.795520833337</v>
      </c>
      <c r="K308">
        <v>1362081933</v>
      </c>
      <c r="L308" s="14">
        <f t="shared" si="27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6">
        <f t="shared" si="24"/>
        <v>2.9289999999999998</v>
      </c>
      <c r="R308" s="9">
        <f t="shared" si="25"/>
        <v>36.612499999999997</v>
      </c>
      <c r="S308" t="str">
        <f t="shared" si="28"/>
        <v>film &amp; video</v>
      </c>
      <c r="T308" t="str">
        <f t="shared" si="29"/>
        <v>documentary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4">
        <f t="shared" si="26"/>
        <v>41312.944456018515</v>
      </c>
      <c r="K309">
        <v>1357684801</v>
      </c>
      <c r="L309" s="14">
        <f t="shared" si="27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6">
        <f t="shared" si="24"/>
        <v>1.1131818181818183</v>
      </c>
      <c r="R309" s="9">
        <f t="shared" si="25"/>
        <v>42.517361111111114</v>
      </c>
      <c r="S309" t="str">
        <f t="shared" si="28"/>
        <v>film &amp; video</v>
      </c>
      <c r="T309" t="str">
        <f t="shared" si="29"/>
        <v>documentary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4">
        <f t="shared" si="26"/>
        <v>40612.694560185184</v>
      </c>
      <c r="K310">
        <v>1295887210</v>
      </c>
      <c r="L310" s="14">
        <f t="shared" si="27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6">
        <f t="shared" si="24"/>
        <v>1.0556666666666668</v>
      </c>
      <c r="R310" s="9">
        <f t="shared" si="25"/>
        <v>62.712871287128714</v>
      </c>
      <c r="S310" t="str">
        <f t="shared" si="28"/>
        <v>film &amp; video</v>
      </c>
      <c r="T310" t="str">
        <f t="shared" si="29"/>
        <v>documentary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4">
        <f t="shared" si="26"/>
        <v>41155.751550925925</v>
      </c>
      <c r="K311">
        <v>1344880934</v>
      </c>
      <c r="L311" s="14">
        <f t="shared" si="27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6">
        <f t="shared" si="24"/>
        <v>1.1894444444444445</v>
      </c>
      <c r="R311" s="9">
        <f t="shared" si="25"/>
        <v>89.957983193277315</v>
      </c>
      <c r="S311" t="str">
        <f t="shared" si="28"/>
        <v>film &amp; video</v>
      </c>
      <c r="T311" t="str">
        <f t="shared" si="29"/>
        <v>documentary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4">
        <f t="shared" si="26"/>
        <v>40836.083333333336</v>
      </c>
      <c r="K312">
        <v>1317788623</v>
      </c>
      <c r="L312" s="14">
        <f t="shared" si="27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6">
        <f t="shared" si="24"/>
        <v>1.04129</v>
      </c>
      <c r="R312" s="9">
        <f t="shared" si="25"/>
        <v>28.924722222222222</v>
      </c>
      <c r="S312" t="str">
        <f t="shared" si="28"/>
        <v>film &amp; video</v>
      </c>
      <c r="T312" t="str">
        <f t="shared" si="29"/>
        <v>documentary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4">
        <f t="shared" si="26"/>
        <v>40909.332638888889</v>
      </c>
      <c r="K313">
        <v>1321852592</v>
      </c>
      <c r="L313" s="14">
        <f t="shared" si="27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6">
        <f t="shared" si="24"/>
        <v>1.0410165</v>
      </c>
      <c r="R313" s="9">
        <f t="shared" si="25"/>
        <v>138.8022</v>
      </c>
      <c r="S313" t="str">
        <f t="shared" si="28"/>
        <v>film &amp; video</v>
      </c>
      <c r="T313" t="str">
        <f t="shared" si="29"/>
        <v>documentary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4">
        <f t="shared" si="26"/>
        <v>41378.877685185187</v>
      </c>
      <c r="K314">
        <v>1363381432</v>
      </c>
      <c r="L314" s="14">
        <f t="shared" si="27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6">
        <f t="shared" si="24"/>
        <v>1.1187499999999999</v>
      </c>
      <c r="R314" s="9">
        <f t="shared" si="25"/>
        <v>61.301369863013697</v>
      </c>
      <c r="S314" t="str">
        <f t="shared" si="28"/>
        <v>film &amp; video</v>
      </c>
      <c r="T314" t="str">
        <f t="shared" si="29"/>
        <v>documentary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4">
        <f t="shared" si="26"/>
        <v>40401.665972222225</v>
      </c>
      <c r="K315">
        <v>1277702894</v>
      </c>
      <c r="L315" s="14">
        <f t="shared" si="27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6">
        <f t="shared" si="24"/>
        <v>1.0473529411764706</v>
      </c>
      <c r="R315" s="9">
        <f t="shared" si="25"/>
        <v>80.202702702702709</v>
      </c>
      <c r="S315" t="str">
        <f t="shared" si="28"/>
        <v>film &amp; video</v>
      </c>
      <c r="T315" t="str">
        <f t="shared" si="29"/>
        <v>documentary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4">
        <f t="shared" si="26"/>
        <v>41334.833194444444</v>
      </c>
      <c r="K316">
        <v>1359575988</v>
      </c>
      <c r="L316" s="14">
        <f t="shared" si="27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6">
        <f t="shared" si="24"/>
        <v>3.8515000000000001</v>
      </c>
      <c r="R316" s="9">
        <f t="shared" si="25"/>
        <v>32.095833333333331</v>
      </c>
      <c r="S316" t="str">
        <f t="shared" si="28"/>
        <v>film &amp; video</v>
      </c>
      <c r="T316" t="str">
        <f t="shared" si="29"/>
        <v>documentary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4">
        <f t="shared" si="26"/>
        <v>41143.77238425926</v>
      </c>
      <c r="K317">
        <v>1343068334</v>
      </c>
      <c r="L317" s="14">
        <f t="shared" si="27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6">
        <f t="shared" si="24"/>
        <v>1.01248</v>
      </c>
      <c r="R317" s="9">
        <f t="shared" si="25"/>
        <v>200.88888888888889</v>
      </c>
      <c r="S317" t="str">
        <f t="shared" si="28"/>
        <v>film &amp; video</v>
      </c>
      <c r="T317" t="str">
        <f t="shared" si="29"/>
        <v>documentary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4">
        <f t="shared" si="26"/>
        <v>41984.207638888889</v>
      </c>
      <c r="K318">
        <v>1415398197</v>
      </c>
      <c r="L318" s="14">
        <f t="shared" si="27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6">
        <f t="shared" si="24"/>
        <v>1.1377333333333333</v>
      </c>
      <c r="R318" s="9">
        <f t="shared" si="25"/>
        <v>108.01265822784811</v>
      </c>
      <c r="S318" t="str">
        <f t="shared" si="28"/>
        <v>film &amp; video</v>
      </c>
      <c r="T318" t="str">
        <f t="shared" si="29"/>
        <v>documentary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4">
        <f t="shared" si="26"/>
        <v>41619.676886574074</v>
      </c>
      <c r="K319">
        <v>1384186483</v>
      </c>
      <c r="L319" s="14">
        <f t="shared" si="27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6">
        <f t="shared" si="24"/>
        <v>1.0080333333333333</v>
      </c>
      <c r="R319" s="9">
        <f t="shared" si="25"/>
        <v>95.699367088607602</v>
      </c>
      <c r="S319" t="str">
        <f t="shared" si="28"/>
        <v>film &amp; video</v>
      </c>
      <c r="T319" t="str">
        <f t="shared" si="29"/>
        <v>documentary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4">
        <f t="shared" si="26"/>
        <v>41359.997118055559</v>
      </c>
      <c r="K320">
        <v>1361753751</v>
      </c>
      <c r="L320" s="14">
        <f t="shared" si="27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6">
        <f t="shared" si="24"/>
        <v>2.8332000000000002</v>
      </c>
      <c r="R320" s="9">
        <f t="shared" si="25"/>
        <v>49.880281690140848</v>
      </c>
      <c r="S320" t="str">
        <f t="shared" si="28"/>
        <v>film &amp; video</v>
      </c>
      <c r="T320" t="str">
        <f t="shared" si="29"/>
        <v>documentary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4">
        <f t="shared" si="26"/>
        <v>40211.332638888889</v>
      </c>
      <c r="K321">
        <v>1257538029</v>
      </c>
      <c r="L321" s="14">
        <f t="shared" si="27"/>
        <v>40123.83829861111</v>
      </c>
      <c r="M321" t="b">
        <v>1</v>
      </c>
      <c r="N321">
        <v>51</v>
      </c>
      <c r="O321" t="b">
        <v>1</v>
      </c>
      <c r="P321" t="s">
        <v>8269</v>
      </c>
      <c r="Q321" s="6">
        <f t="shared" si="24"/>
        <v>1.1268</v>
      </c>
      <c r="R321" s="9">
        <f t="shared" si="25"/>
        <v>110.47058823529412</v>
      </c>
      <c r="S321" t="str">
        <f t="shared" si="28"/>
        <v>film &amp; video</v>
      </c>
      <c r="T321" t="str">
        <f t="shared" si="29"/>
        <v>documentary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4">
        <f t="shared" si="26"/>
        <v>42360.958333333328</v>
      </c>
      <c r="K322">
        <v>1448284433</v>
      </c>
      <c r="L322" s="14">
        <f t="shared" si="27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6">
        <f t="shared" ref="Q322:Q385" si="30">(E322/D322)</f>
        <v>1.0658000000000001</v>
      </c>
      <c r="R322" s="9">
        <f t="shared" ref="R322:R385" si="31">IF(N322&lt;&gt;0,E322/N322,0)</f>
        <v>134.91139240506328</v>
      </c>
      <c r="S322" t="str">
        <f t="shared" si="28"/>
        <v>film &amp; video</v>
      </c>
      <c r="T322" t="str">
        <f t="shared" si="29"/>
        <v>documentary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4">
        <f t="shared" ref="J323:J386" si="32">(((I323/60)/60)/24)+DATE(1970,1,1)</f>
        <v>42682.488263888896</v>
      </c>
      <c r="K323">
        <v>1475577786</v>
      </c>
      <c r="L323" s="14">
        <f t="shared" ref="L323:L386" si="33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6">
        <f t="shared" si="30"/>
        <v>1.0266285714285714</v>
      </c>
      <c r="R323" s="9">
        <f t="shared" si="31"/>
        <v>106.62314540059347</v>
      </c>
      <c r="S323" t="str">
        <f t="shared" ref="S323:S386" si="34">LEFT(P323, SEARCH("/",P323,1)-1)</f>
        <v>film &amp; video</v>
      </c>
      <c r="T323" t="str">
        <f t="shared" ref="T323:T386" si="35">RIGHT(P323,LEN(P323)-FIND("/",P323))</f>
        <v>documentary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4">
        <f t="shared" si="32"/>
        <v>42503.57</v>
      </c>
      <c r="K324">
        <v>1460554848</v>
      </c>
      <c r="L324" s="14">
        <f t="shared" si="33"/>
        <v>42473.57</v>
      </c>
      <c r="M324" t="b">
        <v>1</v>
      </c>
      <c r="N324">
        <v>186</v>
      </c>
      <c r="O324" t="b">
        <v>1</v>
      </c>
      <c r="P324" t="s">
        <v>8269</v>
      </c>
      <c r="Q324" s="6">
        <f t="shared" si="30"/>
        <v>1.0791200000000001</v>
      </c>
      <c r="R324" s="9">
        <f t="shared" si="31"/>
        <v>145.04301075268816</v>
      </c>
      <c r="S324" t="str">
        <f t="shared" si="34"/>
        <v>film &amp; video</v>
      </c>
      <c r="T324" t="str">
        <f t="shared" si="35"/>
        <v>documentary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4">
        <f t="shared" si="32"/>
        <v>42725.332638888889</v>
      </c>
      <c r="K325">
        <v>1479886966</v>
      </c>
      <c r="L325" s="14">
        <f t="shared" si="33"/>
        <v>42697.32136574074</v>
      </c>
      <c r="M325" t="b">
        <v>1</v>
      </c>
      <c r="N325">
        <v>58</v>
      </c>
      <c r="O325" t="b">
        <v>1</v>
      </c>
      <c r="P325" t="s">
        <v>8269</v>
      </c>
      <c r="Q325" s="6">
        <f t="shared" si="30"/>
        <v>1.2307407407407407</v>
      </c>
      <c r="R325" s="9">
        <f t="shared" si="31"/>
        <v>114.58620689655173</v>
      </c>
      <c r="S325" t="str">
        <f t="shared" si="34"/>
        <v>film &amp; video</v>
      </c>
      <c r="T325" t="str">
        <f t="shared" si="35"/>
        <v>documentary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4">
        <f t="shared" si="32"/>
        <v>42217.626250000001</v>
      </c>
      <c r="K326">
        <v>1435590108</v>
      </c>
      <c r="L326" s="14">
        <f t="shared" si="33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6">
        <f t="shared" si="30"/>
        <v>1.016</v>
      </c>
      <c r="R326" s="9">
        <f t="shared" si="31"/>
        <v>105.3170731707317</v>
      </c>
      <c r="S326" t="str">
        <f t="shared" si="34"/>
        <v>film &amp; video</v>
      </c>
      <c r="T326" t="str">
        <f t="shared" si="35"/>
        <v>documentary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4">
        <f t="shared" si="32"/>
        <v>42724.187881944439</v>
      </c>
      <c r="K327">
        <v>1479184233</v>
      </c>
      <c r="L327" s="14">
        <f t="shared" si="33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6">
        <f t="shared" si="30"/>
        <v>1.04396</v>
      </c>
      <c r="R327" s="9">
        <f t="shared" si="31"/>
        <v>70.921195652173907</v>
      </c>
      <c r="S327" t="str">
        <f t="shared" si="34"/>
        <v>film &amp; video</v>
      </c>
      <c r="T327" t="str">
        <f t="shared" si="35"/>
        <v>documentary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4">
        <f t="shared" si="32"/>
        <v>42808.956250000003</v>
      </c>
      <c r="K328">
        <v>1486625606</v>
      </c>
      <c r="L328" s="14">
        <f t="shared" si="33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6">
        <f t="shared" si="30"/>
        <v>1.1292973333333334</v>
      </c>
      <c r="R328" s="9">
        <f t="shared" si="31"/>
        <v>147.17167680278018</v>
      </c>
      <c r="S328" t="str">
        <f t="shared" si="34"/>
        <v>film &amp; video</v>
      </c>
      <c r="T328" t="str">
        <f t="shared" si="35"/>
        <v>documentary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4">
        <f t="shared" si="32"/>
        <v>42085.333333333328</v>
      </c>
      <c r="K329">
        <v>1424669929</v>
      </c>
      <c r="L329" s="14">
        <f t="shared" si="33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6">
        <f t="shared" si="30"/>
        <v>1.3640000000000001</v>
      </c>
      <c r="R329" s="9">
        <f t="shared" si="31"/>
        <v>160.47058823529412</v>
      </c>
      <c r="S329" t="str">
        <f t="shared" si="34"/>
        <v>film &amp; video</v>
      </c>
      <c r="T329" t="str">
        <f t="shared" si="35"/>
        <v>documentary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4">
        <f t="shared" si="32"/>
        <v>42309.166666666672</v>
      </c>
      <c r="K330">
        <v>1443739388</v>
      </c>
      <c r="L330" s="14">
        <f t="shared" si="33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6">
        <f t="shared" si="30"/>
        <v>1.036144</v>
      </c>
      <c r="R330" s="9">
        <f t="shared" si="31"/>
        <v>156.04578313253012</v>
      </c>
      <c r="S330" t="str">
        <f t="shared" si="34"/>
        <v>film &amp; video</v>
      </c>
      <c r="T330" t="str">
        <f t="shared" si="35"/>
        <v>documentary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4">
        <f t="shared" si="32"/>
        <v>42315.166666666672</v>
      </c>
      <c r="K331">
        <v>1444821127</v>
      </c>
      <c r="L331" s="14">
        <f t="shared" si="33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6">
        <f t="shared" si="30"/>
        <v>1.0549999999999999</v>
      </c>
      <c r="R331" s="9">
        <f t="shared" si="31"/>
        <v>63.17365269461078</v>
      </c>
      <c r="S331" t="str">
        <f t="shared" si="34"/>
        <v>film &amp; video</v>
      </c>
      <c r="T331" t="str">
        <f t="shared" si="35"/>
        <v>documentary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4">
        <f t="shared" si="32"/>
        <v>41411.165972222225</v>
      </c>
      <c r="K332">
        <v>1366028563</v>
      </c>
      <c r="L332" s="14">
        <f t="shared" si="33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6">
        <f t="shared" si="30"/>
        <v>1.0182857142857142</v>
      </c>
      <c r="R332" s="9">
        <f t="shared" si="31"/>
        <v>104.82352941176471</v>
      </c>
      <c r="S332" t="str">
        <f t="shared" si="34"/>
        <v>film &amp; video</v>
      </c>
      <c r="T332" t="str">
        <f t="shared" si="35"/>
        <v>documentary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4">
        <f t="shared" si="32"/>
        <v>42538.581412037034</v>
      </c>
      <c r="K333">
        <v>1463493434</v>
      </c>
      <c r="L333" s="14">
        <f t="shared" si="33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6">
        <f t="shared" si="30"/>
        <v>1.0660499999999999</v>
      </c>
      <c r="R333" s="9">
        <f t="shared" si="31"/>
        <v>97.356164383561648</v>
      </c>
      <c r="S333" t="str">
        <f t="shared" si="34"/>
        <v>film &amp; video</v>
      </c>
      <c r="T333" t="str">
        <f t="shared" si="35"/>
        <v>documentary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4">
        <f t="shared" si="32"/>
        <v>42305.333333333328</v>
      </c>
      <c r="K334">
        <v>1442420377</v>
      </c>
      <c r="L334" s="14">
        <f t="shared" si="33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6">
        <f t="shared" si="30"/>
        <v>1.13015</v>
      </c>
      <c r="R334" s="9">
        <f t="shared" si="31"/>
        <v>203.63063063063063</v>
      </c>
      <c r="S334" t="str">
        <f t="shared" si="34"/>
        <v>film &amp; video</v>
      </c>
      <c r="T334" t="str">
        <f t="shared" si="35"/>
        <v>documentary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4">
        <f t="shared" si="32"/>
        <v>42467.59480324074</v>
      </c>
      <c r="K335">
        <v>1457450191</v>
      </c>
      <c r="L335" s="14">
        <f t="shared" si="33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6">
        <f t="shared" si="30"/>
        <v>1.252275</v>
      </c>
      <c r="R335" s="9">
        <f t="shared" si="31"/>
        <v>188.31203007518798</v>
      </c>
      <c r="S335" t="str">
        <f t="shared" si="34"/>
        <v>film &amp; video</v>
      </c>
      <c r="T335" t="str">
        <f t="shared" si="35"/>
        <v>documentary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4">
        <f t="shared" si="32"/>
        <v>42139.791666666672</v>
      </c>
      <c r="K336">
        <v>1428423757</v>
      </c>
      <c r="L336" s="14">
        <f t="shared" si="33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6">
        <f t="shared" si="30"/>
        <v>1.0119</v>
      </c>
      <c r="R336" s="9">
        <f t="shared" si="31"/>
        <v>146.65217391304347</v>
      </c>
      <c r="S336" t="str">
        <f t="shared" si="34"/>
        <v>film &amp; video</v>
      </c>
      <c r="T336" t="str">
        <f t="shared" si="35"/>
        <v>documentary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4">
        <f t="shared" si="32"/>
        <v>42132.916666666672</v>
      </c>
      <c r="K337">
        <v>1428428515</v>
      </c>
      <c r="L337" s="14">
        <f t="shared" si="33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6">
        <f t="shared" si="30"/>
        <v>1.0276470588235294</v>
      </c>
      <c r="R337" s="9">
        <f t="shared" si="31"/>
        <v>109.1875</v>
      </c>
      <c r="S337" t="str">
        <f t="shared" si="34"/>
        <v>film &amp; video</v>
      </c>
      <c r="T337" t="str">
        <f t="shared" si="35"/>
        <v>documentary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4">
        <f t="shared" si="32"/>
        <v>42321.637939814813</v>
      </c>
      <c r="K338">
        <v>1444832318</v>
      </c>
      <c r="L338" s="14">
        <f t="shared" si="33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6">
        <f t="shared" si="30"/>
        <v>1.1683911999999999</v>
      </c>
      <c r="R338" s="9">
        <f t="shared" si="31"/>
        <v>59.249046653144013</v>
      </c>
      <c r="S338" t="str">
        <f t="shared" si="34"/>
        <v>film &amp; video</v>
      </c>
      <c r="T338" t="str">
        <f t="shared" si="35"/>
        <v>documentary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4">
        <f t="shared" si="32"/>
        <v>42077.086898148147</v>
      </c>
      <c r="K339">
        <v>1423710308</v>
      </c>
      <c r="L339" s="14">
        <f t="shared" si="33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6">
        <f t="shared" si="30"/>
        <v>1.0116833333333335</v>
      </c>
      <c r="R339" s="9">
        <f t="shared" si="31"/>
        <v>97.904838709677421</v>
      </c>
      <c r="S339" t="str">
        <f t="shared" si="34"/>
        <v>film &amp; video</v>
      </c>
      <c r="T339" t="str">
        <f t="shared" si="35"/>
        <v>documentary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4">
        <f t="shared" si="32"/>
        <v>42616.041666666672</v>
      </c>
      <c r="K340">
        <v>1468001290</v>
      </c>
      <c r="L340" s="14">
        <f t="shared" si="33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6">
        <f t="shared" si="30"/>
        <v>1.1013360000000001</v>
      </c>
      <c r="R340" s="9">
        <f t="shared" si="31"/>
        <v>70.000169491525426</v>
      </c>
      <c r="S340" t="str">
        <f t="shared" si="34"/>
        <v>film &amp; video</v>
      </c>
      <c r="T340" t="str">
        <f t="shared" si="35"/>
        <v>documentary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4">
        <f t="shared" si="32"/>
        <v>42123.760046296295</v>
      </c>
      <c r="K341">
        <v>1427739268</v>
      </c>
      <c r="L341" s="14">
        <f t="shared" si="33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6">
        <f t="shared" si="30"/>
        <v>1.0808333333333333</v>
      </c>
      <c r="R341" s="9">
        <f t="shared" si="31"/>
        <v>72.865168539325836</v>
      </c>
      <c r="S341" t="str">
        <f t="shared" si="34"/>
        <v>film &amp; video</v>
      </c>
      <c r="T341" t="str">
        <f t="shared" si="35"/>
        <v>documentary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4">
        <f t="shared" si="32"/>
        <v>42802.875</v>
      </c>
      <c r="K342">
        <v>1486397007</v>
      </c>
      <c r="L342" s="14">
        <f t="shared" si="33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6">
        <f t="shared" si="30"/>
        <v>1.2502285714285715</v>
      </c>
      <c r="R342" s="9">
        <f t="shared" si="31"/>
        <v>146.34782608695653</v>
      </c>
      <c r="S342" t="str">
        <f t="shared" si="34"/>
        <v>film &amp; video</v>
      </c>
      <c r="T342" t="str">
        <f t="shared" si="35"/>
        <v>documentary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4">
        <f t="shared" si="32"/>
        <v>41913.165972222225</v>
      </c>
      <c r="K343">
        <v>1410555998</v>
      </c>
      <c r="L343" s="14">
        <f t="shared" si="33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6">
        <f t="shared" si="30"/>
        <v>1.0671428571428572</v>
      </c>
      <c r="R343" s="9">
        <f t="shared" si="31"/>
        <v>67.909090909090907</v>
      </c>
      <c r="S343" t="str">
        <f t="shared" si="34"/>
        <v>film &amp; video</v>
      </c>
      <c r="T343" t="str">
        <f t="shared" si="35"/>
        <v>documentary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4">
        <f t="shared" si="32"/>
        <v>42489.780844907407</v>
      </c>
      <c r="K344">
        <v>1459363465</v>
      </c>
      <c r="L344" s="14">
        <f t="shared" si="33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6">
        <f t="shared" si="30"/>
        <v>1.0036639999999999</v>
      </c>
      <c r="R344" s="9">
        <f t="shared" si="31"/>
        <v>169.85083076923075</v>
      </c>
      <c r="S344" t="str">
        <f t="shared" si="34"/>
        <v>film &amp; video</v>
      </c>
      <c r="T344" t="str">
        <f t="shared" si="35"/>
        <v>documentary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4">
        <f t="shared" si="32"/>
        <v>41957.125</v>
      </c>
      <c r="K345">
        <v>1413308545</v>
      </c>
      <c r="L345" s="14">
        <f t="shared" si="33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6">
        <f t="shared" si="30"/>
        <v>1.0202863333333334</v>
      </c>
      <c r="R345" s="9">
        <f t="shared" si="31"/>
        <v>58.413339694656486</v>
      </c>
      <c r="S345" t="str">
        <f t="shared" si="34"/>
        <v>film &amp; video</v>
      </c>
      <c r="T345" t="str">
        <f t="shared" si="35"/>
        <v>documentary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4">
        <f t="shared" si="32"/>
        <v>42156.097222222219</v>
      </c>
      <c r="K346">
        <v>1429312694</v>
      </c>
      <c r="L346" s="14">
        <f t="shared" si="33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6">
        <f t="shared" si="30"/>
        <v>1.0208358208955224</v>
      </c>
      <c r="R346" s="9">
        <f t="shared" si="31"/>
        <v>119.99298245614035</v>
      </c>
      <c r="S346" t="str">
        <f t="shared" si="34"/>
        <v>film &amp; video</v>
      </c>
      <c r="T346" t="str">
        <f t="shared" si="35"/>
        <v>documentary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4">
        <f t="shared" si="32"/>
        <v>42144.944328703699</v>
      </c>
      <c r="K347">
        <v>1429569590</v>
      </c>
      <c r="L347" s="14">
        <f t="shared" si="33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6">
        <f t="shared" si="30"/>
        <v>1.2327586206896552</v>
      </c>
      <c r="R347" s="9">
        <f t="shared" si="31"/>
        <v>99.860335195530723</v>
      </c>
      <c r="S347" t="str">
        <f t="shared" si="34"/>
        <v>film &amp; video</v>
      </c>
      <c r="T347" t="str">
        <f t="shared" si="35"/>
        <v>documentary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4">
        <f t="shared" si="32"/>
        <v>42291.500243055561</v>
      </c>
      <c r="K348">
        <v>1442232021</v>
      </c>
      <c r="L348" s="14">
        <f t="shared" si="33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6">
        <f t="shared" si="30"/>
        <v>1.7028880000000002</v>
      </c>
      <c r="R348" s="9">
        <f t="shared" si="31"/>
        <v>90.579148936170213</v>
      </c>
      <c r="S348" t="str">
        <f t="shared" si="34"/>
        <v>film &amp; video</v>
      </c>
      <c r="T348" t="str">
        <f t="shared" si="35"/>
        <v>documentary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4">
        <f t="shared" si="32"/>
        <v>42322.537141203706</v>
      </c>
      <c r="K349">
        <v>1444910009</v>
      </c>
      <c r="L349" s="14">
        <f t="shared" si="33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6">
        <f t="shared" si="30"/>
        <v>1.1159049999999999</v>
      </c>
      <c r="R349" s="9">
        <f t="shared" si="31"/>
        <v>117.77361477572559</v>
      </c>
      <c r="S349" t="str">
        <f t="shared" si="34"/>
        <v>film &amp; video</v>
      </c>
      <c r="T349" t="str">
        <f t="shared" si="35"/>
        <v>documentary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4">
        <f t="shared" si="32"/>
        <v>42237.58699074074</v>
      </c>
      <c r="K350">
        <v>1437573916</v>
      </c>
      <c r="L350" s="14">
        <f t="shared" si="33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6">
        <f t="shared" si="30"/>
        <v>1.03</v>
      </c>
      <c r="R350" s="9">
        <f t="shared" si="31"/>
        <v>86.554621848739501</v>
      </c>
      <c r="S350" t="str">
        <f t="shared" si="34"/>
        <v>film &amp; video</v>
      </c>
      <c r="T350" t="str">
        <f t="shared" si="35"/>
        <v>documentary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4">
        <f t="shared" si="32"/>
        <v>42790.498935185184</v>
      </c>
      <c r="K351">
        <v>1485345508</v>
      </c>
      <c r="L351" s="14">
        <f t="shared" si="33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6">
        <f t="shared" si="30"/>
        <v>1.0663570159857905</v>
      </c>
      <c r="R351" s="9">
        <f t="shared" si="31"/>
        <v>71.899281437125751</v>
      </c>
      <c r="S351" t="str">
        <f t="shared" si="34"/>
        <v>film &amp; video</v>
      </c>
      <c r="T351" t="str">
        <f t="shared" si="35"/>
        <v>documentary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4">
        <f t="shared" si="32"/>
        <v>42624.165972222225</v>
      </c>
      <c r="K352">
        <v>1470274509</v>
      </c>
      <c r="L352" s="14">
        <f t="shared" si="33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6">
        <f t="shared" si="30"/>
        <v>1.1476</v>
      </c>
      <c r="R352" s="9">
        <f t="shared" si="31"/>
        <v>129.81900452488688</v>
      </c>
      <c r="S352" t="str">
        <f t="shared" si="34"/>
        <v>film &amp; video</v>
      </c>
      <c r="T352" t="str">
        <f t="shared" si="35"/>
        <v>documentary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4">
        <f t="shared" si="32"/>
        <v>42467.923078703709</v>
      </c>
      <c r="K353">
        <v>1456614554</v>
      </c>
      <c r="L353" s="14">
        <f t="shared" si="33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6">
        <f t="shared" si="30"/>
        <v>1.2734117647058822</v>
      </c>
      <c r="R353" s="9">
        <f t="shared" si="31"/>
        <v>44.912863070539416</v>
      </c>
      <c r="S353" t="str">
        <f t="shared" si="34"/>
        <v>film &amp; video</v>
      </c>
      <c r="T353" t="str">
        <f t="shared" si="35"/>
        <v>documentary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4">
        <f t="shared" si="32"/>
        <v>41920.167453703703</v>
      </c>
      <c r="K354">
        <v>1410148868</v>
      </c>
      <c r="L354" s="14">
        <f t="shared" si="33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6">
        <f t="shared" si="30"/>
        <v>1.1656</v>
      </c>
      <c r="R354" s="9">
        <f t="shared" si="31"/>
        <v>40.755244755244753</v>
      </c>
      <c r="S354" t="str">
        <f t="shared" si="34"/>
        <v>film &amp; video</v>
      </c>
      <c r="T354" t="str">
        <f t="shared" si="35"/>
        <v>documentary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4">
        <f t="shared" si="32"/>
        <v>42327.833553240736</v>
      </c>
      <c r="K355">
        <v>1445367619</v>
      </c>
      <c r="L355" s="14">
        <f t="shared" si="33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6">
        <f t="shared" si="30"/>
        <v>1.0861819426615318</v>
      </c>
      <c r="R355" s="9">
        <f t="shared" si="31"/>
        <v>103.52394779771615</v>
      </c>
      <c r="S355" t="str">
        <f t="shared" si="34"/>
        <v>film &amp; video</v>
      </c>
      <c r="T355" t="str">
        <f t="shared" si="35"/>
        <v>documentary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4">
        <f t="shared" si="32"/>
        <v>42468.786122685182</v>
      </c>
      <c r="K356">
        <v>1457553121</v>
      </c>
      <c r="L356" s="14">
        <f t="shared" si="33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6">
        <f t="shared" si="30"/>
        <v>1.0394285714285714</v>
      </c>
      <c r="R356" s="9">
        <f t="shared" si="31"/>
        <v>125.44827586206897</v>
      </c>
      <c r="S356" t="str">
        <f t="shared" si="34"/>
        <v>film &amp; video</v>
      </c>
      <c r="T356" t="str">
        <f t="shared" si="35"/>
        <v>documentary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4">
        <f t="shared" si="32"/>
        <v>41974.3355787037</v>
      </c>
      <c r="K357">
        <v>1414738994</v>
      </c>
      <c r="L357" s="14">
        <f t="shared" si="33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6">
        <f t="shared" si="30"/>
        <v>1.1625714285714286</v>
      </c>
      <c r="R357" s="9">
        <f t="shared" si="31"/>
        <v>246.60606060606059</v>
      </c>
      <c r="S357" t="str">
        <f t="shared" si="34"/>
        <v>film &amp; video</v>
      </c>
      <c r="T357" t="str">
        <f t="shared" si="35"/>
        <v>documentary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4">
        <f t="shared" si="32"/>
        <v>42445.761493055557</v>
      </c>
      <c r="K358">
        <v>1455563793</v>
      </c>
      <c r="L358" s="14">
        <f t="shared" si="33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6">
        <f t="shared" si="30"/>
        <v>1.0269239999999999</v>
      </c>
      <c r="R358" s="9">
        <f t="shared" si="31"/>
        <v>79.401340206185566</v>
      </c>
      <c r="S358" t="str">
        <f t="shared" si="34"/>
        <v>film &amp; video</v>
      </c>
      <c r="T358" t="str">
        <f t="shared" si="35"/>
        <v>documentary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4">
        <f t="shared" si="32"/>
        <v>42118.222187499996</v>
      </c>
      <c r="K359">
        <v>1426396797</v>
      </c>
      <c r="L359" s="14">
        <f t="shared" si="33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6">
        <f t="shared" si="30"/>
        <v>1.74</v>
      </c>
      <c r="R359" s="9">
        <f t="shared" si="31"/>
        <v>86.138613861386133</v>
      </c>
      <c r="S359" t="str">
        <f t="shared" si="34"/>
        <v>film &amp; video</v>
      </c>
      <c r="T359" t="str">
        <f t="shared" si="35"/>
        <v>documentary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4">
        <f t="shared" si="32"/>
        <v>42536.625</v>
      </c>
      <c r="K360">
        <v>1463517521</v>
      </c>
      <c r="L360" s="14">
        <f t="shared" si="33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6">
        <f t="shared" si="30"/>
        <v>1.03088</v>
      </c>
      <c r="R360" s="9">
        <f t="shared" si="31"/>
        <v>193.04868913857678</v>
      </c>
      <c r="S360" t="str">
        <f t="shared" si="34"/>
        <v>film &amp; video</v>
      </c>
      <c r="T360" t="str">
        <f t="shared" si="35"/>
        <v>documentary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4">
        <f t="shared" si="32"/>
        <v>41957.216666666667</v>
      </c>
      <c r="K361">
        <v>1414028490</v>
      </c>
      <c r="L361" s="14">
        <f t="shared" si="33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6">
        <f t="shared" si="30"/>
        <v>1.0485537190082646</v>
      </c>
      <c r="R361" s="9">
        <f t="shared" si="31"/>
        <v>84.023178807947019</v>
      </c>
      <c r="S361" t="str">
        <f t="shared" si="34"/>
        <v>film &amp; video</v>
      </c>
      <c r="T361" t="str">
        <f t="shared" si="35"/>
        <v>documentary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4">
        <f t="shared" si="32"/>
        <v>42208.132638888885</v>
      </c>
      <c r="K362">
        <v>1433799180</v>
      </c>
      <c r="L362" s="14">
        <f t="shared" si="33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6">
        <f t="shared" si="30"/>
        <v>1.0137499999999999</v>
      </c>
      <c r="R362" s="9">
        <f t="shared" si="31"/>
        <v>139.82758620689654</v>
      </c>
      <c r="S362" t="str">
        <f t="shared" si="34"/>
        <v>film &amp; video</v>
      </c>
      <c r="T362" t="str">
        <f t="shared" si="35"/>
        <v>documentary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4">
        <f t="shared" si="32"/>
        <v>41966.042893518519</v>
      </c>
      <c r="K363">
        <v>1414108906</v>
      </c>
      <c r="L363" s="14">
        <f t="shared" si="33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6">
        <f t="shared" si="30"/>
        <v>1.1107699999999998</v>
      </c>
      <c r="R363" s="9">
        <f t="shared" si="31"/>
        <v>109.82189265536722</v>
      </c>
      <c r="S363" t="str">
        <f t="shared" si="34"/>
        <v>film &amp; video</v>
      </c>
      <c r="T363" t="str">
        <f t="shared" si="35"/>
        <v>documentary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4">
        <f t="shared" si="32"/>
        <v>41859</v>
      </c>
      <c r="K364">
        <v>1405573391</v>
      </c>
      <c r="L364" s="14">
        <f t="shared" si="33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6">
        <f t="shared" si="30"/>
        <v>1.2415933781686497</v>
      </c>
      <c r="R364" s="9">
        <f t="shared" si="31"/>
        <v>139.53488372093022</v>
      </c>
      <c r="S364" t="str">
        <f t="shared" si="34"/>
        <v>film &amp; video</v>
      </c>
      <c r="T364" t="str">
        <f t="shared" si="35"/>
        <v>documentary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4">
        <f t="shared" si="32"/>
        <v>40300.806944444441</v>
      </c>
      <c r="K365">
        <v>1268934736</v>
      </c>
      <c r="L365" s="14">
        <f t="shared" si="33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6">
        <f t="shared" si="30"/>
        <v>1.0133333333333334</v>
      </c>
      <c r="R365" s="9">
        <f t="shared" si="31"/>
        <v>347.84615384615387</v>
      </c>
      <c r="S365" t="str">
        <f t="shared" si="34"/>
        <v>film &amp; video</v>
      </c>
      <c r="T365" t="str">
        <f t="shared" si="35"/>
        <v>documentary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4">
        <f t="shared" si="32"/>
        <v>41811.165972222225</v>
      </c>
      <c r="K366">
        <v>1400704672</v>
      </c>
      <c r="L366" s="14">
        <f t="shared" si="33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6">
        <f t="shared" si="30"/>
        <v>1.1016142857142857</v>
      </c>
      <c r="R366" s="9">
        <f t="shared" si="31"/>
        <v>68.24159292035398</v>
      </c>
      <c r="S366" t="str">
        <f t="shared" si="34"/>
        <v>film &amp; video</v>
      </c>
      <c r="T366" t="str">
        <f t="shared" si="35"/>
        <v>documentary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4">
        <f t="shared" si="32"/>
        <v>41698.606469907405</v>
      </c>
      <c r="K367">
        <v>1391005999</v>
      </c>
      <c r="L367" s="14">
        <f t="shared" si="33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6">
        <f t="shared" si="30"/>
        <v>1.0397333333333334</v>
      </c>
      <c r="R367" s="9">
        <f t="shared" si="31"/>
        <v>239.93846153846152</v>
      </c>
      <c r="S367" t="str">
        <f t="shared" si="34"/>
        <v>film &amp; video</v>
      </c>
      <c r="T367" t="str">
        <f t="shared" si="35"/>
        <v>documentary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4">
        <f t="shared" si="32"/>
        <v>41049.793032407404</v>
      </c>
      <c r="K368">
        <v>1334948518</v>
      </c>
      <c r="L368" s="14">
        <f t="shared" si="33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6">
        <f t="shared" si="30"/>
        <v>1.013157894736842</v>
      </c>
      <c r="R368" s="9">
        <f t="shared" si="31"/>
        <v>287.31343283582089</v>
      </c>
      <c r="S368" t="str">
        <f t="shared" si="34"/>
        <v>film &amp; video</v>
      </c>
      <c r="T368" t="str">
        <f t="shared" si="35"/>
        <v>documentary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4">
        <f t="shared" si="32"/>
        <v>41395.207638888889</v>
      </c>
      <c r="K369">
        <v>1363960278</v>
      </c>
      <c r="L369" s="14">
        <f t="shared" si="33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6">
        <f t="shared" si="30"/>
        <v>1.033501</v>
      </c>
      <c r="R369" s="9">
        <f t="shared" si="31"/>
        <v>86.84882352941176</v>
      </c>
      <c r="S369" t="str">
        <f t="shared" si="34"/>
        <v>film &amp; video</v>
      </c>
      <c r="T369" t="str">
        <f t="shared" si="35"/>
        <v>documentary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4">
        <f t="shared" si="32"/>
        <v>42078.563912037032</v>
      </c>
      <c r="K370">
        <v>1423405922</v>
      </c>
      <c r="L370" s="14">
        <f t="shared" si="33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6">
        <f t="shared" si="30"/>
        <v>1.04112</v>
      </c>
      <c r="R370" s="9">
        <f t="shared" si="31"/>
        <v>81.84905660377359</v>
      </c>
      <c r="S370" t="str">
        <f t="shared" si="34"/>
        <v>film &amp; video</v>
      </c>
      <c r="T370" t="str">
        <f t="shared" si="35"/>
        <v>documentary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4">
        <f t="shared" si="32"/>
        <v>40923.551724537036</v>
      </c>
      <c r="K371">
        <v>1324041269</v>
      </c>
      <c r="L371" s="14">
        <f t="shared" si="33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6">
        <f t="shared" si="30"/>
        <v>1.1015569230769231</v>
      </c>
      <c r="R371" s="9">
        <f t="shared" si="31"/>
        <v>42.874970059880241</v>
      </c>
      <c r="S371" t="str">
        <f t="shared" si="34"/>
        <v>film &amp; video</v>
      </c>
      <c r="T371" t="str">
        <f t="shared" si="35"/>
        <v>documentary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4">
        <f t="shared" si="32"/>
        <v>42741.795138888891</v>
      </c>
      <c r="K372">
        <v>1481137500</v>
      </c>
      <c r="L372" s="14">
        <f t="shared" si="33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6">
        <f t="shared" si="30"/>
        <v>1.2202</v>
      </c>
      <c r="R372" s="9">
        <f t="shared" si="31"/>
        <v>709.41860465116281</v>
      </c>
      <c r="S372" t="str">
        <f t="shared" si="34"/>
        <v>film &amp; video</v>
      </c>
      <c r="T372" t="str">
        <f t="shared" si="35"/>
        <v>documentary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4">
        <f t="shared" si="32"/>
        <v>41306.767812500002</v>
      </c>
      <c r="K373">
        <v>1355855139</v>
      </c>
      <c r="L373" s="14">
        <f t="shared" si="33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6">
        <f t="shared" si="30"/>
        <v>1.1416866666666667</v>
      </c>
      <c r="R373" s="9">
        <f t="shared" si="31"/>
        <v>161.25517890772127</v>
      </c>
      <c r="S373" t="str">
        <f t="shared" si="34"/>
        <v>film &amp; video</v>
      </c>
      <c r="T373" t="str">
        <f t="shared" si="35"/>
        <v>documentary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4">
        <f t="shared" si="32"/>
        <v>42465.666666666672</v>
      </c>
      <c r="K374">
        <v>1456408244</v>
      </c>
      <c r="L374" s="14">
        <f t="shared" si="33"/>
        <v>42425.576898148152</v>
      </c>
      <c r="M374" t="b">
        <v>0</v>
      </c>
      <c r="N374">
        <v>9</v>
      </c>
      <c r="O374" t="b">
        <v>1</v>
      </c>
      <c r="P374" t="s">
        <v>8269</v>
      </c>
      <c r="Q374" s="6">
        <f t="shared" si="30"/>
        <v>1.2533333333333334</v>
      </c>
      <c r="R374" s="9">
        <f t="shared" si="31"/>
        <v>41.777777777777779</v>
      </c>
      <c r="S374" t="str">
        <f t="shared" si="34"/>
        <v>film &amp; video</v>
      </c>
      <c r="T374" t="str">
        <f t="shared" si="35"/>
        <v>documentary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4">
        <f t="shared" si="32"/>
        <v>41108.91201388889</v>
      </c>
      <c r="K375">
        <v>1340056398</v>
      </c>
      <c r="L375" s="14">
        <f t="shared" si="33"/>
        <v>41078.91201388889</v>
      </c>
      <c r="M375" t="b">
        <v>0</v>
      </c>
      <c r="N375">
        <v>89</v>
      </c>
      <c r="O375" t="b">
        <v>1</v>
      </c>
      <c r="P375" t="s">
        <v>8269</v>
      </c>
      <c r="Q375" s="6">
        <f t="shared" si="30"/>
        <v>1.0666666666666667</v>
      </c>
      <c r="R375" s="9">
        <f t="shared" si="31"/>
        <v>89.887640449438209</v>
      </c>
      <c r="S375" t="str">
        <f t="shared" si="34"/>
        <v>film &amp; video</v>
      </c>
      <c r="T375" t="str">
        <f t="shared" si="35"/>
        <v>documentary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4">
        <f t="shared" si="32"/>
        <v>40802.889247685183</v>
      </c>
      <c r="K376">
        <v>1312320031</v>
      </c>
      <c r="L376" s="14">
        <f t="shared" si="33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6">
        <f t="shared" si="30"/>
        <v>1.3065</v>
      </c>
      <c r="R376" s="9">
        <f t="shared" si="31"/>
        <v>45.051724137931032</v>
      </c>
      <c r="S376" t="str">
        <f t="shared" si="34"/>
        <v>film &amp; video</v>
      </c>
      <c r="T376" t="str">
        <f t="shared" si="35"/>
        <v>documentary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4">
        <f t="shared" si="32"/>
        <v>41699.720833333333</v>
      </c>
      <c r="K377">
        <v>1390088311</v>
      </c>
      <c r="L377" s="14">
        <f t="shared" si="33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6">
        <f t="shared" si="30"/>
        <v>1.2</v>
      </c>
      <c r="R377" s="9">
        <f t="shared" si="31"/>
        <v>42.857142857142854</v>
      </c>
      <c r="S377" t="str">
        <f t="shared" si="34"/>
        <v>film &amp; video</v>
      </c>
      <c r="T377" t="str">
        <f t="shared" si="35"/>
        <v>documentary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4">
        <f t="shared" si="32"/>
        <v>42607.452731481477</v>
      </c>
      <c r="K378">
        <v>1469443916</v>
      </c>
      <c r="L378" s="14">
        <f t="shared" si="33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6">
        <f t="shared" si="30"/>
        <v>1.0595918367346939</v>
      </c>
      <c r="R378" s="9">
        <f t="shared" si="31"/>
        <v>54.083333333333336</v>
      </c>
      <c r="S378" t="str">
        <f t="shared" si="34"/>
        <v>film &amp; video</v>
      </c>
      <c r="T378" t="str">
        <f t="shared" si="35"/>
        <v>documentary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4">
        <f t="shared" si="32"/>
        <v>42322.292361111111</v>
      </c>
      <c r="K379">
        <v>1444888868</v>
      </c>
      <c r="L379" s="14">
        <f t="shared" si="33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6">
        <f t="shared" si="30"/>
        <v>1.1439999999999999</v>
      </c>
      <c r="R379" s="9">
        <f t="shared" si="31"/>
        <v>103.21804511278195</v>
      </c>
      <c r="S379" t="str">
        <f t="shared" si="34"/>
        <v>film &amp; video</v>
      </c>
      <c r="T379" t="str">
        <f t="shared" si="35"/>
        <v>documentary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4">
        <f t="shared" si="32"/>
        <v>42394.994444444441</v>
      </c>
      <c r="K380">
        <v>1451655808</v>
      </c>
      <c r="L380" s="14">
        <f t="shared" si="33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6">
        <f t="shared" si="30"/>
        <v>1.1176666666666666</v>
      </c>
      <c r="R380" s="9">
        <f t="shared" si="31"/>
        <v>40.397590361445786</v>
      </c>
      <c r="S380" t="str">
        <f t="shared" si="34"/>
        <v>film &amp; video</v>
      </c>
      <c r="T380" t="str">
        <f t="shared" si="35"/>
        <v>documentary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4">
        <f t="shared" si="32"/>
        <v>41032.688333333332</v>
      </c>
      <c r="K381">
        <v>1332174672</v>
      </c>
      <c r="L381" s="14">
        <f t="shared" si="33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6">
        <f t="shared" si="30"/>
        <v>1.1608000000000001</v>
      </c>
      <c r="R381" s="9">
        <f t="shared" si="31"/>
        <v>116.85906040268456</v>
      </c>
      <c r="S381" t="str">
        <f t="shared" si="34"/>
        <v>film &amp; video</v>
      </c>
      <c r="T381" t="str">
        <f t="shared" si="35"/>
        <v>documentary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4">
        <f t="shared" si="32"/>
        <v>42392.719814814816</v>
      </c>
      <c r="K382">
        <v>1451409392</v>
      </c>
      <c r="L382" s="14">
        <f t="shared" si="33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6">
        <f t="shared" si="30"/>
        <v>1.415</v>
      </c>
      <c r="R382" s="9">
        <f t="shared" si="31"/>
        <v>115.51020408163265</v>
      </c>
      <c r="S382" t="str">
        <f t="shared" si="34"/>
        <v>film &amp; video</v>
      </c>
      <c r="T382" t="str">
        <f t="shared" si="35"/>
        <v>documentary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4">
        <f t="shared" si="32"/>
        <v>41120.208333333336</v>
      </c>
      <c r="K383">
        <v>1340642717</v>
      </c>
      <c r="L383" s="14">
        <f t="shared" si="33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6">
        <f t="shared" si="30"/>
        <v>1.0472999999999999</v>
      </c>
      <c r="R383" s="9">
        <f t="shared" si="31"/>
        <v>104.31274900398407</v>
      </c>
      <c r="S383" t="str">
        <f t="shared" si="34"/>
        <v>film &amp; video</v>
      </c>
      <c r="T383" t="str">
        <f t="shared" si="35"/>
        <v>documentary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4">
        <f t="shared" si="32"/>
        <v>41158.709490740745</v>
      </c>
      <c r="K384">
        <v>1345741300</v>
      </c>
      <c r="L384" s="14">
        <f t="shared" si="33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6">
        <f t="shared" si="30"/>
        <v>2.5583333333333331</v>
      </c>
      <c r="R384" s="9">
        <f t="shared" si="31"/>
        <v>69.772727272727266</v>
      </c>
      <c r="S384" t="str">
        <f t="shared" si="34"/>
        <v>film &amp; video</v>
      </c>
      <c r="T384" t="str">
        <f t="shared" si="35"/>
        <v>documentary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4">
        <f t="shared" si="32"/>
        <v>41778.117581018516</v>
      </c>
      <c r="K385">
        <v>1398480559</v>
      </c>
      <c r="L385" s="14">
        <f t="shared" si="33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6">
        <f t="shared" si="30"/>
        <v>2.0670670670670672</v>
      </c>
      <c r="R385" s="9">
        <f t="shared" si="31"/>
        <v>43.020833333333336</v>
      </c>
      <c r="S385" t="str">
        <f t="shared" si="34"/>
        <v>film &amp; video</v>
      </c>
      <c r="T385" t="str">
        <f t="shared" si="35"/>
        <v>documentary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4">
        <f t="shared" si="32"/>
        <v>42010.781793981485</v>
      </c>
      <c r="K386">
        <v>1417977947</v>
      </c>
      <c r="L386" s="14">
        <f t="shared" si="33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6">
        <f t="shared" ref="Q386:Q449" si="36">(E386/D386)</f>
        <v>1.1210500000000001</v>
      </c>
      <c r="R386" s="9">
        <f t="shared" ref="R386:R449" si="37">IF(N386&lt;&gt;0,E386/N386,0)</f>
        <v>58.540469973890339</v>
      </c>
      <c r="S386" t="str">
        <f t="shared" si="34"/>
        <v>film &amp; video</v>
      </c>
      <c r="T386" t="str">
        <f t="shared" si="35"/>
        <v>documentary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4">
        <f t="shared" ref="J387:J450" si="38">(((I387/60)/60)/24)+DATE(1970,1,1)</f>
        <v>41964.626168981486</v>
      </c>
      <c r="K387">
        <v>1413986501</v>
      </c>
      <c r="L387" s="14">
        <f t="shared" ref="L387:L450" si="39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6">
        <f t="shared" si="36"/>
        <v>1.05982</v>
      </c>
      <c r="R387" s="9">
        <f t="shared" si="37"/>
        <v>111.79535864978902</v>
      </c>
      <c r="S387" t="str">
        <f t="shared" ref="S387:S450" si="40">LEFT(P387, SEARCH("/",P387,1)-1)</f>
        <v>film &amp; video</v>
      </c>
      <c r="T387" t="str">
        <f t="shared" ref="T387:T450" si="41">RIGHT(P387,LEN(P387)-FIND("/",P387))</f>
        <v>documentary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4">
        <f t="shared" si="38"/>
        <v>42226.951284722221</v>
      </c>
      <c r="K388">
        <v>1437950991</v>
      </c>
      <c r="L388" s="14">
        <f t="shared" si="39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6">
        <f t="shared" si="36"/>
        <v>1.0016666666666667</v>
      </c>
      <c r="R388" s="9">
        <f t="shared" si="37"/>
        <v>46.230769230769234</v>
      </c>
      <c r="S388" t="str">
        <f t="shared" si="40"/>
        <v>film &amp; video</v>
      </c>
      <c r="T388" t="str">
        <f t="shared" si="41"/>
        <v>documentary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4">
        <f t="shared" si="38"/>
        <v>42231.25</v>
      </c>
      <c r="K389">
        <v>1436976858</v>
      </c>
      <c r="L389" s="14">
        <f t="shared" si="39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6">
        <f t="shared" si="36"/>
        <v>2.1398947368421051</v>
      </c>
      <c r="R389" s="9">
        <f t="shared" si="37"/>
        <v>144.69039145907473</v>
      </c>
      <c r="S389" t="str">
        <f t="shared" si="40"/>
        <v>film &amp; video</v>
      </c>
      <c r="T389" t="str">
        <f t="shared" si="41"/>
        <v>documentary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4">
        <f t="shared" si="38"/>
        <v>42579.076157407413</v>
      </c>
      <c r="K390">
        <v>1467078580</v>
      </c>
      <c r="L390" s="14">
        <f t="shared" si="39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6">
        <f t="shared" si="36"/>
        <v>1.2616000000000001</v>
      </c>
      <c r="R390" s="9">
        <f t="shared" si="37"/>
        <v>88.845070422535215</v>
      </c>
      <c r="S390" t="str">
        <f t="shared" si="40"/>
        <v>film &amp; video</v>
      </c>
      <c r="T390" t="str">
        <f t="shared" si="41"/>
        <v>documentary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4">
        <f t="shared" si="38"/>
        <v>41705.957638888889</v>
      </c>
      <c r="K391">
        <v>1391477450</v>
      </c>
      <c r="L391" s="14">
        <f t="shared" si="39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6">
        <f t="shared" si="36"/>
        <v>1.8153547058823529</v>
      </c>
      <c r="R391" s="9">
        <f t="shared" si="37"/>
        <v>81.75107284768211</v>
      </c>
      <c r="S391" t="str">
        <f t="shared" si="40"/>
        <v>film &amp; video</v>
      </c>
      <c r="T391" t="str">
        <f t="shared" si="41"/>
        <v>documentary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4">
        <f t="shared" si="38"/>
        <v>42132.036712962959</v>
      </c>
      <c r="K392">
        <v>1429318372</v>
      </c>
      <c r="L392" s="14">
        <f t="shared" si="39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6">
        <f t="shared" si="36"/>
        <v>1</v>
      </c>
      <c r="R392" s="9">
        <f t="shared" si="37"/>
        <v>71.428571428571431</v>
      </c>
      <c r="S392" t="str">
        <f t="shared" si="40"/>
        <v>film &amp; video</v>
      </c>
      <c r="T392" t="str">
        <f t="shared" si="41"/>
        <v>documentary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4">
        <f t="shared" si="38"/>
        <v>40895.040972222225</v>
      </c>
      <c r="K393">
        <v>1321578051</v>
      </c>
      <c r="L393" s="14">
        <f t="shared" si="39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6">
        <f t="shared" si="36"/>
        <v>1.0061</v>
      </c>
      <c r="R393" s="9">
        <f t="shared" si="37"/>
        <v>104.25906735751295</v>
      </c>
      <c r="S393" t="str">
        <f t="shared" si="40"/>
        <v>film &amp; video</v>
      </c>
      <c r="T393" t="str">
        <f t="shared" si="41"/>
        <v>documentary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4">
        <f t="shared" si="38"/>
        <v>40794.125</v>
      </c>
      <c r="K394">
        <v>1312823571</v>
      </c>
      <c r="L394" s="14">
        <f t="shared" si="39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6">
        <f t="shared" si="36"/>
        <v>1.009027027027027</v>
      </c>
      <c r="R394" s="9">
        <f t="shared" si="37"/>
        <v>90.616504854368927</v>
      </c>
      <c r="S394" t="str">
        <f t="shared" si="40"/>
        <v>film &amp; video</v>
      </c>
      <c r="T394" t="str">
        <f t="shared" si="41"/>
        <v>documentary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4">
        <f t="shared" si="38"/>
        <v>41557.708935185183</v>
      </c>
      <c r="K395">
        <v>1378746052</v>
      </c>
      <c r="L395" s="14">
        <f t="shared" si="39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6">
        <f t="shared" si="36"/>
        <v>1.10446</v>
      </c>
      <c r="R395" s="9">
        <f t="shared" si="37"/>
        <v>157.33048433048432</v>
      </c>
      <c r="S395" t="str">
        <f t="shared" si="40"/>
        <v>film &amp; video</v>
      </c>
      <c r="T395" t="str">
        <f t="shared" si="41"/>
        <v>documentary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4">
        <f t="shared" si="38"/>
        <v>42477.776412037041</v>
      </c>
      <c r="K396">
        <v>1455737882</v>
      </c>
      <c r="L396" s="14">
        <f t="shared" si="39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6">
        <f t="shared" si="36"/>
        <v>1.118936170212766</v>
      </c>
      <c r="R396" s="9">
        <f t="shared" si="37"/>
        <v>105.18</v>
      </c>
      <c r="S396" t="str">
        <f t="shared" si="40"/>
        <v>film &amp; video</v>
      </c>
      <c r="T396" t="str">
        <f t="shared" si="41"/>
        <v>documentary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4">
        <f t="shared" si="38"/>
        <v>41026.897222222222</v>
      </c>
      <c r="K397">
        <v>1332452960</v>
      </c>
      <c r="L397" s="14">
        <f t="shared" si="39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6">
        <f t="shared" si="36"/>
        <v>1.0804450000000001</v>
      </c>
      <c r="R397" s="9">
        <f t="shared" si="37"/>
        <v>58.719836956521746</v>
      </c>
      <c r="S397" t="str">
        <f t="shared" si="40"/>
        <v>film &amp; video</v>
      </c>
      <c r="T397" t="str">
        <f t="shared" si="41"/>
        <v>documentary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4">
        <f t="shared" si="38"/>
        <v>41097.564884259256</v>
      </c>
      <c r="K398">
        <v>1340372006</v>
      </c>
      <c r="L398" s="14">
        <f t="shared" si="39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6">
        <f t="shared" si="36"/>
        <v>1.0666666666666667</v>
      </c>
      <c r="R398" s="9">
        <f t="shared" si="37"/>
        <v>81.632653061224488</v>
      </c>
      <c r="S398" t="str">
        <f t="shared" si="40"/>
        <v>film &amp; video</v>
      </c>
      <c r="T398" t="str">
        <f t="shared" si="41"/>
        <v>documentary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4">
        <f t="shared" si="38"/>
        <v>40422.155555555553</v>
      </c>
      <c r="K399">
        <v>1279651084</v>
      </c>
      <c r="L399" s="14">
        <f t="shared" si="39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6">
        <f t="shared" si="36"/>
        <v>1.0390027322404372</v>
      </c>
      <c r="R399" s="9">
        <f t="shared" si="37"/>
        <v>56.460043668122275</v>
      </c>
      <c r="S399" t="str">
        <f t="shared" si="40"/>
        <v>film &amp; video</v>
      </c>
      <c r="T399" t="str">
        <f t="shared" si="41"/>
        <v>documentary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4">
        <f t="shared" si="38"/>
        <v>42123.793124999997</v>
      </c>
      <c r="K400">
        <v>1426446126</v>
      </c>
      <c r="L400" s="14">
        <f t="shared" si="39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6">
        <f t="shared" si="36"/>
        <v>1.2516</v>
      </c>
      <c r="R400" s="9">
        <f t="shared" si="37"/>
        <v>140.1044776119403</v>
      </c>
      <c r="S400" t="str">
        <f t="shared" si="40"/>
        <v>film &amp; video</v>
      </c>
      <c r="T400" t="str">
        <f t="shared" si="41"/>
        <v>documentary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4">
        <f t="shared" si="38"/>
        <v>42718.5</v>
      </c>
      <c r="K401">
        <v>1479070867</v>
      </c>
      <c r="L401" s="14">
        <f t="shared" si="39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6">
        <f t="shared" si="36"/>
        <v>1.0680499999999999</v>
      </c>
      <c r="R401" s="9">
        <f t="shared" si="37"/>
        <v>224.85263157894738</v>
      </c>
      <c r="S401" t="str">
        <f t="shared" si="40"/>
        <v>film &amp; video</v>
      </c>
      <c r="T401" t="str">
        <f t="shared" si="41"/>
        <v>documentary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4">
        <f t="shared" si="38"/>
        <v>41776.145833333336</v>
      </c>
      <c r="K402">
        <v>1397661347</v>
      </c>
      <c r="L402" s="14">
        <f t="shared" si="39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6">
        <f t="shared" si="36"/>
        <v>1.1230249999999999</v>
      </c>
      <c r="R402" s="9">
        <f t="shared" si="37"/>
        <v>181.13306451612902</v>
      </c>
      <c r="S402" t="str">
        <f t="shared" si="40"/>
        <v>film &amp; video</v>
      </c>
      <c r="T402" t="str">
        <f t="shared" si="41"/>
        <v>documentary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4">
        <f t="shared" si="38"/>
        <v>40762.842245370368</v>
      </c>
      <c r="K403">
        <v>1310155970</v>
      </c>
      <c r="L403" s="14">
        <f t="shared" si="39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6">
        <f t="shared" si="36"/>
        <v>1.0381199999999999</v>
      </c>
      <c r="R403" s="9">
        <f t="shared" si="37"/>
        <v>711.04109589041093</v>
      </c>
      <c r="S403" t="str">
        <f t="shared" si="40"/>
        <v>film &amp; video</v>
      </c>
      <c r="T403" t="str">
        <f t="shared" si="41"/>
        <v>documentary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4">
        <f t="shared" si="38"/>
        <v>42313.58121527778</v>
      </c>
      <c r="K404">
        <v>1444913817</v>
      </c>
      <c r="L404" s="14">
        <f t="shared" si="39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6">
        <f t="shared" si="36"/>
        <v>1.4165000000000001</v>
      </c>
      <c r="R404" s="9">
        <f t="shared" si="37"/>
        <v>65.883720930232556</v>
      </c>
      <c r="S404" t="str">
        <f t="shared" si="40"/>
        <v>film &amp; video</v>
      </c>
      <c r="T404" t="str">
        <f t="shared" si="41"/>
        <v>documentary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4">
        <f t="shared" si="38"/>
        <v>40765.297222222223</v>
      </c>
      <c r="K405">
        <v>1308900441</v>
      </c>
      <c r="L405" s="14">
        <f t="shared" si="39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6">
        <f t="shared" si="36"/>
        <v>1.0526</v>
      </c>
      <c r="R405" s="9">
        <f t="shared" si="37"/>
        <v>75.185714285714283</v>
      </c>
      <c r="S405" t="str">
        <f t="shared" si="40"/>
        <v>film &amp; video</v>
      </c>
      <c r="T405" t="str">
        <f t="shared" si="41"/>
        <v>documentary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4">
        <f t="shared" si="38"/>
        <v>41675.961111111108</v>
      </c>
      <c r="K406">
        <v>1389107062</v>
      </c>
      <c r="L406" s="14">
        <f t="shared" si="39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6">
        <f t="shared" si="36"/>
        <v>1.0309142857142857</v>
      </c>
      <c r="R406" s="9">
        <f t="shared" si="37"/>
        <v>133.14391143911439</v>
      </c>
      <c r="S406" t="str">
        <f t="shared" si="40"/>
        <v>film &amp; video</v>
      </c>
      <c r="T406" t="str">
        <f t="shared" si="41"/>
        <v>documentary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4">
        <f t="shared" si="38"/>
        <v>41704.08494212963</v>
      </c>
      <c r="K407">
        <v>1391479339</v>
      </c>
      <c r="L407" s="14">
        <f t="shared" si="39"/>
        <v>41674.08494212963</v>
      </c>
      <c r="M407" t="b">
        <v>0</v>
      </c>
      <c r="N407">
        <v>55</v>
      </c>
      <c r="O407" t="b">
        <v>1</v>
      </c>
      <c r="P407" t="s">
        <v>8269</v>
      </c>
      <c r="Q407" s="6">
        <f t="shared" si="36"/>
        <v>1.0765957446808512</v>
      </c>
      <c r="R407" s="9">
        <f t="shared" si="37"/>
        <v>55.2</v>
      </c>
      <c r="S407" t="str">
        <f t="shared" si="40"/>
        <v>film &amp; video</v>
      </c>
      <c r="T407" t="str">
        <f t="shared" si="41"/>
        <v>documentary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4">
        <f t="shared" si="38"/>
        <v>40672.249305555553</v>
      </c>
      <c r="K408">
        <v>1301975637</v>
      </c>
      <c r="L408" s="14">
        <f t="shared" si="39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6">
        <f t="shared" si="36"/>
        <v>1.0770464285714285</v>
      </c>
      <c r="R408" s="9">
        <f t="shared" si="37"/>
        <v>86.163714285714292</v>
      </c>
      <c r="S408" t="str">
        <f t="shared" si="40"/>
        <v>film &amp; video</v>
      </c>
      <c r="T408" t="str">
        <f t="shared" si="41"/>
        <v>documentary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4">
        <f t="shared" si="38"/>
        <v>40866.912615740745</v>
      </c>
      <c r="K409">
        <v>1316552050</v>
      </c>
      <c r="L409" s="14">
        <f t="shared" si="39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6">
        <f t="shared" si="36"/>
        <v>1.0155000000000001</v>
      </c>
      <c r="R409" s="9">
        <f t="shared" si="37"/>
        <v>92.318181818181813</v>
      </c>
      <c r="S409" t="str">
        <f t="shared" si="40"/>
        <v>film &amp; video</v>
      </c>
      <c r="T409" t="str">
        <f t="shared" si="41"/>
        <v>documentary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4">
        <f t="shared" si="38"/>
        <v>41583.777662037035</v>
      </c>
      <c r="K410">
        <v>1380217190</v>
      </c>
      <c r="L410" s="14">
        <f t="shared" si="39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6">
        <f t="shared" si="36"/>
        <v>1.0143766666666667</v>
      </c>
      <c r="R410" s="9">
        <f t="shared" si="37"/>
        <v>160.16473684210527</v>
      </c>
      <c r="S410" t="str">
        <f t="shared" si="40"/>
        <v>film &amp; video</v>
      </c>
      <c r="T410" t="str">
        <f t="shared" si="41"/>
        <v>documentary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4">
        <f t="shared" si="38"/>
        <v>42573.862777777773</v>
      </c>
      <c r="K411">
        <v>1466628144</v>
      </c>
      <c r="L411" s="14">
        <f t="shared" si="39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6">
        <f t="shared" si="36"/>
        <v>1.3680000000000001</v>
      </c>
      <c r="R411" s="9">
        <f t="shared" si="37"/>
        <v>45.6</v>
      </c>
      <c r="S411" t="str">
        <f t="shared" si="40"/>
        <v>film &amp; video</v>
      </c>
      <c r="T411" t="str">
        <f t="shared" si="41"/>
        <v>documentary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4">
        <f t="shared" si="38"/>
        <v>42173.981446759266</v>
      </c>
      <c r="K412">
        <v>1429486397</v>
      </c>
      <c r="L412" s="14">
        <f t="shared" si="39"/>
        <v>42113.981446759266</v>
      </c>
      <c r="M412" t="b">
        <v>0</v>
      </c>
      <c r="N412">
        <v>7</v>
      </c>
      <c r="O412" t="b">
        <v>1</v>
      </c>
      <c r="P412" t="s">
        <v>8269</v>
      </c>
      <c r="Q412" s="6">
        <f t="shared" si="36"/>
        <v>1.2829999999999999</v>
      </c>
      <c r="R412" s="9">
        <f t="shared" si="37"/>
        <v>183.28571428571428</v>
      </c>
      <c r="S412" t="str">
        <f t="shared" si="40"/>
        <v>film &amp; video</v>
      </c>
      <c r="T412" t="str">
        <f t="shared" si="41"/>
        <v>documentary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4">
        <f t="shared" si="38"/>
        <v>41630.208333333336</v>
      </c>
      <c r="K413">
        <v>1384920804</v>
      </c>
      <c r="L413" s="14">
        <f t="shared" si="39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6">
        <f t="shared" si="36"/>
        <v>1.0105</v>
      </c>
      <c r="R413" s="9">
        <f t="shared" si="37"/>
        <v>125.78838174273859</v>
      </c>
      <c r="S413" t="str">
        <f t="shared" si="40"/>
        <v>film &amp; video</v>
      </c>
      <c r="T413" t="str">
        <f t="shared" si="41"/>
        <v>documentary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4">
        <f t="shared" si="38"/>
        <v>41115.742800925924</v>
      </c>
      <c r="K414">
        <v>1341856178</v>
      </c>
      <c r="L414" s="14">
        <f t="shared" si="39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6">
        <f t="shared" si="36"/>
        <v>1.2684</v>
      </c>
      <c r="R414" s="9">
        <f t="shared" si="37"/>
        <v>57.654545454545456</v>
      </c>
      <c r="S414" t="str">
        <f t="shared" si="40"/>
        <v>film &amp; video</v>
      </c>
      <c r="T414" t="str">
        <f t="shared" si="41"/>
        <v>documentary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4">
        <f t="shared" si="38"/>
        <v>41109.877442129626</v>
      </c>
      <c r="K415">
        <v>1340139811</v>
      </c>
      <c r="L415" s="14">
        <f t="shared" si="39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6">
        <f t="shared" si="36"/>
        <v>1.0508593749999999</v>
      </c>
      <c r="R415" s="9">
        <f t="shared" si="37"/>
        <v>78.660818713450297</v>
      </c>
      <c r="S415" t="str">
        <f t="shared" si="40"/>
        <v>film &amp; video</v>
      </c>
      <c r="T415" t="str">
        <f t="shared" si="41"/>
        <v>documentary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4">
        <f t="shared" si="38"/>
        <v>41559.063252314816</v>
      </c>
      <c r="K416">
        <v>1378949465</v>
      </c>
      <c r="L416" s="14">
        <f t="shared" si="39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6">
        <f t="shared" si="36"/>
        <v>1.0285405405405406</v>
      </c>
      <c r="R416" s="9">
        <f t="shared" si="37"/>
        <v>91.480769230769226</v>
      </c>
      <c r="S416" t="str">
        <f t="shared" si="40"/>
        <v>film &amp; video</v>
      </c>
      <c r="T416" t="str">
        <f t="shared" si="41"/>
        <v>documentary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4">
        <f t="shared" si="38"/>
        <v>41929.5</v>
      </c>
      <c r="K417">
        <v>1411417602</v>
      </c>
      <c r="L417" s="14">
        <f t="shared" si="39"/>
        <v>41904.851875</v>
      </c>
      <c r="M417" t="b">
        <v>0</v>
      </c>
      <c r="N417">
        <v>21</v>
      </c>
      <c r="O417" t="b">
        <v>1</v>
      </c>
      <c r="P417" t="s">
        <v>8269</v>
      </c>
      <c r="Q417" s="6">
        <f t="shared" si="36"/>
        <v>1.0214714285714286</v>
      </c>
      <c r="R417" s="9">
        <f t="shared" si="37"/>
        <v>68.09809523809524</v>
      </c>
      <c r="S417" t="str">
        <f t="shared" si="40"/>
        <v>film &amp; video</v>
      </c>
      <c r="T417" t="str">
        <f t="shared" si="41"/>
        <v>documentary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4">
        <f t="shared" si="38"/>
        <v>41678.396192129629</v>
      </c>
      <c r="K418">
        <v>1389259831</v>
      </c>
      <c r="L418" s="14">
        <f t="shared" si="39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6">
        <f t="shared" si="36"/>
        <v>1.2021700000000002</v>
      </c>
      <c r="R418" s="9">
        <f t="shared" si="37"/>
        <v>48.086800000000004</v>
      </c>
      <c r="S418" t="str">
        <f t="shared" si="40"/>
        <v>film &amp; video</v>
      </c>
      <c r="T418" t="str">
        <f t="shared" si="41"/>
        <v>documentary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4">
        <f t="shared" si="38"/>
        <v>41372.189583333333</v>
      </c>
      <c r="K419">
        <v>1364426260</v>
      </c>
      <c r="L419" s="14">
        <f t="shared" si="39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6">
        <f t="shared" si="36"/>
        <v>1.0024761904761905</v>
      </c>
      <c r="R419" s="9">
        <f t="shared" si="37"/>
        <v>202.42307692307693</v>
      </c>
      <c r="S419" t="str">
        <f t="shared" si="40"/>
        <v>film &amp; video</v>
      </c>
      <c r="T419" t="str">
        <f t="shared" si="41"/>
        <v>documentary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4">
        <f t="shared" si="38"/>
        <v>42208.282372685186</v>
      </c>
      <c r="K420">
        <v>1435041997</v>
      </c>
      <c r="L420" s="14">
        <f t="shared" si="39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6">
        <f t="shared" si="36"/>
        <v>1.0063392857142857</v>
      </c>
      <c r="R420" s="9">
        <f t="shared" si="37"/>
        <v>216.75</v>
      </c>
      <c r="S420" t="str">
        <f t="shared" si="40"/>
        <v>film &amp; video</v>
      </c>
      <c r="T420" t="str">
        <f t="shared" si="41"/>
        <v>documentary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4">
        <f t="shared" si="38"/>
        <v>41454.842442129629</v>
      </c>
      <c r="K421">
        <v>1367352787</v>
      </c>
      <c r="L421" s="14">
        <f t="shared" si="39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6">
        <f t="shared" si="36"/>
        <v>1.004375</v>
      </c>
      <c r="R421" s="9">
        <f t="shared" si="37"/>
        <v>110.06849315068493</v>
      </c>
      <c r="S421" t="str">
        <f t="shared" si="40"/>
        <v>film &amp; video</v>
      </c>
      <c r="T421" t="str">
        <f t="shared" si="41"/>
        <v>documentary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4">
        <f t="shared" si="38"/>
        <v>41712.194803240738</v>
      </c>
      <c r="K422">
        <v>1392183631</v>
      </c>
      <c r="L422" s="14">
        <f t="shared" si="39"/>
        <v>41682.23646990741</v>
      </c>
      <c r="M422" t="b">
        <v>0</v>
      </c>
      <c r="N422">
        <v>3</v>
      </c>
      <c r="O422" t="b">
        <v>0</v>
      </c>
      <c r="P422" t="s">
        <v>8270</v>
      </c>
      <c r="Q422" s="6">
        <f t="shared" si="36"/>
        <v>4.3939393939393936E-3</v>
      </c>
      <c r="R422" s="9">
        <f t="shared" si="37"/>
        <v>4.833333333333333</v>
      </c>
      <c r="S422" t="str">
        <f t="shared" si="40"/>
        <v>film &amp; video</v>
      </c>
      <c r="T422" t="str">
        <f t="shared" si="41"/>
        <v>animation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4">
        <f t="shared" si="38"/>
        <v>42237.491388888884</v>
      </c>
      <c r="K423">
        <v>1434973656</v>
      </c>
      <c r="L423" s="14">
        <f t="shared" si="39"/>
        <v>42177.491388888884</v>
      </c>
      <c r="M423" t="b">
        <v>0</v>
      </c>
      <c r="N423">
        <v>6</v>
      </c>
      <c r="O423" t="b">
        <v>0</v>
      </c>
      <c r="P423" t="s">
        <v>8270</v>
      </c>
      <c r="Q423" s="6">
        <f t="shared" si="36"/>
        <v>2.0066666666666667E-2</v>
      </c>
      <c r="R423" s="9">
        <f t="shared" si="37"/>
        <v>50.166666666666664</v>
      </c>
      <c r="S423" t="str">
        <f t="shared" si="40"/>
        <v>film &amp; video</v>
      </c>
      <c r="T423" t="str">
        <f t="shared" si="41"/>
        <v>animation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4">
        <f t="shared" si="38"/>
        <v>41893.260381944441</v>
      </c>
      <c r="K424">
        <v>1407824097</v>
      </c>
      <c r="L424" s="14">
        <f t="shared" si="39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6">
        <f t="shared" si="36"/>
        <v>1.0749999999999999E-2</v>
      </c>
      <c r="R424" s="9">
        <f t="shared" si="37"/>
        <v>35.833333333333336</v>
      </c>
      <c r="S424" t="str">
        <f t="shared" si="40"/>
        <v>film &amp; video</v>
      </c>
      <c r="T424" t="str">
        <f t="shared" si="41"/>
        <v>animation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4">
        <f t="shared" si="38"/>
        <v>41430.92627314815</v>
      </c>
      <c r="K425">
        <v>1367878430</v>
      </c>
      <c r="L425" s="14">
        <f t="shared" si="39"/>
        <v>41400.92627314815</v>
      </c>
      <c r="M425" t="b">
        <v>0</v>
      </c>
      <c r="N425">
        <v>13</v>
      </c>
      <c r="O425" t="b">
        <v>0</v>
      </c>
      <c r="P425" t="s">
        <v>8270</v>
      </c>
      <c r="Q425" s="6">
        <f t="shared" si="36"/>
        <v>7.6499999999999997E-3</v>
      </c>
      <c r="R425" s="9">
        <f t="shared" si="37"/>
        <v>11.76923076923077</v>
      </c>
      <c r="S425" t="str">
        <f t="shared" si="40"/>
        <v>film &amp; video</v>
      </c>
      <c r="T425" t="str">
        <f t="shared" si="41"/>
        <v>animation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4">
        <f t="shared" si="38"/>
        <v>40994.334479166668</v>
      </c>
      <c r="K426">
        <v>1327568499</v>
      </c>
      <c r="L426" s="14">
        <f t="shared" si="39"/>
        <v>40934.376145833332</v>
      </c>
      <c r="M426" t="b">
        <v>0</v>
      </c>
      <c r="N426">
        <v>5</v>
      </c>
      <c r="O426" t="b">
        <v>0</v>
      </c>
      <c r="P426" t="s">
        <v>8270</v>
      </c>
      <c r="Q426" s="6">
        <f t="shared" si="36"/>
        <v>6.7966666666666675E-2</v>
      </c>
      <c r="R426" s="9">
        <f t="shared" si="37"/>
        <v>40.78</v>
      </c>
      <c r="S426" t="str">
        <f t="shared" si="40"/>
        <v>film &amp; video</v>
      </c>
      <c r="T426" t="str">
        <f t="shared" si="41"/>
        <v>animation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4">
        <f t="shared" si="38"/>
        <v>42335.902824074074</v>
      </c>
      <c r="K427">
        <v>1443472804</v>
      </c>
      <c r="L427" s="14">
        <f t="shared" si="39"/>
        <v>42275.861157407402</v>
      </c>
      <c r="M427" t="b">
        <v>0</v>
      </c>
      <c r="N427">
        <v>2</v>
      </c>
      <c r="O427" t="b">
        <v>0</v>
      </c>
      <c r="P427" t="s">
        <v>8270</v>
      </c>
      <c r="Q427" s="6">
        <f t="shared" si="36"/>
        <v>1.2E-4</v>
      </c>
      <c r="R427" s="9">
        <f t="shared" si="37"/>
        <v>3</v>
      </c>
      <c r="S427" t="str">
        <f t="shared" si="40"/>
        <v>film &amp; video</v>
      </c>
      <c r="T427" t="str">
        <f t="shared" si="41"/>
        <v>animation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4">
        <f t="shared" si="38"/>
        <v>42430.711967592593</v>
      </c>
      <c r="K428">
        <v>1454259914</v>
      </c>
      <c r="L428" s="14">
        <f t="shared" si="39"/>
        <v>42400.711967592593</v>
      </c>
      <c r="M428" t="b">
        <v>0</v>
      </c>
      <c r="N428">
        <v>8</v>
      </c>
      <c r="O428" t="b">
        <v>0</v>
      </c>
      <c r="P428" t="s">
        <v>8270</v>
      </c>
      <c r="Q428" s="6">
        <f t="shared" si="36"/>
        <v>1.3299999999999999E-2</v>
      </c>
      <c r="R428" s="9">
        <f t="shared" si="37"/>
        <v>16.625</v>
      </c>
      <c r="S428" t="str">
        <f t="shared" si="40"/>
        <v>film &amp; video</v>
      </c>
      <c r="T428" t="str">
        <f t="shared" si="41"/>
        <v>animation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4">
        <f t="shared" si="38"/>
        <v>42299.790972222225</v>
      </c>
      <c r="K429">
        <v>1444340940</v>
      </c>
      <c r="L429" s="14">
        <f t="shared" si="39"/>
        <v>42285.909027777772</v>
      </c>
      <c r="M429" t="b">
        <v>0</v>
      </c>
      <c r="N429">
        <v>0</v>
      </c>
      <c r="O429" t="b">
        <v>0</v>
      </c>
      <c r="P429" t="s">
        <v>8270</v>
      </c>
      <c r="Q429" s="6">
        <f t="shared" si="36"/>
        <v>0</v>
      </c>
      <c r="R429" s="9">
        <f t="shared" si="37"/>
        <v>0</v>
      </c>
      <c r="S429" t="str">
        <f t="shared" si="40"/>
        <v>film &amp; video</v>
      </c>
      <c r="T429" t="str">
        <f t="shared" si="41"/>
        <v>animation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4">
        <f t="shared" si="38"/>
        <v>41806.916666666664</v>
      </c>
      <c r="K430">
        <v>1400523845</v>
      </c>
      <c r="L430" s="14">
        <f t="shared" si="39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6">
        <f t="shared" si="36"/>
        <v>5.6333333333333332E-2</v>
      </c>
      <c r="R430" s="9">
        <f t="shared" si="37"/>
        <v>52</v>
      </c>
      <c r="S430" t="str">
        <f t="shared" si="40"/>
        <v>film &amp; video</v>
      </c>
      <c r="T430" t="str">
        <f t="shared" si="41"/>
        <v>animation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4">
        <f t="shared" si="38"/>
        <v>40144.207638888889</v>
      </c>
      <c r="K431">
        <v>1252964282</v>
      </c>
      <c r="L431" s="14">
        <f t="shared" si="39"/>
        <v>40070.901412037041</v>
      </c>
      <c r="M431" t="b">
        <v>0</v>
      </c>
      <c r="N431">
        <v>0</v>
      </c>
      <c r="O431" t="b">
        <v>0</v>
      </c>
      <c r="P431" t="s">
        <v>8270</v>
      </c>
      <c r="Q431" s="6">
        <f t="shared" si="36"/>
        <v>0</v>
      </c>
      <c r="R431" s="9">
        <f t="shared" si="37"/>
        <v>0</v>
      </c>
      <c r="S431" t="str">
        <f t="shared" si="40"/>
        <v>film &amp; video</v>
      </c>
      <c r="T431" t="str">
        <f t="shared" si="41"/>
        <v>animation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4">
        <f t="shared" si="38"/>
        <v>41528.107256944444</v>
      </c>
      <c r="K432">
        <v>1377570867</v>
      </c>
      <c r="L432" s="14">
        <f t="shared" si="39"/>
        <v>41513.107256944444</v>
      </c>
      <c r="M432" t="b">
        <v>0</v>
      </c>
      <c r="N432">
        <v>5</v>
      </c>
      <c r="O432" t="b">
        <v>0</v>
      </c>
      <c r="P432" t="s">
        <v>8270</v>
      </c>
      <c r="Q432" s="6">
        <f t="shared" si="36"/>
        <v>2.4E-2</v>
      </c>
      <c r="R432" s="9">
        <f t="shared" si="37"/>
        <v>4.8</v>
      </c>
      <c r="S432" t="str">
        <f t="shared" si="40"/>
        <v>film &amp; video</v>
      </c>
      <c r="T432" t="str">
        <f t="shared" si="41"/>
        <v>animation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4">
        <f t="shared" si="38"/>
        <v>42556.871331018512</v>
      </c>
      <c r="K433">
        <v>1465160083</v>
      </c>
      <c r="L433" s="14">
        <f t="shared" si="39"/>
        <v>42526.871331018512</v>
      </c>
      <c r="M433" t="b">
        <v>0</v>
      </c>
      <c r="N433">
        <v>8</v>
      </c>
      <c r="O433" t="b">
        <v>0</v>
      </c>
      <c r="P433" t="s">
        <v>8270</v>
      </c>
      <c r="Q433" s="6">
        <f t="shared" si="36"/>
        <v>0.13833333333333334</v>
      </c>
      <c r="R433" s="9">
        <f t="shared" si="37"/>
        <v>51.875</v>
      </c>
      <c r="S433" t="str">
        <f t="shared" si="40"/>
        <v>film &amp; video</v>
      </c>
      <c r="T433" t="str">
        <f t="shared" si="41"/>
        <v>animation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4">
        <f t="shared" si="38"/>
        <v>42298.726631944446</v>
      </c>
      <c r="K434">
        <v>1440264381</v>
      </c>
      <c r="L434" s="14">
        <f t="shared" si="39"/>
        <v>42238.726631944446</v>
      </c>
      <c r="M434" t="b">
        <v>0</v>
      </c>
      <c r="N434">
        <v>8</v>
      </c>
      <c r="O434" t="b">
        <v>0</v>
      </c>
      <c r="P434" t="s">
        <v>8270</v>
      </c>
      <c r="Q434" s="6">
        <f t="shared" si="36"/>
        <v>9.5000000000000001E-2</v>
      </c>
      <c r="R434" s="9">
        <f t="shared" si="37"/>
        <v>71.25</v>
      </c>
      <c r="S434" t="str">
        <f t="shared" si="40"/>
        <v>film &amp; video</v>
      </c>
      <c r="T434" t="str">
        <f t="shared" si="41"/>
        <v>animation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4">
        <f t="shared" si="38"/>
        <v>42288.629884259266</v>
      </c>
      <c r="K435">
        <v>1439392022</v>
      </c>
      <c r="L435" s="14">
        <f t="shared" si="39"/>
        <v>42228.629884259266</v>
      </c>
      <c r="M435" t="b">
        <v>0</v>
      </c>
      <c r="N435">
        <v>0</v>
      </c>
      <c r="O435" t="b">
        <v>0</v>
      </c>
      <c r="P435" t="s">
        <v>8270</v>
      </c>
      <c r="Q435" s="6">
        <f t="shared" si="36"/>
        <v>0</v>
      </c>
      <c r="R435" s="9">
        <f t="shared" si="37"/>
        <v>0</v>
      </c>
      <c r="S435" t="str">
        <f t="shared" si="40"/>
        <v>film &amp; video</v>
      </c>
      <c r="T435" t="str">
        <f t="shared" si="41"/>
        <v>animation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4">
        <f t="shared" si="38"/>
        <v>41609.876180555555</v>
      </c>
      <c r="K436">
        <v>1383076902</v>
      </c>
      <c r="L436" s="14">
        <f t="shared" si="39"/>
        <v>41576.834513888891</v>
      </c>
      <c r="M436" t="b">
        <v>0</v>
      </c>
      <c r="N436">
        <v>2</v>
      </c>
      <c r="O436" t="b">
        <v>0</v>
      </c>
      <c r="P436" t="s">
        <v>8270</v>
      </c>
      <c r="Q436" s="6">
        <f t="shared" si="36"/>
        <v>0.05</v>
      </c>
      <c r="R436" s="9">
        <f t="shared" si="37"/>
        <v>62.5</v>
      </c>
      <c r="S436" t="str">
        <f t="shared" si="40"/>
        <v>film &amp; video</v>
      </c>
      <c r="T436" t="str">
        <f t="shared" si="41"/>
        <v>animation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4">
        <f t="shared" si="38"/>
        <v>41530.747453703705</v>
      </c>
      <c r="K437">
        <v>1376502980</v>
      </c>
      <c r="L437" s="14">
        <f t="shared" si="39"/>
        <v>41500.747453703705</v>
      </c>
      <c r="M437" t="b">
        <v>0</v>
      </c>
      <c r="N437">
        <v>3</v>
      </c>
      <c r="O437" t="b">
        <v>0</v>
      </c>
      <c r="P437" t="s">
        <v>8270</v>
      </c>
      <c r="Q437" s="6">
        <f t="shared" si="36"/>
        <v>2.7272727272727273E-5</v>
      </c>
      <c r="R437" s="9">
        <f t="shared" si="37"/>
        <v>1</v>
      </c>
      <c r="S437" t="str">
        <f t="shared" si="40"/>
        <v>film &amp; video</v>
      </c>
      <c r="T437" t="str">
        <f t="shared" si="41"/>
        <v>animation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4">
        <f t="shared" si="38"/>
        <v>41486.36241898148</v>
      </c>
      <c r="K438">
        <v>1372668113</v>
      </c>
      <c r="L438" s="14">
        <f t="shared" si="39"/>
        <v>41456.36241898148</v>
      </c>
      <c r="M438" t="b">
        <v>0</v>
      </c>
      <c r="N438">
        <v>0</v>
      </c>
      <c r="O438" t="b">
        <v>0</v>
      </c>
      <c r="P438" t="s">
        <v>8270</v>
      </c>
      <c r="Q438" s="6">
        <f t="shared" si="36"/>
        <v>0</v>
      </c>
      <c r="R438" s="9">
        <f t="shared" si="37"/>
        <v>0</v>
      </c>
      <c r="S438" t="str">
        <f t="shared" si="40"/>
        <v>film &amp; video</v>
      </c>
      <c r="T438" t="str">
        <f t="shared" si="41"/>
        <v>animation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4">
        <f t="shared" si="38"/>
        <v>42651.31858796296</v>
      </c>
      <c r="K439">
        <v>1470728326</v>
      </c>
      <c r="L439" s="14">
        <f t="shared" si="39"/>
        <v>42591.31858796296</v>
      </c>
      <c r="M439" t="b">
        <v>0</v>
      </c>
      <c r="N439">
        <v>0</v>
      </c>
      <c r="O439" t="b">
        <v>0</v>
      </c>
      <c r="P439" t="s">
        <v>8270</v>
      </c>
      <c r="Q439" s="6">
        <f t="shared" si="36"/>
        <v>0</v>
      </c>
      <c r="R439" s="9">
        <f t="shared" si="37"/>
        <v>0</v>
      </c>
      <c r="S439" t="str">
        <f t="shared" si="40"/>
        <v>film &amp; video</v>
      </c>
      <c r="T439" t="str">
        <f t="shared" si="41"/>
        <v>animation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4">
        <f t="shared" si="38"/>
        <v>42326.302754629629</v>
      </c>
      <c r="K440">
        <v>1445235358</v>
      </c>
      <c r="L440" s="14">
        <f t="shared" si="39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6">
        <f t="shared" si="36"/>
        <v>9.3799999999999994E-2</v>
      </c>
      <c r="R440" s="9">
        <f t="shared" si="37"/>
        <v>170.54545454545453</v>
      </c>
      <c r="S440" t="str">
        <f t="shared" si="40"/>
        <v>film &amp; video</v>
      </c>
      <c r="T440" t="str">
        <f t="shared" si="41"/>
        <v>animation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4">
        <f t="shared" si="38"/>
        <v>41929.761782407404</v>
      </c>
      <c r="K441">
        <v>1412705818</v>
      </c>
      <c r="L441" s="14">
        <f t="shared" si="39"/>
        <v>41919.761782407404</v>
      </c>
      <c r="M441" t="b">
        <v>0</v>
      </c>
      <c r="N441">
        <v>0</v>
      </c>
      <c r="O441" t="b">
        <v>0</v>
      </c>
      <c r="P441" t="s">
        <v>8270</v>
      </c>
      <c r="Q441" s="6">
        <f t="shared" si="36"/>
        <v>0</v>
      </c>
      <c r="R441" s="9">
        <f t="shared" si="37"/>
        <v>0</v>
      </c>
      <c r="S441" t="str">
        <f t="shared" si="40"/>
        <v>film &amp; video</v>
      </c>
      <c r="T441" t="str">
        <f t="shared" si="41"/>
        <v>animation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4">
        <f t="shared" si="38"/>
        <v>42453.943900462968</v>
      </c>
      <c r="K442">
        <v>1456270753</v>
      </c>
      <c r="L442" s="14">
        <f t="shared" si="39"/>
        <v>42423.985567129625</v>
      </c>
      <c r="M442" t="b">
        <v>0</v>
      </c>
      <c r="N442">
        <v>1</v>
      </c>
      <c r="O442" t="b">
        <v>0</v>
      </c>
      <c r="P442" t="s">
        <v>8270</v>
      </c>
      <c r="Q442" s="6">
        <f t="shared" si="36"/>
        <v>1E-3</v>
      </c>
      <c r="R442" s="9">
        <f t="shared" si="37"/>
        <v>5</v>
      </c>
      <c r="S442" t="str">
        <f t="shared" si="40"/>
        <v>film &amp; video</v>
      </c>
      <c r="T442" t="str">
        <f t="shared" si="41"/>
        <v>animation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4">
        <f t="shared" si="38"/>
        <v>41580.793935185182</v>
      </c>
      <c r="K443">
        <v>1380826996</v>
      </c>
      <c r="L443" s="14">
        <f t="shared" si="39"/>
        <v>41550.793935185182</v>
      </c>
      <c r="M443" t="b">
        <v>0</v>
      </c>
      <c r="N443">
        <v>0</v>
      </c>
      <c r="O443" t="b">
        <v>0</v>
      </c>
      <c r="P443" t="s">
        <v>8270</v>
      </c>
      <c r="Q443" s="6">
        <f t="shared" si="36"/>
        <v>0</v>
      </c>
      <c r="R443" s="9">
        <f t="shared" si="37"/>
        <v>0</v>
      </c>
      <c r="S443" t="str">
        <f t="shared" si="40"/>
        <v>film &amp; video</v>
      </c>
      <c r="T443" t="str">
        <f t="shared" si="41"/>
        <v>animation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4">
        <f t="shared" si="38"/>
        <v>42054.888692129629</v>
      </c>
      <c r="K444">
        <v>1421788783</v>
      </c>
      <c r="L444" s="14">
        <f t="shared" si="39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6">
        <f t="shared" si="36"/>
        <v>0.39358823529411763</v>
      </c>
      <c r="R444" s="9">
        <f t="shared" si="37"/>
        <v>393.58823529411762</v>
      </c>
      <c r="S444" t="str">
        <f t="shared" si="40"/>
        <v>film &amp; video</v>
      </c>
      <c r="T444" t="str">
        <f t="shared" si="41"/>
        <v>animation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4">
        <f t="shared" si="38"/>
        <v>41680.015057870369</v>
      </c>
      <c r="K445">
        <v>1389399701</v>
      </c>
      <c r="L445" s="14">
        <f t="shared" si="39"/>
        <v>41650.015057870369</v>
      </c>
      <c r="M445" t="b">
        <v>0</v>
      </c>
      <c r="N445">
        <v>2</v>
      </c>
      <c r="O445" t="b">
        <v>0</v>
      </c>
      <c r="P445" t="s">
        <v>8270</v>
      </c>
      <c r="Q445" s="6">
        <f t="shared" si="36"/>
        <v>1E-3</v>
      </c>
      <c r="R445" s="9">
        <f t="shared" si="37"/>
        <v>5</v>
      </c>
      <c r="S445" t="str">
        <f t="shared" si="40"/>
        <v>film &amp; video</v>
      </c>
      <c r="T445" t="str">
        <f t="shared" si="41"/>
        <v>animation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4">
        <f t="shared" si="38"/>
        <v>40954.906956018516</v>
      </c>
      <c r="K446">
        <v>1324158361</v>
      </c>
      <c r="L446" s="14">
        <f t="shared" si="39"/>
        <v>40894.906956018516</v>
      </c>
      <c r="M446" t="b">
        <v>0</v>
      </c>
      <c r="N446">
        <v>1</v>
      </c>
      <c r="O446" t="b">
        <v>0</v>
      </c>
      <c r="P446" t="s">
        <v>8270</v>
      </c>
      <c r="Q446" s="6">
        <f t="shared" si="36"/>
        <v>0.05</v>
      </c>
      <c r="R446" s="9">
        <f t="shared" si="37"/>
        <v>50</v>
      </c>
      <c r="S446" t="str">
        <f t="shared" si="40"/>
        <v>film &amp; video</v>
      </c>
      <c r="T446" t="str">
        <f t="shared" si="41"/>
        <v>animation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4">
        <f t="shared" si="38"/>
        <v>42145.335358796292</v>
      </c>
      <c r="K447">
        <v>1430899375</v>
      </c>
      <c r="L447" s="14">
        <f t="shared" si="39"/>
        <v>42130.335358796292</v>
      </c>
      <c r="M447" t="b">
        <v>0</v>
      </c>
      <c r="N447">
        <v>2</v>
      </c>
      <c r="O447" t="b">
        <v>0</v>
      </c>
      <c r="P447" t="s">
        <v>8270</v>
      </c>
      <c r="Q447" s="6">
        <f t="shared" si="36"/>
        <v>3.3333333333333335E-5</v>
      </c>
      <c r="R447" s="9">
        <f t="shared" si="37"/>
        <v>1</v>
      </c>
      <c r="S447" t="str">
        <f t="shared" si="40"/>
        <v>film &amp; video</v>
      </c>
      <c r="T447" t="str">
        <f t="shared" si="41"/>
        <v>animation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4">
        <f t="shared" si="38"/>
        <v>42067.083564814813</v>
      </c>
      <c r="K448">
        <v>1422842420</v>
      </c>
      <c r="L448" s="14">
        <f t="shared" si="39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6">
        <f t="shared" si="36"/>
        <v>7.2952380952380949E-2</v>
      </c>
      <c r="R448" s="9">
        <f t="shared" si="37"/>
        <v>47.875</v>
      </c>
      <c r="S448" t="str">
        <f t="shared" si="40"/>
        <v>film &amp; video</v>
      </c>
      <c r="T448" t="str">
        <f t="shared" si="41"/>
        <v>animation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4">
        <f t="shared" si="38"/>
        <v>41356.513460648144</v>
      </c>
      <c r="K449">
        <v>1361884763</v>
      </c>
      <c r="L449" s="14">
        <f t="shared" si="39"/>
        <v>41331.555127314816</v>
      </c>
      <c r="M449" t="b">
        <v>0</v>
      </c>
      <c r="N449">
        <v>1</v>
      </c>
      <c r="O449" t="b">
        <v>0</v>
      </c>
      <c r="P449" t="s">
        <v>8270</v>
      </c>
      <c r="Q449" s="6">
        <f t="shared" si="36"/>
        <v>1.6666666666666666E-4</v>
      </c>
      <c r="R449" s="9">
        <f t="shared" si="37"/>
        <v>5</v>
      </c>
      <c r="S449" t="str">
        <f t="shared" si="40"/>
        <v>film &amp; video</v>
      </c>
      <c r="T449" t="str">
        <f t="shared" si="41"/>
        <v>animation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4">
        <f t="shared" si="38"/>
        <v>41773.758043981477</v>
      </c>
      <c r="K450">
        <v>1398363095</v>
      </c>
      <c r="L450" s="14">
        <f t="shared" si="39"/>
        <v>41753.758043981477</v>
      </c>
      <c r="M450" t="b">
        <v>0</v>
      </c>
      <c r="N450">
        <v>4</v>
      </c>
      <c r="O450" t="b">
        <v>0</v>
      </c>
      <c r="P450" t="s">
        <v>8270</v>
      </c>
      <c r="Q450" s="6">
        <f t="shared" ref="Q450:Q513" si="42">(E450/D450)</f>
        <v>3.2804E-2</v>
      </c>
      <c r="R450" s="9">
        <f t="shared" ref="R450:R513" si="43">IF(N450&lt;&gt;0,E450/N450,0)</f>
        <v>20.502500000000001</v>
      </c>
      <c r="S450" t="str">
        <f t="shared" si="40"/>
        <v>film &amp; video</v>
      </c>
      <c r="T450" t="str">
        <f t="shared" si="41"/>
        <v>animation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4">
        <f t="shared" ref="J451:J514" si="44">(((I451/60)/60)/24)+DATE(1970,1,1)</f>
        <v>41564.568113425928</v>
      </c>
      <c r="K451">
        <v>1379425085</v>
      </c>
      <c r="L451" s="14">
        <f t="shared" ref="L451:L514" si="45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6">
        <f t="shared" si="42"/>
        <v>2.2499999999999999E-2</v>
      </c>
      <c r="R451" s="9">
        <f t="shared" si="43"/>
        <v>9</v>
      </c>
      <c r="S451" t="str">
        <f t="shared" ref="S451:S514" si="46">LEFT(P451, SEARCH("/",P451,1)-1)</f>
        <v>film &amp; video</v>
      </c>
      <c r="T451" t="str">
        <f t="shared" ref="T451:T514" si="47">RIGHT(P451,LEN(P451)-FIND("/",P451))</f>
        <v>animation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4">
        <f t="shared" si="44"/>
        <v>41684.946759259255</v>
      </c>
      <c r="K452">
        <v>1389825800</v>
      </c>
      <c r="L452" s="14">
        <f t="shared" si="45"/>
        <v>41654.946759259255</v>
      </c>
      <c r="M452" t="b">
        <v>0</v>
      </c>
      <c r="N452">
        <v>7</v>
      </c>
      <c r="O452" t="b">
        <v>0</v>
      </c>
      <c r="P452" t="s">
        <v>8270</v>
      </c>
      <c r="Q452" s="6">
        <f t="shared" si="42"/>
        <v>7.92E-3</v>
      </c>
      <c r="R452" s="9">
        <f t="shared" si="43"/>
        <v>56.571428571428569</v>
      </c>
      <c r="S452" t="str">
        <f t="shared" si="46"/>
        <v>film &amp; video</v>
      </c>
      <c r="T452" t="str">
        <f t="shared" si="47"/>
        <v>animation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4">
        <f t="shared" si="44"/>
        <v>41664.715173611112</v>
      </c>
      <c r="K453">
        <v>1388077791</v>
      </c>
      <c r="L453" s="14">
        <f t="shared" si="45"/>
        <v>41634.715173611112</v>
      </c>
      <c r="M453" t="b">
        <v>0</v>
      </c>
      <c r="N453">
        <v>0</v>
      </c>
      <c r="O453" t="b">
        <v>0</v>
      </c>
      <c r="P453" t="s">
        <v>8270</v>
      </c>
      <c r="Q453" s="6">
        <f t="shared" si="42"/>
        <v>0</v>
      </c>
      <c r="R453" s="9">
        <f t="shared" si="43"/>
        <v>0</v>
      </c>
      <c r="S453" t="str">
        <f t="shared" si="46"/>
        <v>film &amp; video</v>
      </c>
      <c r="T453" t="str">
        <f t="shared" si="47"/>
        <v>animation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4">
        <f t="shared" si="44"/>
        <v>42137.703877314809</v>
      </c>
      <c r="K454">
        <v>1428944015</v>
      </c>
      <c r="L454" s="14">
        <f t="shared" si="45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6">
        <f t="shared" si="42"/>
        <v>0.64</v>
      </c>
      <c r="R454" s="9">
        <f t="shared" si="43"/>
        <v>40</v>
      </c>
      <c r="S454" t="str">
        <f t="shared" si="46"/>
        <v>film &amp; video</v>
      </c>
      <c r="T454" t="str">
        <f t="shared" si="47"/>
        <v>animation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4">
        <f t="shared" si="44"/>
        <v>42054.824988425928</v>
      </c>
      <c r="K455">
        <v>1422992879</v>
      </c>
      <c r="L455" s="14">
        <f t="shared" si="45"/>
        <v>42038.824988425928</v>
      </c>
      <c r="M455" t="b">
        <v>0</v>
      </c>
      <c r="N455">
        <v>2</v>
      </c>
      <c r="O455" t="b">
        <v>0</v>
      </c>
      <c r="P455" t="s">
        <v>8270</v>
      </c>
      <c r="Q455" s="6">
        <f t="shared" si="42"/>
        <v>2.740447957839262E-4</v>
      </c>
      <c r="R455" s="9">
        <f t="shared" si="43"/>
        <v>13</v>
      </c>
      <c r="S455" t="str">
        <f t="shared" si="46"/>
        <v>film &amp; video</v>
      </c>
      <c r="T455" t="str">
        <f t="shared" si="47"/>
        <v>animation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4">
        <f t="shared" si="44"/>
        <v>41969.551388888889</v>
      </c>
      <c r="K456">
        <v>1414343571</v>
      </c>
      <c r="L456" s="14">
        <f t="shared" si="45"/>
        <v>41938.717256944445</v>
      </c>
      <c r="M456" t="b">
        <v>0</v>
      </c>
      <c r="N456">
        <v>5</v>
      </c>
      <c r="O456" t="b">
        <v>0</v>
      </c>
      <c r="P456" t="s">
        <v>8270</v>
      </c>
      <c r="Q456" s="6">
        <f t="shared" si="42"/>
        <v>8.2000000000000007E-3</v>
      </c>
      <c r="R456" s="9">
        <f t="shared" si="43"/>
        <v>16.399999999999999</v>
      </c>
      <c r="S456" t="str">
        <f t="shared" si="46"/>
        <v>film &amp; video</v>
      </c>
      <c r="T456" t="str">
        <f t="shared" si="47"/>
        <v>animation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4">
        <f t="shared" si="44"/>
        <v>41016.021527777775</v>
      </c>
      <c r="K457">
        <v>1330733022</v>
      </c>
      <c r="L457" s="14">
        <f t="shared" si="45"/>
        <v>40971.002569444441</v>
      </c>
      <c r="M457" t="b">
        <v>0</v>
      </c>
      <c r="N457">
        <v>2</v>
      </c>
      <c r="O457" t="b">
        <v>0</v>
      </c>
      <c r="P457" t="s">
        <v>8270</v>
      </c>
      <c r="Q457" s="6">
        <f t="shared" si="42"/>
        <v>6.9230769230769226E-4</v>
      </c>
      <c r="R457" s="9">
        <f t="shared" si="43"/>
        <v>22.5</v>
      </c>
      <c r="S457" t="str">
        <f t="shared" si="46"/>
        <v>film &amp; video</v>
      </c>
      <c r="T457" t="str">
        <f t="shared" si="47"/>
        <v>animation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4">
        <f t="shared" si="44"/>
        <v>41569.165972222225</v>
      </c>
      <c r="K458">
        <v>1380559201</v>
      </c>
      <c r="L458" s="14">
        <f t="shared" si="45"/>
        <v>41547.694456018515</v>
      </c>
      <c r="M458" t="b">
        <v>0</v>
      </c>
      <c r="N458">
        <v>3</v>
      </c>
      <c r="O458" t="b">
        <v>0</v>
      </c>
      <c r="P458" t="s">
        <v>8270</v>
      </c>
      <c r="Q458" s="6">
        <f t="shared" si="42"/>
        <v>6.8631863186318634E-3</v>
      </c>
      <c r="R458" s="9">
        <f t="shared" si="43"/>
        <v>20.333333333333332</v>
      </c>
      <c r="S458" t="str">
        <f t="shared" si="46"/>
        <v>film &amp; video</v>
      </c>
      <c r="T458" t="str">
        <f t="shared" si="47"/>
        <v>animation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4">
        <f t="shared" si="44"/>
        <v>41867.767500000002</v>
      </c>
      <c r="K459">
        <v>1405621512</v>
      </c>
      <c r="L459" s="14">
        <f t="shared" si="45"/>
        <v>41837.767500000002</v>
      </c>
      <c r="M459" t="b">
        <v>0</v>
      </c>
      <c r="N459">
        <v>0</v>
      </c>
      <c r="O459" t="b">
        <v>0</v>
      </c>
      <c r="P459" t="s">
        <v>8270</v>
      </c>
      <c r="Q459" s="6">
        <f t="shared" si="42"/>
        <v>0</v>
      </c>
      <c r="R459" s="9">
        <f t="shared" si="43"/>
        <v>0</v>
      </c>
      <c r="S459" t="str">
        <f t="shared" si="46"/>
        <v>film &amp; video</v>
      </c>
      <c r="T459" t="str">
        <f t="shared" si="47"/>
        <v>animation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4">
        <f t="shared" si="44"/>
        <v>41408.69976851852</v>
      </c>
      <c r="K460">
        <v>1365958060</v>
      </c>
      <c r="L460" s="14">
        <f t="shared" si="45"/>
        <v>41378.69976851852</v>
      </c>
      <c r="M460" t="b">
        <v>0</v>
      </c>
      <c r="N460">
        <v>49</v>
      </c>
      <c r="O460" t="b">
        <v>0</v>
      </c>
      <c r="P460" t="s">
        <v>8270</v>
      </c>
      <c r="Q460" s="6">
        <f t="shared" si="42"/>
        <v>8.2100000000000006E-2</v>
      </c>
      <c r="R460" s="9">
        <f t="shared" si="43"/>
        <v>16.755102040816325</v>
      </c>
      <c r="S460" t="str">
        <f t="shared" si="46"/>
        <v>film &amp; video</v>
      </c>
      <c r="T460" t="str">
        <f t="shared" si="47"/>
        <v>animation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4">
        <f t="shared" si="44"/>
        <v>40860.682025462964</v>
      </c>
      <c r="K461">
        <v>1316013727</v>
      </c>
      <c r="L461" s="14">
        <f t="shared" si="45"/>
        <v>40800.6403587963</v>
      </c>
      <c r="M461" t="b">
        <v>0</v>
      </c>
      <c r="N461">
        <v>1</v>
      </c>
      <c r="O461" t="b">
        <v>0</v>
      </c>
      <c r="P461" t="s">
        <v>8270</v>
      </c>
      <c r="Q461" s="6">
        <f t="shared" si="42"/>
        <v>6.4102564102564103E-4</v>
      </c>
      <c r="R461" s="9">
        <f t="shared" si="43"/>
        <v>25</v>
      </c>
      <c r="S461" t="str">
        <f t="shared" si="46"/>
        <v>film &amp; video</v>
      </c>
      <c r="T461" t="str">
        <f t="shared" si="47"/>
        <v>animation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4">
        <f t="shared" si="44"/>
        <v>41791.166666666664</v>
      </c>
      <c r="K462">
        <v>1398862875</v>
      </c>
      <c r="L462" s="14">
        <f t="shared" si="45"/>
        <v>41759.542534722219</v>
      </c>
      <c r="M462" t="b">
        <v>0</v>
      </c>
      <c r="N462">
        <v>2</v>
      </c>
      <c r="O462" t="b">
        <v>0</v>
      </c>
      <c r="P462" t="s">
        <v>8270</v>
      </c>
      <c r="Q462" s="6">
        <f t="shared" si="42"/>
        <v>2.9411764705882353E-3</v>
      </c>
      <c r="R462" s="9">
        <f t="shared" si="43"/>
        <v>12.5</v>
      </c>
      <c r="S462" t="str">
        <f t="shared" si="46"/>
        <v>film &amp; video</v>
      </c>
      <c r="T462" t="str">
        <f t="shared" si="47"/>
        <v>animation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4">
        <f t="shared" si="44"/>
        <v>41427.84684027778</v>
      </c>
      <c r="K463">
        <v>1368476367</v>
      </c>
      <c r="L463" s="14">
        <f t="shared" si="45"/>
        <v>41407.84684027778</v>
      </c>
      <c r="M463" t="b">
        <v>0</v>
      </c>
      <c r="N463">
        <v>0</v>
      </c>
      <c r="O463" t="b">
        <v>0</v>
      </c>
      <c r="P463" t="s">
        <v>8270</v>
      </c>
      <c r="Q463" s="6">
        <f t="shared" si="42"/>
        <v>0</v>
      </c>
      <c r="R463" s="9">
        <f t="shared" si="43"/>
        <v>0</v>
      </c>
      <c r="S463" t="str">
        <f t="shared" si="46"/>
        <v>film &amp; video</v>
      </c>
      <c r="T463" t="str">
        <f t="shared" si="47"/>
        <v>animation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4">
        <f t="shared" si="44"/>
        <v>40765.126631944448</v>
      </c>
      <c r="K464">
        <v>1307761341</v>
      </c>
      <c r="L464" s="14">
        <f t="shared" si="45"/>
        <v>40705.126631944448</v>
      </c>
      <c r="M464" t="b">
        <v>0</v>
      </c>
      <c r="N464">
        <v>0</v>
      </c>
      <c r="O464" t="b">
        <v>0</v>
      </c>
      <c r="P464" t="s">
        <v>8270</v>
      </c>
      <c r="Q464" s="6">
        <f t="shared" si="42"/>
        <v>0</v>
      </c>
      <c r="R464" s="9">
        <f t="shared" si="43"/>
        <v>0</v>
      </c>
      <c r="S464" t="str">
        <f t="shared" si="46"/>
        <v>film &amp; video</v>
      </c>
      <c r="T464" t="str">
        <f t="shared" si="47"/>
        <v>animation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4">
        <f t="shared" si="44"/>
        <v>40810.710104166668</v>
      </c>
      <c r="K465">
        <v>1311699753</v>
      </c>
      <c r="L465" s="14">
        <f t="shared" si="45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6">
        <f t="shared" si="42"/>
        <v>2.2727272727272728E-2</v>
      </c>
      <c r="R465" s="9">
        <f t="shared" si="43"/>
        <v>113.63636363636364</v>
      </c>
      <c r="S465" t="str">
        <f t="shared" si="46"/>
        <v>film &amp; video</v>
      </c>
      <c r="T465" t="str">
        <f t="shared" si="47"/>
        <v>animation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4">
        <f t="shared" si="44"/>
        <v>42508.848784722228</v>
      </c>
      <c r="K466">
        <v>1461874935</v>
      </c>
      <c r="L466" s="14">
        <f t="shared" si="45"/>
        <v>42488.848784722228</v>
      </c>
      <c r="M466" t="b">
        <v>0</v>
      </c>
      <c r="N466">
        <v>1</v>
      </c>
      <c r="O466" t="b">
        <v>0</v>
      </c>
      <c r="P466" t="s">
        <v>8270</v>
      </c>
      <c r="Q466" s="6">
        <f t="shared" si="42"/>
        <v>9.9009900990099011E-4</v>
      </c>
      <c r="R466" s="9">
        <f t="shared" si="43"/>
        <v>1</v>
      </c>
      <c r="S466" t="str">
        <f t="shared" si="46"/>
        <v>film &amp; video</v>
      </c>
      <c r="T466" t="str">
        <f t="shared" si="47"/>
        <v>animation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4">
        <f t="shared" si="44"/>
        <v>41817.120069444441</v>
      </c>
      <c r="K467">
        <v>1402455174</v>
      </c>
      <c r="L467" s="14">
        <f t="shared" si="45"/>
        <v>41801.120069444441</v>
      </c>
      <c r="M467" t="b">
        <v>0</v>
      </c>
      <c r="N467">
        <v>8</v>
      </c>
      <c r="O467" t="b">
        <v>0</v>
      </c>
      <c r="P467" t="s">
        <v>8270</v>
      </c>
      <c r="Q467" s="6">
        <f t="shared" si="42"/>
        <v>0.26953125</v>
      </c>
      <c r="R467" s="9">
        <f t="shared" si="43"/>
        <v>17.25</v>
      </c>
      <c r="S467" t="str">
        <f t="shared" si="46"/>
        <v>film &amp; video</v>
      </c>
      <c r="T467" t="str">
        <f t="shared" si="47"/>
        <v>animation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4">
        <f t="shared" si="44"/>
        <v>41159.942870370374</v>
      </c>
      <c r="K468">
        <v>1344465464</v>
      </c>
      <c r="L468" s="14">
        <f t="shared" si="45"/>
        <v>41129.942870370374</v>
      </c>
      <c r="M468" t="b">
        <v>0</v>
      </c>
      <c r="N468">
        <v>5</v>
      </c>
      <c r="O468" t="b">
        <v>0</v>
      </c>
      <c r="P468" t="s">
        <v>8270</v>
      </c>
      <c r="Q468" s="6">
        <f t="shared" si="42"/>
        <v>7.6E-3</v>
      </c>
      <c r="R468" s="9">
        <f t="shared" si="43"/>
        <v>15.2</v>
      </c>
      <c r="S468" t="str">
        <f t="shared" si="46"/>
        <v>film &amp; video</v>
      </c>
      <c r="T468" t="str">
        <f t="shared" si="47"/>
        <v>animation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4">
        <f t="shared" si="44"/>
        <v>41180.679791666669</v>
      </c>
      <c r="K469">
        <v>1344961134</v>
      </c>
      <c r="L469" s="14">
        <f t="shared" si="45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6">
        <f t="shared" si="42"/>
        <v>0.21575</v>
      </c>
      <c r="R469" s="9">
        <f t="shared" si="43"/>
        <v>110.64102564102564</v>
      </c>
      <c r="S469" t="str">
        <f t="shared" si="46"/>
        <v>film &amp; video</v>
      </c>
      <c r="T469" t="str">
        <f t="shared" si="47"/>
        <v>animation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4">
        <f t="shared" si="44"/>
        <v>41101.160474537035</v>
      </c>
      <c r="K470">
        <v>1336795283</v>
      </c>
      <c r="L470" s="14">
        <f t="shared" si="45"/>
        <v>41041.167627314811</v>
      </c>
      <c r="M470" t="b">
        <v>0</v>
      </c>
      <c r="N470">
        <v>0</v>
      </c>
      <c r="O470" t="b">
        <v>0</v>
      </c>
      <c r="P470" t="s">
        <v>8270</v>
      </c>
      <c r="Q470" s="6">
        <f t="shared" si="42"/>
        <v>0</v>
      </c>
      <c r="R470" s="9">
        <f t="shared" si="43"/>
        <v>0</v>
      </c>
      <c r="S470" t="str">
        <f t="shared" si="46"/>
        <v>film &amp; video</v>
      </c>
      <c r="T470" t="str">
        <f t="shared" si="47"/>
        <v>animation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4">
        <f t="shared" si="44"/>
        <v>41887.989861111113</v>
      </c>
      <c r="K471">
        <v>1404776724</v>
      </c>
      <c r="L471" s="14">
        <f t="shared" si="45"/>
        <v>41827.989861111113</v>
      </c>
      <c r="M471" t="b">
        <v>0</v>
      </c>
      <c r="N471">
        <v>0</v>
      </c>
      <c r="O471" t="b">
        <v>0</v>
      </c>
      <c r="P471" t="s">
        <v>8270</v>
      </c>
      <c r="Q471" s="6">
        <f t="shared" si="42"/>
        <v>0</v>
      </c>
      <c r="R471" s="9">
        <f t="shared" si="43"/>
        <v>0</v>
      </c>
      <c r="S471" t="str">
        <f t="shared" si="46"/>
        <v>film &amp; video</v>
      </c>
      <c r="T471" t="str">
        <f t="shared" si="47"/>
        <v>animation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4">
        <f t="shared" si="44"/>
        <v>41655.166666666664</v>
      </c>
      <c r="K472">
        <v>1385524889</v>
      </c>
      <c r="L472" s="14">
        <f t="shared" si="45"/>
        <v>41605.167696759258</v>
      </c>
      <c r="M472" t="b">
        <v>0</v>
      </c>
      <c r="N472">
        <v>2</v>
      </c>
      <c r="O472" t="b">
        <v>0</v>
      </c>
      <c r="P472" t="s">
        <v>8270</v>
      </c>
      <c r="Q472" s="6">
        <f t="shared" si="42"/>
        <v>1.0200000000000001E-2</v>
      </c>
      <c r="R472" s="9">
        <f t="shared" si="43"/>
        <v>25.5</v>
      </c>
      <c r="S472" t="str">
        <f t="shared" si="46"/>
        <v>film &amp; video</v>
      </c>
      <c r="T472" t="str">
        <f t="shared" si="47"/>
        <v>animation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4">
        <f t="shared" si="44"/>
        <v>41748.680312500001</v>
      </c>
      <c r="K473">
        <v>1394039979</v>
      </c>
      <c r="L473" s="14">
        <f t="shared" si="45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6">
        <f t="shared" si="42"/>
        <v>0.11892727272727273</v>
      </c>
      <c r="R473" s="9">
        <f t="shared" si="43"/>
        <v>38.476470588235294</v>
      </c>
      <c r="S473" t="str">
        <f t="shared" si="46"/>
        <v>film &amp; video</v>
      </c>
      <c r="T473" t="str">
        <f t="shared" si="47"/>
        <v>animation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4">
        <f t="shared" si="44"/>
        <v>41874.922662037039</v>
      </c>
      <c r="K474">
        <v>1406239718</v>
      </c>
      <c r="L474" s="14">
        <f t="shared" si="45"/>
        <v>41844.922662037039</v>
      </c>
      <c r="M474" t="b">
        <v>0</v>
      </c>
      <c r="N474">
        <v>5</v>
      </c>
      <c r="O474" t="b">
        <v>0</v>
      </c>
      <c r="P474" t="s">
        <v>8270</v>
      </c>
      <c r="Q474" s="6">
        <f t="shared" si="42"/>
        <v>0.17624999999999999</v>
      </c>
      <c r="R474" s="9">
        <f t="shared" si="43"/>
        <v>28.2</v>
      </c>
      <c r="S474" t="str">
        <f t="shared" si="46"/>
        <v>film &amp; video</v>
      </c>
      <c r="T474" t="str">
        <f t="shared" si="47"/>
        <v>animation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4">
        <f t="shared" si="44"/>
        <v>41899.698136574072</v>
      </c>
      <c r="K475">
        <v>1408380319</v>
      </c>
      <c r="L475" s="14">
        <f t="shared" si="45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6">
        <f t="shared" si="42"/>
        <v>2.87E-2</v>
      </c>
      <c r="R475" s="9">
        <f t="shared" si="43"/>
        <v>61.5</v>
      </c>
      <c r="S475" t="str">
        <f t="shared" si="46"/>
        <v>film &amp; video</v>
      </c>
      <c r="T475" t="str">
        <f t="shared" si="47"/>
        <v>animation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4">
        <f t="shared" si="44"/>
        <v>42783.329039351855</v>
      </c>
      <c r="K476">
        <v>1484726029</v>
      </c>
      <c r="L476" s="14">
        <f t="shared" si="45"/>
        <v>42753.329039351855</v>
      </c>
      <c r="M476" t="b">
        <v>0</v>
      </c>
      <c r="N476">
        <v>1</v>
      </c>
      <c r="O476" t="b">
        <v>0</v>
      </c>
      <c r="P476" t="s">
        <v>8270</v>
      </c>
      <c r="Q476" s="6">
        <f t="shared" si="42"/>
        <v>3.0303030303030303E-4</v>
      </c>
      <c r="R476" s="9">
        <f t="shared" si="43"/>
        <v>1</v>
      </c>
      <c r="S476" t="str">
        <f t="shared" si="46"/>
        <v>film &amp; video</v>
      </c>
      <c r="T476" t="str">
        <f t="shared" si="47"/>
        <v>animation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4">
        <f t="shared" si="44"/>
        <v>42130.086145833338</v>
      </c>
      <c r="K477">
        <v>1428285843</v>
      </c>
      <c r="L477" s="14">
        <f t="shared" si="45"/>
        <v>42100.086145833338</v>
      </c>
      <c r="M477" t="b">
        <v>0</v>
      </c>
      <c r="N477">
        <v>0</v>
      </c>
      <c r="O477" t="b">
        <v>0</v>
      </c>
      <c r="P477" t="s">
        <v>8270</v>
      </c>
      <c r="Q477" s="6">
        <f t="shared" si="42"/>
        <v>0</v>
      </c>
      <c r="R477" s="9">
        <f t="shared" si="43"/>
        <v>0</v>
      </c>
      <c r="S477" t="str">
        <f t="shared" si="46"/>
        <v>film &amp; video</v>
      </c>
      <c r="T477" t="str">
        <f t="shared" si="47"/>
        <v>animation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4">
        <f t="shared" si="44"/>
        <v>41793.165972222225</v>
      </c>
      <c r="K478">
        <v>1398727441</v>
      </c>
      <c r="L478" s="14">
        <f t="shared" si="45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6">
        <f t="shared" si="42"/>
        <v>2.2302681818181819E-2</v>
      </c>
      <c r="R478" s="9">
        <f t="shared" si="43"/>
        <v>39.569274193548388</v>
      </c>
      <c r="S478" t="str">
        <f t="shared" si="46"/>
        <v>film &amp; video</v>
      </c>
      <c r="T478" t="str">
        <f t="shared" si="47"/>
        <v>animation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4">
        <f t="shared" si="44"/>
        <v>41047.83488425926</v>
      </c>
      <c r="K479">
        <v>1332187334</v>
      </c>
      <c r="L479" s="14">
        <f t="shared" si="45"/>
        <v>40987.83488425926</v>
      </c>
      <c r="M479" t="b">
        <v>0</v>
      </c>
      <c r="N479">
        <v>0</v>
      </c>
      <c r="O479" t="b">
        <v>0</v>
      </c>
      <c r="P479" t="s">
        <v>8270</v>
      </c>
      <c r="Q479" s="6">
        <f t="shared" si="42"/>
        <v>0</v>
      </c>
      <c r="R479" s="9">
        <f t="shared" si="43"/>
        <v>0</v>
      </c>
      <c r="S479" t="str">
        <f t="shared" si="46"/>
        <v>film &amp; video</v>
      </c>
      <c r="T479" t="str">
        <f t="shared" si="47"/>
        <v>animation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4">
        <f t="shared" si="44"/>
        <v>42095.869317129633</v>
      </c>
      <c r="K480">
        <v>1425333109</v>
      </c>
      <c r="L480" s="14">
        <f t="shared" si="45"/>
        <v>42065.910983796297</v>
      </c>
      <c r="M480" t="b">
        <v>0</v>
      </c>
      <c r="N480">
        <v>0</v>
      </c>
      <c r="O480" t="b">
        <v>0</v>
      </c>
      <c r="P480" t="s">
        <v>8270</v>
      </c>
      <c r="Q480" s="6">
        <f t="shared" si="42"/>
        <v>0</v>
      </c>
      <c r="R480" s="9">
        <f t="shared" si="43"/>
        <v>0</v>
      </c>
      <c r="S480" t="str">
        <f t="shared" si="46"/>
        <v>film &amp; video</v>
      </c>
      <c r="T480" t="str">
        <f t="shared" si="47"/>
        <v>animation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4">
        <f t="shared" si="44"/>
        <v>41964.449479166666</v>
      </c>
      <c r="K481">
        <v>1411379235</v>
      </c>
      <c r="L481" s="14">
        <f t="shared" si="45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6">
        <f t="shared" si="42"/>
        <v>0.3256</v>
      </c>
      <c r="R481" s="9">
        <f t="shared" si="43"/>
        <v>88.8</v>
      </c>
      <c r="S481" t="str">
        <f t="shared" si="46"/>
        <v>film &amp; video</v>
      </c>
      <c r="T481" t="str">
        <f t="shared" si="47"/>
        <v>animation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4">
        <f t="shared" si="44"/>
        <v>41495.500173611108</v>
      </c>
      <c r="K482">
        <v>1373457615</v>
      </c>
      <c r="L482" s="14">
        <f t="shared" si="45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6">
        <f t="shared" si="42"/>
        <v>0.19409999999999999</v>
      </c>
      <c r="R482" s="9">
        <f t="shared" si="43"/>
        <v>55.457142857142856</v>
      </c>
      <c r="S482" t="str">
        <f t="shared" si="46"/>
        <v>film &amp; video</v>
      </c>
      <c r="T482" t="str">
        <f t="shared" si="47"/>
        <v>animation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4">
        <f t="shared" si="44"/>
        <v>41192.672326388885</v>
      </c>
      <c r="K483">
        <v>1347293289</v>
      </c>
      <c r="L483" s="14">
        <f t="shared" si="45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6">
        <f t="shared" si="42"/>
        <v>6.0999999999999999E-2</v>
      </c>
      <c r="R483" s="9">
        <f t="shared" si="43"/>
        <v>87.142857142857139</v>
      </c>
      <c r="S483" t="str">
        <f t="shared" si="46"/>
        <v>film &amp; video</v>
      </c>
      <c r="T483" t="str">
        <f t="shared" si="47"/>
        <v>animation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4">
        <f t="shared" si="44"/>
        <v>42474.606944444444</v>
      </c>
      <c r="K484">
        <v>1458336690</v>
      </c>
      <c r="L484" s="14">
        <f t="shared" si="45"/>
        <v>42447.896875000006</v>
      </c>
      <c r="M484" t="b">
        <v>0</v>
      </c>
      <c r="N484">
        <v>1</v>
      </c>
      <c r="O484" t="b">
        <v>0</v>
      </c>
      <c r="P484" t="s">
        <v>8270</v>
      </c>
      <c r="Q484" s="6">
        <f t="shared" si="42"/>
        <v>1E-3</v>
      </c>
      <c r="R484" s="9">
        <f t="shared" si="43"/>
        <v>10</v>
      </c>
      <c r="S484" t="str">
        <f t="shared" si="46"/>
        <v>film &amp; video</v>
      </c>
      <c r="T484" t="str">
        <f t="shared" si="47"/>
        <v>animation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4">
        <f t="shared" si="44"/>
        <v>41303.197592592594</v>
      </c>
      <c r="K485">
        <v>1354250672</v>
      </c>
      <c r="L485" s="14">
        <f t="shared" si="45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6">
        <f t="shared" si="42"/>
        <v>0.502</v>
      </c>
      <c r="R485" s="9">
        <f t="shared" si="43"/>
        <v>51.224489795918366</v>
      </c>
      <c r="S485" t="str">
        <f t="shared" si="46"/>
        <v>film &amp; video</v>
      </c>
      <c r="T485" t="str">
        <f t="shared" si="47"/>
        <v>animation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4">
        <f t="shared" si="44"/>
        <v>42313.981157407412</v>
      </c>
      <c r="K486">
        <v>1443220372</v>
      </c>
      <c r="L486" s="14">
        <f t="shared" si="45"/>
        <v>42272.93949074074</v>
      </c>
      <c r="M486" t="b">
        <v>0</v>
      </c>
      <c r="N486">
        <v>11</v>
      </c>
      <c r="O486" t="b">
        <v>0</v>
      </c>
      <c r="P486" t="s">
        <v>8270</v>
      </c>
      <c r="Q486" s="6">
        <f t="shared" si="42"/>
        <v>1.8625E-3</v>
      </c>
      <c r="R486" s="9">
        <f t="shared" si="43"/>
        <v>13.545454545454545</v>
      </c>
      <c r="S486" t="str">
        <f t="shared" si="46"/>
        <v>film &amp; video</v>
      </c>
      <c r="T486" t="str">
        <f t="shared" si="47"/>
        <v>animation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4">
        <f t="shared" si="44"/>
        <v>41411.50577546296</v>
      </c>
      <c r="K487">
        <v>1366200499</v>
      </c>
      <c r="L487" s="14">
        <f t="shared" si="45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6">
        <f t="shared" si="42"/>
        <v>0.21906971229845085</v>
      </c>
      <c r="R487" s="9">
        <f t="shared" si="43"/>
        <v>66.520080000000007</v>
      </c>
      <c r="S487" t="str">
        <f t="shared" si="46"/>
        <v>film &amp; video</v>
      </c>
      <c r="T487" t="str">
        <f t="shared" si="47"/>
        <v>animation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4">
        <f t="shared" si="44"/>
        <v>41791.94258101852</v>
      </c>
      <c r="K488">
        <v>1399070239</v>
      </c>
      <c r="L488" s="14">
        <f t="shared" si="45"/>
        <v>41761.94258101852</v>
      </c>
      <c r="M488" t="b">
        <v>0</v>
      </c>
      <c r="N488">
        <v>1</v>
      </c>
      <c r="O488" t="b">
        <v>0</v>
      </c>
      <c r="P488" t="s">
        <v>8270</v>
      </c>
      <c r="Q488" s="6">
        <f t="shared" si="42"/>
        <v>9.0909090909090904E-5</v>
      </c>
      <c r="R488" s="9">
        <f t="shared" si="43"/>
        <v>50</v>
      </c>
      <c r="S488" t="str">
        <f t="shared" si="46"/>
        <v>film &amp; video</v>
      </c>
      <c r="T488" t="str">
        <f t="shared" si="47"/>
        <v>animation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4">
        <f t="shared" si="44"/>
        <v>42729.636504629627</v>
      </c>
      <c r="K489">
        <v>1477491394</v>
      </c>
      <c r="L489" s="14">
        <f t="shared" si="45"/>
        <v>42669.594837962963</v>
      </c>
      <c r="M489" t="b">
        <v>0</v>
      </c>
      <c r="N489">
        <v>0</v>
      </c>
      <c r="O489" t="b">
        <v>0</v>
      </c>
      <c r="P489" t="s">
        <v>8270</v>
      </c>
      <c r="Q489" s="6">
        <f t="shared" si="42"/>
        <v>0</v>
      </c>
      <c r="R489" s="9">
        <f t="shared" si="43"/>
        <v>0</v>
      </c>
      <c r="S489" t="str">
        <f t="shared" si="46"/>
        <v>film &amp; video</v>
      </c>
      <c r="T489" t="str">
        <f t="shared" si="47"/>
        <v>animation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4">
        <f t="shared" si="44"/>
        <v>42744.054398148146</v>
      </c>
      <c r="K490">
        <v>1481332700</v>
      </c>
      <c r="L490" s="14">
        <f t="shared" si="45"/>
        <v>42714.054398148146</v>
      </c>
      <c r="M490" t="b">
        <v>0</v>
      </c>
      <c r="N490">
        <v>0</v>
      </c>
      <c r="O490" t="b">
        <v>0</v>
      </c>
      <c r="P490" t="s">
        <v>8270</v>
      </c>
      <c r="Q490" s="6">
        <f t="shared" si="42"/>
        <v>0</v>
      </c>
      <c r="R490" s="9">
        <f t="shared" si="43"/>
        <v>0</v>
      </c>
      <c r="S490" t="str">
        <f t="shared" si="46"/>
        <v>film &amp; video</v>
      </c>
      <c r="T490" t="str">
        <f t="shared" si="47"/>
        <v>animation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4">
        <f t="shared" si="44"/>
        <v>40913.481249999997</v>
      </c>
      <c r="K491">
        <v>1323084816</v>
      </c>
      <c r="L491" s="14">
        <f t="shared" si="45"/>
        <v>40882.481666666667</v>
      </c>
      <c r="M491" t="b">
        <v>0</v>
      </c>
      <c r="N491">
        <v>3</v>
      </c>
      <c r="O491" t="b">
        <v>0</v>
      </c>
      <c r="P491" t="s">
        <v>8270</v>
      </c>
      <c r="Q491" s="6">
        <f t="shared" si="42"/>
        <v>2.8667813379201833E-3</v>
      </c>
      <c r="R491" s="9">
        <f t="shared" si="43"/>
        <v>71.666666666666671</v>
      </c>
      <c r="S491" t="str">
        <f t="shared" si="46"/>
        <v>film &amp; video</v>
      </c>
      <c r="T491" t="str">
        <f t="shared" si="47"/>
        <v>animation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4">
        <f t="shared" si="44"/>
        <v>41143.968576388892</v>
      </c>
      <c r="K492">
        <v>1343085285</v>
      </c>
      <c r="L492" s="14">
        <f t="shared" si="45"/>
        <v>41113.968576388892</v>
      </c>
      <c r="M492" t="b">
        <v>0</v>
      </c>
      <c r="N492">
        <v>0</v>
      </c>
      <c r="O492" t="b">
        <v>0</v>
      </c>
      <c r="P492" t="s">
        <v>8270</v>
      </c>
      <c r="Q492" s="6">
        <f t="shared" si="42"/>
        <v>0</v>
      </c>
      <c r="R492" s="9">
        <f t="shared" si="43"/>
        <v>0</v>
      </c>
      <c r="S492" t="str">
        <f t="shared" si="46"/>
        <v>film &amp; video</v>
      </c>
      <c r="T492" t="str">
        <f t="shared" si="47"/>
        <v>animation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4">
        <f t="shared" si="44"/>
        <v>42396.982627314821</v>
      </c>
      <c r="K493">
        <v>1451345699</v>
      </c>
      <c r="L493" s="14">
        <f t="shared" si="45"/>
        <v>42366.982627314821</v>
      </c>
      <c r="M493" t="b">
        <v>0</v>
      </c>
      <c r="N493">
        <v>0</v>
      </c>
      <c r="O493" t="b">
        <v>0</v>
      </c>
      <c r="P493" t="s">
        <v>8270</v>
      </c>
      <c r="Q493" s="6">
        <f t="shared" si="42"/>
        <v>0</v>
      </c>
      <c r="R493" s="9">
        <f t="shared" si="43"/>
        <v>0</v>
      </c>
      <c r="S493" t="str">
        <f t="shared" si="46"/>
        <v>film &amp; video</v>
      </c>
      <c r="T493" t="str">
        <f t="shared" si="47"/>
        <v>animation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4">
        <f t="shared" si="44"/>
        <v>42656.03506944445</v>
      </c>
      <c r="K494">
        <v>1471135830</v>
      </c>
      <c r="L494" s="14">
        <f t="shared" si="45"/>
        <v>42596.03506944445</v>
      </c>
      <c r="M494" t="b">
        <v>0</v>
      </c>
      <c r="N494">
        <v>0</v>
      </c>
      <c r="O494" t="b">
        <v>0</v>
      </c>
      <c r="P494" t="s">
        <v>8270</v>
      </c>
      <c r="Q494" s="6">
        <f t="shared" si="42"/>
        <v>0</v>
      </c>
      <c r="R494" s="9">
        <f t="shared" si="43"/>
        <v>0</v>
      </c>
      <c r="S494" t="str">
        <f t="shared" si="46"/>
        <v>film &amp; video</v>
      </c>
      <c r="T494" t="str">
        <f t="shared" si="47"/>
        <v>animation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4">
        <f t="shared" si="44"/>
        <v>42144.726134259254</v>
      </c>
      <c r="K495">
        <v>1429550738</v>
      </c>
      <c r="L495" s="14">
        <f t="shared" si="45"/>
        <v>42114.726134259254</v>
      </c>
      <c r="M495" t="b">
        <v>0</v>
      </c>
      <c r="N495">
        <v>0</v>
      </c>
      <c r="O495" t="b">
        <v>0</v>
      </c>
      <c r="P495" t="s">
        <v>8270</v>
      </c>
      <c r="Q495" s="6">
        <f t="shared" si="42"/>
        <v>0</v>
      </c>
      <c r="R495" s="9">
        <f t="shared" si="43"/>
        <v>0</v>
      </c>
      <c r="S495" t="str">
        <f t="shared" si="46"/>
        <v>film &amp; video</v>
      </c>
      <c r="T495" t="str">
        <f t="shared" si="47"/>
        <v>animation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4">
        <f t="shared" si="44"/>
        <v>41823.125</v>
      </c>
      <c r="K496">
        <v>1402343765</v>
      </c>
      <c r="L496" s="14">
        <f t="shared" si="45"/>
        <v>41799.830613425926</v>
      </c>
      <c r="M496" t="b">
        <v>0</v>
      </c>
      <c r="N496">
        <v>3</v>
      </c>
      <c r="O496" t="b">
        <v>0</v>
      </c>
      <c r="P496" t="s">
        <v>8270</v>
      </c>
      <c r="Q496" s="6">
        <f t="shared" si="42"/>
        <v>1.5499999999999999E-3</v>
      </c>
      <c r="R496" s="9">
        <f t="shared" si="43"/>
        <v>10.333333333333334</v>
      </c>
      <c r="S496" t="str">
        <f t="shared" si="46"/>
        <v>film &amp; video</v>
      </c>
      <c r="T496" t="str">
        <f t="shared" si="47"/>
        <v>animation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4">
        <f t="shared" si="44"/>
        <v>42201.827604166669</v>
      </c>
      <c r="K497">
        <v>1434484305</v>
      </c>
      <c r="L497" s="14">
        <f t="shared" si="45"/>
        <v>42171.827604166669</v>
      </c>
      <c r="M497" t="b">
        <v>0</v>
      </c>
      <c r="N497">
        <v>0</v>
      </c>
      <c r="O497" t="b">
        <v>0</v>
      </c>
      <c r="P497" t="s">
        <v>8270</v>
      </c>
      <c r="Q497" s="6">
        <f t="shared" si="42"/>
        <v>0</v>
      </c>
      <c r="R497" s="9">
        <f t="shared" si="43"/>
        <v>0</v>
      </c>
      <c r="S497" t="str">
        <f t="shared" si="46"/>
        <v>film &amp; video</v>
      </c>
      <c r="T497" t="str">
        <f t="shared" si="47"/>
        <v>animation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4">
        <f t="shared" si="44"/>
        <v>41680.93141203704</v>
      </c>
      <c r="K498">
        <v>1386886874</v>
      </c>
      <c r="L498" s="14">
        <f t="shared" si="45"/>
        <v>41620.93141203704</v>
      </c>
      <c r="M498" t="b">
        <v>0</v>
      </c>
      <c r="N498">
        <v>1</v>
      </c>
      <c r="O498" t="b">
        <v>0</v>
      </c>
      <c r="P498" t="s">
        <v>8270</v>
      </c>
      <c r="Q498" s="6">
        <f t="shared" si="42"/>
        <v>1.6666666666666667E-5</v>
      </c>
      <c r="R498" s="9">
        <f t="shared" si="43"/>
        <v>1</v>
      </c>
      <c r="S498" t="str">
        <f t="shared" si="46"/>
        <v>film &amp; video</v>
      </c>
      <c r="T498" t="str">
        <f t="shared" si="47"/>
        <v>animation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4">
        <f t="shared" si="44"/>
        <v>41998.208333333328</v>
      </c>
      <c r="K499">
        <v>1414889665</v>
      </c>
      <c r="L499" s="14">
        <f t="shared" si="45"/>
        <v>41945.037789351853</v>
      </c>
      <c r="M499" t="b">
        <v>0</v>
      </c>
      <c r="N499">
        <v>3</v>
      </c>
      <c r="O499" t="b">
        <v>0</v>
      </c>
      <c r="P499" t="s">
        <v>8270</v>
      </c>
      <c r="Q499" s="6">
        <f t="shared" si="42"/>
        <v>6.6964285714285711E-3</v>
      </c>
      <c r="R499" s="9">
        <f t="shared" si="43"/>
        <v>10</v>
      </c>
      <c r="S499" t="str">
        <f t="shared" si="46"/>
        <v>film &amp; video</v>
      </c>
      <c r="T499" t="str">
        <f t="shared" si="47"/>
        <v>animation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4">
        <f t="shared" si="44"/>
        <v>40900.762141203704</v>
      </c>
      <c r="K500">
        <v>1321035449</v>
      </c>
      <c r="L500" s="14">
        <f t="shared" si="45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6">
        <f t="shared" si="42"/>
        <v>4.5985132395404561E-2</v>
      </c>
      <c r="R500" s="9">
        <f t="shared" si="43"/>
        <v>136.09090909090909</v>
      </c>
      <c r="S500" t="str">
        <f t="shared" si="46"/>
        <v>film &amp; video</v>
      </c>
      <c r="T500" t="str">
        <f t="shared" si="47"/>
        <v>animation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4">
        <f t="shared" si="44"/>
        <v>40098.874305555553</v>
      </c>
      <c r="K501">
        <v>1250630968</v>
      </c>
      <c r="L501" s="14">
        <f t="shared" si="45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6">
        <f t="shared" si="42"/>
        <v>9.5500000000000002E-2</v>
      </c>
      <c r="R501" s="9">
        <f t="shared" si="43"/>
        <v>73.461538461538467</v>
      </c>
      <c r="S501" t="str">
        <f t="shared" si="46"/>
        <v>film &amp; video</v>
      </c>
      <c r="T501" t="str">
        <f t="shared" si="47"/>
        <v>animation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4">
        <f t="shared" si="44"/>
        <v>40306.927777777775</v>
      </c>
      <c r="K502">
        <v>1268255751</v>
      </c>
      <c r="L502" s="14">
        <f t="shared" si="45"/>
        <v>40247.886006944449</v>
      </c>
      <c r="M502" t="b">
        <v>0</v>
      </c>
      <c r="N502">
        <v>4</v>
      </c>
      <c r="O502" t="b">
        <v>0</v>
      </c>
      <c r="P502" t="s">
        <v>8270</v>
      </c>
      <c r="Q502" s="6">
        <f t="shared" si="42"/>
        <v>3.307692307692308E-2</v>
      </c>
      <c r="R502" s="9">
        <f t="shared" si="43"/>
        <v>53.75</v>
      </c>
      <c r="S502" t="str">
        <f t="shared" si="46"/>
        <v>film &amp; video</v>
      </c>
      <c r="T502" t="str">
        <f t="shared" si="47"/>
        <v>animation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4">
        <f t="shared" si="44"/>
        <v>40733.234386574077</v>
      </c>
      <c r="K503">
        <v>1307597851</v>
      </c>
      <c r="L503" s="14">
        <f t="shared" si="45"/>
        <v>40703.234386574077</v>
      </c>
      <c r="M503" t="b">
        <v>0</v>
      </c>
      <c r="N503">
        <v>0</v>
      </c>
      <c r="O503" t="b">
        <v>0</v>
      </c>
      <c r="P503" t="s">
        <v>8270</v>
      </c>
      <c r="Q503" s="6">
        <f t="shared" si="42"/>
        <v>0</v>
      </c>
      <c r="R503" s="9">
        <f t="shared" si="43"/>
        <v>0</v>
      </c>
      <c r="S503" t="str">
        <f t="shared" si="46"/>
        <v>film &amp; video</v>
      </c>
      <c r="T503" t="str">
        <f t="shared" si="47"/>
        <v>animation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4">
        <f t="shared" si="44"/>
        <v>40986.511863425927</v>
      </c>
      <c r="K504">
        <v>1329484625</v>
      </c>
      <c r="L504" s="14">
        <f t="shared" si="45"/>
        <v>40956.553530092591</v>
      </c>
      <c r="M504" t="b">
        <v>0</v>
      </c>
      <c r="N504">
        <v>4</v>
      </c>
      <c r="O504" t="b">
        <v>0</v>
      </c>
      <c r="P504" t="s">
        <v>8270</v>
      </c>
      <c r="Q504" s="6">
        <f t="shared" si="42"/>
        <v>1.15E-2</v>
      </c>
      <c r="R504" s="9">
        <f t="shared" si="43"/>
        <v>57.5</v>
      </c>
      <c r="S504" t="str">
        <f t="shared" si="46"/>
        <v>film &amp; video</v>
      </c>
      <c r="T504" t="str">
        <f t="shared" si="47"/>
        <v>animation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4">
        <f t="shared" si="44"/>
        <v>42021.526655092588</v>
      </c>
      <c r="K505">
        <v>1418906303</v>
      </c>
      <c r="L505" s="14">
        <f t="shared" si="45"/>
        <v>41991.526655092588</v>
      </c>
      <c r="M505" t="b">
        <v>0</v>
      </c>
      <c r="N505">
        <v>9</v>
      </c>
      <c r="O505" t="b">
        <v>0</v>
      </c>
      <c r="P505" t="s">
        <v>8270</v>
      </c>
      <c r="Q505" s="6">
        <f t="shared" si="42"/>
        <v>1.7538461538461537E-2</v>
      </c>
      <c r="R505" s="9">
        <f t="shared" si="43"/>
        <v>12.666666666666666</v>
      </c>
      <c r="S505" t="str">
        <f t="shared" si="46"/>
        <v>film &amp; video</v>
      </c>
      <c r="T505" t="str">
        <f t="shared" si="47"/>
        <v>animation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4">
        <f t="shared" si="44"/>
        <v>41009.941979166666</v>
      </c>
      <c r="K506">
        <v>1328916987</v>
      </c>
      <c r="L506" s="14">
        <f t="shared" si="45"/>
        <v>40949.98364583333</v>
      </c>
      <c r="M506" t="b">
        <v>0</v>
      </c>
      <c r="N506">
        <v>5</v>
      </c>
      <c r="O506" t="b">
        <v>0</v>
      </c>
      <c r="P506" t="s">
        <v>8270</v>
      </c>
      <c r="Q506" s="6">
        <f t="shared" si="42"/>
        <v>1.3673469387755101E-2</v>
      </c>
      <c r="R506" s="9">
        <f t="shared" si="43"/>
        <v>67</v>
      </c>
      <c r="S506" t="str">
        <f t="shared" si="46"/>
        <v>film &amp; video</v>
      </c>
      <c r="T506" t="str">
        <f t="shared" si="47"/>
        <v>animation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4">
        <f t="shared" si="44"/>
        <v>42363.098217592589</v>
      </c>
      <c r="K507">
        <v>1447122086</v>
      </c>
      <c r="L507" s="14">
        <f t="shared" si="45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6">
        <f t="shared" si="42"/>
        <v>4.3333333333333331E-3</v>
      </c>
      <c r="R507" s="9">
        <f t="shared" si="43"/>
        <v>3.7142857142857144</v>
      </c>
      <c r="S507" t="str">
        <f t="shared" si="46"/>
        <v>film &amp; video</v>
      </c>
      <c r="T507" t="str">
        <f t="shared" si="47"/>
        <v>animation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4">
        <f t="shared" si="44"/>
        <v>41496.552314814813</v>
      </c>
      <c r="K508">
        <v>1373548520</v>
      </c>
      <c r="L508" s="14">
        <f t="shared" si="45"/>
        <v>41466.552314814813</v>
      </c>
      <c r="M508" t="b">
        <v>0</v>
      </c>
      <c r="N508">
        <v>1</v>
      </c>
      <c r="O508" t="b">
        <v>0</v>
      </c>
      <c r="P508" t="s">
        <v>8270</v>
      </c>
      <c r="Q508" s="6">
        <f t="shared" si="42"/>
        <v>1.25E-3</v>
      </c>
      <c r="R508" s="9">
        <f t="shared" si="43"/>
        <v>250</v>
      </c>
      <c r="S508" t="str">
        <f t="shared" si="46"/>
        <v>film &amp; video</v>
      </c>
      <c r="T508" t="str">
        <f t="shared" si="47"/>
        <v>animation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4">
        <f t="shared" si="44"/>
        <v>41201.958993055552</v>
      </c>
      <c r="K509">
        <v>1346799657</v>
      </c>
      <c r="L509" s="14">
        <f t="shared" si="45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6">
        <f t="shared" si="42"/>
        <v>3.2000000000000001E-2</v>
      </c>
      <c r="R509" s="9">
        <f t="shared" si="43"/>
        <v>64</v>
      </c>
      <c r="S509" t="str">
        <f t="shared" si="46"/>
        <v>film &amp; video</v>
      </c>
      <c r="T509" t="str">
        <f t="shared" si="47"/>
        <v>animation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4">
        <f t="shared" si="44"/>
        <v>41054.593055555553</v>
      </c>
      <c r="K510">
        <v>1332808501</v>
      </c>
      <c r="L510" s="14">
        <f t="shared" si="45"/>
        <v>40995.024317129632</v>
      </c>
      <c r="M510" t="b">
        <v>0</v>
      </c>
      <c r="N510">
        <v>3</v>
      </c>
      <c r="O510" t="b">
        <v>0</v>
      </c>
      <c r="P510" t="s">
        <v>8270</v>
      </c>
      <c r="Q510" s="6">
        <f t="shared" si="42"/>
        <v>8.0000000000000002E-3</v>
      </c>
      <c r="R510" s="9">
        <f t="shared" si="43"/>
        <v>133.33333333333334</v>
      </c>
      <c r="S510" t="str">
        <f t="shared" si="46"/>
        <v>film &amp; video</v>
      </c>
      <c r="T510" t="str">
        <f t="shared" si="47"/>
        <v>animation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4">
        <f t="shared" si="44"/>
        <v>42183.631597222222</v>
      </c>
      <c r="K511">
        <v>1432912170</v>
      </c>
      <c r="L511" s="14">
        <f t="shared" si="45"/>
        <v>42153.631597222222</v>
      </c>
      <c r="M511" t="b">
        <v>0</v>
      </c>
      <c r="N511">
        <v>1</v>
      </c>
      <c r="O511" t="b">
        <v>0</v>
      </c>
      <c r="P511" t="s">
        <v>8270</v>
      </c>
      <c r="Q511" s="6">
        <f t="shared" si="42"/>
        <v>2E-3</v>
      </c>
      <c r="R511" s="9">
        <f t="shared" si="43"/>
        <v>10</v>
      </c>
      <c r="S511" t="str">
        <f t="shared" si="46"/>
        <v>film &amp; video</v>
      </c>
      <c r="T511" t="str">
        <f t="shared" si="47"/>
        <v>animation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4">
        <f t="shared" si="44"/>
        <v>42430.176377314812</v>
      </c>
      <c r="K512">
        <v>1454213639</v>
      </c>
      <c r="L512" s="14">
        <f t="shared" si="45"/>
        <v>42400.176377314812</v>
      </c>
      <c r="M512" t="b">
        <v>0</v>
      </c>
      <c r="N512">
        <v>0</v>
      </c>
      <c r="O512" t="b">
        <v>0</v>
      </c>
      <c r="P512" t="s">
        <v>8270</v>
      </c>
      <c r="Q512" s="6">
        <f t="shared" si="42"/>
        <v>0</v>
      </c>
      <c r="R512" s="9">
        <f t="shared" si="43"/>
        <v>0</v>
      </c>
      <c r="S512" t="str">
        <f t="shared" si="46"/>
        <v>film &amp; video</v>
      </c>
      <c r="T512" t="str">
        <f t="shared" si="47"/>
        <v>animation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4">
        <f t="shared" si="44"/>
        <v>41370.261365740742</v>
      </c>
      <c r="K513">
        <v>1362640582</v>
      </c>
      <c r="L513" s="14">
        <f t="shared" si="45"/>
        <v>41340.303032407406</v>
      </c>
      <c r="M513" t="b">
        <v>0</v>
      </c>
      <c r="N513">
        <v>5</v>
      </c>
      <c r="O513" t="b">
        <v>0</v>
      </c>
      <c r="P513" t="s">
        <v>8270</v>
      </c>
      <c r="Q513" s="6">
        <f t="shared" si="42"/>
        <v>0.03</v>
      </c>
      <c r="R513" s="9">
        <f t="shared" si="43"/>
        <v>30</v>
      </c>
      <c r="S513" t="str">
        <f t="shared" si="46"/>
        <v>film &amp; video</v>
      </c>
      <c r="T513" t="str">
        <f t="shared" si="47"/>
        <v>animation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4">
        <f t="shared" si="44"/>
        <v>42694.783877314811</v>
      </c>
      <c r="K514">
        <v>1475776127</v>
      </c>
      <c r="L514" s="14">
        <f t="shared" si="45"/>
        <v>42649.742210648154</v>
      </c>
      <c r="M514" t="b">
        <v>0</v>
      </c>
      <c r="N514">
        <v>2</v>
      </c>
      <c r="O514" t="b">
        <v>0</v>
      </c>
      <c r="P514" t="s">
        <v>8270</v>
      </c>
      <c r="Q514" s="6">
        <f t="shared" ref="Q514:Q577" si="48">(E514/D514)</f>
        <v>1.3749999999999999E-3</v>
      </c>
      <c r="R514" s="9">
        <f t="shared" ref="R514:R577" si="49">IF(N514&lt;&gt;0,E514/N514,0)</f>
        <v>5.5</v>
      </c>
      <c r="S514" t="str">
        <f t="shared" si="46"/>
        <v>film &amp; video</v>
      </c>
      <c r="T514" t="str">
        <f t="shared" si="47"/>
        <v>animation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4">
        <f t="shared" ref="J515:J578" si="50">(((I515/60)/60)/24)+DATE(1970,1,1)</f>
        <v>42597.291666666672</v>
      </c>
      <c r="K515">
        <v>1467387705</v>
      </c>
      <c r="L515" s="14">
        <f t="shared" ref="L515:L578" si="51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6">
        <f t="shared" si="48"/>
        <v>0.13924</v>
      </c>
      <c r="R515" s="9">
        <f t="shared" si="49"/>
        <v>102.38235294117646</v>
      </c>
      <c r="S515" t="str">
        <f t="shared" ref="S515:S578" si="52">LEFT(P515, SEARCH("/",P515,1)-1)</f>
        <v>film &amp; video</v>
      </c>
      <c r="T515" t="str">
        <f t="shared" ref="T515:T578" si="53">RIGHT(P515,LEN(P515)-FIND("/",P515))</f>
        <v>animation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4">
        <f t="shared" si="50"/>
        <v>41860.613969907405</v>
      </c>
      <c r="K516">
        <v>1405003447</v>
      </c>
      <c r="L516" s="14">
        <f t="shared" si="51"/>
        <v>41830.613969907405</v>
      </c>
      <c r="M516" t="b">
        <v>0</v>
      </c>
      <c r="N516">
        <v>3</v>
      </c>
      <c r="O516" t="b">
        <v>0</v>
      </c>
      <c r="P516" t="s">
        <v>8270</v>
      </c>
      <c r="Q516" s="6">
        <f t="shared" si="48"/>
        <v>3.3333333333333333E-2</v>
      </c>
      <c r="R516" s="9">
        <f t="shared" si="49"/>
        <v>16.666666666666668</v>
      </c>
      <c r="S516" t="str">
        <f t="shared" si="52"/>
        <v>film &amp; video</v>
      </c>
      <c r="T516" t="str">
        <f t="shared" si="53"/>
        <v>animation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4">
        <f t="shared" si="50"/>
        <v>42367.490752314814</v>
      </c>
      <c r="K517">
        <v>1447933601</v>
      </c>
      <c r="L517" s="14">
        <f t="shared" si="51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6">
        <f t="shared" si="48"/>
        <v>0.25413402061855672</v>
      </c>
      <c r="R517" s="9">
        <f t="shared" si="49"/>
        <v>725.02941176470586</v>
      </c>
      <c r="S517" t="str">
        <f t="shared" si="52"/>
        <v>film &amp; video</v>
      </c>
      <c r="T517" t="str">
        <f t="shared" si="53"/>
        <v>animation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4">
        <f t="shared" si="50"/>
        <v>42151.778703703705</v>
      </c>
      <c r="K518">
        <v>1427568080</v>
      </c>
      <c r="L518" s="14">
        <f t="shared" si="51"/>
        <v>42091.778703703705</v>
      </c>
      <c r="M518" t="b">
        <v>0</v>
      </c>
      <c r="N518">
        <v>0</v>
      </c>
      <c r="O518" t="b">
        <v>0</v>
      </c>
      <c r="P518" t="s">
        <v>8270</v>
      </c>
      <c r="Q518" s="6">
        <f t="shared" si="48"/>
        <v>0</v>
      </c>
      <c r="R518" s="9">
        <f t="shared" si="49"/>
        <v>0</v>
      </c>
      <c r="S518" t="str">
        <f t="shared" si="52"/>
        <v>film &amp; video</v>
      </c>
      <c r="T518" t="str">
        <f t="shared" si="53"/>
        <v>animation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4">
        <f t="shared" si="50"/>
        <v>42768.615289351852</v>
      </c>
      <c r="K519">
        <v>1483454761</v>
      </c>
      <c r="L519" s="14">
        <f t="shared" si="51"/>
        <v>42738.615289351852</v>
      </c>
      <c r="M519" t="b">
        <v>0</v>
      </c>
      <c r="N519">
        <v>3</v>
      </c>
      <c r="O519" t="b">
        <v>0</v>
      </c>
      <c r="P519" t="s">
        <v>8270</v>
      </c>
      <c r="Q519" s="6">
        <f t="shared" si="48"/>
        <v>1.3666666666666667E-2</v>
      </c>
      <c r="R519" s="9">
        <f t="shared" si="49"/>
        <v>68.333333333333329</v>
      </c>
      <c r="S519" t="str">
        <f t="shared" si="52"/>
        <v>film &amp; video</v>
      </c>
      <c r="T519" t="str">
        <f t="shared" si="53"/>
        <v>animation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4">
        <f t="shared" si="50"/>
        <v>42253.615277777775</v>
      </c>
      <c r="K520">
        <v>1438958824</v>
      </c>
      <c r="L520" s="14">
        <f t="shared" si="51"/>
        <v>42223.616018518514</v>
      </c>
      <c r="M520" t="b">
        <v>0</v>
      </c>
      <c r="N520">
        <v>0</v>
      </c>
      <c r="O520" t="b">
        <v>0</v>
      </c>
      <c r="P520" t="s">
        <v>8270</v>
      </c>
      <c r="Q520" s="6">
        <f t="shared" si="48"/>
        <v>0</v>
      </c>
      <c r="R520" s="9">
        <f t="shared" si="49"/>
        <v>0</v>
      </c>
      <c r="S520" t="str">
        <f t="shared" si="52"/>
        <v>film &amp; video</v>
      </c>
      <c r="T520" t="str">
        <f t="shared" si="53"/>
        <v>animation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4">
        <f t="shared" si="50"/>
        <v>41248.391446759262</v>
      </c>
      <c r="K521">
        <v>1352107421</v>
      </c>
      <c r="L521" s="14">
        <f t="shared" si="51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6">
        <f t="shared" si="48"/>
        <v>0.22881426547787684</v>
      </c>
      <c r="R521" s="9">
        <f t="shared" si="49"/>
        <v>39.228571428571428</v>
      </c>
      <c r="S521" t="str">
        <f t="shared" si="52"/>
        <v>film &amp; video</v>
      </c>
      <c r="T521" t="str">
        <f t="shared" si="53"/>
        <v>animation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4">
        <f t="shared" si="50"/>
        <v>42348.702094907407</v>
      </c>
      <c r="K522">
        <v>1447174261</v>
      </c>
      <c r="L522" s="14">
        <f t="shared" si="51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6">
        <f t="shared" si="48"/>
        <v>1.0209999999999999</v>
      </c>
      <c r="R522" s="9">
        <f t="shared" si="49"/>
        <v>150.14705882352942</v>
      </c>
      <c r="S522" t="str">
        <f t="shared" si="52"/>
        <v>theater</v>
      </c>
      <c r="T522" t="str">
        <f t="shared" si="53"/>
        <v>plays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4">
        <f t="shared" si="50"/>
        <v>42675.207638888889</v>
      </c>
      <c r="K523">
        <v>1475460819</v>
      </c>
      <c r="L523" s="14">
        <f t="shared" si="51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6">
        <f t="shared" si="48"/>
        <v>1.0464</v>
      </c>
      <c r="R523" s="9">
        <f t="shared" si="49"/>
        <v>93.428571428571431</v>
      </c>
      <c r="S523" t="str">
        <f t="shared" si="52"/>
        <v>theater</v>
      </c>
      <c r="T523" t="str">
        <f t="shared" si="53"/>
        <v>plays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4">
        <f t="shared" si="50"/>
        <v>42449.999131944445</v>
      </c>
      <c r="K524">
        <v>1456793925</v>
      </c>
      <c r="L524" s="14">
        <f t="shared" si="51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6">
        <f t="shared" si="48"/>
        <v>1.1466666666666667</v>
      </c>
      <c r="R524" s="9">
        <f t="shared" si="49"/>
        <v>110.96774193548387</v>
      </c>
      <c r="S524" t="str">
        <f t="shared" si="52"/>
        <v>theater</v>
      </c>
      <c r="T524" t="str">
        <f t="shared" si="53"/>
        <v>plays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4">
        <f t="shared" si="50"/>
        <v>42268.13282407407</v>
      </c>
      <c r="K525">
        <v>1440213076</v>
      </c>
      <c r="L525" s="14">
        <f t="shared" si="51"/>
        <v>42238.13282407407</v>
      </c>
      <c r="M525" t="b">
        <v>0</v>
      </c>
      <c r="N525">
        <v>84</v>
      </c>
      <c r="O525" t="b">
        <v>1</v>
      </c>
      <c r="P525" t="s">
        <v>8271</v>
      </c>
      <c r="Q525" s="6">
        <f t="shared" si="48"/>
        <v>1.206</v>
      </c>
      <c r="R525" s="9">
        <f t="shared" si="49"/>
        <v>71.785714285714292</v>
      </c>
      <c r="S525" t="str">
        <f t="shared" si="52"/>
        <v>theater</v>
      </c>
      <c r="T525" t="str">
        <f t="shared" si="53"/>
        <v>plays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4">
        <f t="shared" si="50"/>
        <v>42522.717233796298</v>
      </c>
      <c r="K526">
        <v>1462209169</v>
      </c>
      <c r="L526" s="14">
        <f t="shared" si="51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6">
        <f t="shared" si="48"/>
        <v>1.0867285714285715</v>
      </c>
      <c r="R526" s="9">
        <f t="shared" si="49"/>
        <v>29.258076923076924</v>
      </c>
      <c r="S526" t="str">
        <f t="shared" si="52"/>
        <v>theater</v>
      </c>
      <c r="T526" t="str">
        <f t="shared" si="53"/>
        <v>plays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4">
        <f t="shared" si="50"/>
        <v>41895.400937500002</v>
      </c>
      <c r="K527">
        <v>1406713041</v>
      </c>
      <c r="L527" s="14">
        <f t="shared" si="51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6">
        <f t="shared" si="48"/>
        <v>1</v>
      </c>
      <c r="R527" s="9">
        <f t="shared" si="49"/>
        <v>1000</v>
      </c>
      <c r="S527" t="str">
        <f t="shared" si="52"/>
        <v>theater</v>
      </c>
      <c r="T527" t="str">
        <f t="shared" si="53"/>
        <v>plays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4">
        <f t="shared" si="50"/>
        <v>42223.708333333328</v>
      </c>
      <c r="K528">
        <v>1436278344</v>
      </c>
      <c r="L528" s="14">
        <f t="shared" si="51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6">
        <f t="shared" si="48"/>
        <v>1.1399999999999999</v>
      </c>
      <c r="R528" s="9">
        <f t="shared" si="49"/>
        <v>74.347826086956516</v>
      </c>
      <c r="S528" t="str">
        <f t="shared" si="52"/>
        <v>theater</v>
      </c>
      <c r="T528" t="str">
        <f t="shared" si="53"/>
        <v>plays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4">
        <f t="shared" si="50"/>
        <v>42783.670138888891</v>
      </c>
      <c r="K529">
        <v>1484715366</v>
      </c>
      <c r="L529" s="14">
        <f t="shared" si="51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6">
        <f t="shared" si="48"/>
        <v>1.0085</v>
      </c>
      <c r="R529" s="9">
        <f t="shared" si="49"/>
        <v>63.829113924050631</v>
      </c>
      <c r="S529" t="str">
        <f t="shared" si="52"/>
        <v>theater</v>
      </c>
      <c r="T529" t="str">
        <f t="shared" si="53"/>
        <v>plays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4">
        <f t="shared" si="50"/>
        <v>42176.888888888891</v>
      </c>
      <c r="K530">
        <v>1433109907</v>
      </c>
      <c r="L530" s="14">
        <f t="shared" si="51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6">
        <f t="shared" si="48"/>
        <v>1.1565217391304348</v>
      </c>
      <c r="R530" s="9">
        <f t="shared" si="49"/>
        <v>44.333333333333336</v>
      </c>
      <c r="S530" t="str">
        <f t="shared" si="52"/>
        <v>theater</v>
      </c>
      <c r="T530" t="str">
        <f t="shared" si="53"/>
        <v>plays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4">
        <f t="shared" si="50"/>
        <v>42746.208333333328</v>
      </c>
      <c r="K531">
        <v>1482281094</v>
      </c>
      <c r="L531" s="14">
        <f t="shared" si="51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6">
        <f t="shared" si="48"/>
        <v>1.3041666666666667</v>
      </c>
      <c r="R531" s="9">
        <f t="shared" si="49"/>
        <v>86.944444444444443</v>
      </c>
      <c r="S531" t="str">
        <f t="shared" si="52"/>
        <v>theater</v>
      </c>
      <c r="T531" t="str">
        <f t="shared" si="53"/>
        <v>plays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4">
        <f t="shared" si="50"/>
        <v>42179.083333333328</v>
      </c>
      <c r="K532">
        <v>1433254268</v>
      </c>
      <c r="L532" s="14">
        <f t="shared" si="51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6">
        <f t="shared" si="48"/>
        <v>1.0778267254038179</v>
      </c>
      <c r="R532" s="9">
        <f t="shared" si="49"/>
        <v>126.55172413793103</v>
      </c>
      <c r="S532" t="str">
        <f t="shared" si="52"/>
        <v>theater</v>
      </c>
      <c r="T532" t="str">
        <f t="shared" si="53"/>
        <v>plays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4">
        <f t="shared" si="50"/>
        <v>42721.290972222225</v>
      </c>
      <c r="K533">
        <v>1478050429</v>
      </c>
      <c r="L533" s="14">
        <f t="shared" si="51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6">
        <f t="shared" si="48"/>
        <v>1</v>
      </c>
      <c r="R533" s="9">
        <f t="shared" si="49"/>
        <v>129.03225806451613</v>
      </c>
      <c r="S533" t="str">
        <f t="shared" si="52"/>
        <v>theater</v>
      </c>
      <c r="T533" t="str">
        <f t="shared" si="53"/>
        <v>plays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4">
        <f t="shared" si="50"/>
        <v>42503.007037037038</v>
      </c>
      <c r="K534">
        <v>1460506208</v>
      </c>
      <c r="L534" s="14">
        <f t="shared" si="51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6">
        <f t="shared" si="48"/>
        <v>1.2324999999999999</v>
      </c>
      <c r="R534" s="9">
        <f t="shared" si="49"/>
        <v>71.242774566473983</v>
      </c>
      <c r="S534" t="str">
        <f t="shared" si="52"/>
        <v>theater</v>
      </c>
      <c r="T534" t="str">
        <f t="shared" si="53"/>
        <v>plays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4">
        <f t="shared" si="50"/>
        <v>42506.43478009259</v>
      </c>
      <c r="K535">
        <v>1461320765</v>
      </c>
      <c r="L535" s="14">
        <f t="shared" si="51"/>
        <v>42482.43478009259</v>
      </c>
      <c r="M535" t="b">
        <v>0</v>
      </c>
      <c r="N535">
        <v>17</v>
      </c>
      <c r="O535" t="b">
        <v>1</v>
      </c>
      <c r="P535" t="s">
        <v>8271</v>
      </c>
      <c r="Q535" s="6">
        <f t="shared" si="48"/>
        <v>1.002</v>
      </c>
      <c r="R535" s="9">
        <f t="shared" si="49"/>
        <v>117.88235294117646</v>
      </c>
      <c r="S535" t="str">
        <f t="shared" si="52"/>
        <v>theater</v>
      </c>
      <c r="T535" t="str">
        <f t="shared" si="53"/>
        <v>plays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4">
        <f t="shared" si="50"/>
        <v>42309.958333333328</v>
      </c>
      <c r="K536">
        <v>1443036470</v>
      </c>
      <c r="L536" s="14">
        <f t="shared" si="51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6">
        <f t="shared" si="48"/>
        <v>1.0466666666666666</v>
      </c>
      <c r="R536" s="9">
        <f t="shared" si="49"/>
        <v>327.08333333333331</v>
      </c>
      <c r="S536" t="str">
        <f t="shared" si="52"/>
        <v>theater</v>
      </c>
      <c r="T536" t="str">
        <f t="shared" si="53"/>
        <v>plays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4">
        <f t="shared" si="50"/>
        <v>42741.545196759253</v>
      </c>
      <c r="K537">
        <v>1481115905</v>
      </c>
      <c r="L537" s="14">
        <f t="shared" si="51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6">
        <f t="shared" si="48"/>
        <v>1.0249999999999999</v>
      </c>
      <c r="R537" s="9">
        <f t="shared" si="49"/>
        <v>34.745762711864408</v>
      </c>
      <c r="S537" t="str">
        <f t="shared" si="52"/>
        <v>theater</v>
      </c>
      <c r="T537" t="str">
        <f t="shared" si="53"/>
        <v>plays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4">
        <f t="shared" si="50"/>
        <v>42219.75</v>
      </c>
      <c r="K538">
        <v>1435133807</v>
      </c>
      <c r="L538" s="14">
        <f t="shared" si="51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6">
        <f t="shared" si="48"/>
        <v>1.1825757575757576</v>
      </c>
      <c r="R538" s="9">
        <f t="shared" si="49"/>
        <v>100.06410256410257</v>
      </c>
      <c r="S538" t="str">
        <f t="shared" si="52"/>
        <v>theater</v>
      </c>
      <c r="T538" t="str">
        <f t="shared" si="53"/>
        <v>plays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4">
        <f t="shared" si="50"/>
        <v>42312.810081018513</v>
      </c>
      <c r="K539">
        <v>1444069591</v>
      </c>
      <c r="L539" s="14">
        <f t="shared" si="51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6">
        <f t="shared" si="48"/>
        <v>1.2050000000000001</v>
      </c>
      <c r="R539" s="9">
        <f t="shared" si="49"/>
        <v>40.847457627118644</v>
      </c>
      <c r="S539" t="str">
        <f t="shared" si="52"/>
        <v>theater</v>
      </c>
      <c r="T539" t="str">
        <f t="shared" si="53"/>
        <v>plays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4">
        <f t="shared" si="50"/>
        <v>42503.794710648144</v>
      </c>
      <c r="K540">
        <v>1460574263</v>
      </c>
      <c r="L540" s="14">
        <f t="shared" si="51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6">
        <f t="shared" si="48"/>
        <v>3.0242</v>
      </c>
      <c r="R540" s="9">
        <f t="shared" si="49"/>
        <v>252.01666666666668</v>
      </c>
      <c r="S540" t="str">
        <f t="shared" si="52"/>
        <v>theater</v>
      </c>
      <c r="T540" t="str">
        <f t="shared" si="53"/>
        <v>plays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4">
        <f t="shared" si="50"/>
        <v>42556.049849537041</v>
      </c>
      <c r="K541">
        <v>1465866707</v>
      </c>
      <c r="L541" s="14">
        <f t="shared" si="51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6">
        <f t="shared" si="48"/>
        <v>1.00644</v>
      </c>
      <c r="R541" s="9">
        <f t="shared" si="49"/>
        <v>25.161000000000001</v>
      </c>
      <c r="S541" t="str">
        <f t="shared" si="52"/>
        <v>theater</v>
      </c>
      <c r="T541" t="str">
        <f t="shared" si="53"/>
        <v>plays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4">
        <f t="shared" si="50"/>
        <v>42039.817199074074</v>
      </c>
      <c r="K542">
        <v>1420486606</v>
      </c>
      <c r="L542" s="14">
        <f t="shared" si="51"/>
        <v>42009.817199074074</v>
      </c>
      <c r="M542" t="b">
        <v>0</v>
      </c>
      <c r="N542">
        <v>1</v>
      </c>
      <c r="O542" t="b">
        <v>0</v>
      </c>
      <c r="P542" t="s">
        <v>8272</v>
      </c>
      <c r="Q542" s="6">
        <f t="shared" si="48"/>
        <v>6.666666666666667E-5</v>
      </c>
      <c r="R542" s="9">
        <f t="shared" si="49"/>
        <v>1</v>
      </c>
      <c r="S542" t="str">
        <f t="shared" si="52"/>
        <v>technology</v>
      </c>
      <c r="T542" t="str">
        <f t="shared" si="53"/>
        <v>web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4">
        <f t="shared" si="50"/>
        <v>42306.046689814815</v>
      </c>
      <c r="K543">
        <v>1443488834</v>
      </c>
      <c r="L543" s="14">
        <f t="shared" si="51"/>
        <v>42276.046689814815</v>
      </c>
      <c r="M543" t="b">
        <v>0</v>
      </c>
      <c r="N543">
        <v>1</v>
      </c>
      <c r="O543" t="b">
        <v>0</v>
      </c>
      <c r="P543" t="s">
        <v>8272</v>
      </c>
      <c r="Q543" s="6">
        <f t="shared" si="48"/>
        <v>5.5555555555555558E-3</v>
      </c>
      <c r="R543" s="9">
        <f t="shared" si="49"/>
        <v>25</v>
      </c>
      <c r="S543" t="str">
        <f t="shared" si="52"/>
        <v>technology</v>
      </c>
      <c r="T543" t="str">
        <f t="shared" si="53"/>
        <v>web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4">
        <f t="shared" si="50"/>
        <v>42493.695787037039</v>
      </c>
      <c r="K544">
        <v>1457113316</v>
      </c>
      <c r="L544" s="14">
        <f t="shared" si="51"/>
        <v>42433.737453703703</v>
      </c>
      <c r="M544" t="b">
        <v>0</v>
      </c>
      <c r="N544">
        <v>1</v>
      </c>
      <c r="O544" t="b">
        <v>0</v>
      </c>
      <c r="P544" t="s">
        <v>8272</v>
      </c>
      <c r="Q544" s="6">
        <f t="shared" si="48"/>
        <v>3.9999999999999998E-6</v>
      </c>
      <c r="R544" s="9">
        <f t="shared" si="49"/>
        <v>1</v>
      </c>
      <c r="S544" t="str">
        <f t="shared" si="52"/>
        <v>technology</v>
      </c>
      <c r="T544" t="str">
        <f t="shared" si="53"/>
        <v>web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4">
        <f t="shared" si="50"/>
        <v>41944.092152777775</v>
      </c>
      <c r="K545">
        <v>1412215962</v>
      </c>
      <c r="L545" s="14">
        <f t="shared" si="51"/>
        <v>41914.092152777775</v>
      </c>
      <c r="M545" t="b">
        <v>0</v>
      </c>
      <c r="N545">
        <v>2</v>
      </c>
      <c r="O545" t="b">
        <v>0</v>
      </c>
      <c r="P545" t="s">
        <v>8272</v>
      </c>
      <c r="Q545" s="6">
        <f t="shared" si="48"/>
        <v>3.1818181818181819E-3</v>
      </c>
      <c r="R545" s="9">
        <f t="shared" si="49"/>
        <v>35</v>
      </c>
      <c r="S545" t="str">
        <f t="shared" si="52"/>
        <v>technology</v>
      </c>
      <c r="T545" t="str">
        <f t="shared" si="53"/>
        <v>web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4">
        <f t="shared" si="50"/>
        <v>42555.656944444447</v>
      </c>
      <c r="K546">
        <v>1465055160</v>
      </c>
      <c r="L546" s="14">
        <f t="shared" si="51"/>
        <v>42525.656944444447</v>
      </c>
      <c r="M546" t="b">
        <v>0</v>
      </c>
      <c r="N546">
        <v>2</v>
      </c>
      <c r="O546" t="b">
        <v>0</v>
      </c>
      <c r="P546" t="s">
        <v>8272</v>
      </c>
      <c r="Q546" s="6">
        <f t="shared" si="48"/>
        <v>1.2E-2</v>
      </c>
      <c r="R546" s="9">
        <f t="shared" si="49"/>
        <v>3</v>
      </c>
      <c r="S546" t="str">
        <f t="shared" si="52"/>
        <v>technology</v>
      </c>
      <c r="T546" t="str">
        <f t="shared" si="53"/>
        <v>web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4">
        <f t="shared" si="50"/>
        <v>42323.634131944447</v>
      </c>
      <c r="K547">
        <v>1444140789</v>
      </c>
      <c r="L547" s="14">
        <f t="shared" si="51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6">
        <f t="shared" si="48"/>
        <v>0.27383999999999997</v>
      </c>
      <c r="R547" s="9">
        <f t="shared" si="49"/>
        <v>402.70588235294116</v>
      </c>
      <c r="S547" t="str">
        <f t="shared" si="52"/>
        <v>technology</v>
      </c>
      <c r="T547" t="str">
        <f t="shared" si="53"/>
        <v>web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4">
        <f t="shared" si="50"/>
        <v>42294.667997685188</v>
      </c>
      <c r="K548">
        <v>1441209715</v>
      </c>
      <c r="L548" s="14">
        <f t="shared" si="51"/>
        <v>42249.667997685188</v>
      </c>
      <c r="M548" t="b">
        <v>0</v>
      </c>
      <c r="N548">
        <v>2</v>
      </c>
      <c r="O548" t="b">
        <v>0</v>
      </c>
      <c r="P548" t="s">
        <v>8272</v>
      </c>
      <c r="Q548" s="6">
        <f t="shared" si="48"/>
        <v>8.6666666666666663E-4</v>
      </c>
      <c r="R548" s="9">
        <f t="shared" si="49"/>
        <v>26</v>
      </c>
      <c r="S548" t="str">
        <f t="shared" si="52"/>
        <v>technology</v>
      </c>
      <c r="T548" t="str">
        <f t="shared" si="53"/>
        <v>web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4">
        <f t="shared" si="50"/>
        <v>42410.696342592593</v>
      </c>
      <c r="K549">
        <v>1452530564</v>
      </c>
      <c r="L549" s="14">
        <f t="shared" si="51"/>
        <v>42380.696342592593</v>
      </c>
      <c r="M549" t="b">
        <v>0</v>
      </c>
      <c r="N549">
        <v>0</v>
      </c>
      <c r="O549" t="b">
        <v>0</v>
      </c>
      <c r="P549" t="s">
        <v>8272</v>
      </c>
      <c r="Q549" s="6">
        <f t="shared" si="48"/>
        <v>0</v>
      </c>
      <c r="R549" s="9">
        <f t="shared" si="49"/>
        <v>0</v>
      </c>
      <c r="S549" t="str">
        <f t="shared" si="52"/>
        <v>technology</v>
      </c>
      <c r="T549" t="str">
        <f t="shared" si="53"/>
        <v>web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4">
        <f t="shared" si="50"/>
        <v>42306.903333333335</v>
      </c>
      <c r="K550">
        <v>1443562848</v>
      </c>
      <c r="L550" s="14">
        <f t="shared" si="51"/>
        <v>42276.903333333335</v>
      </c>
      <c r="M550" t="b">
        <v>0</v>
      </c>
      <c r="N550">
        <v>1</v>
      </c>
      <c r="O550" t="b">
        <v>0</v>
      </c>
      <c r="P550" t="s">
        <v>8272</v>
      </c>
      <c r="Q550" s="6">
        <f t="shared" si="48"/>
        <v>8.9999999999999998E-4</v>
      </c>
      <c r="R550" s="9">
        <f t="shared" si="49"/>
        <v>9</v>
      </c>
      <c r="S550" t="str">
        <f t="shared" si="52"/>
        <v>technology</v>
      </c>
      <c r="T550" t="str">
        <f t="shared" si="53"/>
        <v>web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4">
        <f t="shared" si="50"/>
        <v>42193.636828703704</v>
      </c>
      <c r="K551">
        <v>1433776622</v>
      </c>
      <c r="L551" s="14">
        <f t="shared" si="51"/>
        <v>42163.636828703704</v>
      </c>
      <c r="M551" t="b">
        <v>0</v>
      </c>
      <c r="N551">
        <v>8</v>
      </c>
      <c r="O551" t="b">
        <v>0</v>
      </c>
      <c r="P551" t="s">
        <v>8272</v>
      </c>
      <c r="Q551" s="6">
        <f t="shared" si="48"/>
        <v>2.7199999999999998E-2</v>
      </c>
      <c r="R551" s="9">
        <f t="shared" si="49"/>
        <v>8.5</v>
      </c>
      <c r="S551" t="str">
        <f t="shared" si="52"/>
        <v>technology</v>
      </c>
      <c r="T551" t="str">
        <f t="shared" si="53"/>
        <v>web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4">
        <f t="shared" si="50"/>
        <v>42766.208333333328</v>
      </c>
      <c r="K552">
        <v>1484756245</v>
      </c>
      <c r="L552" s="14">
        <f t="shared" si="51"/>
        <v>42753.678761574076</v>
      </c>
      <c r="M552" t="b">
        <v>0</v>
      </c>
      <c r="N552">
        <v>4</v>
      </c>
      <c r="O552" t="b">
        <v>0</v>
      </c>
      <c r="P552" t="s">
        <v>8272</v>
      </c>
      <c r="Q552" s="6">
        <f t="shared" si="48"/>
        <v>7.0000000000000001E-3</v>
      </c>
      <c r="R552" s="9">
        <f t="shared" si="49"/>
        <v>8.75</v>
      </c>
      <c r="S552" t="str">
        <f t="shared" si="52"/>
        <v>technology</v>
      </c>
      <c r="T552" t="str">
        <f t="shared" si="53"/>
        <v>web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4">
        <f t="shared" si="50"/>
        <v>42217.745138888888</v>
      </c>
      <c r="K553">
        <v>1434609424</v>
      </c>
      <c r="L553" s="14">
        <f t="shared" si="51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6">
        <f t="shared" si="48"/>
        <v>5.0413333333333331E-2</v>
      </c>
      <c r="R553" s="9">
        <f t="shared" si="49"/>
        <v>135.03571428571428</v>
      </c>
      <c r="S553" t="str">
        <f t="shared" si="52"/>
        <v>technology</v>
      </c>
      <c r="T553" t="str">
        <f t="shared" si="53"/>
        <v>web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4">
        <f t="shared" si="50"/>
        <v>42378.616851851853</v>
      </c>
      <c r="K554">
        <v>1447166896</v>
      </c>
      <c r="L554" s="14">
        <f t="shared" si="51"/>
        <v>42318.616851851853</v>
      </c>
      <c r="M554" t="b">
        <v>0</v>
      </c>
      <c r="N554">
        <v>0</v>
      </c>
      <c r="O554" t="b">
        <v>0</v>
      </c>
      <c r="P554" t="s">
        <v>8272</v>
      </c>
      <c r="Q554" s="6">
        <f t="shared" si="48"/>
        <v>0</v>
      </c>
      <c r="R554" s="9">
        <f t="shared" si="49"/>
        <v>0</v>
      </c>
      <c r="S554" t="str">
        <f t="shared" si="52"/>
        <v>technology</v>
      </c>
      <c r="T554" t="str">
        <f t="shared" si="53"/>
        <v>web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4">
        <f t="shared" si="50"/>
        <v>41957.761469907404</v>
      </c>
      <c r="K555">
        <v>1413393391</v>
      </c>
      <c r="L555" s="14">
        <f t="shared" si="51"/>
        <v>41927.71980324074</v>
      </c>
      <c r="M555" t="b">
        <v>0</v>
      </c>
      <c r="N555">
        <v>6</v>
      </c>
      <c r="O555" t="b">
        <v>0</v>
      </c>
      <c r="P555" t="s">
        <v>8272</v>
      </c>
      <c r="Q555" s="6">
        <f t="shared" si="48"/>
        <v>4.9199999999999999E-3</v>
      </c>
      <c r="R555" s="9">
        <f t="shared" si="49"/>
        <v>20.5</v>
      </c>
      <c r="S555" t="str">
        <f t="shared" si="52"/>
        <v>technology</v>
      </c>
      <c r="T555" t="str">
        <f t="shared" si="53"/>
        <v>web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4">
        <f t="shared" si="50"/>
        <v>41931.684861111113</v>
      </c>
      <c r="K556">
        <v>1411143972</v>
      </c>
      <c r="L556" s="14">
        <f t="shared" si="51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6">
        <f t="shared" si="48"/>
        <v>0.36589147286821705</v>
      </c>
      <c r="R556" s="9">
        <f t="shared" si="49"/>
        <v>64.36363636363636</v>
      </c>
      <c r="S556" t="str">
        <f t="shared" si="52"/>
        <v>technology</v>
      </c>
      <c r="T556" t="str">
        <f t="shared" si="53"/>
        <v>web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4">
        <f t="shared" si="50"/>
        <v>42533.353506944448</v>
      </c>
      <c r="K557">
        <v>1463128143</v>
      </c>
      <c r="L557" s="14">
        <f t="shared" si="51"/>
        <v>42503.353506944448</v>
      </c>
      <c r="M557" t="b">
        <v>0</v>
      </c>
      <c r="N557">
        <v>0</v>
      </c>
      <c r="O557" t="b">
        <v>0</v>
      </c>
      <c r="P557" t="s">
        <v>8272</v>
      </c>
      <c r="Q557" s="6">
        <f t="shared" si="48"/>
        <v>0</v>
      </c>
      <c r="R557" s="9">
        <f t="shared" si="49"/>
        <v>0</v>
      </c>
      <c r="S557" t="str">
        <f t="shared" si="52"/>
        <v>technology</v>
      </c>
      <c r="T557" t="str">
        <f t="shared" si="53"/>
        <v>web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4">
        <f t="shared" si="50"/>
        <v>42375.860150462962</v>
      </c>
      <c r="K558">
        <v>1449520717</v>
      </c>
      <c r="L558" s="14">
        <f t="shared" si="51"/>
        <v>42345.860150462962</v>
      </c>
      <c r="M558" t="b">
        <v>0</v>
      </c>
      <c r="N558">
        <v>1</v>
      </c>
      <c r="O558" t="b">
        <v>0</v>
      </c>
      <c r="P558" t="s">
        <v>8272</v>
      </c>
      <c r="Q558" s="6">
        <f t="shared" si="48"/>
        <v>2.5000000000000001E-2</v>
      </c>
      <c r="R558" s="9">
        <f t="shared" si="49"/>
        <v>200</v>
      </c>
      <c r="S558" t="str">
        <f t="shared" si="52"/>
        <v>technology</v>
      </c>
      <c r="T558" t="str">
        <f t="shared" si="53"/>
        <v>web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4">
        <f t="shared" si="50"/>
        <v>42706.983831018515</v>
      </c>
      <c r="K559">
        <v>1478126203</v>
      </c>
      <c r="L559" s="14">
        <f t="shared" si="51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6">
        <f t="shared" si="48"/>
        <v>9.1066666666666674E-3</v>
      </c>
      <c r="R559" s="9">
        <f t="shared" si="49"/>
        <v>68.3</v>
      </c>
      <c r="S559" t="str">
        <f t="shared" si="52"/>
        <v>technology</v>
      </c>
      <c r="T559" t="str">
        <f t="shared" si="53"/>
        <v>web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4">
        <f t="shared" si="50"/>
        <v>42087.841493055559</v>
      </c>
      <c r="K560">
        <v>1424639505</v>
      </c>
      <c r="L560" s="14">
        <f t="shared" si="51"/>
        <v>42057.883159722223</v>
      </c>
      <c r="M560" t="b">
        <v>0</v>
      </c>
      <c r="N560">
        <v>0</v>
      </c>
      <c r="O560" t="b">
        <v>0</v>
      </c>
      <c r="P560" t="s">
        <v>8272</v>
      </c>
      <c r="Q560" s="6">
        <f t="shared" si="48"/>
        <v>0</v>
      </c>
      <c r="R560" s="9">
        <f t="shared" si="49"/>
        <v>0</v>
      </c>
      <c r="S560" t="str">
        <f t="shared" si="52"/>
        <v>technology</v>
      </c>
      <c r="T560" t="str">
        <f t="shared" si="53"/>
        <v>web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4">
        <f t="shared" si="50"/>
        <v>42351.283101851848</v>
      </c>
      <c r="K561">
        <v>1447397260</v>
      </c>
      <c r="L561" s="14">
        <f t="shared" si="51"/>
        <v>42321.283101851848</v>
      </c>
      <c r="M561" t="b">
        <v>0</v>
      </c>
      <c r="N561">
        <v>1</v>
      </c>
      <c r="O561" t="b">
        <v>0</v>
      </c>
      <c r="P561" t="s">
        <v>8272</v>
      </c>
      <c r="Q561" s="6">
        <f t="shared" si="48"/>
        <v>2.0833333333333335E-4</v>
      </c>
      <c r="R561" s="9">
        <f t="shared" si="49"/>
        <v>50</v>
      </c>
      <c r="S561" t="str">
        <f t="shared" si="52"/>
        <v>technology</v>
      </c>
      <c r="T561" t="str">
        <f t="shared" si="53"/>
        <v>web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4">
        <f t="shared" si="50"/>
        <v>41990.771354166667</v>
      </c>
      <c r="K562">
        <v>1416249045</v>
      </c>
      <c r="L562" s="14">
        <f t="shared" si="51"/>
        <v>41960.771354166667</v>
      </c>
      <c r="M562" t="b">
        <v>0</v>
      </c>
      <c r="N562">
        <v>3</v>
      </c>
      <c r="O562" t="b">
        <v>0</v>
      </c>
      <c r="P562" t="s">
        <v>8272</v>
      </c>
      <c r="Q562" s="6">
        <f t="shared" si="48"/>
        <v>1.2E-4</v>
      </c>
      <c r="R562" s="9">
        <f t="shared" si="49"/>
        <v>4</v>
      </c>
      <c r="S562" t="str">
        <f t="shared" si="52"/>
        <v>technology</v>
      </c>
      <c r="T562" t="str">
        <f t="shared" si="53"/>
        <v>web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4">
        <f t="shared" si="50"/>
        <v>42303.658715277779</v>
      </c>
      <c r="K563">
        <v>1442850513</v>
      </c>
      <c r="L563" s="14">
        <f t="shared" si="51"/>
        <v>42268.658715277779</v>
      </c>
      <c r="M563" t="b">
        <v>0</v>
      </c>
      <c r="N563">
        <v>2</v>
      </c>
      <c r="O563" t="b">
        <v>0</v>
      </c>
      <c r="P563" t="s">
        <v>8272</v>
      </c>
      <c r="Q563" s="6">
        <f t="shared" si="48"/>
        <v>3.6666666666666666E-3</v>
      </c>
      <c r="R563" s="9">
        <f t="shared" si="49"/>
        <v>27.5</v>
      </c>
      <c r="S563" t="str">
        <f t="shared" si="52"/>
        <v>technology</v>
      </c>
      <c r="T563" t="str">
        <f t="shared" si="53"/>
        <v>web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4">
        <f t="shared" si="50"/>
        <v>42722.389062500006</v>
      </c>
      <c r="K564">
        <v>1479460815</v>
      </c>
      <c r="L564" s="14">
        <f t="shared" si="51"/>
        <v>42692.389062500006</v>
      </c>
      <c r="M564" t="b">
        <v>0</v>
      </c>
      <c r="N564">
        <v>0</v>
      </c>
      <c r="O564" t="b">
        <v>0</v>
      </c>
      <c r="P564" t="s">
        <v>8272</v>
      </c>
      <c r="Q564" s="6">
        <f t="shared" si="48"/>
        <v>0</v>
      </c>
      <c r="R564" s="9">
        <f t="shared" si="49"/>
        <v>0</v>
      </c>
      <c r="S564" t="str">
        <f t="shared" si="52"/>
        <v>technology</v>
      </c>
      <c r="T564" t="str">
        <f t="shared" si="53"/>
        <v>web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4">
        <f t="shared" si="50"/>
        <v>42052.069988425923</v>
      </c>
      <c r="K565">
        <v>1421545247</v>
      </c>
      <c r="L565" s="14">
        <f t="shared" si="51"/>
        <v>42022.069988425923</v>
      </c>
      <c r="M565" t="b">
        <v>0</v>
      </c>
      <c r="N565">
        <v>2</v>
      </c>
      <c r="O565" t="b">
        <v>0</v>
      </c>
      <c r="P565" t="s">
        <v>8272</v>
      </c>
      <c r="Q565" s="6">
        <f t="shared" si="48"/>
        <v>9.0666666666666662E-4</v>
      </c>
      <c r="R565" s="9">
        <f t="shared" si="49"/>
        <v>34</v>
      </c>
      <c r="S565" t="str">
        <f t="shared" si="52"/>
        <v>technology</v>
      </c>
      <c r="T565" t="str">
        <f t="shared" si="53"/>
        <v>web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4">
        <f t="shared" si="50"/>
        <v>42441.942997685182</v>
      </c>
      <c r="K566">
        <v>1455230275</v>
      </c>
      <c r="L566" s="14">
        <f t="shared" si="51"/>
        <v>42411.942997685182</v>
      </c>
      <c r="M566" t="b">
        <v>0</v>
      </c>
      <c r="N566">
        <v>1</v>
      </c>
      <c r="O566" t="b">
        <v>0</v>
      </c>
      <c r="P566" t="s">
        <v>8272</v>
      </c>
      <c r="Q566" s="6">
        <f t="shared" si="48"/>
        <v>5.5555555555555558E-5</v>
      </c>
      <c r="R566" s="9">
        <f t="shared" si="49"/>
        <v>1</v>
      </c>
      <c r="S566" t="str">
        <f t="shared" si="52"/>
        <v>technology</v>
      </c>
      <c r="T566" t="str">
        <f t="shared" si="53"/>
        <v>web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4">
        <f t="shared" si="50"/>
        <v>42195.785289351858</v>
      </c>
      <c r="K567">
        <v>1433962249</v>
      </c>
      <c r="L567" s="14">
        <f t="shared" si="51"/>
        <v>42165.785289351858</v>
      </c>
      <c r="M567" t="b">
        <v>0</v>
      </c>
      <c r="N567">
        <v>0</v>
      </c>
      <c r="O567" t="b">
        <v>0</v>
      </c>
      <c r="P567" t="s">
        <v>8272</v>
      </c>
      <c r="Q567" s="6">
        <f t="shared" si="48"/>
        <v>0</v>
      </c>
      <c r="R567" s="9">
        <f t="shared" si="49"/>
        <v>0</v>
      </c>
      <c r="S567" t="str">
        <f t="shared" si="52"/>
        <v>technology</v>
      </c>
      <c r="T567" t="str">
        <f t="shared" si="53"/>
        <v>web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4">
        <f t="shared" si="50"/>
        <v>42565.68440972222</v>
      </c>
      <c r="K568">
        <v>1465921533</v>
      </c>
      <c r="L568" s="14">
        <f t="shared" si="51"/>
        <v>42535.68440972222</v>
      </c>
      <c r="M568" t="b">
        <v>0</v>
      </c>
      <c r="N568">
        <v>1</v>
      </c>
      <c r="O568" t="b">
        <v>0</v>
      </c>
      <c r="P568" t="s">
        <v>8272</v>
      </c>
      <c r="Q568" s="6">
        <f t="shared" si="48"/>
        <v>2.0000000000000001E-4</v>
      </c>
      <c r="R568" s="9">
        <f t="shared" si="49"/>
        <v>1</v>
      </c>
      <c r="S568" t="str">
        <f t="shared" si="52"/>
        <v>technology</v>
      </c>
      <c r="T568" t="str">
        <f t="shared" si="53"/>
        <v>web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4">
        <f t="shared" si="50"/>
        <v>42005.842523148152</v>
      </c>
      <c r="K569">
        <v>1417551194</v>
      </c>
      <c r="L569" s="14">
        <f t="shared" si="51"/>
        <v>41975.842523148152</v>
      </c>
      <c r="M569" t="b">
        <v>0</v>
      </c>
      <c r="N569">
        <v>0</v>
      </c>
      <c r="O569" t="b">
        <v>0</v>
      </c>
      <c r="P569" t="s">
        <v>8272</v>
      </c>
      <c r="Q569" s="6">
        <f t="shared" si="48"/>
        <v>0</v>
      </c>
      <c r="R569" s="9">
        <f t="shared" si="49"/>
        <v>0</v>
      </c>
      <c r="S569" t="str">
        <f t="shared" si="52"/>
        <v>technology</v>
      </c>
      <c r="T569" t="str">
        <f t="shared" si="53"/>
        <v>web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4">
        <f t="shared" si="50"/>
        <v>42385.458333333328</v>
      </c>
      <c r="K570">
        <v>1449785223</v>
      </c>
      <c r="L570" s="14">
        <f t="shared" si="51"/>
        <v>42348.9215625</v>
      </c>
      <c r="M570" t="b">
        <v>0</v>
      </c>
      <c r="N570">
        <v>5</v>
      </c>
      <c r="O570" t="b">
        <v>0</v>
      </c>
      <c r="P570" t="s">
        <v>8272</v>
      </c>
      <c r="Q570" s="6">
        <f t="shared" si="48"/>
        <v>0.01</v>
      </c>
      <c r="R570" s="9">
        <f t="shared" si="49"/>
        <v>49</v>
      </c>
      <c r="S570" t="str">
        <f t="shared" si="52"/>
        <v>technology</v>
      </c>
      <c r="T570" t="str">
        <f t="shared" si="53"/>
        <v>web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4">
        <f t="shared" si="50"/>
        <v>42370.847361111111</v>
      </c>
      <c r="K571">
        <v>1449087612</v>
      </c>
      <c r="L571" s="14">
        <f t="shared" si="51"/>
        <v>42340.847361111111</v>
      </c>
      <c r="M571" t="b">
        <v>0</v>
      </c>
      <c r="N571">
        <v>1</v>
      </c>
      <c r="O571" t="b">
        <v>0</v>
      </c>
      <c r="P571" t="s">
        <v>8272</v>
      </c>
      <c r="Q571" s="6">
        <f t="shared" si="48"/>
        <v>8.0000000000000002E-3</v>
      </c>
      <c r="R571" s="9">
        <f t="shared" si="49"/>
        <v>20</v>
      </c>
      <c r="S571" t="str">
        <f t="shared" si="52"/>
        <v>technology</v>
      </c>
      <c r="T571" t="str">
        <f t="shared" si="53"/>
        <v>web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4">
        <f t="shared" si="50"/>
        <v>42418.798252314817</v>
      </c>
      <c r="K572">
        <v>1453230569</v>
      </c>
      <c r="L572" s="14">
        <f t="shared" si="51"/>
        <v>42388.798252314817</v>
      </c>
      <c r="M572" t="b">
        <v>0</v>
      </c>
      <c r="N572">
        <v>1</v>
      </c>
      <c r="O572" t="b">
        <v>0</v>
      </c>
      <c r="P572" t="s">
        <v>8272</v>
      </c>
      <c r="Q572" s="6">
        <f t="shared" si="48"/>
        <v>1.6705882352941177E-3</v>
      </c>
      <c r="R572" s="9">
        <f t="shared" si="49"/>
        <v>142</v>
      </c>
      <c r="S572" t="str">
        <f t="shared" si="52"/>
        <v>technology</v>
      </c>
      <c r="T572" t="str">
        <f t="shared" si="53"/>
        <v>web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4">
        <f t="shared" si="50"/>
        <v>42212.165972222225</v>
      </c>
      <c r="K573">
        <v>1436297723</v>
      </c>
      <c r="L573" s="14">
        <f t="shared" si="51"/>
        <v>42192.816238425927</v>
      </c>
      <c r="M573" t="b">
        <v>0</v>
      </c>
      <c r="N573">
        <v>2</v>
      </c>
      <c r="O573" t="b">
        <v>0</v>
      </c>
      <c r="P573" t="s">
        <v>8272</v>
      </c>
      <c r="Q573" s="6">
        <f t="shared" si="48"/>
        <v>4.2399999999999998E-3</v>
      </c>
      <c r="R573" s="9">
        <f t="shared" si="49"/>
        <v>53</v>
      </c>
      <c r="S573" t="str">
        <f t="shared" si="52"/>
        <v>technology</v>
      </c>
      <c r="T573" t="str">
        <f t="shared" si="53"/>
        <v>web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4">
        <f t="shared" si="50"/>
        <v>42312.757962962962</v>
      </c>
      <c r="K574">
        <v>1444065088</v>
      </c>
      <c r="L574" s="14">
        <f t="shared" si="51"/>
        <v>42282.71629629629</v>
      </c>
      <c r="M574" t="b">
        <v>0</v>
      </c>
      <c r="N574">
        <v>0</v>
      </c>
      <c r="O574" t="b">
        <v>0</v>
      </c>
      <c r="P574" t="s">
        <v>8272</v>
      </c>
      <c r="Q574" s="6">
        <f t="shared" si="48"/>
        <v>0</v>
      </c>
      <c r="R574" s="9">
        <f t="shared" si="49"/>
        <v>0</v>
      </c>
      <c r="S574" t="str">
        <f t="shared" si="52"/>
        <v>technology</v>
      </c>
      <c r="T574" t="str">
        <f t="shared" si="53"/>
        <v>web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4">
        <f t="shared" si="50"/>
        <v>42022.05</v>
      </c>
      <c r="K575">
        <v>1416445931</v>
      </c>
      <c r="L575" s="14">
        <f t="shared" si="51"/>
        <v>41963.050127314811</v>
      </c>
      <c r="M575" t="b">
        <v>0</v>
      </c>
      <c r="N575">
        <v>9</v>
      </c>
      <c r="O575" t="b">
        <v>0</v>
      </c>
      <c r="P575" t="s">
        <v>8272</v>
      </c>
      <c r="Q575" s="6">
        <f t="shared" si="48"/>
        <v>3.892538925389254E-3</v>
      </c>
      <c r="R575" s="9">
        <f t="shared" si="49"/>
        <v>38.444444444444443</v>
      </c>
      <c r="S575" t="str">
        <f t="shared" si="52"/>
        <v>technology</v>
      </c>
      <c r="T575" t="str">
        <f t="shared" si="53"/>
        <v>web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4">
        <f t="shared" si="50"/>
        <v>42662.443368055552</v>
      </c>
      <c r="K576">
        <v>1474281507</v>
      </c>
      <c r="L576" s="14">
        <f t="shared" si="51"/>
        <v>42632.443368055552</v>
      </c>
      <c r="M576" t="b">
        <v>0</v>
      </c>
      <c r="N576">
        <v>4</v>
      </c>
      <c r="O576" t="b">
        <v>0</v>
      </c>
      <c r="P576" t="s">
        <v>8272</v>
      </c>
      <c r="Q576" s="6">
        <f t="shared" si="48"/>
        <v>7.1556350626118068E-3</v>
      </c>
      <c r="R576" s="9">
        <f t="shared" si="49"/>
        <v>20</v>
      </c>
      <c r="S576" t="str">
        <f t="shared" si="52"/>
        <v>technology</v>
      </c>
      <c r="T576" t="str">
        <f t="shared" si="53"/>
        <v>web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4">
        <f t="shared" si="50"/>
        <v>42168.692627314813</v>
      </c>
      <c r="K577">
        <v>1431621443</v>
      </c>
      <c r="L577" s="14">
        <f t="shared" si="51"/>
        <v>42138.692627314813</v>
      </c>
      <c r="M577" t="b">
        <v>0</v>
      </c>
      <c r="N577">
        <v>4</v>
      </c>
      <c r="O577" t="b">
        <v>0</v>
      </c>
      <c r="P577" t="s">
        <v>8272</v>
      </c>
      <c r="Q577" s="6">
        <f t="shared" si="48"/>
        <v>4.3166666666666666E-3</v>
      </c>
      <c r="R577" s="9">
        <f t="shared" si="49"/>
        <v>64.75</v>
      </c>
      <c r="S577" t="str">
        <f t="shared" si="52"/>
        <v>technology</v>
      </c>
      <c r="T577" t="str">
        <f t="shared" si="53"/>
        <v>web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4">
        <f t="shared" si="50"/>
        <v>42091.43</v>
      </c>
      <c r="K578">
        <v>1422357552</v>
      </c>
      <c r="L578" s="14">
        <f t="shared" si="51"/>
        <v>42031.471666666665</v>
      </c>
      <c r="M578" t="b">
        <v>0</v>
      </c>
      <c r="N578">
        <v>1</v>
      </c>
      <c r="O578" t="b">
        <v>0</v>
      </c>
      <c r="P578" t="s">
        <v>8272</v>
      </c>
      <c r="Q578" s="6">
        <f t="shared" ref="Q578:Q641" si="54">(E578/D578)</f>
        <v>1.2500000000000001E-5</v>
      </c>
      <c r="R578" s="9">
        <f t="shared" ref="R578:R641" si="55">IF(N578&lt;&gt;0,E578/N578,0)</f>
        <v>1</v>
      </c>
      <c r="S578" t="str">
        <f t="shared" si="52"/>
        <v>technology</v>
      </c>
      <c r="T578" t="str">
        <f t="shared" si="53"/>
        <v>web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4">
        <f t="shared" ref="J579:J642" si="56">(((I579/60)/60)/24)+DATE(1970,1,1)</f>
        <v>42510.589143518519</v>
      </c>
      <c r="K579">
        <v>1458569302</v>
      </c>
      <c r="L579" s="14">
        <f t="shared" ref="L579:L642" si="57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6">
        <f t="shared" si="54"/>
        <v>2E-3</v>
      </c>
      <c r="R579" s="9">
        <f t="shared" si="55"/>
        <v>10</v>
      </c>
      <c r="S579" t="str">
        <f t="shared" ref="S579:S642" si="58">LEFT(P579, SEARCH("/",P579,1)-1)</f>
        <v>technology</v>
      </c>
      <c r="T579" t="str">
        <f t="shared" ref="T579:T642" si="59">RIGHT(P579,LEN(P579)-FIND("/",P579))</f>
        <v>web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4">
        <f t="shared" si="56"/>
        <v>42254.578622685185</v>
      </c>
      <c r="K580">
        <v>1439560393</v>
      </c>
      <c r="L580" s="14">
        <f t="shared" si="57"/>
        <v>42230.578622685185</v>
      </c>
      <c r="M580" t="b">
        <v>0</v>
      </c>
      <c r="N580">
        <v>7</v>
      </c>
      <c r="O580" t="b">
        <v>0</v>
      </c>
      <c r="P580" t="s">
        <v>8272</v>
      </c>
      <c r="Q580" s="6">
        <f t="shared" si="54"/>
        <v>1.12E-4</v>
      </c>
      <c r="R580" s="9">
        <f t="shared" si="55"/>
        <v>2</v>
      </c>
      <c r="S580" t="str">
        <f t="shared" si="58"/>
        <v>technology</v>
      </c>
      <c r="T580" t="str">
        <f t="shared" si="59"/>
        <v>web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4">
        <f t="shared" si="56"/>
        <v>41998.852118055554</v>
      </c>
      <c r="K581">
        <v>1416947223</v>
      </c>
      <c r="L581" s="14">
        <f t="shared" si="57"/>
        <v>41968.852118055554</v>
      </c>
      <c r="M581" t="b">
        <v>0</v>
      </c>
      <c r="N581">
        <v>5</v>
      </c>
      <c r="O581" t="b">
        <v>0</v>
      </c>
      <c r="P581" t="s">
        <v>8272</v>
      </c>
      <c r="Q581" s="6">
        <f t="shared" si="54"/>
        <v>1.4583333333333334E-2</v>
      </c>
      <c r="R581" s="9">
        <f t="shared" si="55"/>
        <v>35</v>
      </c>
      <c r="S581" t="str">
        <f t="shared" si="58"/>
        <v>technology</v>
      </c>
      <c r="T581" t="str">
        <f t="shared" si="59"/>
        <v>web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4">
        <f t="shared" si="56"/>
        <v>42635.908182870371</v>
      </c>
      <c r="K582">
        <v>1471988867</v>
      </c>
      <c r="L582" s="14">
        <f t="shared" si="57"/>
        <v>42605.908182870371</v>
      </c>
      <c r="M582" t="b">
        <v>0</v>
      </c>
      <c r="N582">
        <v>1</v>
      </c>
      <c r="O582" t="b">
        <v>0</v>
      </c>
      <c r="P582" t="s">
        <v>8272</v>
      </c>
      <c r="Q582" s="6">
        <f t="shared" si="54"/>
        <v>3.3333333333333332E-4</v>
      </c>
      <c r="R582" s="9">
        <f t="shared" si="55"/>
        <v>1</v>
      </c>
      <c r="S582" t="str">
        <f t="shared" si="58"/>
        <v>technology</v>
      </c>
      <c r="T582" t="str">
        <f t="shared" si="59"/>
        <v>web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4">
        <f t="shared" si="56"/>
        <v>42218.012777777782</v>
      </c>
      <c r="K583">
        <v>1435882704</v>
      </c>
      <c r="L583" s="14">
        <f t="shared" si="57"/>
        <v>42188.012777777782</v>
      </c>
      <c r="M583" t="b">
        <v>0</v>
      </c>
      <c r="N583">
        <v>0</v>
      </c>
      <c r="O583" t="b">
        <v>0</v>
      </c>
      <c r="P583" t="s">
        <v>8272</v>
      </c>
      <c r="Q583" s="6">
        <f t="shared" si="54"/>
        <v>0</v>
      </c>
      <c r="R583" s="9">
        <f t="shared" si="55"/>
        <v>0</v>
      </c>
      <c r="S583" t="str">
        <f t="shared" si="58"/>
        <v>technology</v>
      </c>
      <c r="T583" t="str">
        <f t="shared" si="59"/>
        <v>web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4">
        <f t="shared" si="56"/>
        <v>42078.75</v>
      </c>
      <c r="K584">
        <v>1424454319</v>
      </c>
      <c r="L584" s="14">
        <f t="shared" si="57"/>
        <v>42055.739803240736</v>
      </c>
      <c r="M584" t="b">
        <v>0</v>
      </c>
      <c r="N584">
        <v>0</v>
      </c>
      <c r="O584" t="b">
        <v>0</v>
      </c>
      <c r="P584" t="s">
        <v>8272</v>
      </c>
      <c r="Q584" s="6">
        <f t="shared" si="54"/>
        <v>0</v>
      </c>
      <c r="R584" s="9">
        <f t="shared" si="55"/>
        <v>0</v>
      </c>
      <c r="S584" t="str">
        <f t="shared" si="58"/>
        <v>technology</v>
      </c>
      <c r="T584" t="str">
        <f t="shared" si="59"/>
        <v>web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4">
        <f t="shared" si="56"/>
        <v>42082.896840277783</v>
      </c>
      <c r="K585">
        <v>1424212287</v>
      </c>
      <c r="L585" s="14">
        <f t="shared" si="57"/>
        <v>42052.93850694444</v>
      </c>
      <c r="M585" t="b">
        <v>0</v>
      </c>
      <c r="N585">
        <v>1</v>
      </c>
      <c r="O585" t="b">
        <v>0</v>
      </c>
      <c r="P585" t="s">
        <v>8272</v>
      </c>
      <c r="Q585" s="6">
        <f t="shared" si="54"/>
        <v>1.1111111111111112E-4</v>
      </c>
      <c r="R585" s="9">
        <f t="shared" si="55"/>
        <v>1</v>
      </c>
      <c r="S585" t="str">
        <f t="shared" si="58"/>
        <v>technology</v>
      </c>
      <c r="T585" t="str">
        <f t="shared" si="59"/>
        <v>web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4">
        <f t="shared" si="56"/>
        <v>42079.674953703703</v>
      </c>
      <c r="K586">
        <v>1423933916</v>
      </c>
      <c r="L586" s="14">
        <f t="shared" si="57"/>
        <v>42049.716620370367</v>
      </c>
      <c r="M586" t="b">
        <v>0</v>
      </c>
      <c r="N586">
        <v>2</v>
      </c>
      <c r="O586" t="b">
        <v>0</v>
      </c>
      <c r="P586" t="s">
        <v>8272</v>
      </c>
      <c r="Q586" s="6">
        <f t="shared" si="54"/>
        <v>0.01</v>
      </c>
      <c r="R586" s="9">
        <f t="shared" si="55"/>
        <v>5</v>
      </c>
      <c r="S586" t="str">
        <f t="shared" si="58"/>
        <v>technology</v>
      </c>
      <c r="T586" t="str">
        <f t="shared" si="59"/>
        <v>web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4">
        <f t="shared" si="56"/>
        <v>42339</v>
      </c>
      <c r="K587">
        <v>1444123377</v>
      </c>
      <c r="L587" s="14">
        <f t="shared" si="57"/>
        <v>42283.3909375</v>
      </c>
      <c r="M587" t="b">
        <v>0</v>
      </c>
      <c r="N587">
        <v>0</v>
      </c>
      <c r="O587" t="b">
        <v>0</v>
      </c>
      <c r="P587" t="s">
        <v>8272</v>
      </c>
      <c r="Q587" s="6">
        <f t="shared" si="54"/>
        <v>0</v>
      </c>
      <c r="R587" s="9">
        <f t="shared" si="55"/>
        <v>0</v>
      </c>
      <c r="S587" t="str">
        <f t="shared" si="58"/>
        <v>technology</v>
      </c>
      <c r="T587" t="str">
        <f t="shared" si="59"/>
        <v>web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4">
        <f t="shared" si="56"/>
        <v>42050.854247685187</v>
      </c>
      <c r="K588">
        <v>1421440207</v>
      </c>
      <c r="L588" s="14">
        <f t="shared" si="57"/>
        <v>42020.854247685187</v>
      </c>
      <c r="M588" t="b">
        <v>0</v>
      </c>
      <c r="N588">
        <v>4</v>
      </c>
      <c r="O588" t="b">
        <v>0</v>
      </c>
      <c r="P588" t="s">
        <v>8272</v>
      </c>
      <c r="Q588" s="6">
        <f t="shared" si="54"/>
        <v>5.5999999999999999E-3</v>
      </c>
      <c r="R588" s="9">
        <f t="shared" si="55"/>
        <v>14</v>
      </c>
      <c r="S588" t="str">
        <f t="shared" si="58"/>
        <v>technology</v>
      </c>
      <c r="T588" t="str">
        <f t="shared" si="59"/>
        <v>web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4">
        <f t="shared" si="56"/>
        <v>42110.757326388892</v>
      </c>
      <c r="K589">
        <v>1426615833</v>
      </c>
      <c r="L589" s="14">
        <f t="shared" si="57"/>
        <v>42080.757326388892</v>
      </c>
      <c r="M589" t="b">
        <v>0</v>
      </c>
      <c r="N589">
        <v>7</v>
      </c>
      <c r="O589" t="b">
        <v>0</v>
      </c>
      <c r="P589" t="s">
        <v>8272</v>
      </c>
      <c r="Q589" s="6">
        <f t="shared" si="54"/>
        <v>9.0833333333333335E-2</v>
      </c>
      <c r="R589" s="9">
        <f t="shared" si="55"/>
        <v>389.28571428571428</v>
      </c>
      <c r="S589" t="str">
        <f t="shared" si="58"/>
        <v>technology</v>
      </c>
      <c r="T589" t="str">
        <f t="shared" si="59"/>
        <v>web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4">
        <f t="shared" si="56"/>
        <v>42691.811180555553</v>
      </c>
      <c r="K590">
        <v>1474223286</v>
      </c>
      <c r="L590" s="14">
        <f t="shared" si="57"/>
        <v>42631.769513888896</v>
      </c>
      <c r="M590" t="b">
        <v>0</v>
      </c>
      <c r="N590">
        <v>2</v>
      </c>
      <c r="O590" t="b">
        <v>0</v>
      </c>
      <c r="P590" t="s">
        <v>8272</v>
      </c>
      <c r="Q590" s="6">
        <f t="shared" si="54"/>
        <v>3.3444444444444443E-2</v>
      </c>
      <c r="R590" s="9">
        <f t="shared" si="55"/>
        <v>150.5</v>
      </c>
      <c r="S590" t="str">
        <f t="shared" si="58"/>
        <v>technology</v>
      </c>
      <c r="T590" t="str">
        <f t="shared" si="59"/>
        <v>web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4">
        <f t="shared" si="56"/>
        <v>42193.614571759259</v>
      </c>
      <c r="K591">
        <v>1435070699</v>
      </c>
      <c r="L591" s="14">
        <f t="shared" si="57"/>
        <v>42178.614571759259</v>
      </c>
      <c r="M591" t="b">
        <v>0</v>
      </c>
      <c r="N591">
        <v>1</v>
      </c>
      <c r="O591" t="b">
        <v>0</v>
      </c>
      <c r="P591" t="s">
        <v>8272</v>
      </c>
      <c r="Q591" s="6">
        <f t="shared" si="54"/>
        <v>1.3333333333333334E-4</v>
      </c>
      <c r="R591" s="9">
        <f t="shared" si="55"/>
        <v>1</v>
      </c>
      <c r="S591" t="str">
        <f t="shared" si="58"/>
        <v>technology</v>
      </c>
      <c r="T591" t="str">
        <f t="shared" si="59"/>
        <v>web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4">
        <f t="shared" si="56"/>
        <v>42408.542361111111</v>
      </c>
      <c r="K592">
        <v>1452259131</v>
      </c>
      <c r="L592" s="14">
        <f t="shared" si="57"/>
        <v>42377.554756944446</v>
      </c>
      <c r="M592" t="b">
        <v>0</v>
      </c>
      <c r="N592">
        <v>9</v>
      </c>
      <c r="O592" t="b">
        <v>0</v>
      </c>
      <c r="P592" t="s">
        <v>8272</v>
      </c>
      <c r="Q592" s="6">
        <f t="shared" si="54"/>
        <v>4.4600000000000001E-2</v>
      </c>
      <c r="R592" s="9">
        <f t="shared" si="55"/>
        <v>24.777777777777779</v>
      </c>
      <c r="S592" t="str">
        <f t="shared" si="58"/>
        <v>technology</v>
      </c>
      <c r="T592" t="str">
        <f t="shared" si="59"/>
        <v>web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4">
        <f t="shared" si="56"/>
        <v>42207.543171296296</v>
      </c>
      <c r="K593">
        <v>1434978130</v>
      </c>
      <c r="L593" s="14">
        <f t="shared" si="57"/>
        <v>42177.543171296296</v>
      </c>
      <c r="M593" t="b">
        <v>0</v>
      </c>
      <c r="N593">
        <v>2</v>
      </c>
      <c r="O593" t="b">
        <v>0</v>
      </c>
      <c r="P593" t="s">
        <v>8272</v>
      </c>
      <c r="Q593" s="6">
        <f t="shared" si="54"/>
        <v>6.0999999999999997E-4</v>
      </c>
      <c r="R593" s="9">
        <f t="shared" si="55"/>
        <v>30.5</v>
      </c>
      <c r="S593" t="str">
        <f t="shared" si="58"/>
        <v>technology</v>
      </c>
      <c r="T593" t="str">
        <f t="shared" si="59"/>
        <v>web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4">
        <f t="shared" si="56"/>
        <v>41976.232175925921</v>
      </c>
      <c r="K594">
        <v>1414992860</v>
      </c>
      <c r="L594" s="14">
        <f t="shared" si="57"/>
        <v>41946.232175925928</v>
      </c>
      <c r="M594" t="b">
        <v>0</v>
      </c>
      <c r="N594">
        <v>1</v>
      </c>
      <c r="O594" t="b">
        <v>0</v>
      </c>
      <c r="P594" t="s">
        <v>8272</v>
      </c>
      <c r="Q594" s="6">
        <f t="shared" si="54"/>
        <v>3.3333333333333333E-2</v>
      </c>
      <c r="R594" s="9">
        <f t="shared" si="55"/>
        <v>250</v>
      </c>
      <c r="S594" t="str">
        <f t="shared" si="58"/>
        <v>technology</v>
      </c>
      <c r="T594" t="str">
        <f t="shared" si="59"/>
        <v>web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4">
        <f t="shared" si="56"/>
        <v>42100.635937500003</v>
      </c>
      <c r="K595">
        <v>1425744945</v>
      </c>
      <c r="L595" s="14">
        <f t="shared" si="57"/>
        <v>42070.677604166667</v>
      </c>
      <c r="M595" t="b">
        <v>0</v>
      </c>
      <c r="N595">
        <v>7</v>
      </c>
      <c r="O595" t="b">
        <v>0</v>
      </c>
      <c r="P595" t="s">
        <v>8272</v>
      </c>
      <c r="Q595" s="6">
        <f t="shared" si="54"/>
        <v>0.23</v>
      </c>
      <c r="R595" s="9">
        <f t="shared" si="55"/>
        <v>16.428571428571427</v>
      </c>
      <c r="S595" t="str">
        <f t="shared" si="58"/>
        <v>technology</v>
      </c>
      <c r="T595" t="str">
        <f t="shared" si="59"/>
        <v>web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4">
        <f t="shared" si="56"/>
        <v>42476.780162037037</v>
      </c>
      <c r="K596">
        <v>1458240206</v>
      </c>
      <c r="L596" s="14">
        <f t="shared" si="57"/>
        <v>42446.780162037037</v>
      </c>
      <c r="M596" t="b">
        <v>0</v>
      </c>
      <c r="N596">
        <v>2</v>
      </c>
      <c r="O596" t="b">
        <v>0</v>
      </c>
      <c r="P596" t="s">
        <v>8272</v>
      </c>
      <c r="Q596" s="6">
        <f t="shared" si="54"/>
        <v>1.0399999999999999E-3</v>
      </c>
      <c r="R596" s="9">
        <f t="shared" si="55"/>
        <v>13</v>
      </c>
      <c r="S596" t="str">
        <f t="shared" si="58"/>
        <v>technology</v>
      </c>
      <c r="T596" t="str">
        <f t="shared" si="59"/>
        <v>web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4">
        <f t="shared" si="56"/>
        <v>42128.069884259254</v>
      </c>
      <c r="K597">
        <v>1426815638</v>
      </c>
      <c r="L597" s="14">
        <f t="shared" si="57"/>
        <v>42083.069884259254</v>
      </c>
      <c r="M597" t="b">
        <v>0</v>
      </c>
      <c r="N597">
        <v>8</v>
      </c>
      <c r="O597" t="b">
        <v>0</v>
      </c>
      <c r="P597" t="s">
        <v>8272</v>
      </c>
      <c r="Q597" s="6">
        <f t="shared" si="54"/>
        <v>4.2599999999999999E-3</v>
      </c>
      <c r="R597" s="9">
        <f t="shared" si="55"/>
        <v>53.25</v>
      </c>
      <c r="S597" t="str">
        <f t="shared" si="58"/>
        <v>technology</v>
      </c>
      <c r="T597" t="str">
        <f t="shared" si="59"/>
        <v>web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4">
        <f t="shared" si="56"/>
        <v>42676.896898148145</v>
      </c>
      <c r="K598">
        <v>1475530292</v>
      </c>
      <c r="L598" s="14">
        <f t="shared" si="57"/>
        <v>42646.896898148145</v>
      </c>
      <c r="M598" t="b">
        <v>0</v>
      </c>
      <c r="N598">
        <v>2</v>
      </c>
      <c r="O598" t="b">
        <v>0</v>
      </c>
      <c r="P598" t="s">
        <v>8272</v>
      </c>
      <c r="Q598" s="6">
        <f t="shared" si="54"/>
        <v>2.9999999999999997E-4</v>
      </c>
      <c r="R598" s="9">
        <f t="shared" si="55"/>
        <v>3</v>
      </c>
      <c r="S598" t="str">
        <f t="shared" si="58"/>
        <v>technology</v>
      </c>
      <c r="T598" t="str">
        <f t="shared" si="59"/>
        <v>web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4">
        <f t="shared" si="56"/>
        <v>42582.666666666672</v>
      </c>
      <c r="K599">
        <v>1466787335</v>
      </c>
      <c r="L599" s="14">
        <f t="shared" si="57"/>
        <v>42545.705266203702</v>
      </c>
      <c r="M599" t="b">
        <v>0</v>
      </c>
      <c r="N599">
        <v>2</v>
      </c>
      <c r="O599" t="b">
        <v>0</v>
      </c>
      <c r="P599" t="s">
        <v>8272</v>
      </c>
      <c r="Q599" s="6">
        <f t="shared" si="54"/>
        <v>2.6666666666666666E-3</v>
      </c>
      <c r="R599" s="9">
        <f t="shared" si="55"/>
        <v>10</v>
      </c>
      <c r="S599" t="str">
        <f t="shared" si="58"/>
        <v>technology</v>
      </c>
      <c r="T599" t="str">
        <f t="shared" si="59"/>
        <v>web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4">
        <f t="shared" si="56"/>
        <v>41978.00209490741</v>
      </c>
      <c r="K600">
        <v>1415145781</v>
      </c>
      <c r="L600" s="14">
        <f t="shared" si="57"/>
        <v>41948.00209490741</v>
      </c>
      <c r="M600" t="b">
        <v>0</v>
      </c>
      <c r="N600">
        <v>7</v>
      </c>
      <c r="O600" t="b">
        <v>0</v>
      </c>
      <c r="P600" t="s">
        <v>8272</v>
      </c>
      <c r="Q600" s="6">
        <f t="shared" si="54"/>
        <v>0.34</v>
      </c>
      <c r="R600" s="9">
        <f t="shared" si="55"/>
        <v>121.42857142857143</v>
      </c>
      <c r="S600" t="str">
        <f t="shared" si="58"/>
        <v>technology</v>
      </c>
      <c r="T600" t="str">
        <f t="shared" si="59"/>
        <v>web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4">
        <f t="shared" si="56"/>
        <v>42071.636111111111</v>
      </c>
      <c r="K601">
        <v>1423769402</v>
      </c>
      <c r="L601" s="14">
        <f t="shared" si="57"/>
        <v>42047.812523148154</v>
      </c>
      <c r="M601" t="b">
        <v>0</v>
      </c>
      <c r="N601">
        <v>2</v>
      </c>
      <c r="O601" t="b">
        <v>0</v>
      </c>
      <c r="P601" t="s">
        <v>8272</v>
      </c>
      <c r="Q601" s="6">
        <f t="shared" si="54"/>
        <v>6.2E-4</v>
      </c>
      <c r="R601" s="9">
        <f t="shared" si="55"/>
        <v>15.5</v>
      </c>
      <c r="S601" t="str">
        <f t="shared" si="58"/>
        <v>technology</v>
      </c>
      <c r="T601" t="str">
        <f t="shared" si="59"/>
        <v>web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4">
        <f t="shared" si="56"/>
        <v>42133.798171296294</v>
      </c>
      <c r="K602">
        <v>1426014562</v>
      </c>
      <c r="L602" s="14">
        <f t="shared" si="57"/>
        <v>42073.798171296294</v>
      </c>
      <c r="M602" t="b">
        <v>0</v>
      </c>
      <c r="N602">
        <v>1</v>
      </c>
      <c r="O602" t="b">
        <v>0</v>
      </c>
      <c r="P602" t="s">
        <v>8272</v>
      </c>
      <c r="Q602" s="6">
        <f t="shared" si="54"/>
        <v>0.02</v>
      </c>
      <c r="R602" s="9">
        <f t="shared" si="55"/>
        <v>100</v>
      </c>
      <c r="S602" t="str">
        <f t="shared" si="58"/>
        <v>technology</v>
      </c>
      <c r="T602" t="str">
        <f t="shared" si="59"/>
        <v>web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4">
        <f t="shared" si="56"/>
        <v>41999.858090277776</v>
      </c>
      <c r="K603">
        <v>1417034139</v>
      </c>
      <c r="L603" s="14">
        <f t="shared" si="57"/>
        <v>41969.858090277776</v>
      </c>
      <c r="M603" t="b">
        <v>0</v>
      </c>
      <c r="N603">
        <v>6</v>
      </c>
      <c r="O603" t="b">
        <v>0</v>
      </c>
      <c r="P603" t="s">
        <v>8272</v>
      </c>
      <c r="Q603" s="6">
        <f t="shared" si="54"/>
        <v>1.4E-2</v>
      </c>
      <c r="R603" s="9">
        <f t="shared" si="55"/>
        <v>23.333333333333332</v>
      </c>
      <c r="S603" t="str">
        <f t="shared" si="58"/>
        <v>technology</v>
      </c>
      <c r="T603" t="str">
        <f t="shared" si="59"/>
        <v>web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4">
        <f t="shared" si="56"/>
        <v>42173.79415509259</v>
      </c>
      <c r="K604">
        <v>1432062215</v>
      </c>
      <c r="L604" s="14">
        <f t="shared" si="57"/>
        <v>42143.79415509259</v>
      </c>
      <c r="M604" t="b">
        <v>0</v>
      </c>
      <c r="N604">
        <v>0</v>
      </c>
      <c r="O604" t="b">
        <v>0</v>
      </c>
      <c r="P604" t="s">
        <v>8272</v>
      </c>
      <c r="Q604" s="6">
        <f t="shared" si="54"/>
        <v>0</v>
      </c>
      <c r="R604" s="9">
        <f t="shared" si="55"/>
        <v>0</v>
      </c>
      <c r="S604" t="str">
        <f t="shared" si="58"/>
        <v>technology</v>
      </c>
      <c r="T604" t="str">
        <f t="shared" si="59"/>
        <v>web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4">
        <f t="shared" si="56"/>
        <v>41865.639155092591</v>
      </c>
      <c r="K605">
        <v>1405437623</v>
      </c>
      <c r="L605" s="14">
        <f t="shared" si="57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6">
        <f t="shared" si="54"/>
        <v>3.9334666666666664E-2</v>
      </c>
      <c r="R605" s="9">
        <f t="shared" si="55"/>
        <v>45.386153846153846</v>
      </c>
      <c r="S605" t="str">
        <f t="shared" si="58"/>
        <v>technology</v>
      </c>
      <c r="T605" t="str">
        <f t="shared" si="59"/>
        <v>web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4">
        <f t="shared" si="56"/>
        <v>41879.035370370373</v>
      </c>
      <c r="K606">
        <v>1406595056</v>
      </c>
      <c r="L606" s="14">
        <f t="shared" si="57"/>
        <v>41849.035370370373</v>
      </c>
      <c r="M606" t="b">
        <v>0</v>
      </c>
      <c r="N606">
        <v>0</v>
      </c>
      <c r="O606" t="b">
        <v>0</v>
      </c>
      <c r="P606" t="s">
        <v>8272</v>
      </c>
      <c r="Q606" s="6">
        <f t="shared" si="54"/>
        <v>0</v>
      </c>
      <c r="R606" s="9">
        <f t="shared" si="55"/>
        <v>0</v>
      </c>
      <c r="S606" t="str">
        <f t="shared" si="58"/>
        <v>technology</v>
      </c>
      <c r="T606" t="str">
        <f t="shared" si="59"/>
        <v>web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4">
        <f t="shared" si="56"/>
        <v>42239.357731481476</v>
      </c>
      <c r="K607">
        <v>1436430908</v>
      </c>
      <c r="L607" s="14">
        <f t="shared" si="57"/>
        <v>42194.357731481476</v>
      </c>
      <c r="M607" t="b">
        <v>0</v>
      </c>
      <c r="N607">
        <v>8</v>
      </c>
      <c r="O607" t="b">
        <v>0</v>
      </c>
      <c r="P607" t="s">
        <v>8272</v>
      </c>
      <c r="Q607" s="6">
        <f t="shared" si="54"/>
        <v>2.6200000000000001E-2</v>
      </c>
      <c r="R607" s="9">
        <f t="shared" si="55"/>
        <v>16.375</v>
      </c>
      <c r="S607" t="str">
        <f t="shared" si="58"/>
        <v>technology</v>
      </c>
      <c r="T607" t="str">
        <f t="shared" si="59"/>
        <v>web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4">
        <f t="shared" si="56"/>
        <v>42148.625</v>
      </c>
      <c r="K608">
        <v>1428507409</v>
      </c>
      <c r="L608" s="14">
        <f t="shared" si="57"/>
        <v>42102.650567129633</v>
      </c>
      <c r="M608" t="b">
        <v>0</v>
      </c>
      <c r="N608">
        <v>1</v>
      </c>
      <c r="O608" t="b">
        <v>0</v>
      </c>
      <c r="P608" t="s">
        <v>8272</v>
      </c>
      <c r="Q608" s="6">
        <f t="shared" si="54"/>
        <v>2E-3</v>
      </c>
      <c r="R608" s="9">
        <f t="shared" si="55"/>
        <v>10</v>
      </c>
      <c r="S608" t="str">
        <f t="shared" si="58"/>
        <v>technology</v>
      </c>
      <c r="T608" t="str">
        <f t="shared" si="59"/>
        <v>web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4">
        <f t="shared" si="56"/>
        <v>42330.867314814815</v>
      </c>
      <c r="K609">
        <v>1445629736</v>
      </c>
      <c r="L609" s="14">
        <f t="shared" si="57"/>
        <v>42300.825648148151</v>
      </c>
      <c r="M609" t="b">
        <v>0</v>
      </c>
      <c r="N609">
        <v>0</v>
      </c>
      <c r="O609" t="b">
        <v>0</v>
      </c>
      <c r="P609" t="s">
        <v>8272</v>
      </c>
      <c r="Q609" s="6">
        <f t="shared" si="54"/>
        <v>0</v>
      </c>
      <c r="R609" s="9">
        <f t="shared" si="55"/>
        <v>0</v>
      </c>
      <c r="S609" t="str">
        <f t="shared" si="58"/>
        <v>technology</v>
      </c>
      <c r="T609" t="str">
        <f t="shared" si="59"/>
        <v>web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4">
        <f t="shared" si="56"/>
        <v>42170.921064814815</v>
      </c>
      <c r="K610">
        <v>1431813980</v>
      </c>
      <c r="L610" s="14">
        <f t="shared" si="57"/>
        <v>42140.921064814815</v>
      </c>
      <c r="M610" t="b">
        <v>0</v>
      </c>
      <c r="N610">
        <v>5</v>
      </c>
      <c r="O610" t="b">
        <v>0</v>
      </c>
      <c r="P610" t="s">
        <v>8272</v>
      </c>
      <c r="Q610" s="6">
        <f t="shared" si="54"/>
        <v>9.7400000000000004E-3</v>
      </c>
      <c r="R610" s="9">
        <f t="shared" si="55"/>
        <v>292.2</v>
      </c>
      <c r="S610" t="str">
        <f t="shared" si="58"/>
        <v>technology</v>
      </c>
      <c r="T610" t="str">
        <f t="shared" si="59"/>
        <v>web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4">
        <f t="shared" si="56"/>
        <v>42337.075740740736</v>
      </c>
      <c r="K611">
        <v>1446166144</v>
      </c>
      <c r="L611" s="14">
        <f t="shared" si="57"/>
        <v>42307.034074074079</v>
      </c>
      <c r="M611" t="b">
        <v>0</v>
      </c>
      <c r="N611">
        <v>1</v>
      </c>
      <c r="O611" t="b">
        <v>0</v>
      </c>
      <c r="P611" t="s">
        <v>8272</v>
      </c>
      <c r="Q611" s="6">
        <f t="shared" si="54"/>
        <v>6.41025641025641E-3</v>
      </c>
      <c r="R611" s="9">
        <f t="shared" si="55"/>
        <v>5</v>
      </c>
      <c r="S611" t="str">
        <f t="shared" si="58"/>
        <v>technology</v>
      </c>
      <c r="T611" t="str">
        <f t="shared" si="59"/>
        <v>web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4">
        <f t="shared" si="56"/>
        <v>42116.83085648148</v>
      </c>
      <c r="K612">
        <v>1427140586</v>
      </c>
      <c r="L612" s="14">
        <f t="shared" si="57"/>
        <v>42086.83085648148</v>
      </c>
      <c r="M612" t="b">
        <v>0</v>
      </c>
      <c r="N612">
        <v>0</v>
      </c>
      <c r="O612" t="b">
        <v>0</v>
      </c>
      <c r="P612" t="s">
        <v>8272</v>
      </c>
      <c r="Q612" s="6">
        <f t="shared" si="54"/>
        <v>0</v>
      </c>
      <c r="R612" s="9">
        <f t="shared" si="55"/>
        <v>0</v>
      </c>
      <c r="S612" t="str">
        <f t="shared" si="58"/>
        <v>technology</v>
      </c>
      <c r="T612" t="str">
        <f t="shared" si="59"/>
        <v>web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4">
        <f t="shared" si="56"/>
        <v>42388.560613425929</v>
      </c>
      <c r="K613">
        <v>1448026037</v>
      </c>
      <c r="L613" s="14">
        <f t="shared" si="57"/>
        <v>42328.560613425929</v>
      </c>
      <c r="M613" t="b">
        <v>0</v>
      </c>
      <c r="N613">
        <v>0</v>
      </c>
      <c r="O613" t="b">
        <v>0</v>
      </c>
      <c r="P613" t="s">
        <v>8272</v>
      </c>
      <c r="Q613" s="6">
        <f t="shared" si="54"/>
        <v>0</v>
      </c>
      <c r="R613" s="9">
        <f t="shared" si="55"/>
        <v>0</v>
      </c>
      <c r="S613" t="str">
        <f t="shared" si="58"/>
        <v>technology</v>
      </c>
      <c r="T613" t="str">
        <f t="shared" si="59"/>
        <v>web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4">
        <f t="shared" si="56"/>
        <v>42615.031782407401</v>
      </c>
      <c r="K614">
        <v>1470185146</v>
      </c>
      <c r="L614" s="14">
        <f t="shared" si="57"/>
        <v>42585.031782407401</v>
      </c>
      <c r="M614" t="b">
        <v>0</v>
      </c>
      <c r="N614">
        <v>0</v>
      </c>
      <c r="O614" t="b">
        <v>0</v>
      </c>
      <c r="P614" t="s">
        <v>8272</v>
      </c>
      <c r="Q614" s="6">
        <f t="shared" si="54"/>
        <v>0</v>
      </c>
      <c r="R614" s="9">
        <f t="shared" si="55"/>
        <v>0</v>
      </c>
      <c r="S614" t="str">
        <f t="shared" si="58"/>
        <v>technology</v>
      </c>
      <c r="T614" t="str">
        <f t="shared" si="59"/>
        <v>web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4">
        <f t="shared" si="56"/>
        <v>42278.207638888889</v>
      </c>
      <c r="K615">
        <v>1441022120</v>
      </c>
      <c r="L615" s="14">
        <f t="shared" si="57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6">
        <f t="shared" si="54"/>
        <v>0.21363333333333334</v>
      </c>
      <c r="R615" s="9">
        <f t="shared" si="55"/>
        <v>105.93388429752066</v>
      </c>
      <c r="S615" t="str">
        <f t="shared" si="58"/>
        <v>technology</v>
      </c>
      <c r="T615" t="str">
        <f t="shared" si="59"/>
        <v>web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4">
        <f t="shared" si="56"/>
        <v>42545.061805555553</v>
      </c>
      <c r="K616">
        <v>1464139740</v>
      </c>
      <c r="L616" s="14">
        <f t="shared" si="57"/>
        <v>42515.061805555553</v>
      </c>
      <c r="M616" t="b">
        <v>0</v>
      </c>
      <c r="N616">
        <v>0</v>
      </c>
      <c r="O616" t="b">
        <v>0</v>
      </c>
      <c r="P616" t="s">
        <v>8272</v>
      </c>
      <c r="Q616" s="6">
        <f t="shared" si="54"/>
        <v>0</v>
      </c>
      <c r="R616" s="9">
        <f t="shared" si="55"/>
        <v>0</v>
      </c>
      <c r="S616" t="str">
        <f t="shared" si="58"/>
        <v>technology</v>
      </c>
      <c r="T616" t="str">
        <f t="shared" si="59"/>
        <v>web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4">
        <f t="shared" si="56"/>
        <v>42272.122210648144</v>
      </c>
      <c r="K617">
        <v>1440557759</v>
      </c>
      <c r="L617" s="14">
        <f t="shared" si="57"/>
        <v>42242.122210648144</v>
      </c>
      <c r="M617" t="b">
        <v>0</v>
      </c>
      <c r="N617">
        <v>0</v>
      </c>
      <c r="O617" t="b">
        <v>0</v>
      </c>
      <c r="P617" t="s">
        <v>8272</v>
      </c>
      <c r="Q617" s="6">
        <f t="shared" si="54"/>
        <v>0</v>
      </c>
      <c r="R617" s="9">
        <f t="shared" si="55"/>
        <v>0</v>
      </c>
      <c r="S617" t="str">
        <f t="shared" si="58"/>
        <v>technology</v>
      </c>
      <c r="T617" t="str">
        <f t="shared" si="59"/>
        <v>web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4">
        <f t="shared" si="56"/>
        <v>42791.376238425932</v>
      </c>
      <c r="K618">
        <v>1485421307</v>
      </c>
      <c r="L618" s="14">
        <f t="shared" si="57"/>
        <v>42761.376238425932</v>
      </c>
      <c r="M618" t="b">
        <v>0</v>
      </c>
      <c r="N618">
        <v>0</v>
      </c>
      <c r="O618" t="b">
        <v>0</v>
      </c>
      <c r="P618" t="s">
        <v>8272</v>
      </c>
      <c r="Q618" s="6">
        <f t="shared" si="54"/>
        <v>0</v>
      </c>
      <c r="R618" s="9">
        <f t="shared" si="55"/>
        <v>0</v>
      </c>
      <c r="S618" t="str">
        <f t="shared" si="58"/>
        <v>technology</v>
      </c>
      <c r="T618" t="str">
        <f t="shared" si="59"/>
        <v>web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4">
        <f t="shared" si="56"/>
        <v>42132.343090277776</v>
      </c>
      <c r="K619">
        <v>1427184843</v>
      </c>
      <c r="L619" s="14">
        <f t="shared" si="57"/>
        <v>42087.343090277776</v>
      </c>
      <c r="M619" t="b">
        <v>0</v>
      </c>
      <c r="N619">
        <v>3</v>
      </c>
      <c r="O619" t="b">
        <v>0</v>
      </c>
      <c r="P619" t="s">
        <v>8272</v>
      </c>
      <c r="Q619" s="6">
        <f t="shared" si="54"/>
        <v>0.03</v>
      </c>
      <c r="R619" s="9">
        <f t="shared" si="55"/>
        <v>20</v>
      </c>
      <c r="S619" t="str">
        <f t="shared" si="58"/>
        <v>technology</v>
      </c>
      <c r="T619" t="str">
        <f t="shared" si="59"/>
        <v>web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4">
        <f t="shared" si="56"/>
        <v>42347.810219907406</v>
      </c>
      <c r="K620">
        <v>1447097203</v>
      </c>
      <c r="L620" s="14">
        <f t="shared" si="57"/>
        <v>42317.810219907406</v>
      </c>
      <c r="M620" t="b">
        <v>0</v>
      </c>
      <c r="N620">
        <v>0</v>
      </c>
      <c r="O620" t="b">
        <v>0</v>
      </c>
      <c r="P620" t="s">
        <v>8272</v>
      </c>
      <c r="Q620" s="6">
        <f t="shared" si="54"/>
        <v>0</v>
      </c>
      <c r="R620" s="9">
        <f t="shared" si="55"/>
        <v>0</v>
      </c>
      <c r="S620" t="str">
        <f t="shared" si="58"/>
        <v>technology</v>
      </c>
      <c r="T620" t="str">
        <f t="shared" si="59"/>
        <v>web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4">
        <f t="shared" si="56"/>
        <v>41968.692013888889</v>
      </c>
      <c r="K621">
        <v>1411745790</v>
      </c>
      <c r="L621" s="14">
        <f t="shared" si="57"/>
        <v>41908.650347222225</v>
      </c>
      <c r="M621" t="b">
        <v>0</v>
      </c>
      <c r="N621">
        <v>1</v>
      </c>
      <c r="O621" t="b">
        <v>0</v>
      </c>
      <c r="P621" t="s">
        <v>8272</v>
      </c>
      <c r="Q621" s="6">
        <f t="shared" si="54"/>
        <v>3.9999999999999998E-7</v>
      </c>
      <c r="R621" s="9">
        <f t="shared" si="55"/>
        <v>1</v>
      </c>
      <c r="S621" t="str">
        <f t="shared" si="58"/>
        <v>technology</v>
      </c>
      <c r="T621" t="str">
        <f t="shared" si="59"/>
        <v>web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4">
        <f t="shared" si="56"/>
        <v>41876.716874999998</v>
      </c>
      <c r="K622">
        <v>1405098738</v>
      </c>
      <c r="L622" s="14">
        <f t="shared" si="57"/>
        <v>41831.716874999998</v>
      </c>
      <c r="M622" t="b">
        <v>0</v>
      </c>
      <c r="N622">
        <v>1</v>
      </c>
      <c r="O622" t="b">
        <v>0</v>
      </c>
      <c r="P622" t="s">
        <v>8272</v>
      </c>
      <c r="Q622" s="6">
        <f t="shared" si="54"/>
        <v>0.01</v>
      </c>
      <c r="R622" s="9">
        <f t="shared" si="55"/>
        <v>300</v>
      </c>
      <c r="S622" t="str">
        <f t="shared" si="58"/>
        <v>technology</v>
      </c>
      <c r="T622" t="str">
        <f t="shared" si="59"/>
        <v>web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4">
        <f t="shared" si="56"/>
        <v>42558.987696759257</v>
      </c>
      <c r="K623">
        <v>1465342937</v>
      </c>
      <c r="L623" s="14">
        <f t="shared" si="57"/>
        <v>42528.987696759257</v>
      </c>
      <c r="M623" t="b">
        <v>0</v>
      </c>
      <c r="N623">
        <v>3</v>
      </c>
      <c r="O623" t="b">
        <v>0</v>
      </c>
      <c r="P623" t="s">
        <v>8272</v>
      </c>
      <c r="Q623" s="6">
        <f t="shared" si="54"/>
        <v>1.044E-2</v>
      </c>
      <c r="R623" s="9">
        <f t="shared" si="55"/>
        <v>87</v>
      </c>
      <c r="S623" t="str">
        <f t="shared" si="58"/>
        <v>technology</v>
      </c>
      <c r="T623" t="str">
        <f t="shared" si="59"/>
        <v>web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4">
        <f t="shared" si="56"/>
        <v>42552.774745370371</v>
      </c>
      <c r="K624">
        <v>1465670138</v>
      </c>
      <c r="L624" s="14">
        <f t="shared" si="57"/>
        <v>42532.774745370371</v>
      </c>
      <c r="M624" t="b">
        <v>0</v>
      </c>
      <c r="N624">
        <v>9</v>
      </c>
      <c r="O624" t="b">
        <v>0</v>
      </c>
      <c r="P624" t="s">
        <v>8272</v>
      </c>
      <c r="Q624" s="6">
        <f t="shared" si="54"/>
        <v>5.6833333333333333E-2</v>
      </c>
      <c r="R624" s="9">
        <f t="shared" si="55"/>
        <v>37.888888888888886</v>
      </c>
      <c r="S624" t="str">
        <f t="shared" si="58"/>
        <v>technology</v>
      </c>
      <c r="T624" t="str">
        <f t="shared" si="59"/>
        <v>web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4">
        <f t="shared" si="56"/>
        <v>42152.009224537032</v>
      </c>
      <c r="K625">
        <v>1430179997</v>
      </c>
      <c r="L625" s="14">
        <f t="shared" si="57"/>
        <v>42122.009224537032</v>
      </c>
      <c r="M625" t="b">
        <v>0</v>
      </c>
      <c r="N625">
        <v>0</v>
      </c>
      <c r="O625" t="b">
        <v>0</v>
      </c>
      <c r="P625" t="s">
        <v>8272</v>
      </c>
      <c r="Q625" s="6">
        <f t="shared" si="54"/>
        <v>0</v>
      </c>
      <c r="R625" s="9">
        <f t="shared" si="55"/>
        <v>0</v>
      </c>
      <c r="S625" t="str">
        <f t="shared" si="58"/>
        <v>technology</v>
      </c>
      <c r="T625" t="str">
        <f t="shared" si="59"/>
        <v>web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4">
        <f t="shared" si="56"/>
        <v>42138.988900462966</v>
      </c>
      <c r="K626">
        <v>1429055041</v>
      </c>
      <c r="L626" s="14">
        <f t="shared" si="57"/>
        <v>42108.988900462966</v>
      </c>
      <c r="M626" t="b">
        <v>0</v>
      </c>
      <c r="N626">
        <v>0</v>
      </c>
      <c r="O626" t="b">
        <v>0</v>
      </c>
      <c r="P626" t="s">
        <v>8272</v>
      </c>
      <c r="Q626" s="6">
        <f t="shared" si="54"/>
        <v>0</v>
      </c>
      <c r="R626" s="9">
        <f t="shared" si="55"/>
        <v>0</v>
      </c>
      <c r="S626" t="str">
        <f t="shared" si="58"/>
        <v>technology</v>
      </c>
      <c r="T626" t="str">
        <f t="shared" si="59"/>
        <v>web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4">
        <f t="shared" si="56"/>
        <v>42820.853900462964</v>
      </c>
      <c r="K627">
        <v>1487971777</v>
      </c>
      <c r="L627" s="14">
        <f t="shared" si="57"/>
        <v>42790.895567129628</v>
      </c>
      <c r="M627" t="b">
        <v>0</v>
      </c>
      <c r="N627">
        <v>0</v>
      </c>
      <c r="O627" t="b">
        <v>0</v>
      </c>
      <c r="P627" t="s">
        <v>8272</v>
      </c>
      <c r="Q627" s="6">
        <f t="shared" si="54"/>
        <v>0</v>
      </c>
      <c r="R627" s="9">
        <f t="shared" si="55"/>
        <v>0</v>
      </c>
      <c r="S627" t="str">
        <f t="shared" si="58"/>
        <v>technology</v>
      </c>
      <c r="T627" t="str">
        <f t="shared" si="59"/>
        <v>web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4">
        <f t="shared" si="56"/>
        <v>42231.556944444441</v>
      </c>
      <c r="K628">
        <v>1436793939</v>
      </c>
      <c r="L628" s="14">
        <f t="shared" si="57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6">
        <f t="shared" si="54"/>
        <v>0.17380000000000001</v>
      </c>
      <c r="R628" s="9">
        <f t="shared" si="55"/>
        <v>111.41025641025641</v>
      </c>
      <c r="S628" t="str">
        <f t="shared" si="58"/>
        <v>technology</v>
      </c>
      <c r="T628" t="str">
        <f t="shared" si="59"/>
        <v>web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4">
        <f t="shared" si="56"/>
        <v>42443.958333333328</v>
      </c>
      <c r="K629">
        <v>1452842511</v>
      </c>
      <c r="L629" s="14">
        <f t="shared" si="57"/>
        <v>42384.306840277779</v>
      </c>
      <c r="M629" t="b">
        <v>0</v>
      </c>
      <c r="N629">
        <v>1</v>
      </c>
      <c r="O629" t="b">
        <v>0</v>
      </c>
      <c r="P629" t="s">
        <v>8272</v>
      </c>
      <c r="Q629" s="6">
        <f t="shared" si="54"/>
        <v>2.0000000000000001E-4</v>
      </c>
      <c r="R629" s="9">
        <f t="shared" si="55"/>
        <v>90</v>
      </c>
      <c r="S629" t="str">
        <f t="shared" si="58"/>
        <v>technology</v>
      </c>
      <c r="T629" t="str">
        <f t="shared" si="59"/>
        <v>web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4">
        <f t="shared" si="56"/>
        <v>41833.692789351851</v>
      </c>
      <c r="K630">
        <v>1402677457</v>
      </c>
      <c r="L630" s="14">
        <f t="shared" si="57"/>
        <v>41803.692789351851</v>
      </c>
      <c r="M630" t="b">
        <v>0</v>
      </c>
      <c r="N630">
        <v>0</v>
      </c>
      <c r="O630" t="b">
        <v>0</v>
      </c>
      <c r="P630" t="s">
        <v>8272</v>
      </c>
      <c r="Q630" s="6">
        <f t="shared" si="54"/>
        <v>0</v>
      </c>
      <c r="R630" s="9">
        <f t="shared" si="55"/>
        <v>0</v>
      </c>
      <c r="S630" t="str">
        <f t="shared" si="58"/>
        <v>technology</v>
      </c>
      <c r="T630" t="str">
        <f t="shared" si="59"/>
        <v>web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4">
        <f t="shared" si="56"/>
        <v>42504.637824074074</v>
      </c>
      <c r="K631">
        <v>1460647108</v>
      </c>
      <c r="L631" s="14">
        <f t="shared" si="57"/>
        <v>42474.637824074074</v>
      </c>
      <c r="M631" t="b">
        <v>0</v>
      </c>
      <c r="N631">
        <v>3</v>
      </c>
      <c r="O631" t="b">
        <v>0</v>
      </c>
      <c r="P631" t="s">
        <v>8272</v>
      </c>
      <c r="Q631" s="6">
        <f t="shared" si="54"/>
        <v>1.75E-3</v>
      </c>
      <c r="R631" s="9">
        <f t="shared" si="55"/>
        <v>116.66666666666667</v>
      </c>
      <c r="S631" t="str">
        <f t="shared" si="58"/>
        <v>technology</v>
      </c>
      <c r="T631" t="str">
        <f t="shared" si="59"/>
        <v>web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4">
        <f t="shared" si="56"/>
        <v>42253.215277777781</v>
      </c>
      <c r="K632">
        <v>1438959121</v>
      </c>
      <c r="L632" s="14">
        <f t="shared" si="57"/>
        <v>42223.619456018518</v>
      </c>
      <c r="M632" t="b">
        <v>0</v>
      </c>
      <c r="N632">
        <v>1</v>
      </c>
      <c r="O632" t="b">
        <v>0</v>
      </c>
      <c r="P632" t="s">
        <v>8272</v>
      </c>
      <c r="Q632" s="6">
        <f t="shared" si="54"/>
        <v>8.3340278356529708E-4</v>
      </c>
      <c r="R632" s="9">
        <f t="shared" si="55"/>
        <v>10</v>
      </c>
      <c r="S632" t="str">
        <f t="shared" si="58"/>
        <v>technology</v>
      </c>
      <c r="T632" t="str">
        <f t="shared" si="59"/>
        <v>web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4">
        <f t="shared" si="56"/>
        <v>42518.772326388891</v>
      </c>
      <c r="K633">
        <v>1461954729</v>
      </c>
      <c r="L633" s="14">
        <f t="shared" si="57"/>
        <v>42489.772326388891</v>
      </c>
      <c r="M633" t="b">
        <v>0</v>
      </c>
      <c r="N633">
        <v>9</v>
      </c>
      <c r="O633" t="b">
        <v>0</v>
      </c>
      <c r="P633" t="s">
        <v>8272</v>
      </c>
      <c r="Q633" s="6">
        <f t="shared" si="54"/>
        <v>1.38E-2</v>
      </c>
      <c r="R633" s="9">
        <f t="shared" si="55"/>
        <v>76.666666666666671</v>
      </c>
      <c r="S633" t="str">
        <f t="shared" si="58"/>
        <v>technology</v>
      </c>
      <c r="T633" t="str">
        <f t="shared" si="59"/>
        <v>web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4">
        <f t="shared" si="56"/>
        <v>42333.700983796298</v>
      </c>
      <c r="K634">
        <v>1445874565</v>
      </c>
      <c r="L634" s="14">
        <f t="shared" si="57"/>
        <v>42303.659317129626</v>
      </c>
      <c r="M634" t="b">
        <v>0</v>
      </c>
      <c r="N634">
        <v>0</v>
      </c>
      <c r="O634" t="b">
        <v>0</v>
      </c>
      <c r="P634" t="s">
        <v>8272</v>
      </c>
      <c r="Q634" s="6">
        <f t="shared" si="54"/>
        <v>0</v>
      </c>
      <c r="R634" s="9">
        <f t="shared" si="55"/>
        <v>0</v>
      </c>
      <c r="S634" t="str">
        <f t="shared" si="58"/>
        <v>technology</v>
      </c>
      <c r="T634" t="str">
        <f t="shared" si="59"/>
        <v>web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4">
        <f t="shared" si="56"/>
        <v>42538.958333333328</v>
      </c>
      <c r="K635">
        <v>1463469062</v>
      </c>
      <c r="L635" s="14">
        <f t="shared" si="57"/>
        <v>42507.29932870371</v>
      </c>
      <c r="M635" t="b">
        <v>0</v>
      </c>
      <c r="N635">
        <v>25</v>
      </c>
      <c r="O635" t="b">
        <v>0</v>
      </c>
      <c r="P635" t="s">
        <v>8272</v>
      </c>
      <c r="Q635" s="6">
        <f t="shared" si="54"/>
        <v>0.1245</v>
      </c>
      <c r="R635" s="9">
        <f t="shared" si="55"/>
        <v>49.8</v>
      </c>
      <c r="S635" t="str">
        <f t="shared" si="58"/>
        <v>technology</v>
      </c>
      <c r="T635" t="str">
        <f t="shared" si="59"/>
        <v>web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4">
        <f t="shared" si="56"/>
        <v>42061.928576388891</v>
      </c>
      <c r="K636">
        <v>1422397029</v>
      </c>
      <c r="L636" s="14">
        <f t="shared" si="57"/>
        <v>42031.928576388891</v>
      </c>
      <c r="M636" t="b">
        <v>0</v>
      </c>
      <c r="N636">
        <v>1</v>
      </c>
      <c r="O636" t="b">
        <v>0</v>
      </c>
      <c r="P636" t="s">
        <v>8272</v>
      </c>
      <c r="Q636" s="6">
        <f t="shared" si="54"/>
        <v>2.0000000000000001E-4</v>
      </c>
      <c r="R636" s="9">
        <f t="shared" si="55"/>
        <v>1</v>
      </c>
      <c r="S636" t="str">
        <f t="shared" si="58"/>
        <v>technology</v>
      </c>
      <c r="T636" t="str">
        <f t="shared" si="59"/>
        <v>web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4">
        <f t="shared" si="56"/>
        <v>42106.092152777783</v>
      </c>
      <c r="K637">
        <v>1426212762</v>
      </c>
      <c r="L637" s="14">
        <f t="shared" si="57"/>
        <v>42076.092152777783</v>
      </c>
      <c r="M637" t="b">
        <v>0</v>
      </c>
      <c r="N637">
        <v>1</v>
      </c>
      <c r="O637" t="b">
        <v>0</v>
      </c>
      <c r="P637" t="s">
        <v>8272</v>
      </c>
      <c r="Q637" s="6">
        <f t="shared" si="54"/>
        <v>8.0000000000000007E-5</v>
      </c>
      <c r="R637" s="9">
        <f t="shared" si="55"/>
        <v>2</v>
      </c>
      <c r="S637" t="str">
        <f t="shared" si="58"/>
        <v>technology</v>
      </c>
      <c r="T637" t="str">
        <f t="shared" si="59"/>
        <v>web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4">
        <f t="shared" si="56"/>
        <v>42161.44930555555</v>
      </c>
      <c r="K638">
        <v>1430996150</v>
      </c>
      <c r="L638" s="14">
        <f t="shared" si="57"/>
        <v>42131.455439814818</v>
      </c>
      <c r="M638" t="b">
        <v>0</v>
      </c>
      <c r="N638">
        <v>1</v>
      </c>
      <c r="O638" t="b">
        <v>0</v>
      </c>
      <c r="P638" t="s">
        <v>8272</v>
      </c>
      <c r="Q638" s="6">
        <f t="shared" si="54"/>
        <v>2E-3</v>
      </c>
      <c r="R638" s="9">
        <f t="shared" si="55"/>
        <v>4</v>
      </c>
      <c r="S638" t="str">
        <f t="shared" si="58"/>
        <v>technology</v>
      </c>
      <c r="T638" t="str">
        <f t="shared" si="59"/>
        <v>web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4">
        <f t="shared" si="56"/>
        <v>42791.961111111115</v>
      </c>
      <c r="K639">
        <v>1485558318</v>
      </c>
      <c r="L639" s="14">
        <f t="shared" si="57"/>
        <v>42762.962013888886</v>
      </c>
      <c r="M639" t="b">
        <v>0</v>
      </c>
      <c r="N639">
        <v>0</v>
      </c>
      <c r="O639" t="b">
        <v>0</v>
      </c>
      <c r="P639" t="s">
        <v>8272</v>
      </c>
      <c r="Q639" s="6">
        <f t="shared" si="54"/>
        <v>0</v>
      </c>
      <c r="R639" s="9">
        <f t="shared" si="55"/>
        <v>0</v>
      </c>
      <c r="S639" t="str">
        <f t="shared" si="58"/>
        <v>technology</v>
      </c>
      <c r="T639" t="str">
        <f t="shared" si="59"/>
        <v>web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4">
        <f t="shared" si="56"/>
        <v>42819.55164351852</v>
      </c>
      <c r="K640">
        <v>1485267262</v>
      </c>
      <c r="L640" s="14">
        <f t="shared" si="57"/>
        <v>42759.593310185184</v>
      </c>
      <c r="M640" t="b">
        <v>0</v>
      </c>
      <c r="N640">
        <v>6</v>
      </c>
      <c r="O640" t="b">
        <v>0</v>
      </c>
      <c r="P640" t="s">
        <v>8272</v>
      </c>
      <c r="Q640" s="6">
        <f t="shared" si="54"/>
        <v>9.0000000000000006E-5</v>
      </c>
      <c r="R640" s="9">
        <f t="shared" si="55"/>
        <v>3</v>
      </c>
      <c r="S640" t="str">
        <f t="shared" si="58"/>
        <v>technology</v>
      </c>
      <c r="T640" t="str">
        <f t="shared" si="59"/>
        <v>web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4">
        <f t="shared" si="56"/>
        <v>41925.583275462966</v>
      </c>
      <c r="K641">
        <v>1408024795</v>
      </c>
      <c r="L641" s="14">
        <f t="shared" si="57"/>
        <v>41865.583275462966</v>
      </c>
      <c r="M641" t="b">
        <v>0</v>
      </c>
      <c r="N641">
        <v>1</v>
      </c>
      <c r="O641" t="b">
        <v>0</v>
      </c>
      <c r="P641" t="s">
        <v>8272</v>
      </c>
      <c r="Q641" s="6">
        <f t="shared" si="54"/>
        <v>9.9999999999999995E-7</v>
      </c>
      <c r="R641" s="9">
        <f t="shared" si="55"/>
        <v>1</v>
      </c>
      <c r="S641" t="str">
        <f t="shared" si="58"/>
        <v>technology</v>
      </c>
      <c r="T641" t="str">
        <f t="shared" si="59"/>
        <v>web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4">
        <f t="shared" si="56"/>
        <v>42698.958333333328</v>
      </c>
      <c r="K642">
        <v>1478685915</v>
      </c>
      <c r="L642" s="14">
        <f t="shared" si="57"/>
        <v>42683.420312500006</v>
      </c>
      <c r="M642" t="b">
        <v>0</v>
      </c>
      <c r="N642">
        <v>2</v>
      </c>
      <c r="O642" t="b">
        <v>1</v>
      </c>
      <c r="P642" t="s">
        <v>8273</v>
      </c>
      <c r="Q642" s="6">
        <f t="shared" ref="Q642:Q705" si="60">(E642/D642)</f>
        <v>1.4428571428571428</v>
      </c>
      <c r="R642" s="9">
        <f t="shared" ref="R642:R705" si="61">IF(N642&lt;&gt;0,E642/N642,0)</f>
        <v>50.5</v>
      </c>
      <c r="S642" t="str">
        <f t="shared" si="58"/>
        <v>technology</v>
      </c>
      <c r="T642" t="str">
        <f t="shared" si="59"/>
        <v>wearables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4">
        <f t="shared" ref="J643:J706" si="62">(((I643/60)/60)/24)+DATE(1970,1,1)</f>
        <v>42229.57</v>
      </c>
      <c r="K643">
        <v>1436881248</v>
      </c>
      <c r="L643" s="14">
        <f t="shared" ref="L643:L706" si="63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6">
        <f t="shared" si="60"/>
        <v>1.1916249999999999</v>
      </c>
      <c r="R643" s="9">
        <f t="shared" si="61"/>
        <v>151.31746031746033</v>
      </c>
      <c r="S643" t="str">
        <f t="shared" ref="S643:S706" si="64">LEFT(P643, SEARCH("/",P643,1)-1)</f>
        <v>technology</v>
      </c>
      <c r="T643" t="str">
        <f t="shared" ref="T643:T706" si="65">RIGHT(P643,LEN(P643)-FIND("/",P643))</f>
        <v>wearables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4">
        <f t="shared" si="62"/>
        <v>42235.651319444441</v>
      </c>
      <c r="K644">
        <v>1436888274</v>
      </c>
      <c r="L644" s="14">
        <f t="shared" si="63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6">
        <f t="shared" si="60"/>
        <v>14.604850000000001</v>
      </c>
      <c r="R644" s="9">
        <f t="shared" si="61"/>
        <v>134.3592456301748</v>
      </c>
      <c r="S644" t="str">
        <f t="shared" si="64"/>
        <v>technology</v>
      </c>
      <c r="T644" t="str">
        <f t="shared" si="65"/>
        <v>wearables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4">
        <f t="shared" si="62"/>
        <v>42155.642071759255</v>
      </c>
      <c r="K645">
        <v>1428333875</v>
      </c>
      <c r="L645" s="14">
        <f t="shared" si="63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6">
        <f t="shared" si="60"/>
        <v>1.0580799999999999</v>
      </c>
      <c r="R645" s="9">
        <f t="shared" si="61"/>
        <v>174.02631578947367</v>
      </c>
      <c r="S645" t="str">
        <f t="shared" si="64"/>
        <v>technology</v>
      </c>
      <c r="T645" t="str">
        <f t="shared" si="65"/>
        <v>wearables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4">
        <f t="shared" si="62"/>
        <v>41941.041666666664</v>
      </c>
      <c r="K646">
        <v>1410883139</v>
      </c>
      <c r="L646" s="14">
        <f t="shared" si="63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6">
        <f t="shared" si="60"/>
        <v>3.0011791999999997</v>
      </c>
      <c r="R646" s="9">
        <f t="shared" si="61"/>
        <v>73.486268364348675</v>
      </c>
      <c r="S646" t="str">
        <f t="shared" si="64"/>
        <v>technology</v>
      </c>
      <c r="T646" t="str">
        <f t="shared" si="65"/>
        <v>wearables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4">
        <f t="shared" si="62"/>
        <v>42594.026319444441</v>
      </c>
      <c r="K647">
        <v>1468370274</v>
      </c>
      <c r="L647" s="14">
        <f t="shared" si="63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6">
        <f t="shared" si="60"/>
        <v>2.7869999999999999</v>
      </c>
      <c r="R647" s="9">
        <f t="shared" si="61"/>
        <v>23.518987341772153</v>
      </c>
      <c r="S647" t="str">
        <f t="shared" si="64"/>
        <v>technology</v>
      </c>
      <c r="T647" t="str">
        <f t="shared" si="65"/>
        <v>wearables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4">
        <f t="shared" si="62"/>
        <v>41862.852627314816</v>
      </c>
      <c r="K648">
        <v>1405196867</v>
      </c>
      <c r="L648" s="14">
        <f t="shared" si="63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6">
        <f t="shared" si="60"/>
        <v>1.3187625000000001</v>
      </c>
      <c r="R648" s="9">
        <f t="shared" si="61"/>
        <v>39.074444444444445</v>
      </c>
      <c r="S648" t="str">
        <f t="shared" si="64"/>
        <v>technology</v>
      </c>
      <c r="T648" t="str">
        <f t="shared" si="65"/>
        <v>wearables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4">
        <f t="shared" si="62"/>
        <v>42446.726261574076</v>
      </c>
      <c r="K649">
        <v>1455647149</v>
      </c>
      <c r="L649" s="14">
        <f t="shared" si="63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6">
        <f t="shared" si="60"/>
        <v>1.0705</v>
      </c>
      <c r="R649" s="9">
        <f t="shared" si="61"/>
        <v>125.94117647058823</v>
      </c>
      <c r="S649" t="str">
        <f t="shared" si="64"/>
        <v>technology</v>
      </c>
      <c r="T649" t="str">
        <f t="shared" si="65"/>
        <v>wearables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4">
        <f t="shared" si="62"/>
        <v>41926.693379629629</v>
      </c>
      <c r="K650">
        <v>1410280708</v>
      </c>
      <c r="L650" s="14">
        <f t="shared" si="63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6">
        <f t="shared" si="60"/>
        <v>1.2682285714285715</v>
      </c>
      <c r="R650" s="9">
        <f t="shared" si="61"/>
        <v>1644</v>
      </c>
      <c r="S650" t="str">
        <f t="shared" si="64"/>
        <v>technology</v>
      </c>
      <c r="T650" t="str">
        <f t="shared" si="65"/>
        <v>wearables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4">
        <f t="shared" si="62"/>
        <v>41898.912187499998</v>
      </c>
      <c r="K651">
        <v>1409090013</v>
      </c>
      <c r="L651" s="14">
        <f t="shared" si="63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6">
        <f t="shared" si="60"/>
        <v>1.3996</v>
      </c>
      <c r="R651" s="9">
        <f t="shared" si="61"/>
        <v>42.670731707317074</v>
      </c>
      <c r="S651" t="str">
        <f t="shared" si="64"/>
        <v>technology</v>
      </c>
      <c r="T651" t="str">
        <f t="shared" si="65"/>
        <v>wearables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4">
        <f t="shared" si="62"/>
        <v>41992.078518518523</v>
      </c>
      <c r="K652">
        <v>1413766384</v>
      </c>
      <c r="L652" s="14">
        <f t="shared" si="63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6">
        <f t="shared" si="60"/>
        <v>1.1240000000000001</v>
      </c>
      <c r="R652" s="9">
        <f t="shared" si="61"/>
        <v>35.125</v>
      </c>
      <c r="S652" t="str">
        <f t="shared" si="64"/>
        <v>technology</v>
      </c>
      <c r="T652" t="str">
        <f t="shared" si="65"/>
        <v>wearables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4">
        <f t="shared" si="62"/>
        <v>41986.017488425925</v>
      </c>
      <c r="K653">
        <v>1415838311</v>
      </c>
      <c r="L653" s="14">
        <f t="shared" si="63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6">
        <f t="shared" si="60"/>
        <v>1.00528</v>
      </c>
      <c r="R653" s="9">
        <f t="shared" si="61"/>
        <v>239.35238095238094</v>
      </c>
      <c r="S653" t="str">
        <f t="shared" si="64"/>
        <v>technology</v>
      </c>
      <c r="T653" t="str">
        <f t="shared" si="65"/>
        <v>wearables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4">
        <f t="shared" si="62"/>
        <v>42705.732060185182</v>
      </c>
      <c r="K654">
        <v>1478018050</v>
      </c>
      <c r="L654" s="14">
        <f t="shared" si="63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6">
        <f t="shared" si="60"/>
        <v>1.0046666666666666</v>
      </c>
      <c r="R654" s="9">
        <f t="shared" si="61"/>
        <v>107.64285714285714</v>
      </c>
      <c r="S654" t="str">
        <f t="shared" si="64"/>
        <v>technology</v>
      </c>
      <c r="T654" t="str">
        <f t="shared" si="65"/>
        <v>wearables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4">
        <f t="shared" si="62"/>
        <v>42236.618518518517</v>
      </c>
      <c r="K655">
        <v>1436885440</v>
      </c>
      <c r="L655" s="14">
        <f t="shared" si="63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6">
        <f t="shared" si="60"/>
        <v>1.4144600000000001</v>
      </c>
      <c r="R655" s="9">
        <f t="shared" si="61"/>
        <v>95.830623306233065</v>
      </c>
      <c r="S655" t="str">
        <f t="shared" si="64"/>
        <v>technology</v>
      </c>
      <c r="T655" t="str">
        <f t="shared" si="65"/>
        <v>wearables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4">
        <f t="shared" si="62"/>
        <v>42193.957326388889</v>
      </c>
      <c r="K656">
        <v>1433804313</v>
      </c>
      <c r="L656" s="14">
        <f t="shared" si="63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6">
        <f t="shared" si="60"/>
        <v>2.6729166666666666</v>
      </c>
      <c r="R656" s="9">
        <f t="shared" si="61"/>
        <v>31.663376110562684</v>
      </c>
      <c r="S656" t="str">
        <f t="shared" si="64"/>
        <v>technology</v>
      </c>
      <c r="T656" t="str">
        <f t="shared" si="65"/>
        <v>wearables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4">
        <f t="shared" si="62"/>
        <v>42075.915648148148</v>
      </c>
      <c r="K657">
        <v>1423609112</v>
      </c>
      <c r="L657" s="14">
        <f t="shared" si="63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6">
        <f t="shared" si="60"/>
        <v>1.4688749999999999</v>
      </c>
      <c r="R657" s="9">
        <f t="shared" si="61"/>
        <v>42.886861313868614</v>
      </c>
      <c r="S657" t="str">
        <f t="shared" si="64"/>
        <v>technology</v>
      </c>
      <c r="T657" t="str">
        <f t="shared" si="65"/>
        <v>wearables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4">
        <f t="shared" si="62"/>
        <v>42477.762951388882</v>
      </c>
      <c r="K658">
        <v>1455736719</v>
      </c>
      <c r="L658" s="14">
        <f t="shared" si="63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6">
        <f t="shared" si="60"/>
        <v>2.1356000000000002</v>
      </c>
      <c r="R658" s="9">
        <f t="shared" si="61"/>
        <v>122.73563218390805</v>
      </c>
      <c r="S658" t="str">
        <f t="shared" si="64"/>
        <v>technology</v>
      </c>
      <c r="T658" t="str">
        <f t="shared" si="65"/>
        <v>wearables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4">
        <f t="shared" si="62"/>
        <v>42361.84574074074</v>
      </c>
      <c r="K659">
        <v>1448309872</v>
      </c>
      <c r="L659" s="14">
        <f t="shared" si="63"/>
        <v>42331.84574074074</v>
      </c>
      <c r="M659" t="b">
        <v>0</v>
      </c>
      <c r="N659">
        <v>99</v>
      </c>
      <c r="O659" t="b">
        <v>1</v>
      </c>
      <c r="P659" t="s">
        <v>8273</v>
      </c>
      <c r="Q659" s="6">
        <f t="shared" si="60"/>
        <v>1.2569999999999999</v>
      </c>
      <c r="R659" s="9">
        <f t="shared" si="61"/>
        <v>190.45454545454547</v>
      </c>
      <c r="S659" t="str">
        <f t="shared" si="64"/>
        <v>technology</v>
      </c>
      <c r="T659" t="str">
        <f t="shared" si="65"/>
        <v>wearables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4">
        <f t="shared" si="62"/>
        <v>42211.75</v>
      </c>
      <c r="K660">
        <v>1435117889</v>
      </c>
      <c r="L660" s="14">
        <f t="shared" si="63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6">
        <f t="shared" si="60"/>
        <v>1.0446206037108834</v>
      </c>
      <c r="R660" s="9">
        <f t="shared" si="61"/>
        <v>109.33695652173913</v>
      </c>
      <c r="S660" t="str">
        <f t="shared" si="64"/>
        <v>technology</v>
      </c>
      <c r="T660" t="str">
        <f t="shared" si="65"/>
        <v>wearables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4">
        <f t="shared" si="62"/>
        <v>42239.593692129631</v>
      </c>
      <c r="K661">
        <v>1437747295</v>
      </c>
      <c r="L661" s="14">
        <f t="shared" si="63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6">
        <f t="shared" si="60"/>
        <v>1.0056666666666667</v>
      </c>
      <c r="R661" s="9">
        <f t="shared" si="61"/>
        <v>143.66666666666666</v>
      </c>
      <c r="S661" t="str">
        <f t="shared" si="64"/>
        <v>technology</v>
      </c>
      <c r="T661" t="str">
        <f t="shared" si="65"/>
        <v>wearables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4">
        <f t="shared" si="62"/>
        <v>41952.783321759263</v>
      </c>
      <c r="K662">
        <v>1412963279</v>
      </c>
      <c r="L662" s="14">
        <f t="shared" si="63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6">
        <f t="shared" si="60"/>
        <v>3.058E-2</v>
      </c>
      <c r="R662" s="9">
        <f t="shared" si="61"/>
        <v>84.944444444444443</v>
      </c>
      <c r="S662" t="str">
        <f t="shared" si="64"/>
        <v>technology</v>
      </c>
      <c r="T662" t="str">
        <f t="shared" si="65"/>
        <v>wearables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4">
        <f t="shared" si="62"/>
        <v>42666.645358796297</v>
      </c>
      <c r="K663">
        <v>1474644559</v>
      </c>
      <c r="L663" s="14">
        <f t="shared" si="63"/>
        <v>42636.645358796297</v>
      </c>
      <c r="M663" t="b">
        <v>0</v>
      </c>
      <c r="N663">
        <v>9</v>
      </c>
      <c r="O663" t="b">
        <v>0</v>
      </c>
      <c r="P663" t="s">
        <v>8273</v>
      </c>
      <c r="Q663" s="6">
        <f t="shared" si="60"/>
        <v>9.4999999999999998E-3</v>
      </c>
      <c r="R663" s="9">
        <f t="shared" si="61"/>
        <v>10.555555555555555</v>
      </c>
      <c r="S663" t="str">
        <f t="shared" si="64"/>
        <v>technology</v>
      </c>
      <c r="T663" t="str">
        <f t="shared" si="65"/>
        <v>wearables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4">
        <f t="shared" si="62"/>
        <v>42020.438043981485</v>
      </c>
      <c r="K664">
        <v>1418812247</v>
      </c>
      <c r="L664" s="14">
        <f t="shared" si="63"/>
        <v>41990.438043981485</v>
      </c>
      <c r="M664" t="b">
        <v>0</v>
      </c>
      <c r="N664">
        <v>4</v>
      </c>
      <c r="O664" t="b">
        <v>0</v>
      </c>
      <c r="P664" t="s">
        <v>8273</v>
      </c>
      <c r="Q664" s="6">
        <f t="shared" si="60"/>
        <v>4.0000000000000001E-3</v>
      </c>
      <c r="R664" s="9">
        <f t="shared" si="61"/>
        <v>39</v>
      </c>
      <c r="S664" t="str">
        <f t="shared" si="64"/>
        <v>technology</v>
      </c>
      <c r="T664" t="str">
        <f t="shared" si="65"/>
        <v>wearables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4">
        <f t="shared" si="62"/>
        <v>42203.843240740738</v>
      </c>
      <c r="K665">
        <v>1434658456</v>
      </c>
      <c r="L665" s="14">
        <f t="shared" si="63"/>
        <v>42173.843240740738</v>
      </c>
      <c r="M665" t="b">
        <v>0</v>
      </c>
      <c r="N665">
        <v>7</v>
      </c>
      <c r="O665" t="b">
        <v>0</v>
      </c>
      <c r="P665" t="s">
        <v>8273</v>
      </c>
      <c r="Q665" s="6">
        <f t="shared" si="60"/>
        <v>3.5000000000000001E-3</v>
      </c>
      <c r="R665" s="9">
        <f t="shared" si="61"/>
        <v>100</v>
      </c>
      <c r="S665" t="str">
        <f t="shared" si="64"/>
        <v>technology</v>
      </c>
      <c r="T665" t="str">
        <f t="shared" si="65"/>
        <v>wearables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4">
        <f t="shared" si="62"/>
        <v>42107.666377314818</v>
      </c>
      <c r="K666">
        <v>1426348775</v>
      </c>
      <c r="L666" s="14">
        <f t="shared" si="63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6">
        <f t="shared" si="60"/>
        <v>7.5333333333333335E-2</v>
      </c>
      <c r="R666" s="9">
        <f t="shared" si="61"/>
        <v>31.172413793103448</v>
      </c>
      <c r="S666" t="str">
        <f t="shared" si="64"/>
        <v>technology</v>
      </c>
      <c r="T666" t="str">
        <f t="shared" si="65"/>
        <v>wearables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4">
        <f t="shared" si="62"/>
        <v>42748.711354166662</v>
      </c>
      <c r="K667">
        <v>1479143061</v>
      </c>
      <c r="L667" s="14">
        <f t="shared" si="63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6">
        <f t="shared" si="60"/>
        <v>0.18640000000000001</v>
      </c>
      <c r="R667" s="9">
        <f t="shared" si="61"/>
        <v>155.33333333333334</v>
      </c>
      <c r="S667" t="str">
        <f t="shared" si="64"/>
        <v>technology</v>
      </c>
      <c r="T667" t="str">
        <f t="shared" si="65"/>
        <v>wearables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4">
        <f t="shared" si="62"/>
        <v>41868.832152777781</v>
      </c>
      <c r="K668">
        <v>1405713498</v>
      </c>
      <c r="L668" s="14">
        <f t="shared" si="63"/>
        <v>41838.832152777781</v>
      </c>
      <c r="M668" t="b">
        <v>0</v>
      </c>
      <c r="N668">
        <v>4</v>
      </c>
      <c r="O668" t="b">
        <v>0</v>
      </c>
      <c r="P668" t="s">
        <v>8273</v>
      </c>
      <c r="Q668" s="6">
        <f t="shared" si="60"/>
        <v>4.0000000000000003E-5</v>
      </c>
      <c r="R668" s="9">
        <f t="shared" si="61"/>
        <v>2</v>
      </c>
      <c r="S668" t="str">
        <f t="shared" si="64"/>
        <v>technology</v>
      </c>
      <c r="T668" t="str">
        <f t="shared" si="65"/>
        <v>wearables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4">
        <f t="shared" si="62"/>
        <v>42672.373414351852</v>
      </c>
      <c r="K669">
        <v>1474275463</v>
      </c>
      <c r="L669" s="14">
        <f t="shared" si="63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6">
        <f t="shared" si="60"/>
        <v>0.1002</v>
      </c>
      <c r="R669" s="9">
        <f t="shared" si="61"/>
        <v>178.92857142857142</v>
      </c>
      <c r="S669" t="str">
        <f t="shared" si="64"/>
        <v>technology</v>
      </c>
      <c r="T669" t="str">
        <f t="shared" si="65"/>
        <v>wearables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4">
        <f t="shared" si="62"/>
        <v>42135.831273148149</v>
      </c>
      <c r="K670">
        <v>1427486222</v>
      </c>
      <c r="L670" s="14">
        <f t="shared" si="63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6">
        <f t="shared" si="60"/>
        <v>4.5600000000000002E-2</v>
      </c>
      <c r="R670" s="9">
        <f t="shared" si="61"/>
        <v>27.36</v>
      </c>
      <c r="S670" t="str">
        <f t="shared" si="64"/>
        <v>technology</v>
      </c>
      <c r="T670" t="str">
        <f t="shared" si="65"/>
        <v>wearables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4">
        <f t="shared" si="62"/>
        <v>42557.625671296293</v>
      </c>
      <c r="K671">
        <v>1465225258</v>
      </c>
      <c r="L671" s="14">
        <f t="shared" si="63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6">
        <f t="shared" si="60"/>
        <v>0.21507499999999999</v>
      </c>
      <c r="R671" s="9">
        <f t="shared" si="61"/>
        <v>1536.25</v>
      </c>
      <c r="S671" t="str">
        <f t="shared" si="64"/>
        <v>technology</v>
      </c>
      <c r="T671" t="str">
        <f t="shared" si="65"/>
        <v>wearables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4">
        <f t="shared" si="62"/>
        <v>42540.340277777781</v>
      </c>
      <c r="K672">
        <v>1463418120</v>
      </c>
      <c r="L672" s="14">
        <f t="shared" si="63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6">
        <f t="shared" si="60"/>
        <v>0.29276666666666668</v>
      </c>
      <c r="R672" s="9">
        <f t="shared" si="61"/>
        <v>84.99677419354839</v>
      </c>
      <c r="S672" t="str">
        <f t="shared" si="64"/>
        <v>technology</v>
      </c>
      <c r="T672" t="str">
        <f t="shared" si="65"/>
        <v>wearables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4">
        <f t="shared" si="62"/>
        <v>42018.166666666672</v>
      </c>
      <c r="K673">
        <v>1418315852</v>
      </c>
      <c r="L673" s="14">
        <f t="shared" si="63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6">
        <f t="shared" si="60"/>
        <v>0.39426666666666665</v>
      </c>
      <c r="R673" s="9">
        <f t="shared" si="61"/>
        <v>788.5333333333333</v>
      </c>
      <c r="S673" t="str">
        <f t="shared" si="64"/>
        <v>technology</v>
      </c>
      <c r="T673" t="str">
        <f t="shared" si="65"/>
        <v>wearables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4">
        <f t="shared" si="62"/>
        <v>42005.207638888889</v>
      </c>
      <c r="K674">
        <v>1417410964</v>
      </c>
      <c r="L674" s="14">
        <f t="shared" si="63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6">
        <f t="shared" si="60"/>
        <v>0.21628</v>
      </c>
      <c r="R674" s="9">
        <f t="shared" si="61"/>
        <v>50.29767441860465</v>
      </c>
      <c r="S674" t="str">
        <f t="shared" si="64"/>
        <v>technology</v>
      </c>
      <c r="T674" t="str">
        <f t="shared" si="65"/>
        <v>wearables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4">
        <f t="shared" si="62"/>
        <v>41883.840474537035</v>
      </c>
      <c r="K675">
        <v>1405714217</v>
      </c>
      <c r="L675" s="14">
        <f t="shared" si="63"/>
        <v>41838.840474537035</v>
      </c>
      <c r="M675" t="b">
        <v>0</v>
      </c>
      <c r="N675">
        <v>3</v>
      </c>
      <c r="O675" t="b">
        <v>0</v>
      </c>
      <c r="P675" t="s">
        <v>8273</v>
      </c>
      <c r="Q675" s="6">
        <f t="shared" si="60"/>
        <v>2.0500000000000002E-3</v>
      </c>
      <c r="R675" s="9">
        <f t="shared" si="61"/>
        <v>68.333333333333329</v>
      </c>
      <c r="S675" t="str">
        <f t="shared" si="64"/>
        <v>technology</v>
      </c>
      <c r="T675" t="str">
        <f t="shared" si="65"/>
        <v>wearables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4">
        <f t="shared" si="62"/>
        <v>41863.116053240738</v>
      </c>
      <c r="K676">
        <v>1402627627</v>
      </c>
      <c r="L676" s="14">
        <f t="shared" si="63"/>
        <v>41803.116053240738</v>
      </c>
      <c r="M676" t="b">
        <v>0</v>
      </c>
      <c r="N676">
        <v>2</v>
      </c>
      <c r="O676" t="b">
        <v>0</v>
      </c>
      <c r="P676" t="s">
        <v>8273</v>
      </c>
      <c r="Q676" s="6">
        <f t="shared" si="60"/>
        <v>2.9999999999999997E-4</v>
      </c>
      <c r="R676" s="9">
        <f t="shared" si="61"/>
        <v>7.5</v>
      </c>
      <c r="S676" t="str">
        <f t="shared" si="64"/>
        <v>technology</v>
      </c>
      <c r="T676" t="str">
        <f t="shared" si="65"/>
        <v>wearables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4">
        <f t="shared" si="62"/>
        <v>42005.290972222225</v>
      </c>
      <c r="K677">
        <v>1417558804</v>
      </c>
      <c r="L677" s="14">
        <f t="shared" si="63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6">
        <f t="shared" si="60"/>
        <v>0.14849999999999999</v>
      </c>
      <c r="R677" s="9">
        <f t="shared" si="61"/>
        <v>34.269230769230766</v>
      </c>
      <c r="S677" t="str">
        <f t="shared" si="64"/>
        <v>technology</v>
      </c>
      <c r="T677" t="str">
        <f t="shared" si="65"/>
        <v>wearables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4">
        <f t="shared" si="62"/>
        <v>42042.768298611118</v>
      </c>
      <c r="K678">
        <v>1420741581</v>
      </c>
      <c r="L678" s="14">
        <f t="shared" si="63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6">
        <f t="shared" si="60"/>
        <v>1.4710000000000001E-2</v>
      </c>
      <c r="R678" s="9">
        <f t="shared" si="61"/>
        <v>61.291666666666664</v>
      </c>
      <c r="S678" t="str">
        <f t="shared" si="64"/>
        <v>technology</v>
      </c>
      <c r="T678" t="str">
        <f t="shared" si="65"/>
        <v>wearables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4">
        <f t="shared" si="62"/>
        <v>42549.403877314813</v>
      </c>
      <c r="K679">
        <v>1463218895</v>
      </c>
      <c r="L679" s="14">
        <f t="shared" si="63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6">
        <f t="shared" si="60"/>
        <v>0.25584000000000001</v>
      </c>
      <c r="R679" s="9">
        <f t="shared" si="61"/>
        <v>133.25</v>
      </c>
      <c r="S679" t="str">
        <f t="shared" si="64"/>
        <v>technology</v>
      </c>
      <c r="T679" t="str">
        <f t="shared" si="65"/>
        <v>wearables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4">
        <f t="shared" si="62"/>
        <v>42511.376597222217</v>
      </c>
      <c r="K680">
        <v>1461229338</v>
      </c>
      <c r="L680" s="14">
        <f t="shared" si="63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6">
        <f t="shared" si="60"/>
        <v>3.8206896551724136E-2</v>
      </c>
      <c r="R680" s="9">
        <f t="shared" si="61"/>
        <v>65.17647058823529</v>
      </c>
      <c r="S680" t="str">
        <f t="shared" si="64"/>
        <v>technology</v>
      </c>
      <c r="T680" t="str">
        <f t="shared" si="65"/>
        <v>wearables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4">
        <f t="shared" si="62"/>
        <v>42616.695706018523</v>
      </c>
      <c r="K681">
        <v>1467736909</v>
      </c>
      <c r="L681" s="14">
        <f t="shared" si="63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6">
        <f t="shared" si="60"/>
        <v>0.15485964912280703</v>
      </c>
      <c r="R681" s="9">
        <f t="shared" si="61"/>
        <v>93.90425531914893</v>
      </c>
      <c r="S681" t="str">
        <f t="shared" si="64"/>
        <v>technology</v>
      </c>
      <c r="T681" t="str">
        <f t="shared" si="65"/>
        <v>wearables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4">
        <f t="shared" si="62"/>
        <v>41899.501516203702</v>
      </c>
      <c r="K682">
        <v>1407931331</v>
      </c>
      <c r="L682" s="14">
        <f t="shared" si="63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6">
        <f t="shared" si="60"/>
        <v>0.25912000000000002</v>
      </c>
      <c r="R682" s="9">
        <f t="shared" si="61"/>
        <v>150.65116279069767</v>
      </c>
      <c r="S682" t="str">
        <f t="shared" si="64"/>
        <v>technology</v>
      </c>
      <c r="T682" t="str">
        <f t="shared" si="65"/>
        <v>wearables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4">
        <f t="shared" si="62"/>
        <v>42669.805601851855</v>
      </c>
      <c r="K683">
        <v>1474917604</v>
      </c>
      <c r="L683" s="14">
        <f t="shared" si="63"/>
        <v>42639.805601851855</v>
      </c>
      <c r="M683" t="b">
        <v>0</v>
      </c>
      <c r="N683">
        <v>1</v>
      </c>
      <c r="O683" t="b">
        <v>0</v>
      </c>
      <c r="P683" t="s">
        <v>8273</v>
      </c>
      <c r="Q683" s="6">
        <f t="shared" si="60"/>
        <v>4.0000000000000002E-4</v>
      </c>
      <c r="R683" s="9">
        <f t="shared" si="61"/>
        <v>1</v>
      </c>
      <c r="S683" t="str">
        <f t="shared" si="64"/>
        <v>technology</v>
      </c>
      <c r="T683" t="str">
        <f t="shared" si="65"/>
        <v>wearables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4">
        <f t="shared" si="62"/>
        <v>42808.723634259266</v>
      </c>
      <c r="K684">
        <v>1486923722</v>
      </c>
      <c r="L684" s="14">
        <f t="shared" si="63"/>
        <v>42778.765300925923</v>
      </c>
      <c r="M684" t="b">
        <v>0</v>
      </c>
      <c r="N684">
        <v>4</v>
      </c>
      <c r="O684" t="b">
        <v>0</v>
      </c>
      <c r="P684" t="s">
        <v>8273</v>
      </c>
      <c r="Q684" s="6">
        <f t="shared" si="60"/>
        <v>1.06E-3</v>
      </c>
      <c r="R684" s="9">
        <f t="shared" si="61"/>
        <v>13.25</v>
      </c>
      <c r="S684" t="str">
        <f t="shared" si="64"/>
        <v>technology</v>
      </c>
      <c r="T684" t="str">
        <f t="shared" si="65"/>
        <v>wearables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4">
        <f t="shared" si="62"/>
        <v>42674.900046296301</v>
      </c>
      <c r="K685">
        <v>1474493764</v>
      </c>
      <c r="L685" s="14">
        <f t="shared" si="63"/>
        <v>42634.900046296301</v>
      </c>
      <c r="M685" t="b">
        <v>0</v>
      </c>
      <c r="N685">
        <v>3</v>
      </c>
      <c r="O685" t="b">
        <v>0</v>
      </c>
      <c r="P685" t="s">
        <v>8273</v>
      </c>
      <c r="Q685" s="6">
        <f t="shared" si="60"/>
        <v>8.5142857142857138E-3</v>
      </c>
      <c r="R685" s="9">
        <f t="shared" si="61"/>
        <v>99.333333333333329</v>
      </c>
      <c r="S685" t="str">
        <f t="shared" si="64"/>
        <v>technology</v>
      </c>
      <c r="T685" t="str">
        <f t="shared" si="65"/>
        <v>wearables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4">
        <f t="shared" si="62"/>
        <v>41845.125</v>
      </c>
      <c r="K686">
        <v>1403176891</v>
      </c>
      <c r="L686" s="14">
        <f t="shared" si="63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6">
        <f t="shared" si="60"/>
        <v>7.4837500000000001E-2</v>
      </c>
      <c r="R686" s="9">
        <f t="shared" si="61"/>
        <v>177.39259259259259</v>
      </c>
      <c r="S686" t="str">
        <f t="shared" si="64"/>
        <v>technology</v>
      </c>
      <c r="T686" t="str">
        <f t="shared" si="65"/>
        <v>wearables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4">
        <f t="shared" si="62"/>
        <v>42016.866574074069</v>
      </c>
      <c r="K687">
        <v>1417207672</v>
      </c>
      <c r="L687" s="14">
        <f t="shared" si="63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6">
        <f t="shared" si="60"/>
        <v>0.27650000000000002</v>
      </c>
      <c r="R687" s="9">
        <f t="shared" si="61"/>
        <v>55.3</v>
      </c>
      <c r="S687" t="str">
        <f t="shared" si="64"/>
        <v>technology</v>
      </c>
      <c r="T687" t="str">
        <f t="shared" si="65"/>
        <v>wearables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4">
        <f t="shared" si="62"/>
        <v>42219.673263888893</v>
      </c>
      <c r="K688">
        <v>1436026170</v>
      </c>
      <c r="L688" s="14">
        <f t="shared" si="63"/>
        <v>42189.673263888893</v>
      </c>
      <c r="M688" t="b">
        <v>0</v>
      </c>
      <c r="N688">
        <v>0</v>
      </c>
      <c r="O688" t="b">
        <v>0</v>
      </c>
      <c r="P688" t="s">
        <v>8273</v>
      </c>
      <c r="Q688" s="6">
        <f t="shared" si="60"/>
        <v>0</v>
      </c>
      <c r="R688" s="9">
        <f t="shared" si="61"/>
        <v>0</v>
      </c>
      <c r="S688" t="str">
        <f t="shared" si="64"/>
        <v>technology</v>
      </c>
      <c r="T688" t="str">
        <f t="shared" si="65"/>
        <v>wearables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4">
        <f t="shared" si="62"/>
        <v>42771.750613425931</v>
      </c>
      <c r="K689">
        <v>1481133653</v>
      </c>
      <c r="L689" s="14">
        <f t="shared" si="63"/>
        <v>42711.750613425931</v>
      </c>
      <c r="M689" t="b">
        <v>0</v>
      </c>
      <c r="N689">
        <v>6</v>
      </c>
      <c r="O689" t="b">
        <v>0</v>
      </c>
      <c r="P689" t="s">
        <v>8273</v>
      </c>
      <c r="Q689" s="6">
        <f t="shared" si="60"/>
        <v>3.5499999999999997E-2</v>
      </c>
      <c r="R689" s="9">
        <f t="shared" si="61"/>
        <v>591.66666666666663</v>
      </c>
      <c r="S689" t="str">
        <f t="shared" si="64"/>
        <v>technology</v>
      </c>
      <c r="T689" t="str">
        <f t="shared" si="65"/>
        <v>wearables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4">
        <f t="shared" si="62"/>
        <v>42292.104780092588</v>
      </c>
      <c r="K690">
        <v>1442284253</v>
      </c>
      <c r="L690" s="14">
        <f t="shared" si="63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6">
        <f t="shared" si="60"/>
        <v>0.72989999999999999</v>
      </c>
      <c r="R690" s="9">
        <f t="shared" si="61"/>
        <v>405.5</v>
      </c>
      <c r="S690" t="str">
        <f t="shared" si="64"/>
        <v>technology</v>
      </c>
      <c r="T690" t="str">
        <f t="shared" si="65"/>
        <v>wearables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4">
        <f t="shared" si="62"/>
        <v>42712.207638888889</v>
      </c>
      <c r="K691">
        <v>1478016097</v>
      </c>
      <c r="L691" s="14">
        <f t="shared" si="63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6">
        <f t="shared" si="60"/>
        <v>0.57648750000000004</v>
      </c>
      <c r="R691" s="9">
        <f t="shared" si="61"/>
        <v>343.14732142857144</v>
      </c>
      <c r="S691" t="str">
        <f t="shared" si="64"/>
        <v>technology</v>
      </c>
      <c r="T691" t="str">
        <f t="shared" si="65"/>
        <v>wearables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4">
        <f t="shared" si="62"/>
        <v>42622.25</v>
      </c>
      <c r="K692">
        <v>1469718841</v>
      </c>
      <c r="L692" s="14">
        <f t="shared" si="63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6">
        <f t="shared" si="60"/>
        <v>0.1234</v>
      </c>
      <c r="R692" s="9">
        <f t="shared" si="61"/>
        <v>72.588235294117652</v>
      </c>
      <c r="S692" t="str">
        <f t="shared" si="64"/>
        <v>technology</v>
      </c>
      <c r="T692" t="str">
        <f t="shared" si="65"/>
        <v>wearables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4">
        <f t="shared" si="62"/>
        <v>42186.028310185182</v>
      </c>
      <c r="K693">
        <v>1433292046</v>
      </c>
      <c r="L693" s="14">
        <f t="shared" si="63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6">
        <f t="shared" si="60"/>
        <v>5.1999999999999998E-3</v>
      </c>
      <c r="R693" s="9">
        <f t="shared" si="61"/>
        <v>26</v>
      </c>
      <c r="S693" t="str">
        <f t="shared" si="64"/>
        <v>technology</v>
      </c>
      <c r="T693" t="str">
        <f t="shared" si="65"/>
        <v>wearables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4">
        <f t="shared" si="62"/>
        <v>42726.37572916667</v>
      </c>
      <c r="K694">
        <v>1479805263</v>
      </c>
      <c r="L694" s="14">
        <f t="shared" si="63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6">
        <f t="shared" si="60"/>
        <v>6.5299999999999997E-2</v>
      </c>
      <c r="R694" s="9">
        <f t="shared" si="61"/>
        <v>6.4975124378109452</v>
      </c>
      <c r="S694" t="str">
        <f t="shared" si="64"/>
        <v>technology</v>
      </c>
      <c r="T694" t="str">
        <f t="shared" si="65"/>
        <v>wearables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4">
        <f t="shared" si="62"/>
        <v>42124.808182870373</v>
      </c>
      <c r="K695">
        <v>1427829827</v>
      </c>
      <c r="L695" s="14">
        <f t="shared" si="63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6">
        <f t="shared" si="60"/>
        <v>0.35338000000000003</v>
      </c>
      <c r="R695" s="9">
        <f t="shared" si="61"/>
        <v>119.38513513513513</v>
      </c>
      <c r="S695" t="str">
        <f t="shared" si="64"/>
        <v>technology</v>
      </c>
      <c r="T695" t="str">
        <f t="shared" si="65"/>
        <v>wearables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4">
        <f t="shared" si="62"/>
        <v>42767.663877314815</v>
      </c>
      <c r="K696">
        <v>1483372559</v>
      </c>
      <c r="L696" s="14">
        <f t="shared" si="63"/>
        <v>42737.663877314815</v>
      </c>
      <c r="M696" t="b">
        <v>0</v>
      </c>
      <c r="N696">
        <v>7</v>
      </c>
      <c r="O696" t="b">
        <v>0</v>
      </c>
      <c r="P696" t="s">
        <v>8273</v>
      </c>
      <c r="Q696" s="6">
        <f t="shared" si="60"/>
        <v>3.933333333333333E-3</v>
      </c>
      <c r="R696" s="9">
        <f t="shared" si="61"/>
        <v>84.285714285714292</v>
      </c>
      <c r="S696" t="str">
        <f t="shared" si="64"/>
        <v>technology</v>
      </c>
      <c r="T696" t="str">
        <f t="shared" si="65"/>
        <v>wearables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4">
        <f t="shared" si="62"/>
        <v>41943.521064814813</v>
      </c>
      <c r="K697">
        <v>1412166620</v>
      </c>
      <c r="L697" s="14">
        <f t="shared" si="63"/>
        <v>41913.521064814813</v>
      </c>
      <c r="M697" t="b">
        <v>0</v>
      </c>
      <c r="N697">
        <v>7</v>
      </c>
      <c r="O697" t="b">
        <v>0</v>
      </c>
      <c r="P697" t="s">
        <v>8273</v>
      </c>
      <c r="Q697" s="6">
        <f t="shared" si="60"/>
        <v>1.06E-2</v>
      </c>
      <c r="R697" s="9">
        <f t="shared" si="61"/>
        <v>90.857142857142861</v>
      </c>
      <c r="S697" t="str">
        <f t="shared" si="64"/>
        <v>technology</v>
      </c>
      <c r="T697" t="str">
        <f t="shared" si="65"/>
        <v>wearables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4">
        <f t="shared" si="62"/>
        <v>41845.927106481482</v>
      </c>
      <c r="K698">
        <v>1403734502</v>
      </c>
      <c r="L698" s="14">
        <f t="shared" si="63"/>
        <v>41815.927106481482</v>
      </c>
      <c r="M698" t="b">
        <v>0</v>
      </c>
      <c r="N698">
        <v>1</v>
      </c>
      <c r="O698" t="b">
        <v>0</v>
      </c>
      <c r="P698" t="s">
        <v>8273</v>
      </c>
      <c r="Q698" s="6">
        <f t="shared" si="60"/>
        <v>5.7142857142857145E-6</v>
      </c>
      <c r="R698" s="9">
        <f t="shared" si="61"/>
        <v>1</v>
      </c>
      <c r="S698" t="str">
        <f t="shared" si="64"/>
        <v>technology</v>
      </c>
      <c r="T698" t="str">
        <f t="shared" si="65"/>
        <v>wearables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4">
        <f t="shared" si="62"/>
        <v>42403.523020833338</v>
      </c>
      <c r="K699">
        <v>1453206789</v>
      </c>
      <c r="L699" s="14">
        <f t="shared" si="63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6">
        <f t="shared" si="60"/>
        <v>0.46379999999999999</v>
      </c>
      <c r="R699" s="9">
        <f t="shared" si="61"/>
        <v>20.342105263157894</v>
      </c>
      <c r="S699" t="str">
        <f t="shared" si="64"/>
        <v>technology</v>
      </c>
      <c r="T699" t="str">
        <f t="shared" si="65"/>
        <v>wearables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4">
        <f t="shared" si="62"/>
        <v>41900.083333333336</v>
      </c>
      <c r="K700">
        <v>1408141245</v>
      </c>
      <c r="L700" s="14">
        <f t="shared" si="63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6">
        <f t="shared" si="60"/>
        <v>0.15390000000000001</v>
      </c>
      <c r="R700" s="9">
        <f t="shared" si="61"/>
        <v>530.68965517241384</v>
      </c>
      <c r="S700" t="str">
        <f t="shared" si="64"/>
        <v>technology</v>
      </c>
      <c r="T700" t="str">
        <f t="shared" si="65"/>
        <v>wearables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4">
        <f t="shared" si="62"/>
        <v>41600.666666666664</v>
      </c>
      <c r="K701">
        <v>1381923548</v>
      </c>
      <c r="L701" s="14">
        <f t="shared" si="63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6">
        <f t="shared" si="60"/>
        <v>0.824221076923077</v>
      </c>
      <c r="R701" s="9">
        <f t="shared" si="61"/>
        <v>120.39184269662923</v>
      </c>
      <c r="S701" t="str">
        <f t="shared" si="64"/>
        <v>technology</v>
      </c>
      <c r="T701" t="str">
        <f t="shared" si="65"/>
        <v>wearables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4">
        <f t="shared" si="62"/>
        <v>42745.688437500001</v>
      </c>
      <c r="K702">
        <v>1481473881</v>
      </c>
      <c r="L702" s="14">
        <f t="shared" si="63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6">
        <f t="shared" si="60"/>
        <v>2.6866666666666667E-2</v>
      </c>
      <c r="R702" s="9">
        <f t="shared" si="61"/>
        <v>13</v>
      </c>
      <c r="S702" t="str">
        <f t="shared" si="64"/>
        <v>technology</v>
      </c>
      <c r="T702" t="str">
        <f t="shared" si="65"/>
        <v>wearables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4">
        <f t="shared" si="62"/>
        <v>41843.662962962961</v>
      </c>
      <c r="K703">
        <v>1403538880</v>
      </c>
      <c r="L703" s="14">
        <f t="shared" si="63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6">
        <f t="shared" si="60"/>
        <v>0.26600000000000001</v>
      </c>
      <c r="R703" s="9">
        <f t="shared" si="61"/>
        <v>291.33333333333331</v>
      </c>
      <c r="S703" t="str">
        <f t="shared" si="64"/>
        <v>technology</v>
      </c>
      <c r="T703" t="str">
        <f t="shared" si="65"/>
        <v>wearables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4">
        <f t="shared" si="62"/>
        <v>42698.768368055549</v>
      </c>
      <c r="K704">
        <v>1477416387</v>
      </c>
      <c r="L704" s="14">
        <f t="shared" si="63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6">
        <f t="shared" si="60"/>
        <v>0.30813400000000002</v>
      </c>
      <c r="R704" s="9">
        <f t="shared" si="61"/>
        <v>124.9191891891892</v>
      </c>
      <c r="S704" t="str">
        <f t="shared" si="64"/>
        <v>technology</v>
      </c>
      <c r="T704" t="str">
        <f t="shared" si="65"/>
        <v>wearables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4">
        <f t="shared" si="62"/>
        <v>42766.98055555555</v>
      </c>
      <c r="K705">
        <v>1481150949</v>
      </c>
      <c r="L705" s="14">
        <f t="shared" si="63"/>
        <v>42711.950798611113</v>
      </c>
      <c r="M705" t="b">
        <v>0</v>
      </c>
      <c r="N705">
        <v>7</v>
      </c>
      <c r="O705" t="b">
        <v>0</v>
      </c>
      <c r="P705" t="s">
        <v>8273</v>
      </c>
      <c r="Q705" s="6">
        <f t="shared" si="60"/>
        <v>5.5800000000000002E-2</v>
      </c>
      <c r="R705" s="9">
        <f t="shared" si="61"/>
        <v>119.57142857142857</v>
      </c>
      <c r="S705" t="str">
        <f t="shared" si="64"/>
        <v>technology</v>
      </c>
      <c r="T705" t="str">
        <f t="shared" si="65"/>
        <v>wearables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4">
        <f t="shared" si="62"/>
        <v>42786.192916666667</v>
      </c>
      <c r="K706">
        <v>1482381468</v>
      </c>
      <c r="L706" s="14">
        <f t="shared" si="63"/>
        <v>42726.192916666667</v>
      </c>
      <c r="M706" t="b">
        <v>0</v>
      </c>
      <c r="N706">
        <v>4</v>
      </c>
      <c r="O706" t="b">
        <v>0</v>
      </c>
      <c r="P706" t="s">
        <v>8273</v>
      </c>
      <c r="Q706" s="6">
        <f t="shared" ref="Q706:Q769" si="66">(E706/D706)</f>
        <v>8.7454545454545458E-3</v>
      </c>
      <c r="R706" s="9">
        <f t="shared" ref="R706:R769" si="67">IF(N706&lt;&gt;0,E706/N706,0)</f>
        <v>120.25</v>
      </c>
      <c r="S706" t="str">
        <f t="shared" si="64"/>
        <v>technology</v>
      </c>
      <c r="T706" t="str">
        <f t="shared" si="65"/>
        <v>wearables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4">
        <f t="shared" ref="J707:J770" si="68">(((I707/60)/60)/24)+DATE(1970,1,1)</f>
        <v>42756.491643518515</v>
      </c>
      <c r="K707">
        <v>1482407278</v>
      </c>
      <c r="L707" s="14">
        <f t="shared" ref="L707:L770" si="69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6">
        <f t="shared" si="66"/>
        <v>9.7699999999999992E-3</v>
      </c>
      <c r="R707" s="9">
        <f t="shared" si="67"/>
        <v>195.4</v>
      </c>
      <c r="S707" t="str">
        <f t="shared" ref="S707:S770" si="70">LEFT(P707, SEARCH("/",P707,1)-1)</f>
        <v>technology</v>
      </c>
      <c r="T707" t="str">
        <f t="shared" ref="T707:T770" si="71">RIGHT(P707,LEN(P707)-FIND("/",P707))</f>
        <v>wearables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4">
        <f t="shared" si="68"/>
        <v>42718.777083333334</v>
      </c>
      <c r="K708">
        <v>1478130783</v>
      </c>
      <c r="L708" s="14">
        <f t="shared" si="69"/>
        <v>42676.995173611111</v>
      </c>
      <c r="M708" t="b">
        <v>0</v>
      </c>
      <c r="N708">
        <v>0</v>
      </c>
      <c r="O708" t="b">
        <v>0</v>
      </c>
      <c r="P708" t="s">
        <v>8273</v>
      </c>
      <c r="Q708" s="6">
        <f t="shared" si="66"/>
        <v>0</v>
      </c>
      <c r="R708" s="9">
        <f t="shared" si="67"/>
        <v>0</v>
      </c>
      <c r="S708" t="str">
        <f t="shared" si="70"/>
        <v>technology</v>
      </c>
      <c r="T708" t="str">
        <f t="shared" si="71"/>
        <v>wearables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4">
        <f t="shared" si="68"/>
        <v>42736.663506944446</v>
      </c>
      <c r="K709">
        <v>1479830127</v>
      </c>
      <c r="L709" s="14">
        <f t="shared" si="69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6">
        <f t="shared" si="66"/>
        <v>0.78927352941176465</v>
      </c>
      <c r="R709" s="9">
        <f t="shared" si="67"/>
        <v>117.69868421052631</v>
      </c>
      <c r="S709" t="str">
        <f t="shared" si="70"/>
        <v>technology</v>
      </c>
      <c r="T709" t="str">
        <f t="shared" si="71"/>
        <v>wearables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4">
        <f t="shared" si="68"/>
        <v>41895.581018518518</v>
      </c>
      <c r="K710">
        <v>1405432600</v>
      </c>
      <c r="L710" s="14">
        <f t="shared" si="69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6">
        <f t="shared" si="66"/>
        <v>0.22092500000000001</v>
      </c>
      <c r="R710" s="9">
        <f t="shared" si="67"/>
        <v>23.948509485094849</v>
      </c>
      <c r="S710" t="str">
        <f t="shared" si="70"/>
        <v>technology</v>
      </c>
      <c r="T710" t="str">
        <f t="shared" si="71"/>
        <v>wearables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4">
        <f t="shared" si="68"/>
        <v>41978.041192129633</v>
      </c>
      <c r="K711">
        <v>1415149159</v>
      </c>
      <c r="L711" s="14">
        <f t="shared" si="69"/>
        <v>41948.041192129633</v>
      </c>
      <c r="M711" t="b">
        <v>0</v>
      </c>
      <c r="N711">
        <v>2</v>
      </c>
      <c r="O711" t="b">
        <v>0</v>
      </c>
      <c r="P711" t="s">
        <v>8273</v>
      </c>
      <c r="Q711" s="6">
        <f t="shared" si="66"/>
        <v>4.0666666666666663E-3</v>
      </c>
      <c r="R711" s="9">
        <f t="shared" si="67"/>
        <v>30.5</v>
      </c>
      <c r="S711" t="str">
        <f t="shared" si="70"/>
        <v>technology</v>
      </c>
      <c r="T711" t="str">
        <f t="shared" si="71"/>
        <v>wearables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4">
        <f t="shared" si="68"/>
        <v>41871.030555555553</v>
      </c>
      <c r="K712">
        <v>1405640302</v>
      </c>
      <c r="L712" s="14">
        <f t="shared" si="69"/>
        <v>41837.984976851854</v>
      </c>
      <c r="M712" t="b">
        <v>0</v>
      </c>
      <c r="N712">
        <v>0</v>
      </c>
      <c r="O712" t="b">
        <v>0</v>
      </c>
      <c r="P712" t="s">
        <v>8273</v>
      </c>
      <c r="Q712" s="6">
        <f t="shared" si="66"/>
        <v>0</v>
      </c>
      <c r="R712" s="9">
        <f t="shared" si="67"/>
        <v>0</v>
      </c>
      <c r="S712" t="str">
        <f t="shared" si="70"/>
        <v>technology</v>
      </c>
      <c r="T712" t="str">
        <f t="shared" si="71"/>
        <v>wearables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4">
        <f t="shared" si="68"/>
        <v>42718.500787037032</v>
      </c>
      <c r="K713">
        <v>1478257268</v>
      </c>
      <c r="L713" s="14">
        <f t="shared" si="69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6">
        <f t="shared" si="66"/>
        <v>0.33790999999999999</v>
      </c>
      <c r="R713" s="9">
        <f t="shared" si="67"/>
        <v>99.973372781065095</v>
      </c>
      <c r="S713" t="str">
        <f t="shared" si="70"/>
        <v>technology</v>
      </c>
      <c r="T713" t="str">
        <f t="shared" si="71"/>
        <v>wearables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4">
        <f t="shared" si="68"/>
        <v>42414.680925925932</v>
      </c>
      <c r="K714">
        <v>1452874832</v>
      </c>
      <c r="L714" s="14">
        <f t="shared" si="69"/>
        <v>42384.680925925932</v>
      </c>
      <c r="M714" t="b">
        <v>0</v>
      </c>
      <c r="N714">
        <v>4</v>
      </c>
      <c r="O714" t="b">
        <v>0</v>
      </c>
      <c r="P714" t="s">
        <v>8273</v>
      </c>
      <c r="Q714" s="6">
        <f t="shared" si="66"/>
        <v>2.1649484536082476E-3</v>
      </c>
      <c r="R714" s="9">
        <f t="shared" si="67"/>
        <v>26.25</v>
      </c>
      <c r="S714" t="str">
        <f t="shared" si="70"/>
        <v>technology</v>
      </c>
      <c r="T714" t="str">
        <f t="shared" si="71"/>
        <v>wearables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4">
        <f t="shared" si="68"/>
        <v>42526.529305555552</v>
      </c>
      <c r="K715">
        <v>1462538532</v>
      </c>
      <c r="L715" s="14">
        <f t="shared" si="69"/>
        <v>42496.529305555552</v>
      </c>
      <c r="M715" t="b">
        <v>0</v>
      </c>
      <c r="N715">
        <v>1</v>
      </c>
      <c r="O715" t="b">
        <v>0</v>
      </c>
      <c r="P715" t="s">
        <v>8273</v>
      </c>
      <c r="Q715" s="6">
        <f t="shared" si="66"/>
        <v>7.9600000000000001E-3</v>
      </c>
      <c r="R715" s="9">
        <f t="shared" si="67"/>
        <v>199</v>
      </c>
      <c r="S715" t="str">
        <f t="shared" si="70"/>
        <v>technology</v>
      </c>
      <c r="T715" t="str">
        <f t="shared" si="71"/>
        <v>wearables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4">
        <f t="shared" si="68"/>
        <v>42794.787986111114</v>
      </c>
      <c r="K716">
        <v>1483124082</v>
      </c>
      <c r="L716" s="14">
        <f t="shared" si="69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6">
        <f t="shared" si="66"/>
        <v>0.14993333333333334</v>
      </c>
      <c r="R716" s="9">
        <f t="shared" si="67"/>
        <v>80.321428571428569</v>
      </c>
      <c r="S716" t="str">
        <f t="shared" si="70"/>
        <v>technology</v>
      </c>
      <c r="T716" t="str">
        <f t="shared" si="71"/>
        <v>wearables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4">
        <f t="shared" si="68"/>
        <v>42313.132407407407</v>
      </c>
      <c r="K717">
        <v>1443233440</v>
      </c>
      <c r="L717" s="14">
        <f t="shared" si="69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6">
        <f t="shared" si="66"/>
        <v>5.0509090909090906E-2</v>
      </c>
      <c r="R717" s="9">
        <f t="shared" si="67"/>
        <v>115.75</v>
      </c>
      <c r="S717" t="str">
        <f t="shared" si="70"/>
        <v>technology</v>
      </c>
      <c r="T717" t="str">
        <f t="shared" si="71"/>
        <v>wearables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4">
        <f t="shared" si="68"/>
        <v>41974</v>
      </c>
      <c r="K718">
        <v>1414511307</v>
      </c>
      <c r="L718" s="14">
        <f t="shared" si="69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6">
        <f t="shared" si="66"/>
        <v>0.10214285714285715</v>
      </c>
      <c r="R718" s="9">
        <f t="shared" si="67"/>
        <v>44.6875</v>
      </c>
      <c r="S718" t="str">
        <f t="shared" si="70"/>
        <v>technology</v>
      </c>
      <c r="T718" t="str">
        <f t="shared" si="71"/>
        <v>wearables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4">
        <f t="shared" si="68"/>
        <v>41887.854189814818</v>
      </c>
      <c r="K719">
        <v>1407357002</v>
      </c>
      <c r="L719" s="14">
        <f t="shared" si="69"/>
        <v>41857.854189814818</v>
      </c>
      <c r="M719" t="b">
        <v>0</v>
      </c>
      <c r="N719">
        <v>4</v>
      </c>
      <c r="O719" t="b">
        <v>0</v>
      </c>
      <c r="P719" t="s">
        <v>8273</v>
      </c>
      <c r="Q719" s="6">
        <f t="shared" si="66"/>
        <v>3.0500000000000002E-3</v>
      </c>
      <c r="R719" s="9">
        <f t="shared" si="67"/>
        <v>76.25</v>
      </c>
      <c r="S719" t="str">
        <f t="shared" si="70"/>
        <v>technology</v>
      </c>
      <c r="T719" t="str">
        <f t="shared" si="71"/>
        <v>wearables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4">
        <f t="shared" si="68"/>
        <v>42784.249305555553</v>
      </c>
      <c r="K720">
        <v>1484684247</v>
      </c>
      <c r="L720" s="14">
        <f t="shared" si="69"/>
        <v>42752.845451388886</v>
      </c>
      <c r="M720" t="b">
        <v>0</v>
      </c>
      <c r="N720">
        <v>4</v>
      </c>
      <c r="O720" t="b">
        <v>0</v>
      </c>
      <c r="P720" t="s">
        <v>8273</v>
      </c>
      <c r="Q720" s="6">
        <f t="shared" si="66"/>
        <v>7.4999999999999997E-3</v>
      </c>
      <c r="R720" s="9">
        <f t="shared" si="67"/>
        <v>22.5</v>
      </c>
      <c r="S720" t="str">
        <f t="shared" si="70"/>
        <v>technology</v>
      </c>
      <c r="T720" t="str">
        <f t="shared" si="71"/>
        <v>wearables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4">
        <f t="shared" si="68"/>
        <v>42423.040231481486</v>
      </c>
      <c r="K721">
        <v>1454979476</v>
      </c>
      <c r="L721" s="14">
        <f t="shared" si="69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6">
        <f t="shared" si="66"/>
        <v>1.2933333333333333E-2</v>
      </c>
      <c r="R721" s="9">
        <f t="shared" si="67"/>
        <v>19.399999999999999</v>
      </c>
      <c r="S721" t="str">
        <f t="shared" si="70"/>
        <v>technology</v>
      </c>
      <c r="T721" t="str">
        <f t="shared" si="71"/>
        <v>wearables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4">
        <f t="shared" si="68"/>
        <v>40937.649201388893</v>
      </c>
      <c r="K722">
        <v>1325432091</v>
      </c>
      <c r="L722" s="14">
        <f t="shared" si="69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6">
        <f t="shared" si="66"/>
        <v>1.4394736842105262</v>
      </c>
      <c r="R722" s="9">
        <f t="shared" si="67"/>
        <v>66.707317073170728</v>
      </c>
      <c r="S722" t="str">
        <f t="shared" si="70"/>
        <v>publishing</v>
      </c>
      <c r="T722" t="str">
        <f t="shared" si="71"/>
        <v>nonfiction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4">
        <f t="shared" si="68"/>
        <v>41852.571840277778</v>
      </c>
      <c r="K723">
        <v>1403012607</v>
      </c>
      <c r="L723" s="14">
        <f t="shared" si="69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6">
        <f t="shared" si="66"/>
        <v>1.2210975609756098</v>
      </c>
      <c r="R723" s="9">
        <f t="shared" si="67"/>
        <v>84.142857142857139</v>
      </c>
      <c r="S723" t="str">
        <f t="shared" si="70"/>
        <v>publishing</v>
      </c>
      <c r="T723" t="str">
        <f t="shared" si="71"/>
        <v>nonfiction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4">
        <f t="shared" si="68"/>
        <v>41007.76363425926</v>
      </c>
      <c r="K724">
        <v>1331320778</v>
      </c>
      <c r="L724" s="14">
        <f t="shared" si="69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6">
        <f t="shared" si="66"/>
        <v>1.3202400000000001</v>
      </c>
      <c r="R724" s="9">
        <f t="shared" si="67"/>
        <v>215.72549019607843</v>
      </c>
      <c r="S724" t="str">
        <f t="shared" si="70"/>
        <v>publishing</v>
      </c>
      <c r="T724" t="str">
        <f t="shared" si="71"/>
        <v>nonfiction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4">
        <f t="shared" si="68"/>
        <v>42215.165972222225</v>
      </c>
      <c r="K725">
        <v>1435606549</v>
      </c>
      <c r="L725" s="14">
        <f t="shared" si="69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6">
        <f t="shared" si="66"/>
        <v>1.0938000000000001</v>
      </c>
      <c r="R725" s="9">
        <f t="shared" si="67"/>
        <v>54.69</v>
      </c>
      <c r="S725" t="str">
        <f t="shared" si="70"/>
        <v>publishing</v>
      </c>
      <c r="T725" t="str">
        <f t="shared" si="71"/>
        <v>nonfiction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4">
        <f t="shared" si="68"/>
        <v>40724.638460648144</v>
      </c>
      <c r="K726">
        <v>1306855163</v>
      </c>
      <c r="L726" s="14">
        <f t="shared" si="69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6">
        <f t="shared" si="66"/>
        <v>1.0547157142857144</v>
      </c>
      <c r="R726" s="9">
        <f t="shared" si="67"/>
        <v>51.62944055944056</v>
      </c>
      <c r="S726" t="str">
        <f t="shared" si="70"/>
        <v>publishing</v>
      </c>
      <c r="T726" t="str">
        <f t="shared" si="71"/>
        <v>nonfiction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4">
        <f t="shared" si="68"/>
        <v>42351.626296296294</v>
      </c>
      <c r="K727">
        <v>1447426912</v>
      </c>
      <c r="L727" s="14">
        <f t="shared" si="69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6">
        <f t="shared" si="66"/>
        <v>1.0035000000000001</v>
      </c>
      <c r="R727" s="9">
        <f t="shared" si="67"/>
        <v>143.35714285714286</v>
      </c>
      <c r="S727" t="str">
        <f t="shared" si="70"/>
        <v>publishing</v>
      </c>
      <c r="T727" t="str">
        <f t="shared" si="71"/>
        <v>nonfiction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4">
        <f t="shared" si="68"/>
        <v>41376.042673611111</v>
      </c>
      <c r="K728">
        <v>1363136487</v>
      </c>
      <c r="L728" s="14">
        <f t="shared" si="69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6">
        <f t="shared" si="66"/>
        <v>1.014</v>
      </c>
      <c r="R728" s="9">
        <f t="shared" si="67"/>
        <v>72.428571428571431</v>
      </c>
      <c r="S728" t="str">
        <f t="shared" si="70"/>
        <v>publishing</v>
      </c>
      <c r="T728" t="str">
        <f t="shared" si="71"/>
        <v>nonfiction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4">
        <f t="shared" si="68"/>
        <v>41288.888888888891</v>
      </c>
      <c r="K729">
        <v>1354580949</v>
      </c>
      <c r="L729" s="14">
        <f t="shared" si="69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6">
        <f t="shared" si="66"/>
        <v>1.5551428571428572</v>
      </c>
      <c r="R729" s="9">
        <f t="shared" si="67"/>
        <v>36.530201342281877</v>
      </c>
      <c r="S729" t="str">
        <f t="shared" si="70"/>
        <v>publishing</v>
      </c>
      <c r="T729" t="str">
        <f t="shared" si="71"/>
        <v>nonfiction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4">
        <f t="shared" si="68"/>
        <v>40776.837465277778</v>
      </c>
      <c r="K730">
        <v>1310069157</v>
      </c>
      <c r="L730" s="14">
        <f t="shared" si="69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6">
        <f t="shared" si="66"/>
        <v>1.05566</v>
      </c>
      <c r="R730" s="9">
        <f t="shared" si="67"/>
        <v>60.903461538461535</v>
      </c>
      <c r="S730" t="str">
        <f t="shared" si="70"/>
        <v>publishing</v>
      </c>
      <c r="T730" t="str">
        <f t="shared" si="71"/>
        <v>nonfiction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4">
        <f t="shared" si="68"/>
        <v>41171.185891203706</v>
      </c>
      <c r="K731">
        <v>1342844861</v>
      </c>
      <c r="L731" s="14">
        <f t="shared" si="69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6">
        <f t="shared" si="66"/>
        <v>1.3065</v>
      </c>
      <c r="R731" s="9">
        <f t="shared" si="67"/>
        <v>43.55</v>
      </c>
      <c r="S731" t="str">
        <f t="shared" si="70"/>
        <v>publishing</v>
      </c>
      <c r="T731" t="str">
        <f t="shared" si="71"/>
        <v>nonfiction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4">
        <f t="shared" si="68"/>
        <v>40884.745266203703</v>
      </c>
      <c r="K732">
        <v>1320688391</v>
      </c>
      <c r="L732" s="14">
        <f t="shared" si="69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6">
        <f t="shared" si="66"/>
        <v>1.3219000000000001</v>
      </c>
      <c r="R732" s="9">
        <f t="shared" si="67"/>
        <v>99.766037735849054</v>
      </c>
      <c r="S732" t="str">
        <f t="shared" si="70"/>
        <v>publishing</v>
      </c>
      <c r="T732" t="str">
        <f t="shared" si="71"/>
        <v>nonfiction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4">
        <f t="shared" si="68"/>
        <v>40930.25</v>
      </c>
      <c r="K733">
        <v>1322852747</v>
      </c>
      <c r="L733" s="14">
        <f t="shared" si="69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6">
        <f t="shared" si="66"/>
        <v>1.26</v>
      </c>
      <c r="R733" s="9">
        <f t="shared" si="67"/>
        <v>88.732394366197184</v>
      </c>
      <c r="S733" t="str">
        <f t="shared" si="70"/>
        <v>publishing</v>
      </c>
      <c r="T733" t="str">
        <f t="shared" si="71"/>
        <v>nonfiction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4">
        <f t="shared" si="68"/>
        <v>41546.424317129626</v>
      </c>
      <c r="K734">
        <v>1375265461</v>
      </c>
      <c r="L734" s="14">
        <f t="shared" si="69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6">
        <f t="shared" si="66"/>
        <v>1.6</v>
      </c>
      <c r="R734" s="9">
        <f t="shared" si="67"/>
        <v>4.9230769230769234</v>
      </c>
      <c r="S734" t="str">
        <f t="shared" si="70"/>
        <v>publishing</v>
      </c>
      <c r="T734" t="str">
        <f t="shared" si="71"/>
        <v>nonfiction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4">
        <f t="shared" si="68"/>
        <v>41628.420046296298</v>
      </c>
      <c r="K735">
        <v>1384941892</v>
      </c>
      <c r="L735" s="14">
        <f t="shared" si="69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6">
        <f t="shared" si="66"/>
        <v>1.2048000000000001</v>
      </c>
      <c r="R735" s="9">
        <f t="shared" si="67"/>
        <v>17.822485207100591</v>
      </c>
      <c r="S735" t="str">
        <f t="shared" si="70"/>
        <v>publishing</v>
      </c>
      <c r="T735" t="str">
        <f t="shared" si="71"/>
        <v>nonfiction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4">
        <f t="shared" si="68"/>
        <v>42133.208333333328</v>
      </c>
      <c r="K736">
        <v>1428465420</v>
      </c>
      <c r="L736" s="14">
        <f t="shared" si="69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6">
        <f t="shared" si="66"/>
        <v>1.2552941176470589</v>
      </c>
      <c r="R736" s="9">
        <f t="shared" si="67"/>
        <v>187.19298245614036</v>
      </c>
      <c r="S736" t="str">
        <f t="shared" si="70"/>
        <v>publishing</v>
      </c>
      <c r="T736" t="str">
        <f t="shared" si="71"/>
        <v>nonfiction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4">
        <f t="shared" si="68"/>
        <v>41977.027083333334</v>
      </c>
      <c r="K737">
        <v>1414975346</v>
      </c>
      <c r="L737" s="14">
        <f t="shared" si="69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6">
        <f t="shared" si="66"/>
        <v>1.1440638297872341</v>
      </c>
      <c r="R737" s="9">
        <f t="shared" si="67"/>
        <v>234.80786026200875</v>
      </c>
      <c r="S737" t="str">
        <f t="shared" si="70"/>
        <v>publishing</v>
      </c>
      <c r="T737" t="str">
        <f t="shared" si="71"/>
        <v>nonfiction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4">
        <f t="shared" si="68"/>
        <v>41599.207638888889</v>
      </c>
      <c r="K738">
        <v>1383327440</v>
      </c>
      <c r="L738" s="14">
        <f t="shared" si="69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6">
        <f t="shared" si="66"/>
        <v>3.151388888888889</v>
      </c>
      <c r="R738" s="9">
        <f t="shared" si="67"/>
        <v>105.04629629629629</v>
      </c>
      <c r="S738" t="str">
        <f t="shared" si="70"/>
        <v>publishing</v>
      </c>
      <c r="T738" t="str">
        <f t="shared" si="71"/>
        <v>nonfiction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4">
        <f t="shared" si="68"/>
        <v>41684.833333333336</v>
      </c>
      <c r="K739">
        <v>1390890987</v>
      </c>
      <c r="L739" s="14">
        <f t="shared" si="69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6">
        <f t="shared" si="66"/>
        <v>1.224</v>
      </c>
      <c r="R739" s="9">
        <f t="shared" si="67"/>
        <v>56.666666666666664</v>
      </c>
      <c r="S739" t="str">
        <f t="shared" si="70"/>
        <v>publishing</v>
      </c>
      <c r="T739" t="str">
        <f t="shared" si="71"/>
        <v>nonfiction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4">
        <f t="shared" si="68"/>
        <v>41974.207638888889</v>
      </c>
      <c r="K740">
        <v>1414765794</v>
      </c>
      <c r="L740" s="14">
        <f t="shared" si="69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6">
        <f t="shared" si="66"/>
        <v>1.0673333333333332</v>
      </c>
      <c r="R740" s="9">
        <f t="shared" si="67"/>
        <v>39.048780487804876</v>
      </c>
      <c r="S740" t="str">
        <f t="shared" si="70"/>
        <v>publishing</v>
      </c>
      <c r="T740" t="str">
        <f t="shared" si="71"/>
        <v>nonfiction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4">
        <f t="shared" si="68"/>
        <v>41862.502650462964</v>
      </c>
      <c r="K741">
        <v>1404907429</v>
      </c>
      <c r="L741" s="14">
        <f t="shared" si="69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6">
        <f t="shared" si="66"/>
        <v>1.5833333333333333</v>
      </c>
      <c r="R741" s="9">
        <f t="shared" si="67"/>
        <v>68.345323741007192</v>
      </c>
      <c r="S741" t="str">
        <f t="shared" si="70"/>
        <v>publishing</v>
      </c>
      <c r="T741" t="str">
        <f t="shared" si="71"/>
        <v>nonfiction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4">
        <f t="shared" si="68"/>
        <v>42176.146782407406</v>
      </c>
      <c r="K742">
        <v>1433647882</v>
      </c>
      <c r="L742" s="14">
        <f t="shared" si="69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6">
        <f t="shared" si="66"/>
        <v>1.0740000000000001</v>
      </c>
      <c r="R742" s="9">
        <f t="shared" si="67"/>
        <v>169.57894736842104</v>
      </c>
      <c r="S742" t="str">
        <f t="shared" si="70"/>
        <v>publishing</v>
      </c>
      <c r="T742" t="str">
        <f t="shared" si="71"/>
        <v>nonfiction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4">
        <f t="shared" si="68"/>
        <v>41436.648217592592</v>
      </c>
      <c r="K743">
        <v>1367940806</v>
      </c>
      <c r="L743" s="14">
        <f t="shared" si="69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6">
        <f t="shared" si="66"/>
        <v>1.0226</v>
      </c>
      <c r="R743" s="9">
        <f t="shared" si="67"/>
        <v>141.42340425531913</v>
      </c>
      <c r="S743" t="str">
        <f t="shared" si="70"/>
        <v>publishing</v>
      </c>
      <c r="T743" t="str">
        <f t="shared" si="71"/>
        <v>nonfiction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4">
        <f t="shared" si="68"/>
        <v>41719.876296296294</v>
      </c>
      <c r="K744">
        <v>1392847312</v>
      </c>
      <c r="L744" s="14">
        <f t="shared" si="69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6">
        <f t="shared" si="66"/>
        <v>1.1071428571428572</v>
      </c>
      <c r="R744" s="9">
        <f t="shared" si="67"/>
        <v>67.391304347826093</v>
      </c>
      <c r="S744" t="str">
        <f t="shared" si="70"/>
        <v>publishing</v>
      </c>
      <c r="T744" t="str">
        <f t="shared" si="71"/>
        <v>nonfiction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4">
        <f t="shared" si="68"/>
        <v>41015.875</v>
      </c>
      <c r="K745">
        <v>1332435685</v>
      </c>
      <c r="L745" s="14">
        <f t="shared" si="69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6">
        <f t="shared" si="66"/>
        <v>1.48</v>
      </c>
      <c r="R745" s="9">
        <f t="shared" si="67"/>
        <v>54.266666666666666</v>
      </c>
      <c r="S745" t="str">
        <f t="shared" si="70"/>
        <v>publishing</v>
      </c>
      <c r="T745" t="str">
        <f t="shared" si="71"/>
        <v>nonfiction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4">
        <f t="shared" si="68"/>
        <v>41256.95721064815</v>
      </c>
      <c r="K746">
        <v>1352847503</v>
      </c>
      <c r="L746" s="14">
        <f t="shared" si="69"/>
        <v>41226.95721064815</v>
      </c>
      <c r="M746" t="b">
        <v>0</v>
      </c>
      <c r="N746">
        <v>62</v>
      </c>
      <c r="O746" t="b">
        <v>1</v>
      </c>
      <c r="P746" t="s">
        <v>8274</v>
      </c>
      <c r="Q746" s="6">
        <f t="shared" si="66"/>
        <v>1.0232000000000001</v>
      </c>
      <c r="R746" s="9">
        <f t="shared" si="67"/>
        <v>82.516129032258064</v>
      </c>
      <c r="S746" t="str">
        <f t="shared" si="70"/>
        <v>publishing</v>
      </c>
      <c r="T746" t="str">
        <f t="shared" si="71"/>
        <v>nonfiction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4">
        <f t="shared" si="68"/>
        <v>41397.572280092594</v>
      </c>
      <c r="K747">
        <v>1364996645</v>
      </c>
      <c r="L747" s="14">
        <f t="shared" si="69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6">
        <f t="shared" si="66"/>
        <v>1.7909909909909909</v>
      </c>
      <c r="R747" s="9">
        <f t="shared" si="67"/>
        <v>53.729729729729726</v>
      </c>
      <c r="S747" t="str">
        <f t="shared" si="70"/>
        <v>publishing</v>
      </c>
      <c r="T747" t="str">
        <f t="shared" si="71"/>
        <v>nonfiction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4">
        <f t="shared" si="68"/>
        <v>41175.165972222225</v>
      </c>
      <c r="K748">
        <v>1346806909</v>
      </c>
      <c r="L748" s="14">
        <f t="shared" si="69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6">
        <f t="shared" si="66"/>
        <v>1.1108135252761968</v>
      </c>
      <c r="R748" s="9">
        <f t="shared" si="67"/>
        <v>34.206185567010309</v>
      </c>
      <c r="S748" t="str">
        <f t="shared" si="70"/>
        <v>publishing</v>
      </c>
      <c r="T748" t="str">
        <f t="shared" si="71"/>
        <v>nonfiction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4">
        <f t="shared" si="68"/>
        <v>42019.454166666663</v>
      </c>
      <c r="K749">
        <v>1418649019</v>
      </c>
      <c r="L749" s="14">
        <f t="shared" si="69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6">
        <f t="shared" si="66"/>
        <v>1.0004285714285714</v>
      </c>
      <c r="R749" s="9">
        <f t="shared" si="67"/>
        <v>127.32727272727273</v>
      </c>
      <c r="S749" t="str">
        <f t="shared" si="70"/>
        <v>publishing</v>
      </c>
      <c r="T749" t="str">
        <f t="shared" si="71"/>
        <v>nonfiction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4">
        <f t="shared" si="68"/>
        <v>41861.846828703703</v>
      </c>
      <c r="K750">
        <v>1405109966</v>
      </c>
      <c r="L750" s="14">
        <f t="shared" si="69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6">
        <f t="shared" si="66"/>
        <v>1.0024999999999999</v>
      </c>
      <c r="R750" s="9">
        <f t="shared" si="67"/>
        <v>45.56818181818182</v>
      </c>
      <c r="S750" t="str">
        <f t="shared" si="70"/>
        <v>publishing</v>
      </c>
      <c r="T750" t="str">
        <f t="shared" si="71"/>
        <v>nonfiction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4">
        <f t="shared" si="68"/>
        <v>42763.94131944445</v>
      </c>
      <c r="K751">
        <v>1483050930</v>
      </c>
      <c r="L751" s="14">
        <f t="shared" si="69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6">
        <f t="shared" si="66"/>
        <v>1.0556000000000001</v>
      </c>
      <c r="R751" s="9">
        <f t="shared" si="67"/>
        <v>95.963636363636368</v>
      </c>
      <c r="S751" t="str">
        <f t="shared" si="70"/>
        <v>publishing</v>
      </c>
      <c r="T751" t="str">
        <f t="shared" si="71"/>
        <v>nonfiction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4">
        <f t="shared" si="68"/>
        <v>41329.878148148149</v>
      </c>
      <c r="K752">
        <v>1359147872</v>
      </c>
      <c r="L752" s="14">
        <f t="shared" si="69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6">
        <f t="shared" si="66"/>
        <v>1.0258775877587758</v>
      </c>
      <c r="R752" s="9">
        <f t="shared" si="67"/>
        <v>77.271186440677965</v>
      </c>
      <c r="S752" t="str">
        <f t="shared" si="70"/>
        <v>publishing</v>
      </c>
      <c r="T752" t="str">
        <f t="shared" si="71"/>
        <v>nonfiction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4">
        <f t="shared" si="68"/>
        <v>40759.630497685182</v>
      </c>
      <c r="K753">
        <v>1308496075</v>
      </c>
      <c r="L753" s="14">
        <f t="shared" si="69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6">
        <f t="shared" si="66"/>
        <v>1.1850000000000001</v>
      </c>
      <c r="R753" s="9">
        <f t="shared" si="67"/>
        <v>57.338709677419352</v>
      </c>
      <c r="S753" t="str">
        <f t="shared" si="70"/>
        <v>publishing</v>
      </c>
      <c r="T753" t="str">
        <f t="shared" si="71"/>
        <v>nonfiction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4">
        <f t="shared" si="68"/>
        <v>42659.458333333328</v>
      </c>
      <c r="K754">
        <v>1474884417</v>
      </c>
      <c r="L754" s="14">
        <f t="shared" si="69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6">
        <f t="shared" si="66"/>
        <v>1.117</v>
      </c>
      <c r="R754" s="9">
        <f t="shared" si="67"/>
        <v>53.19047619047619</v>
      </c>
      <c r="S754" t="str">
        <f t="shared" si="70"/>
        <v>publishing</v>
      </c>
      <c r="T754" t="str">
        <f t="shared" si="71"/>
        <v>nonfiction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4">
        <f t="shared" si="68"/>
        <v>42049.590173611112</v>
      </c>
      <c r="K755">
        <v>1421330991</v>
      </c>
      <c r="L755" s="14">
        <f t="shared" si="69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6">
        <f t="shared" si="66"/>
        <v>1.28</v>
      </c>
      <c r="R755" s="9">
        <f t="shared" si="67"/>
        <v>492.30769230769232</v>
      </c>
      <c r="S755" t="str">
        <f t="shared" si="70"/>
        <v>publishing</v>
      </c>
      <c r="T755" t="str">
        <f t="shared" si="71"/>
        <v>nonfiction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4">
        <f t="shared" si="68"/>
        <v>41279.749085648145</v>
      </c>
      <c r="K756">
        <v>1354816721</v>
      </c>
      <c r="L756" s="14">
        <f t="shared" si="69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6">
        <f t="shared" si="66"/>
        <v>1.0375000000000001</v>
      </c>
      <c r="R756" s="9">
        <f t="shared" si="67"/>
        <v>42.346938775510203</v>
      </c>
      <c r="S756" t="str">
        <f t="shared" si="70"/>
        <v>publishing</v>
      </c>
      <c r="T756" t="str">
        <f t="shared" si="71"/>
        <v>nonfiction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4">
        <f t="shared" si="68"/>
        <v>41414.02847222222</v>
      </c>
      <c r="K757">
        <v>1366381877</v>
      </c>
      <c r="L757" s="14">
        <f t="shared" si="69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6">
        <f t="shared" si="66"/>
        <v>1.0190760000000001</v>
      </c>
      <c r="R757" s="9">
        <f t="shared" si="67"/>
        <v>37.466029411764708</v>
      </c>
      <c r="S757" t="str">
        <f t="shared" si="70"/>
        <v>publishing</v>
      </c>
      <c r="T757" t="str">
        <f t="shared" si="71"/>
        <v>nonfiction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4">
        <f t="shared" si="68"/>
        <v>40651.725219907406</v>
      </c>
      <c r="K758">
        <v>1297880659</v>
      </c>
      <c r="L758" s="14">
        <f t="shared" si="69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6">
        <f t="shared" si="66"/>
        <v>1.177142857142857</v>
      </c>
      <c r="R758" s="9">
        <f t="shared" si="67"/>
        <v>37.454545454545453</v>
      </c>
      <c r="S758" t="str">
        <f t="shared" si="70"/>
        <v>publishing</v>
      </c>
      <c r="T758" t="str">
        <f t="shared" si="71"/>
        <v>nonfiction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4">
        <f t="shared" si="68"/>
        <v>41249.054560185185</v>
      </c>
      <c r="K759">
        <v>1353547114</v>
      </c>
      <c r="L759" s="14">
        <f t="shared" si="69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6">
        <f t="shared" si="66"/>
        <v>2.38</v>
      </c>
      <c r="R759" s="9">
        <f t="shared" si="67"/>
        <v>33.055555555555557</v>
      </c>
      <c r="S759" t="str">
        <f t="shared" si="70"/>
        <v>publishing</v>
      </c>
      <c r="T759" t="str">
        <f t="shared" si="71"/>
        <v>nonfiction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4">
        <f t="shared" si="68"/>
        <v>40459.836435185185</v>
      </c>
      <c r="K760">
        <v>1283976268</v>
      </c>
      <c r="L760" s="14">
        <f t="shared" si="69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6">
        <f t="shared" si="66"/>
        <v>1.02</v>
      </c>
      <c r="R760" s="9">
        <f t="shared" si="67"/>
        <v>134.21052631578948</v>
      </c>
      <c r="S760" t="str">
        <f t="shared" si="70"/>
        <v>publishing</v>
      </c>
      <c r="T760" t="str">
        <f t="shared" si="71"/>
        <v>nonfiction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4">
        <f t="shared" si="68"/>
        <v>41829.330312500002</v>
      </c>
      <c r="K761">
        <v>1401436539</v>
      </c>
      <c r="L761" s="14">
        <f t="shared" si="69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6">
        <f t="shared" si="66"/>
        <v>1.0192000000000001</v>
      </c>
      <c r="R761" s="9">
        <f t="shared" si="67"/>
        <v>51.474747474747474</v>
      </c>
      <c r="S761" t="str">
        <f t="shared" si="70"/>
        <v>publishing</v>
      </c>
      <c r="T761" t="str">
        <f t="shared" si="71"/>
        <v>nonfiction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4">
        <f t="shared" si="68"/>
        <v>42700.805706018517</v>
      </c>
      <c r="K762">
        <v>1477592413</v>
      </c>
      <c r="L762" s="14">
        <f t="shared" si="69"/>
        <v>42670.764039351852</v>
      </c>
      <c r="M762" t="b">
        <v>0</v>
      </c>
      <c r="N762">
        <v>0</v>
      </c>
      <c r="O762" t="b">
        <v>0</v>
      </c>
      <c r="P762" t="s">
        <v>8275</v>
      </c>
      <c r="Q762" s="6">
        <f t="shared" si="66"/>
        <v>0</v>
      </c>
      <c r="R762" s="9">
        <f t="shared" si="67"/>
        <v>0</v>
      </c>
      <c r="S762" t="str">
        <f t="shared" si="70"/>
        <v>publishing</v>
      </c>
      <c r="T762" t="str">
        <f t="shared" si="71"/>
        <v>fiction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4">
        <f t="shared" si="68"/>
        <v>41672.751458333332</v>
      </c>
      <c r="K763">
        <v>1388772126</v>
      </c>
      <c r="L763" s="14">
        <f t="shared" si="69"/>
        <v>41642.751458333332</v>
      </c>
      <c r="M763" t="b">
        <v>0</v>
      </c>
      <c r="N763">
        <v>6</v>
      </c>
      <c r="O763" t="b">
        <v>0</v>
      </c>
      <c r="P763" t="s">
        <v>8275</v>
      </c>
      <c r="Q763" s="6">
        <f t="shared" si="66"/>
        <v>4.7E-2</v>
      </c>
      <c r="R763" s="9">
        <f t="shared" si="67"/>
        <v>39.166666666666664</v>
      </c>
      <c r="S763" t="str">
        <f t="shared" si="70"/>
        <v>publishing</v>
      </c>
      <c r="T763" t="str">
        <f t="shared" si="71"/>
        <v>fiction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4">
        <f t="shared" si="68"/>
        <v>42708.25</v>
      </c>
      <c r="K764">
        <v>1479328570</v>
      </c>
      <c r="L764" s="14">
        <f t="shared" si="69"/>
        <v>42690.858449074076</v>
      </c>
      <c r="M764" t="b">
        <v>0</v>
      </c>
      <c r="N764">
        <v>0</v>
      </c>
      <c r="O764" t="b">
        <v>0</v>
      </c>
      <c r="P764" t="s">
        <v>8275</v>
      </c>
      <c r="Q764" s="6">
        <f t="shared" si="66"/>
        <v>0</v>
      </c>
      <c r="R764" s="9">
        <f t="shared" si="67"/>
        <v>0</v>
      </c>
      <c r="S764" t="str">
        <f t="shared" si="70"/>
        <v>publishing</v>
      </c>
      <c r="T764" t="str">
        <f t="shared" si="71"/>
        <v>fiction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4">
        <f t="shared" si="68"/>
        <v>41501.446851851848</v>
      </c>
      <c r="K765">
        <v>1373971408</v>
      </c>
      <c r="L765" s="14">
        <f t="shared" si="69"/>
        <v>41471.446851851848</v>
      </c>
      <c r="M765" t="b">
        <v>0</v>
      </c>
      <c r="N765">
        <v>1</v>
      </c>
      <c r="O765" t="b">
        <v>0</v>
      </c>
      <c r="P765" t="s">
        <v>8275</v>
      </c>
      <c r="Q765" s="6">
        <f t="shared" si="66"/>
        <v>1.1655011655011655E-3</v>
      </c>
      <c r="R765" s="9">
        <f t="shared" si="67"/>
        <v>5</v>
      </c>
      <c r="S765" t="str">
        <f t="shared" si="70"/>
        <v>publishing</v>
      </c>
      <c r="T765" t="str">
        <f t="shared" si="71"/>
        <v>fiction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4">
        <f t="shared" si="68"/>
        <v>42257.173159722224</v>
      </c>
      <c r="K766">
        <v>1439266161</v>
      </c>
      <c r="L766" s="14">
        <f t="shared" si="69"/>
        <v>42227.173159722224</v>
      </c>
      <c r="M766" t="b">
        <v>0</v>
      </c>
      <c r="N766">
        <v>0</v>
      </c>
      <c r="O766" t="b">
        <v>0</v>
      </c>
      <c r="P766" t="s">
        <v>8275</v>
      </c>
      <c r="Q766" s="6">
        <f t="shared" si="66"/>
        <v>0</v>
      </c>
      <c r="R766" s="9">
        <f t="shared" si="67"/>
        <v>0</v>
      </c>
      <c r="S766" t="str">
        <f t="shared" si="70"/>
        <v>publishing</v>
      </c>
      <c r="T766" t="str">
        <f t="shared" si="71"/>
        <v>fiction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4">
        <f t="shared" si="68"/>
        <v>41931.542638888888</v>
      </c>
      <c r="K767">
        <v>1411131684</v>
      </c>
      <c r="L767" s="14">
        <f t="shared" si="69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6">
        <f t="shared" si="66"/>
        <v>0.36014285714285715</v>
      </c>
      <c r="R767" s="9">
        <f t="shared" si="67"/>
        <v>57.295454545454547</v>
      </c>
      <c r="S767" t="str">
        <f t="shared" si="70"/>
        <v>publishing</v>
      </c>
      <c r="T767" t="str">
        <f t="shared" si="71"/>
        <v>fiction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4">
        <f t="shared" si="68"/>
        <v>42051.783368055556</v>
      </c>
      <c r="K768">
        <v>1421520483</v>
      </c>
      <c r="L768" s="14">
        <f t="shared" si="69"/>
        <v>42021.783368055556</v>
      </c>
      <c r="M768" t="b">
        <v>0</v>
      </c>
      <c r="N768">
        <v>0</v>
      </c>
      <c r="O768" t="b">
        <v>0</v>
      </c>
      <c r="P768" t="s">
        <v>8275</v>
      </c>
      <c r="Q768" s="6">
        <f t="shared" si="66"/>
        <v>0</v>
      </c>
      <c r="R768" s="9">
        <f t="shared" si="67"/>
        <v>0</v>
      </c>
      <c r="S768" t="str">
        <f t="shared" si="70"/>
        <v>publishing</v>
      </c>
      <c r="T768" t="str">
        <f t="shared" si="71"/>
        <v>fiction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4">
        <f t="shared" si="68"/>
        <v>42145.143634259264</v>
      </c>
      <c r="K769">
        <v>1429586810</v>
      </c>
      <c r="L769" s="14">
        <f t="shared" si="69"/>
        <v>42115.143634259264</v>
      </c>
      <c r="M769" t="b">
        <v>0</v>
      </c>
      <c r="N769">
        <v>3</v>
      </c>
      <c r="O769" t="b">
        <v>0</v>
      </c>
      <c r="P769" t="s">
        <v>8275</v>
      </c>
      <c r="Q769" s="6">
        <f t="shared" si="66"/>
        <v>3.5400000000000001E-2</v>
      </c>
      <c r="R769" s="9">
        <f t="shared" si="67"/>
        <v>59</v>
      </c>
      <c r="S769" t="str">
        <f t="shared" si="70"/>
        <v>publishing</v>
      </c>
      <c r="T769" t="str">
        <f t="shared" si="71"/>
        <v>fiction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4">
        <f t="shared" si="68"/>
        <v>41624.207060185188</v>
      </c>
      <c r="K770">
        <v>1384577890</v>
      </c>
      <c r="L770" s="14">
        <f t="shared" si="69"/>
        <v>41594.207060185188</v>
      </c>
      <c r="M770" t="b">
        <v>0</v>
      </c>
      <c r="N770">
        <v>0</v>
      </c>
      <c r="O770" t="b">
        <v>0</v>
      </c>
      <c r="P770" t="s">
        <v>8275</v>
      </c>
      <c r="Q770" s="6">
        <f t="shared" ref="Q770:Q833" si="72">(E770/D770)</f>
        <v>0</v>
      </c>
      <c r="R770" s="9">
        <f t="shared" ref="R770:R833" si="73">IF(N770&lt;&gt;0,E770/N770,0)</f>
        <v>0</v>
      </c>
      <c r="S770" t="str">
        <f t="shared" si="70"/>
        <v>publishing</v>
      </c>
      <c r="T770" t="str">
        <f t="shared" si="71"/>
        <v>fiction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4">
        <f t="shared" ref="J771:J834" si="74">(((I771/60)/60)/24)+DATE(1970,1,1)</f>
        <v>41634.996458333335</v>
      </c>
      <c r="K771">
        <v>1385510094</v>
      </c>
      <c r="L771" s="14">
        <f t="shared" ref="L771:L834" si="75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6">
        <f t="shared" si="72"/>
        <v>0.41399999999999998</v>
      </c>
      <c r="R771" s="9">
        <f t="shared" si="73"/>
        <v>31.846153846153847</v>
      </c>
      <c r="S771" t="str">
        <f t="shared" ref="S771:S834" si="76">LEFT(P771, SEARCH("/",P771,1)-1)</f>
        <v>publishing</v>
      </c>
      <c r="T771" t="str">
        <f t="shared" ref="T771:T834" si="77">RIGHT(P771,LEN(P771)-FIND("/",P771))</f>
        <v>fiction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4">
        <f t="shared" si="74"/>
        <v>41329.999641203707</v>
      </c>
      <c r="K772">
        <v>1358294369</v>
      </c>
      <c r="L772" s="14">
        <f t="shared" si="75"/>
        <v>41289.999641203707</v>
      </c>
      <c r="M772" t="b">
        <v>0</v>
      </c>
      <c r="N772">
        <v>0</v>
      </c>
      <c r="O772" t="b">
        <v>0</v>
      </c>
      <c r="P772" t="s">
        <v>8275</v>
      </c>
      <c r="Q772" s="6">
        <f t="shared" si="72"/>
        <v>0</v>
      </c>
      <c r="R772" s="9">
        <f t="shared" si="73"/>
        <v>0</v>
      </c>
      <c r="S772" t="str">
        <f t="shared" si="76"/>
        <v>publishing</v>
      </c>
      <c r="T772" t="str">
        <f t="shared" si="77"/>
        <v>fiction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4">
        <f t="shared" si="74"/>
        <v>42399.824097222227</v>
      </c>
      <c r="K773">
        <v>1449863202</v>
      </c>
      <c r="L773" s="14">
        <f t="shared" si="75"/>
        <v>42349.824097222227</v>
      </c>
      <c r="M773" t="b">
        <v>0</v>
      </c>
      <c r="N773">
        <v>1</v>
      </c>
      <c r="O773" t="b">
        <v>0</v>
      </c>
      <c r="P773" t="s">
        <v>8275</v>
      </c>
      <c r="Q773" s="6">
        <f t="shared" si="72"/>
        <v>2.631578947368421E-4</v>
      </c>
      <c r="R773" s="9">
        <f t="shared" si="73"/>
        <v>10</v>
      </c>
      <c r="S773" t="str">
        <f t="shared" si="76"/>
        <v>publishing</v>
      </c>
      <c r="T773" t="str">
        <f t="shared" si="77"/>
        <v>fiction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4">
        <f t="shared" si="74"/>
        <v>40118.165972222225</v>
      </c>
      <c r="K774">
        <v>1252718519</v>
      </c>
      <c r="L774" s="14">
        <f t="shared" si="75"/>
        <v>40068.056932870371</v>
      </c>
      <c r="M774" t="b">
        <v>0</v>
      </c>
      <c r="N774">
        <v>1</v>
      </c>
      <c r="O774" t="b">
        <v>0</v>
      </c>
      <c r="P774" t="s">
        <v>8275</v>
      </c>
      <c r="Q774" s="6">
        <f t="shared" si="72"/>
        <v>3.3333333333333333E-2</v>
      </c>
      <c r="R774" s="9">
        <f t="shared" si="73"/>
        <v>50</v>
      </c>
      <c r="S774" t="str">
        <f t="shared" si="76"/>
        <v>publishing</v>
      </c>
      <c r="T774" t="str">
        <f t="shared" si="77"/>
        <v>fiction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4">
        <f t="shared" si="74"/>
        <v>42134.959027777775</v>
      </c>
      <c r="K775">
        <v>1428341985</v>
      </c>
      <c r="L775" s="14">
        <f t="shared" si="75"/>
        <v>42100.735937499994</v>
      </c>
      <c r="M775" t="b">
        <v>0</v>
      </c>
      <c r="N775">
        <v>2</v>
      </c>
      <c r="O775" t="b">
        <v>0</v>
      </c>
      <c r="P775" t="s">
        <v>8275</v>
      </c>
      <c r="Q775" s="6">
        <f t="shared" si="72"/>
        <v>8.5129023676509714E-3</v>
      </c>
      <c r="R775" s="9">
        <f t="shared" si="73"/>
        <v>16</v>
      </c>
      <c r="S775" t="str">
        <f t="shared" si="76"/>
        <v>publishing</v>
      </c>
      <c r="T775" t="str">
        <f t="shared" si="77"/>
        <v>fiction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4">
        <f t="shared" si="74"/>
        <v>41693.780300925922</v>
      </c>
      <c r="K776">
        <v>1390589018</v>
      </c>
      <c r="L776" s="14">
        <f t="shared" si="75"/>
        <v>41663.780300925922</v>
      </c>
      <c r="M776" t="b">
        <v>0</v>
      </c>
      <c r="N776">
        <v>9</v>
      </c>
      <c r="O776" t="b">
        <v>0</v>
      </c>
      <c r="P776" t="s">
        <v>8275</v>
      </c>
      <c r="Q776" s="6">
        <f t="shared" si="72"/>
        <v>0.70199999999999996</v>
      </c>
      <c r="R776" s="9">
        <f t="shared" si="73"/>
        <v>39</v>
      </c>
      <c r="S776" t="str">
        <f t="shared" si="76"/>
        <v>publishing</v>
      </c>
      <c r="T776" t="str">
        <f t="shared" si="77"/>
        <v>fiction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4">
        <f t="shared" si="74"/>
        <v>40893.060127314813</v>
      </c>
      <c r="K777">
        <v>1321406795</v>
      </c>
      <c r="L777" s="14">
        <f t="shared" si="75"/>
        <v>40863.060127314813</v>
      </c>
      <c r="M777" t="b">
        <v>0</v>
      </c>
      <c r="N777">
        <v>5</v>
      </c>
      <c r="O777" t="b">
        <v>0</v>
      </c>
      <c r="P777" t="s">
        <v>8275</v>
      </c>
      <c r="Q777" s="6">
        <f t="shared" si="72"/>
        <v>1.7000000000000001E-2</v>
      </c>
      <c r="R777" s="9">
        <f t="shared" si="73"/>
        <v>34</v>
      </c>
      <c r="S777" t="str">
        <f t="shared" si="76"/>
        <v>publishing</v>
      </c>
      <c r="T777" t="str">
        <f t="shared" si="77"/>
        <v>fiction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4">
        <f t="shared" si="74"/>
        <v>42288.208333333328</v>
      </c>
      <c r="K778">
        <v>1441297645</v>
      </c>
      <c r="L778" s="14">
        <f t="shared" si="75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6">
        <f t="shared" si="72"/>
        <v>0.51400000000000001</v>
      </c>
      <c r="R778" s="9">
        <f t="shared" si="73"/>
        <v>63.122807017543863</v>
      </c>
      <c r="S778" t="str">
        <f t="shared" si="76"/>
        <v>publishing</v>
      </c>
      <c r="T778" t="str">
        <f t="shared" si="77"/>
        <v>fiction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4">
        <f t="shared" si="74"/>
        <v>41486.981215277774</v>
      </c>
      <c r="K779">
        <v>1372721577</v>
      </c>
      <c r="L779" s="14">
        <f t="shared" si="75"/>
        <v>41456.981215277774</v>
      </c>
      <c r="M779" t="b">
        <v>0</v>
      </c>
      <c r="N779">
        <v>3</v>
      </c>
      <c r="O779" t="b">
        <v>0</v>
      </c>
      <c r="P779" t="s">
        <v>8275</v>
      </c>
      <c r="Q779" s="6">
        <f t="shared" si="72"/>
        <v>7.0000000000000001E-3</v>
      </c>
      <c r="R779" s="9">
        <f t="shared" si="73"/>
        <v>7</v>
      </c>
      <c r="S779" t="str">
        <f t="shared" si="76"/>
        <v>publishing</v>
      </c>
      <c r="T779" t="str">
        <f t="shared" si="77"/>
        <v>fiction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4">
        <f t="shared" si="74"/>
        <v>41759.702314814815</v>
      </c>
      <c r="K780">
        <v>1396284680</v>
      </c>
      <c r="L780" s="14">
        <f t="shared" si="75"/>
        <v>41729.702314814815</v>
      </c>
      <c r="M780" t="b">
        <v>0</v>
      </c>
      <c r="N780">
        <v>1</v>
      </c>
      <c r="O780" t="b">
        <v>0</v>
      </c>
      <c r="P780" t="s">
        <v>8275</v>
      </c>
      <c r="Q780" s="6">
        <f t="shared" si="72"/>
        <v>4.0000000000000001E-3</v>
      </c>
      <c r="R780" s="9">
        <f t="shared" si="73"/>
        <v>2</v>
      </c>
      <c r="S780" t="str">
        <f t="shared" si="76"/>
        <v>publishing</v>
      </c>
      <c r="T780" t="str">
        <f t="shared" si="77"/>
        <v>fiction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4">
        <f t="shared" si="74"/>
        <v>40466.166666666664</v>
      </c>
      <c r="K781">
        <v>1284567905</v>
      </c>
      <c r="L781" s="14">
        <f t="shared" si="75"/>
        <v>40436.68408564815</v>
      </c>
      <c r="M781" t="b">
        <v>0</v>
      </c>
      <c r="N781">
        <v>6</v>
      </c>
      <c r="O781" t="b">
        <v>0</v>
      </c>
      <c r="P781" t="s">
        <v>8275</v>
      </c>
      <c r="Q781" s="6">
        <f t="shared" si="72"/>
        <v>2.6666666666666668E-2</v>
      </c>
      <c r="R781" s="9">
        <f t="shared" si="73"/>
        <v>66.666666666666671</v>
      </c>
      <c r="S781" t="str">
        <f t="shared" si="76"/>
        <v>publishing</v>
      </c>
      <c r="T781" t="str">
        <f t="shared" si="77"/>
        <v>fiction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4">
        <f t="shared" si="74"/>
        <v>40666.673900462964</v>
      </c>
      <c r="K782">
        <v>1301847025</v>
      </c>
      <c r="L782" s="14">
        <f t="shared" si="75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6">
        <f t="shared" si="72"/>
        <v>1.04</v>
      </c>
      <c r="R782" s="9">
        <f t="shared" si="73"/>
        <v>38.518518518518519</v>
      </c>
      <c r="S782" t="str">
        <f t="shared" si="76"/>
        <v>music</v>
      </c>
      <c r="T782" t="str">
        <f t="shared" si="77"/>
        <v>rock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4">
        <f t="shared" si="74"/>
        <v>41433.000856481485</v>
      </c>
      <c r="K783">
        <v>1368057674</v>
      </c>
      <c r="L783" s="14">
        <f t="shared" si="75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6">
        <f t="shared" si="72"/>
        <v>1.3315375</v>
      </c>
      <c r="R783" s="9">
        <f t="shared" si="73"/>
        <v>42.609200000000001</v>
      </c>
      <c r="S783" t="str">
        <f t="shared" si="76"/>
        <v>music</v>
      </c>
      <c r="T783" t="str">
        <f t="shared" si="77"/>
        <v>rock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4">
        <f t="shared" si="74"/>
        <v>41146.758125</v>
      </c>
      <c r="K784">
        <v>1343326302</v>
      </c>
      <c r="L784" s="14">
        <f t="shared" si="75"/>
        <v>41116.758125</v>
      </c>
      <c r="M784" t="b">
        <v>0</v>
      </c>
      <c r="N784">
        <v>14</v>
      </c>
      <c r="O784" t="b">
        <v>1</v>
      </c>
      <c r="P784" t="s">
        <v>8276</v>
      </c>
      <c r="Q784" s="6">
        <f t="shared" si="72"/>
        <v>1</v>
      </c>
      <c r="R784" s="9">
        <f t="shared" si="73"/>
        <v>50</v>
      </c>
      <c r="S784" t="str">
        <f t="shared" si="76"/>
        <v>music</v>
      </c>
      <c r="T784" t="str">
        <f t="shared" si="77"/>
        <v>rock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4">
        <f t="shared" si="74"/>
        <v>41026.916666666664</v>
      </c>
      <c r="K785">
        <v>1332182049</v>
      </c>
      <c r="L785" s="14">
        <f t="shared" si="75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6">
        <f t="shared" si="72"/>
        <v>1.4813333333333334</v>
      </c>
      <c r="R785" s="9">
        <f t="shared" si="73"/>
        <v>63.485714285714288</v>
      </c>
      <c r="S785" t="str">
        <f t="shared" si="76"/>
        <v>music</v>
      </c>
      <c r="T785" t="str">
        <f t="shared" si="77"/>
        <v>rock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4">
        <f t="shared" si="74"/>
        <v>41715.107858796298</v>
      </c>
      <c r="K786">
        <v>1391571319</v>
      </c>
      <c r="L786" s="14">
        <f t="shared" si="75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6">
        <f t="shared" si="72"/>
        <v>1.0249999999999999</v>
      </c>
      <c r="R786" s="9">
        <f t="shared" si="73"/>
        <v>102.5</v>
      </c>
      <c r="S786" t="str">
        <f t="shared" si="76"/>
        <v>music</v>
      </c>
      <c r="T786" t="str">
        <f t="shared" si="77"/>
        <v>rock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4">
        <f t="shared" si="74"/>
        <v>41333.593923611108</v>
      </c>
      <c r="K787">
        <v>1359468915</v>
      </c>
      <c r="L787" s="14">
        <f t="shared" si="75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6">
        <f t="shared" si="72"/>
        <v>1.8062799999999999</v>
      </c>
      <c r="R787" s="9">
        <f t="shared" si="73"/>
        <v>31.142758620689655</v>
      </c>
      <c r="S787" t="str">
        <f t="shared" si="76"/>
        <v>music</v>
      </c>
      <c r="T787" t="str">
        <f t="shared" si="77"/>
        <v>rock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4">
        <f t="shared" si="74"/>
        <v>41040.657638888886</v>
      </c>
      <c r="K788">
        <v>1331774434</v>
      </c>
      <c r="L788" s="14">
        <f t="shared" si="75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6">
        <f t="shared" si="72"/>
        <v>1.4279999999999999</v>
      </c>
      <c r="R788" s="9">
        <f t="shared" si="73"/>
        <v>162.27272727272728</v>
      </c>
      <c r="S788" t="str">
        <f t="shared" si="76"/>
        <v>music</v>
      </c>
      <c r="T788" t="str">
        <f t="shared" si="77"/>
        <v>rock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4">
        <f t="shared" si="74"/>
        <v>41579.627615740741</v>
      </c>
      <c r="K789">
        <v>1380726226</v>
      </c>
      <c r="L789" s="14">
        <f t="shared" si="75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6">
        <f t="shared" si="72"/>
        <v>1.1416666666666666</v>
      </c>
      <c r="R789" s="9">
        <f t="shared" si="73"/>
        <v>80.588235294117652</v>
      </c>
      <c r="S789" t="str">
        <f t="shared" si="76"/>
        <v>music</v>
      </c>
      <c r="T789" t="str">
        <f t="shared" si="77"/>
        <v>rock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4">
        <f t="shared" si="74"/>
        <v>41097.165972222225</v>
      </c>
      <c r="K790">
        <v>1338336588</v>
      </c>
      <c r="L790" s="14">
        <f t="shared" si="75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6">
        <f t="shared" si="72"/>
        <v>2.03505</v>
      </c>
      <c r="R790" s="9">
        <f t="shared" si="73"/>
        <v>59.85441176470588</v>
      </c>
      <c r="S790" t="str">
        <f t="shared" si="76"/>
        <v>music</v>
      </c>
      <c r="T790" t="str">
        <f t="shared" si="77"/>
        <v>rock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4">
        <f t="shared" si="74"/>
        <v>41295.332638888889</v>
      </c>
      <c r="K791">
        <v>1357187280</v>
      </c>
      <c r="L791" s="14">
        <f t="shared" si="75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6">
        <f t="shared" si="72"/>
        <v>1.0941176470588236</v>
      </c>
      <c r="R791" s="9">
        <f t="shared" si="73"/>
        <v>132.85714285714286</v>
      </c>
      <c r="S791" t="str">
        <f t="shared" si="76"/>
        <v>music</v>
      </c>
      <c r="T791" t="str">
        <f t="shared" si="77"/>
        <v>rock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4">
        <f t="shared" si="74"/>
        <v>41306.047905092593</v>
      </c>
      <c r="K792">
        <v>1357088939</v>
      </c>
      <c r="L792" s="14">
        <f t="shared" si="75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6">
        <f t="shared" si="72"/>
        <v>1.443746</v>
      </c>
      <c r="R792" s="9">
        <f t="shared" si="73"/>
        <v>92.547820512820508</v>
      </c>
      <c r="S792" t="str">
        <f t="shared" si="76"/>
        <v>music</v>
      </c>
      <c r="T792" t="str">
        <f t="shared" si="77"/>
        <v>rock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4">
        <f t="shared" si="74"/>
        <v>41591.249305555553</v>
      </c>
      <c r="K793">
        <v>1381430646</v>
      </c>
      <c r="L793" s="14">
        <f t="shared" si="75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6">
        <f t="shared" si="72"/>
        <v>1.0386666666666666</v>
      </c>
      <c r="R793" s="9">
        <f t="shared" si="73"/>
        <v>60.859375</v>
      </c>
      <c r="S793" t="str">
        <f t="shared" si="76"/>
        <v>music</v>
      </c>
      <c r="T793" t="str">
        <f t="shared" si="77"/>
        <v>rock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4">
        <f t="shared" si="74"/>
        <v>41585.915312500001</v>
      </c>
      <c r="K794">
        <v>1381265883</v>
      </c>
      <c r="L794" s="14">
        <f t="shared" si="75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6">
        <f t="shared" si="72"/>
        <v>1.0044440000000001</v>
      </c>
      <c r="R794" s="9">
        <f t="shared" si="73"/>
        <v>41.851833333333339</v>
      </c>
      <c r="S794" t="str">
        <f t="shared" si="76"/>
        <v>music</v>
      </c>
      <c r="T794" t="str">
        <f t="shared" si="77"/>
        <v>rock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4">
        <f t="shared" si="74"/>
        <v>41458.207638888889</v>
      </c>
      <c r="K795">
        <v>1371491244</v>
      </c>
      <c r="L795" s="14">
        <f t="shared" si="75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6">
        <f t="shared" si="72"/>
        <v>1.0277927272727272</v>
      </c>
      <c r="R795" s="9">
        <f t="shared" si="73"/>
        <v>88.325937499999995</v>
      </c>
      <c r="S795" t="str">
        <f t="shared" si="76"/>
        <v>music</v>
      </c>
      <c r="T795" t="str">
        <f t="shared" si="77"/>
        <v>rock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4">
        <f t="shared" si="74"/>
        <v>40791.712500000001</v>
      </c>
      <c r="K796">
        <v>1310438737</v>
      </c>
      <c r="L796" s="14">
        <f t="shared" si="75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6">
        <f t="shared" si="72"/>
        <v>1.0531250000000001</v>
      </c>
      <c r="R796" s="9">
        <f t="shared" si="73"/>
        <v>158.96226415094338</v>
      </c>
      <c r="S796" t="str">
        <f t="shared" si="76"/>
        <v>music</v>
      </c>
      <c r="T796" t="str">
        <f t="shared" si="77"/>
        <v>rock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4">
        <f t="shared" si="74"/>
        <v>41006.207638888889</v>
      </c>
      <c r="K797">
        <v>1330094566</v>
      </c>
      <c r="L797" s="14">
        <f t="shared" si="75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6">
        <f t="shared" si="72"/>
        <v>1.1178571428571429</v>
      </c>
      <c r="R797" s="9">
        <f t="shared" si="73"/>
        <v>85.054347826086953</v>
      </c>
      <c r="S797" t="str">
        <f t="shared" si="76"/>
        <v>music</v>
      </c>
      <c r="T797" t="str">
        <f t="shared" si="77"/>
        <v>rock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4">
        <f t="shared" si="74"/>
        <v>41532.881944444445</v>
      </c>
      <c r="K798">
        <v>1376687485</v>
      </c>
      <c r="L798" s="14">
        <f t="shared" si="75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6">
        <f t="shared" si="72"/>
        <v>1.0135000000000001</v>
      </c>
      <c r="R798" s="9">
        <f t="shared" si="73"/>
        <v>112.61111111111111</v>
      </c>
      <c r="S798" t="str">
        <f t="shared" si="76"/>
        <v>music</v>
      </c>
      <c r="T798" t="str">
        <f t="shared" si="77"/>
        <v>rock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4">
        <f t="shared" si="74"/>
        <v>41028.166666666664</v>
      </c>
      <c r="K799">
        <v>1332978688</v>
      </c>
      <c r="L799" s="14">
        <f t="shared" si="75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6">
        <f t="shared" si="72"/>
        <v>1.0753333333333333</v>
      </c>
      <c r="R799" s="9">
        <f t="shared" si="73"/>
        <v>45.436619718309856</v>
      </c>
      <c r="S799" t="str">
        <f t="shared" si="76"/>
        <v>music</v>
      </c>
      <c r="T799" t="str">
        <f t="shared" si="77"/>
        <v>rock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4">
        <f t="shared" si="74"/>
        <v>41912.590127314819</v>
      </c>
      <c r="K800">
        <v>1409494187</v>
      </c>
      <c r="L800" s="14">
        <f t="shared" si="75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6">
        <f t="shared" si="72"/>
        <v>1.1488571428571428</v>
      </c>
      <c r="R800" s="9">
        <f t="shared" si="73"/>
        <v>46.218390804597703</v>
      </c>
      <c r="S800" t="str">
        <f t="shared" si="76"/>
        <v>music</v>
      </c>
      <c r="T800" t="str">
        <f t="shared" si="77"/>
        <v>rock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4">
        <f t="shared" si="74"/>
        <v>41026.667199074072</v>
      </c>
      <c r="K801">
        <v>1332950446</v>
      </c>
      <c r="L801" s="14">
        <f t="shared" si="75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6">
        <f t="shared" si="72"/>
        <v>1.0002</v>
      </c>
      <c r="R801" s="9">
        <f t="shared" si="73"/>
        <v>178.60714285714286</v>
      </c>
      <c r="S801" t="str">
        <f t="shared" si="76"/>
        <v>music</v>
      </c>
      <c r="T801" t="str">
        <f t="shared" si="77"/>
        <v>rock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4">
        <f t="shared" si="74"/>
        <v>41893.433495370373</v>
      </c>
      <c r="K802">
        <v>1407839054</v>
      </c>
      <c r="L802" s="14">
        <f t="shared" si="75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6">
        <f t="shared" si="72"/>
        <v>1.5213333333333334</v>
      </c>
      <c r="R802" s="9">
        <f t="shared" si="73"/>
        <v>40.75</v>
      </c>
      <c r="S802" t="str">
        <f t="shared" si="76"/>
        <v>music</v>
      </c>
      <c r="T802" t="str">
        <f t="shared" si="77"/>
        <v>rock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4">
        <f t="shared" si="74"/>
        <v>40725.795370370368</v>
      </c>
      <c r="K803">
        <v>1306955120</v>
      </c>
      <c r="L803" s="14">
        <f t="shared" si="75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6">
        <f t="shared" si="72"/>
        <v>1.1152149999999998</v>
      </c>
      <c r="R803" s="9">
        <f t="shared" si="73"/>
        <v>43.733921568627444</v>
      </c>
      <c r="S803" t="str">
        <f t="shared" si="76"/>
        <v>music</v>
      </c>
      <c r="T803" t="str">
        <f t="shared" si="77"/>
        <v>rock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4">
        <f t="shared" si="74"/>
        <v>41169.170138888891</v>
      </c>
      <c r="K804">
        <v>1343867524</v>
      </c>
      <c r="L804" s="14">
        <f t="shared" si="75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6">
        <f t="shared" si="72"/>
        <v>1.0133333333333334</v>
      </c>
      <c r="R804" s="9">
        <f t="shared" si="73"/>
        <v>81.066666666666663</v>
      </c>
      <c r="S804" t="str">
        <f t="shared" si="76"/>
        <v>music</v>
      </c>
      <c r="T804" t="str">
        <f t="shared" si="77"/>
        <v>rock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4">
        <f t="shared" si="74"/>
        <v>40692.041666666664</v>
      </c>
      <c r="K805">
        <v>1304376478</v>
      </c>
      <c r="L805" s="14">
        <f t="shared" si="75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6">
        <f t="shared" si="72"/>
        <v>1.232608695652174</v>
      </c>
      <c r="R805" s="9">
        <f t="shared" si="73"/>
        <v>74.60526315789474</v>
      </c>
      <c r="S805" t="str">
        <f t="shared" si="76"/>
        <v>music</v>
      </c>
      <c r="T805" t="str">
        <f t="shared" si="77"/>
        <v>rock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4">
        <f t="shared" si="74"/>
        <v>40747.165972222225</v>
      </c>
      <c r="K806">
        <v>1309919526</v>
      </c>
      <c r="L806" s="14">
        <f t="shared" si="75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6">
        <f t="shared" si="72"/>
        <v>1</v>
      </c>
      <c r="R806" s="9">
        <f t="shared" si="73"/>
        <v>305.55555555555554</v>
      </c>
      <c r="S806" t="str">
        <f t="shared" si="76"/>
        <v>music</v>
      </c>
      <c r="T806" t="str">
        <f t="shared" si="77"/>
        <v>rock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4">
        <f t="shared" si="74"/>
        <v>40740.958333333336</v>
      </c>
      <c r="K807">
        <v>1306525512</v>
      </c>
      <c r="L807" s="14">
        <f t="shared" si="75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6">
        <f t="shared" si="72"/>
        <v>1.05</v>
      </c>
      <c r="R807" s="9">
        <f t="shared" si="73"/>
        <v>58.333333333333336</v>
      </c>
      <c r="S807" t="str">
        <f t="shared" si="76"/>
        <v>music</v>
      </c>
      <c r="T807" t="str">
        <f t="shared" si="77"/>
        <v>rock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4">
        <f t="shared" si="74"/>
        <v>40793.691423611112</v>
      </c>
      <c r="K808">
        <v>1312821339</v>
      </c>
      <c r="L808" s="14">
        <f t="shared" si="75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6">
        <f t="shared" si="72"/>
        <v>1.0443750000000001</v>
      </c>
      <c r="R808" s="9">
        <f t="shared" si="73"/>
        <v>117.67605633802818</v>
      </c>
      <c r="S808" t="str">
        <f t="shared" si="76"/>
        <v>music</v>
      </c>
      <c r="T808" t="str">
        <f t="shared" si="77"/>
        <v>rock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4">
        <f t="shared" si="74"/>
        <v>42795.083333333328</v>
      </c>
      <c r="K809">
        <v>1485270311</v>
      </c>
      <c r="L809" s="14">
        <f t="shared" si="75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6">
        <f t="shared" si="72"/>
        <v>1.05125</v>
      </c>
      <c r="R809" s="9">
        <f t="shared" si="73"/>
        <v>73.771929824561397</v>
      </c>
      <c r="S809" t="str">
        <f t="shared" si="76"/>
        <v>music</v>
      </c>
      <c r="T809" t="str">
        <f t="shared" si="77"/>
        <v>rock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4">
        <f t="shared" si="74"/>
        <v>41995.207638888889</v>
      </c>
      <c r="K810">
        <v>1416363886</v>
      </c>
      <c r="L810" s="14">
        <f t="shared" si="75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6">
        <f t="shared" si="72"/>
        <v>1</v>
      </c>
      <c r="R810" s="9">
        <f t="shared" si="73"/>
        <v>104.65116279069767</v>
      </c>
      <c r="S810" t="str">
        <f t="shared" si="76"/>
        <v>music</v>
      </c>
      <c r="T810" t="str">
        <f t="shared" si="77"/>
        <v>rock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4">
        <f t="shared" si="74"/>
        <v>41658.833680555559</v>
      </c>
      <c r="K811">
        <v>1387569630</v>
      </c>
      <c r="L811" s="14">
        <f t="shared" si="75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6">
        <f t="shared" si="72"/>
        <v>1.03775</v>
      </c>
      <c r="R811" s="9">
        <f t="shared" si="73"/>
        <v>79.82692307692308</v>
      </c>
      <c r="S811" t="str">
        <f t="shared" si="76"/>
        <v>music</v>
      </c>
      <c r="T811" t="str">
        <f t="shared" si="77"/>
        <v>rock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4">
        <f t="shared" si="74"/>
        <v>41153.056273148148</v>
      </c>
      <c r="K812">
        <v>1343870462</v>
      </c>
      <c r="L812" s="14">
        <f t="shared" si="75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6">
        <f t="shared" si="72"/>
        <v>1.05</v>
      </c>
      <c r="R812" s="9">
        <f t="shared" si="73"/>
        <v>58.333333333333336</v>
      </c>
      <c r="S812" t="str">
        <f t="shared" si="76"/>
        <v>music</v>
      </c>
      <c r="T812" t="str">
        <f t="shared" si="77"/>
        <v>rock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4">
        <f t="shared" si="74"/>
        <v>41465.702777777777</v>
      </c>
      <c r="K813">
        <v>1371569202</v>
      </c>
      <c r="L813" s="14">
        <f t="shared" si="75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6">
        <f t="shared" si="72"/>
        <v>1.04</v>
      </c>
      <c r="R813" s="9">
        <f t="shared" si="73"/>
        <v>86.666666666666671</v>
      </c>
      <c r="S813" t="str">
        <f t="shared" si="76"/>
        <v>music</v>
      </c>
      <c r="T813" t="str">
        <f t="shared" si="77"/>
        <v>rock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4">
        <f t="shared" si="74"/>
        <v>41334.581944444442</v>
      </c>
      <c r="K814">
        <v>1357604752</v>
      </c>
      <c r="L814" s="14">
        <f t="shared" si="75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6">
        <f t="shared" si="72"/>
        <v>1.5183333333333333</v>
      </c>
      <c r="R814" s="9">
        <f t="shared" si="73"/>
        <v>27.606060606060606</v>
      </c>
      <c r="S814" t="str">
        <f t="shared" si="76"/>
        <v>music</v>
      </c>
      <c r="T814" t="str">
        <f t="shared" si="77"/>
        <v>rock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4">
        <f t="shared" si="74"/>
        <v>41110.960243055553</v>
      </c>
      <c r="K815">
        <v>1340233365</v>
      </c>
      <c r="L815" s="14">
        <f t="shared" si="75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6">
        <f t="shared" si="72"/>
        <v>1.59996</v>
      </c>
      <c r="R815" s="9">
        <f t="shared" si="73"/>
        <v>24.999375000000001</v>
      </c>
      <c r="S815" t="str">
        <f t="shared" si="76"/>
        <v>music</v>
      </c>
      <c r="T815" t="str">
        <f t="shared" si="77"/>
        <v>rock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4">
        <f t="shared" si="74"/>
        <v>40694.75277777778</v>
      </c>
      <c r="K816">
        <v>1305568201</v>
      </c>
      <c r="L816" s="14">
        <f t="shared" si="75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6">
        <f t="shared" si="72"/>
        <v>1.2729999999999999</v>
      </c>
      <c r="R816" s="9">
        <f t="shared" si="73"/>
        <v>45.464285714285715</v>
      </c>
      <c r="S816" t="str">
        <f t="shared" si="76"/>
        <v>music</v>
      </c>
      <c r="T816" t="str">
        <f t="shared" si="77"/>
        <v>rock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4">
        <f t="shared" si="74"/>
        <v>41944.917858796296</v>
      </c>
      <c r="K817">
        <v>1412287303</v>
      </c>
      <c r="L817" s="14">
        <f t="shared" si="75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6">
        <f t="shared" si="72"/>
        <v>1.07</v>
      </c>
      <c r="R817" s="9">
        <f t="shared" si="73"/>
        <v>99.534883720930239</v>
      </c>
      <c r="S817" t="str">
        <f t="shared" si="76"/>
        <v>music</v>
      </c>
      <c r="T817" t="str">
        <f t="shared" si="77"/>
        <v>rock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4">
        <f t="shared" si="74"/>
        <v>41373.270833333336</v>
      </c>
      <c r="K818">
        <v>1362776043</v>
      </c>
      <c r="L818" s="14">
        <f t="shared" si="75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6">
        <f t="shared" si="72"/>
        <v>1.1512214285714286</v>
      </c>
      <c r="R818" s="9">
        <f t="shared" si="73"/>
        <v>39.31</v>
      </c>
      <c r="S818" t="str">
        <f t="shared" si="76"/>
        <v>music</v>
      </c>
      <c r="T818" t="str">
        <f t="shared" si="77"/>
        <v>rock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4">
        <f t="shared" si="74"/>
        <v>40979.207638888889</v>
      </c>
      <c r="K819">
        <v>1326810211</v>
      </c>
      <c r="L819" s="14">
        <f t="shared" si="75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6">
        <f t="shared" si="72"/>
        <v>1.3711066666666665</v>
      </c>
      <c r="R819" s="9">
        <f t="shared" si="73"/>
        <v>89.419999999999987</v>
      </c>
      <c r="S819" t="str">
        <f t="shared" si="76"/>
        <v>music</v>
      </c>
      <c r="T819" t="str">
        <f t="shared" si="77"/>
        <v>rock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4">
        <f t="shared" si="74"/>
        <v>41128.709027777775</v>
      </c>
      <c r="K820">
        <v>1343682681</v>
      </c>
      <c r="L820" s="14">
        <f t="shared" si="75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6">
        <f t="shared" si="72"/>
        <v>1.5571428571428572</v>
      </c>
      <c r="R820" s="9">
        <f t="shared" si="73"/>
        <v>28.684210526315791</v>
      </c>
      <c r="S820" t="str">
        <f t="shared" si="76"/>
        <v>music</v>
      </c>
      <c r="T820" t="str">
        <f t="shared" si="77"/>
        <v>rock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4">
        <f t="shared" si="74"/>
        <v>41629.197222222225</v>
      </c>
      <c r="K821">
        <v>1386806254</v>
      </c>
      <c r="L821" s="14">
        <f t="shared" si="75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6">
        <f t="shared" si="72"/>
        <v>1.0874999999999999</v>
      </c>
      <c r="R821" s="9">
        <f t="shared" si="73"/>
        <v>31.071428571428573</v>
      </c>
      <c r="S821" t="str">
        <f t="shared" si="76"/>
        <v>music</v>
      </c>
      <c r="T821" t="str">
        <f t="shared" si="77"/>
        <v>rock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4">
        <f t="shared" si="74"/>
        <v>41799.208333333336</v>
      </c>
      <c r="K822">
        <v>1399666342</v>
      </c>
      <c r="L822" s="14">
        <f t="shared" si="75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6">
        <f t="shared" si="72"/>
        <v>1.3405</v>
      </c>
      <c r="R822" s="9">
        <f t="shared" si="73"/>
        <v>70.55263157894737</v>
      </c>
      <c r="S822" t="str">
        <f t="shared" si="76"/>
        <v>music</v>
      </c>
      <c r="T822" t="str">
        <f t="shared" si="77"/>
        <v>rock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4">
        <f t="shared" si="74"/>
        <v>42128.167361111111</v>
      </c>
      <c r="K823">
        <v>1427753265</v>
      </c>
      <c r="L823" s="14">
        <f t="shared" si="75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6">
        <f t="shared" si="72"/>
        <v>1</v>
      </c>
      <c r="R823" s="9">
        <f t="shared" si="73"/>
        <v>224.12820512820514</v>
      </c>
      <c r="S823" t="str">
        <f t="shared" si="76"/>
        <v>music</v>
      </c>
      <c r="T823" t="str">
        <f t="shared" si="77"/>
        <v>rock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4">
        <f t="shared" si="74"/>
        <v>41187.947337962964</v>
      </c>
      <c r="K824">
        <v>1346885050</v>
      </c>
      <c r="L824" s="14">
        <f t="shared" si="75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6">
        <f t="shared" si="72"/>
        <v>1.1916666666666667</v>
      </c>
      <c r="R824" s="9">
        <f t="shared" si="73"/>
        <v>51.811594202898547</v>
      </c>
      <c r="S824" t="str">
        <f t="shared" si="76"/>
        <v>music</v>
      </c>
      <c r="T824" t="str">
        <f t="shared" si="77"/>
        <v>rock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4">
        <f t="shared" si="74"/>
        <v>42085.931157407409</v>
      </c>
      <c r="K825">
        <v>1424474452</v>
      </c>
      <c r="L825" s="14">
        <f t="shared" si="75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6">
        <f t="shared" si="72"/>
        <v>1.7949999999999999</v>
      </c>
      <c r="R825" s="9">
        <f t="shared" si="73"/>
        <v>43.515151515151516</v>
      </c>
      <c r="S825" t="str">
        <f t="shared" si="76"/>
        <v>music</v>
      </c>
      <c r="T825" t="str">
        <f t="shared" si="77"/>
        <v>rock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4">
        <f t="shared" si="74"/>
        <v>40286.290972222225</v>
      </c>
      <c r="K826">
        <v>1268459318</v>
      </c>
      <c r="L826" s="14">
        <f t="shared" si="75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6">
        <f t="shared" si="72"/>
        <v>1.3438124999999999</v>
      </c>
      <c r="R826" s="9">
        <f t="shared" si="73"/>
        <v>39.816666666666663</v>
      </c>
      <c r="S826" t="str">
        <f t="shared" si="76"/>
        <v>music</v>
      </c>
      <c r="T826" t="str">
        <f t="shared" si="77"/>
        <v>rock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4">
        <f t="shared" si="74"/>
        <v>41211.306527777779</v>
      </c>
      <c r="K827">
        <v>1349335284</v>
      </c>
      <c r="L827" s="14">
        <f t="shared" si="75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6">
        <f t="shared" si="72"/>
        <v>1.0043200000000001</v>
      </c>
      <c r="R827" s="9">
        <f t="shared" si="73"/>
        <v>126.8080808080808</v>
      </c>
      <c r="S827" t="str">
        <f t="shared" si="76"/>
        <v>music</v>
      </c>
      <c r="T827" t="str">
        <f t="shared" si="77"/>
        <v>rock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4">
        <f t="shared" si="74"/>
        <v>40993.996874999997</v>
      </c>
      <c r="K828">
        <v>1330908930</v>
      </c>
      <c r="L828" s="14">
        <f t="shared" si="75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6">
        <f t="shared" si="72"/>
        <v>1.0145454545454546</v>
      </c>
      <c r="R828" s="9">
        <f t="shared" si="73"/>
        <v>113.87755102040816</v>
      </c>
      <c r="S828" t="str">
        <f t="shared" si="76"/>
        <v>music</v>
      </c>
      <c r="T828" t="str">
        <f t="shared" si="77"/>
        <v>rock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4">
        <f t="shared" si="74"/>
        <v>40953.825694444444</v>
      </c>
      <c r="K829">
        <v>1326972107</v>
      </c>
      <c r="L829" s="14">
        <f t="shared" si="75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6">
        <f t="shared" si="72"/>
        <v>1.0333333333333334</v>
      </c>
      <c r="R829" s="9">
        <f t="shared" si="73"/>
        <v>28.181818181818183</v>
      </c>
      <c r="S829" t="str">
        <f t="shared" si="76"/>
        <v>music</v>
      </c>
      <c r="T829" t="str">
        <f t="shared" si="77"/>
        <v>rock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4">
        <f t="shared" si="74"/>
        <v>41085.683333333334</v>
      </c>
      <c r="K830">
        <v>1339549982</v>
      </c>
      <c r="L830" s="14">
        <f t="shared" si="75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6">
        <f t="shared" si="72"/>
        <v>1.07</v>
      </c>
      <c r="R830" s="9">
        <f t="shared" si="73"/>
        <v>36.60526315789474</v>
      </c>
      <c r="S830" t="str">
        <f t="shared" si="76"/>
        <v>music</v>
      </c>
      <c r="T830" t="str">
        <f t="shared" si="77"/>
        <v>rock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4">
        <f t="shared" si="74"/>
        <v>42564.801388888889</v>
      </c>
      <c r="K831">
        <v>1463253240</v>
      </c>
      <c r="L831" s="14">
        <f t="shared" si="75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6">
        <f t="shared" si="72"/>
        <v>1.04</v>
      </c>
      <c r="R831" s="9">
        <f t="shared" si="73"/>
        <v>32.5</v>
      </c>
      <c r="S831" t="str">
        <f t="shared" si="76"/>
        <v>music</v>
      </c>
      <c r="T831" t="str">
        <f t="shared" si="77"/>
        <v>rock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4">
        <f t="shared" si="74"/>
        <v>41355.484085648146</v>
      </c>
      <c r="K832">
        <v>1361363825</v>
      </c>
      <c r="L832" s="14">
        <f t="shared" si="75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6">
        <f t="shared" si="72"/>
        <v>1.0783333333333334</v>
      </c>
      <c r="R832" s="9">
        <f t="shared" si="73"/>
        <v>60.65625</v>
      </c>
      <c r="S832" t="str">
        <f t="shared" si="76"/>
        <v>music</v>
      </c>
      <c r="T832" t="str">
        <f t="shared" si="77"/>
        <v>rock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4">
        <f t="shared" si="74"/>
        <v>41026.646921296298</v>
      </c>
      <c r="K833">
        <v>1332948694</v>
      </c>
      <c r="L833" s="14">
        <f t="shared" si="75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6">
        <f t="shared" si="72"/>
        <v>2.3333333333333335</v>
      </c>
      <c r="R833" s="9">
        <f t="shared" si="73"/>
        <v>175</v>
      </c>
      <c r="S833" t="str">
        <f t="shared" si="76"/>
        <v>music</v>
      </c>
      <c r="T833" t="str">
        <f t="shared" si="77"/>
        <v>rock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4">
        <f t="shared" si="74"/>
        <v>40929.342361111114</v>
      </c>
      <c r="K834">
        <v>1321978335</v>
      </c>
      <c r="L834" s="14">
        <f t="shared" si="75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6">
        <f t="shared" ref="Q834:Q897" si="78">(E834/D834)</f>
        <v>1.0060706666666666</v>
      </c>
      <c r="R834" s="9">
        <f t="shared" ref="R834:R897" si="79">IF(N834&lt;&gt;0,E834/N834,0)</f>
        <v>97.993896103896105</v>
      </c>
      <c r="S834" t="str">
        <f t="shared" si="76"/>
        <v>music</v>
      </c>
      <c r="T834" t="str">
        <f t="shared" si="77"/>
        <v>rock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4">
        <f t="shared" ref="J835:J898" si="80">(((I835/60)/60)/24)+DATE(1970,1,1)</f>
        <v>41748.878182870372</v>
      </c>
      <c r="K835">
        <v>1395349475</v>
      </c>
      <c r="L835" s="14">
        <f t="shared" ref="L835:L898" si="81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6">
        <f t="shared" si="78"/>
        <v>1.0166666666666666</v>
      </c>
      <c r="R835" s="9">
        <f t="shared" si="79"/>
        <v>148.78048780487805</v>
      </c>
      <c r="S835" t="str">
        <f t="shared" ref="S835:S898" si="82">LEFT(P835, SEARCH("/",P835,1)-1)</f>
        <v>music</v>
      </c>
      <c r="T835" t="str">
        <f t="shared" ref="T835:T898" si="83">RIGHT(P835,LEN(P835)-FIND("/",P835))</f>
        <v>rock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4">
        <f t="shared" si="80"/>
        <v>41456.165972222225</v>
      </c>
      <c r="K836">
        <v>1369770292</v>
      </c>
      <c r="L836" s="14">
        <f t="shared" si="81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6">
        <f t="shared" si="78"/>
        <v>1.3101818181818181</v>
      </c>
      <c r="R836" s="9">
        <f t="shared" si="79"/>
        <v>96.08</v>
      </c>
      <c r="S836" t="str">
        <f t="shared" si="82"/>
        <v>music</v>
      </c>
      <c r="T836" t="str">
        <f t="shared" si="83"/>
        <v>rock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4">
        <f t="shared" si="80"/>
        <v>41048.125</v>
      </c>
      <c r="K837">
        <v>1333709958</v>
      </c>
      <c r="L837" s="14">
        <f t="shared" si="81"/>
        <v>41005.45784722222</v>
      </c>
      <c r="M837" t="b">
        <v>0</v>
      </c>
      <c r="N837">
        <v>40</v>
      </c>
      <c r="O837" t="b">
        <v>1</v>
      </c>
      <c r="P837" t="s">
        <v>8276</v>
      </c>
      <c r="Q837" s="6">
        <f t="shared" si="78"/>
        <v>1.1725000000000001</v>
      </c>
      <c r="R837" s="9">
        <f t="shared" si="79"/>
        <v>58.625</v>
      </c>
      <c r="S837" t="str">
        <f t="shared" si="82"/>
        <v>music</v>
      </c>
      <c r="T837" t="str">
        <f t="shared" si="83"/>
        <v>rock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4">
        <f t="shared" si="80"/>
        <v>41554.056921296295</v>
      </c>
      <c r="K838">
        <v>1378516918</v>
      </c>
      <c r="L838" s="14">
        <f t="shared" si="81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6">
        <f t="shared" si="78"/>
        <v>1.009304</v>
      </c>
      <c r="R838" s="9">
        <f t="shared" si="79"/>
        <v>109.70695652173914</v>
      </c>
      <c r="S838" t="str">
        <f t="shared" si="82"/>
        <v>music</v>
      </c>
      <c r="T838" t="str">
        <f t="shared" si="83"/>
        <v>rock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4">
        <f t="shared" si="80"/>
        <v>41760.998402777775</v>
      </c>
      <c r="K839">
        <v>1396396662</v>
      </c>
      <c r="L839" s="14">
        <f t="shared" si="81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6">
        <f t="shared" si="78"/>
        <v>1.218</v>
      </c>
      <c r="R839" s="9">
        <f t="shared" si="79"/>
        <v>49.112903225806448</v>
      </c>
      <c r="S839" t="str">
        <f t="shared" si="82"/>
        <v>music</v>
      </c>
      <c r="T839" t="str">
        <f t="shared" si="83"/>
        <v>rock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4">
        <f t="shared" si="80"/>
        <v>40925.897974537038</v>
      </c>
      <c r="K840">
        <v>1324243985</v>
      </c>
      <c r="L840" s="14">
        <f t="shared" si="81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6">
        <f t="shared" si="78"/>
        <v>1.454</v>
      </c>
      <c r="R840" s="9">
        <f t="shared" si="79"/>
        <v>47.672131147540981</v>
      </c>
      <c r="S840" t="str">
        <f t="shared" si="82"/>
        <v>music</v>
      </c>
      <c r="T840" t="str">
        <f t="shared" si="83"/>
        <v>rock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4">
        <f t="shared" si="80"/>
        <v>41174.763379629629</v>
      </c>
      <c r="K841">
        <v>1345745956</v>
      </c>
      <c r="L841" s="14">
        <f t="shared" si="81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6">
        <f t="shared" si="78"/>
        <v>1.166166</v>
      </c>
      <c r="R841" s="9">
        <f t="shared" si="79"/>
        <v>60.737812499999997</v>
      </c>
      <c r="S841" t="str">
        <f t="shared" si="82"/>
        <v>music</v>
      </c>
      <c r="T841" t="str">
        <f t="shared" si="83"/>
        <v>rock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4">
        <f t="shared" si="80"/>
        <v>42637.226701388892</v>
      </c>
      <c r="K842">
        <v>1472102787</v>
      </c>
      <c r="L842" s="14">
        <f t="shared" si="81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6">
        <f t="shared" si="78"/>
        <v>1.2041660000000001</v>
      </c>
      <c r="R842" s="9">
        <f t="shared" si="79"/>
        <v>63.37715789473684</v>
      </c>
      <c r="S842" t="str">
        <f t="shared" si="82"/>
        <v>music</v>
      </c>
      <c r="T842" t="str">
        <f t="shared" si="83"/>
        <v>metal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4">
        <f t="shared" si="80"/>
        <v>41953.88035879629</v>
      </c>
      <c r="K843">
        <v>1413058063</v>
      </c>
      <c r="L843" s="14">
        <f t="shared" si="81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6">
        <f t="shared" si="78"/>
        <v>1.0132000000000001</v>
      </c>
      <c r="R843" s="9">
        <f t="shared" si="79"/>
        <v>53.893617021276597</v>
      </c>
      <c r="S843" t="str">
        <f t="shared" si="82"/>
        <v>music</v>
      </c>
      <c r="T843" t="str">
        <f t="shared" si="83"/>
        <v>metal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4">
        <f t="shared" si="80"/>
        <v>41561.165972222225</v>
      </c>
      <c r="K844">
        <v>1378735983</v>
      </c>
      <c r="L844" s="14">
        <f t="shared" si="81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6">
        <f t="shared" si="78"/>
        <v>1.0431999999999999</v>
      </c>
      <c r="R844" s="9">
        <f t="shared" si="79"/>
        <v>66.871794871794876</v>
      </c>
      <c r="S844" t="str">
        <f t="shared" si="82"/>
        <v>music</v>
      </c>
      <c r="T844" t="str">
        <f t="shared" si="83"/>
        <v>metal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4">
        <f t="shared" si="80"/>
        <v>42712.333333333328</v>
      </c>
      <c r="K845">
        <v>1479708680</v>
      </c>
      <c r="L845" s="14">
        <f t="shared" si="81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6">
        <f t="shared" si="78"/>
        <v>2.6713333333333331</v>
      </c>
      <c r="R845" s="9">
        <f t="shared" si="79"/>
        <v>63.102362204724407</v>
      </c>
      <c r="S845" t="str">
        <f t="shared" si="82"/>
        <v>music</v>
      </c>
      <c r="T845" t="str">
        <f t="shared" si="83"/>
        <v>metal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4">
        <f t="shared" si="80"/>
        <v>41944.207638888889</v>
      </c>
      <c r="K846">
        <v>1411489552</v>
      </c>
      <c r="L846" s="14">
        <f t="shared" si="81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6">
        <f t="shared" si="78"/>
        <v>1.9413333333333334</v>
      </c>
      <c r="R846" s="9">
        <f t="shared" si="79"/>
        <v>36.628930817610062</v>
      </c>
      <c r="S846" t="str">
        <f t="shared" si="82"/>
        <v>music</v>
      </c>
      <c r="T846" t="str">
        <f t="shared" si="83"/>
        <v>metal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4">
        <f t="shared" si="80"/>
        <v>42618.165972222225</v>
      </c>
      <c r="K847">
        <v>1469595396</v>
      </c>
      <c r="L847" s="14">
        <f t="shared" si="81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6">
        <f t="shared" si="78"/>
        <v>1.203802</v>
      </c>
      <c r="R847" s="9">
        <f t="shared" si="79"/>
        <v>34.005706214689269</v>
      </c>
      <c r="S847" t="str">
        <f t="shared" si="82"/>
        <v>music</v>
      </c>
      <c r="T847" t="str">
        <f t="shared" si="83"/>
        <v>metal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4">
        <f t="shared" si="80"/>
        <v>41708.583333333336</v>
      </c>
      <c r="K848">
        <v>1393233855</v>
      </c>
      <c r="L848" s="14">
        <f t="shared" si="81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6">
        <f t="shared" si="78"/>
        <v>1.2200090909090908</v>
      </c>
      <c r="R848" s="9">
        <f t="shared" si="79"/>
        <v>28.553404255319148</v>
      </c>
      <c r="S848" t="str">
        <f t="shared" si="82"/>
        <v>music</v>
      </c>
      <c r="T848" t="str">
        <f t="shared" si="83"/>
        <v>metal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4">
        <f t="shared" si="80"/>
        <v>42195.79833333334</v>
      </c>
      <c r="K849">
        <v>1433963376</v>
      </c>
      <c r="L849" s="14">
        <f t="shared" si="81"/>
        <v>42165.79833333334</v>
      </c>
      <c r="M849" t="b">
        <v>0</v>
      </c>
      <c r="N849">
        <v>1</v>
      </c>
      <c r="O849" t="b">
        <v>1</v>
      </c>
      <c r="P849" t="s">
        <v>8277</v>
      </c>
      <c r="Q849" s="6">
        <f t="shared" si="78"/>
        <v>1</v>
      </c>
      <c r="R849" s="9">
        <f t="shared" si="79"/>
        <v>10</v>
      </c>
      <c r="S849" t="str">
        <f t="shared" si="82"/>
        <v>music</v>
      </c>
      <c r="T849" t="str">
        <f t="shared" si="83"/>
        <v>metal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4">
        <f t="shared" si="80"/>
        <v>42108.792048611111</v>
      </c>
      <c r="K850">
        <v>1426446033</v>
      </c>
      <c r="L850" s="14">
        <f t="shared" si="81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6">
        <f t="shared" si="78"/>
        <v>1</v>
      </c>
      <c r="R850" s="9">
        <f t="shared" si="79"/>
        <v>18.75</v>
      </c>
      <c r="S850" t="str">
        <f t="shared" si="82"/>
        <v>music</v>
      </c>
      <c r="T850" t="str">
        <f t="shared" si="83"/>
        <v>metal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4">
        <f t="shared" si="80"/>
        <v>42079.107222222221</v>
      </c>
      <c r="K851">
        <v>1424057664</v>
      </c>
      <c r="L851" s="14">
        <f t="shared" si="81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6">
        <f t="shared" si="78"/>
        <v>1.1990000000000001</v>
      </c>
      <c r="R851" s="9">
        <f t="shared" si="79"/>
        <v>41.704347826086959</v>
      </c>
      <c r="S851" t="str">
        <f t="shared" si="82"/>
        <v>music</v>
      </c>
      <c r="T851" t="str">
        <f t="shared" si="83"/>
        <v>metal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4">
        <f t="shared" si="80"/>
        <v>42485.207638888889</v>
      </c>
      <c r="K852">
        <v>1458762717</v>
      </c>
      <c r="L852" s="14">
        <f t="shared" si="81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6">
        <f t="shared" si="78"/>
        <v>1.55175</v>
      </c>
      <c r="R852" s="9">
        <f t="shared" si="79"/>
        <v>46.669172932330824</v>
      </c>
      <c r="S852" t="str">
        <f t="shared" si="82"/>
        <v>music</v>
      </c>
      <c r="T852" t="str">
        <f t="shared" si="83"/>
        <v>metal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4">
        <f t="shared" si="80"/>
        <v>42582.822916666672</v>
      </c>
      <c r="K853">
        <v>1464815253</v>
      </c>
      <c r="L853" s="14">
        <f t="shared" si="81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6">
        <f t="shared" si="78"/>
        <v>1.3045</v>
      </c>
      <c r="R853" s="9">
        <f t="shared" si="79"/>
        <v>37.271428571428572</v>
      </c>
      <c r="S853" t="str">
        <f t="shared" si="82"/>
        <v>music</v>
      </c>
      <c r="T853" t="str">
        <f t="shared" si="83"/>
        <v>metal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4">
        <f t="shared" si="80"/>
        <v>42667.875</v>
      </c>
      <c r="K854">
        <v>1476386395</v>
      </c>
      <c r="L854" s="14">
        <f t="shared" si="81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6">
        <f t="shared" si="78"/>
        <v>1.0497142857142858</v>
      </c>
      <c r="R854" s="9">
        <f t="shared" si="79"/>
        <v>59.258064516129032</v>
      </c>
      <c r="S854" t="str">
        <f t="shared" si="82"/>
        <v>music</v>
      </c>
      <c r="T854" t="str">
        <f t="shared" si="83"/>
        <v>metal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4">
        <f t="shared" si="80"/>
        <v>42051.832280092596</v>
      </c>
      <c r="K855">
        <v>1421524709</v>
      </c>
      <c r="L855" s="14">
        <f t="shared" si="81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6">
        <f t="shared" si="78"/>
        <v>1</v>
      </c>
      <c r="R855" s="9">
        <f t="shared" si="79"/>
        <v>30</v>
      </c>
      <c r="S855" t="str">
        <f t="shared" si="82"/>
        <v>music</v>
      </c>
      <c r="T855" t="str">
        <f t="shared" si="83"/>
        <v>metal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4">
        <f t="shared" si="80"/>
        <v>42732.212337962963</v>
      </c>
      <c r="K856">
        <v>1480309546</v>
      </c>
      <c r="L856" s="14">
        <f t="shared" si="81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6">
        <f t="shared" si="78"/>
        <v>1.1822050359712231</v>
      </c>
      <c r="R856" s="9">
        <f t="shared" si="79"/>
        <v>65.8623246492986</v>
      </c>
      <c r="S856" t="str">
        <f t="shared" si="82"/>
        <v>music</v>
      </c>
      <c r="T856" t="str">
        <f t="shared" si="83"/>
        <v>metal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4">
        <f t="shared" si="80"/>
        <v>42575.125196759262</v>
      </c>
      <c r="K857">
        <v>1466737217</v>
      </c>
      <c r="L857" s="14">
        <f t="shared" si="81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6">
        <f t="shared" si="78"/>
        <v>1.0344827586206897</v>
      </c>
      <c r="R857" s="9">
        <f t="shared" si="79"/>
        <v>31.914893617021278</v>
      </c>
      <c r="S857" t="str">
        <f t="shared" si="82"/>
        <v>music</v>
      </c>
      <c r="T857" t="str">
        <f t="shared" si="83"/>
        <v>metal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4">
        <f t="shared" si="80"/>
        <v>42668.791666666672</v>
      </c>
      <c r="K858">
        <v>1472282956</v>
      </c>
      <c r="L858" s="14">
        <f t="shared" si="81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6">
        <f t="shared" si="78"/>
        <v>2.1800000000000002</v>
      </c>
      <c r="R858" s="9">
        <f t="shared" si="79"/>
        <v>19.464285714285715</v>
      </c>
      <c r="S858" t="str">
        <f t="shared" si="82"/>
        <v>music</v>
      </c>
      <c r="T858" t="str">
        <f t="shared" si="83"/>
        <v>metal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4">
        <f t="shared" si="80"/>
        <v>42333.623043981483</v>
      </c>
      <c r="K859">
        <v>1444831031</v>
      </c>
      <c r="L859" s="14">
        <f t="shared" si="81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6">
        <f t="shared" si="78"/>
        <v>1</v>
      </c>
      <c r="R859" s="9">
        <f t="shared" si="79"/>
        <v>50</v>
      </c>
      <c r="S859" t="str">
        <f t="shared" si="82"/>
        <v>music</v>
      </c>
      <c r="T859" t="str">
        <f t="shared" si="83"/>
        <v>metal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4">
        <f t="shared" si="80"/>
        <v>42109.957638888889</v>
      </c>
      <c r="K860">
        <v>1426528418</v>
      </c>
      <c r="L860" s="14">
        <f t="shared" si="81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6">
        <f t="shared" si="78"/>
        <v>1.4400583333333332</v>
      </c>
      <c r="R860" s="9">
        <f t="shared" si="79"/>
        <v>22.737763157894737</v>
      </c>
      <c r="S860" t="str">
        <f t="shared" si="82"/>
        <v>music</v>
      </c>
      <c r="T860" t="str">
        <f t="shared" si="83"/>
        <v>metal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4">
        <f t="shared" si="80"/>
        <v>42159</v>
      </c>
      <c r="K861">
        <v>1430768468</v>
      </c>
      <c r="L861" s="14">
        <f t="shared" si="81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6">
        <f t="shared" si="78"/>
        <v>1.0467500000000001</v>
      </c>
      <c r="R861" s="9">
        <f t="shared" si="79"/>
        <v>42.724489795918366</v>
      </c>
      <c r="S861" t="str">
        <f t="shared" si="82"/>
        <v>music</v>
      </c>
      <c r="T861" t="str">
        <f t="shared" si="83"/>
        <v>metal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4">
        <f t="shared" si="80"/>
        <v>41600.524456018517</v>
      </c>
      <c r="K862">
        <v>1382528113</v>
      </c>
      <c r="L862" s="14">
        <f t="shared" si="81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6">
        <f t="shared" si="78"/>
        <v>0.18142857142857144</v>
      </c>
      <c r="R862" s="9">
        <f t="shared" si="79"/>
        <v>52.916666666666664</v>
      </c>
      <c r="S862" t="str">
        <f t="shared" si="82"/>
        <v>music</v>
      </c>
      <c r="T862" t="str">
        <f t="shared" si="83"/>
        <v>jazz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4">
        <f t="shared" si="80"/>
        <v>42629.965324074074</v>
      </c>
      <c r="K863">
        <v>1471475404</v>
      </c>
      <c r="L863" s="14">
        <f t="shared" si="81"/>
        <v>42599.965324074074</v>
      </c>
      <c r="M863" t="b">
        <v>0</v>
      </c>
      <c r="N863">
        <v>2</v>
      </c>
      <c r="O863" t="b">
        <v>0</v>
      </c>
      <c r="P863" t="s">
        <v>8278</v>
      </c>
      <c r="Q863" s="6">
        <f t="shared" si="78"/>
        <v>2.2444444444444444E-2</v>
      </c>
      <c r="R863" s="9">
        <f t="shared" si="79"/>
        <v>50.5</v>
      </c>
      <c r="S863" t="str">
        <f t="shared" si="82"/>
        <v>music</v>
      </c>
      <c r="T863" t="str">
        <f t="shared" si="83"/>
        <v>jazz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4">
        <f t="shared" si="80"/>
        <v>41589.596620370372</v>
      </c>
      <c r="K864">
        <v>1381583948</v>
      </c>
      <c r="L864" s="14">
        <f t="shared" si="81"/>
        <v>41559.5549537037</v>
      </c>
      <c r="M864" t="b">
        <v>0</v>
      </c>
      <c r="N864">
        <v>4</v>
      </c>
      <c r="O864" t="b">
        <v>0</v>
      </c>
      <c r="P864" t="s">
        <v>8278</v>
      </c>
      <c r="Q864" s="6">
        <f t="shared" si="78"/>
        <v>3.3999999999999998E-3</v>
      </c>
      <c r="R864" s="9">
        <f t="shared" si="79"/>
        <v>42.5</v>
      </c>
      <c r="S864" t="str">
        <f t="shared" si="82"/>
        <v>music</v>
      </c>
      <c r="T864" t="str">
        <f t="shared" si="83"/>
        <v>jazz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4">
        <f t="shared" si="80"/>
        <v>40951.117662037039</v>
      </c>
      <c r="K865">
        <v>1326422966</v>
      </c>
      <c r="L865" s="14">
        <f t="shared" si="81"/>
        <v>40921.117662037039</v>
      </c>
      <c r="M865" t="b">
        <v>0</v>
      </c>
      <c r="N865">
        <v>5</v>
      </c>
      <c r="O865" t="b">
        <v>0</v>
      </c>
      <c r="P865" t="s">
        <v>8278</v>
      </c>
      <c r="Q865" s="6">
        <f t="shared" si="78"/>
        <v>4.4999999999999998E-2</v>
      </c>
      <c r="R865" s="9">
        <f t="shared" si="79"/>
        <v>18</v>
      </c>
      <c r="S865" t="str">
        <f t="shared" si="82"/>
        <v>music</v>
      </c>
      <c r="T865" t="str">
        <f t="shared" si="83"/>
        <v>jazz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4">
        <f t="shared" si="80"/>
        <v>41563.415972222225</v>
      </c>
      <c r="K866">
        <v>1379990038</v>
      </c>
      <c r="L866" s="14">
        <f t="shared" si="81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6">
        <f t="shared" si="78"/>
        <v>0.41538461538461541</v>
      </c>
      <c r="R866" s="9">
        <f t="shared" si="79"/>
        <v>34.177215189873415</v>
      </c>
      <c r="S866" t="str">
        <f t="shared" si="82"/>
        <v>music</v>
      </c>
      <c r="T866" t="str">
        <f t="shared" si="83"/>
        <v>jazz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4">
        <f t="shared" si="80"/>
        <v>41290.77311342593</v>
      </c>
      <c r="K867">
        <v>1353177197</v>
      </c>
      <c r="L867" s="14">
        <f t="shared" si="81"/>
        <v>41230.77311342593</v>
      </c>
      <c r="M867" t="b">
        <v>0</v>
      </c>
      <c r="N867">
        <v>2</v>
      </c>
      <c r="O867" t="b">
        <v>0</v>
      </c>
      <c r="P867" t="s">
        <v>8278</v>
      </c>
      <c r="Q867" s="6">
        <f t="shared" si="78"/>
        <v>2.0454545454545454E-2</v>
      </c>
      <c r="R867" s="9">
        <f t="shared" si="79"/>
        <v>22.5</v>
      </c>
      <c r="S867" t="str">
        <f t="shared" si="82"/>
        <v>music</v>
      </c>
      <c r="T867" t="str">
        <f t="shared" si="83"/>
        <v>jazz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4">
        <f t="shared" si="80"/>
        <v>42063.631944444445</v>
      </c>
      <c r="K868">
        <v>1421853518</v>
      </c>
      <c r="L868" s="14">
        <f t="shared" si="81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6">
        <f t="shared" si="78"/>
        <v>0.18285714285714286</v>
      </c>
      <c r="R868" s="9">
        <f t="shared" si="79"/>
        <v>58.18181818181818</v>
      </c>
      <c r="S868" t="str">
        <f t="shared" si="82"/>
        <v>music</v>
      </c>
      <c r="T868" t="str">
        <f t="shared" si="83"/>
        <v>jazz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4">
        <f t="shared" si="80"/>
        <v>40148.207638888889</v>
      </c>
      <c r="K869">
        <v>1254450706</v>
      </c>
      <c r="L869" s="14">
        <f t="shared" si="81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6">
        <f t="shared" si="78"/>
        <v>0.2402</v>
      </c>
      <c r="R869" s="9">
        <f t="shared" si="79"/>
        <v>109.18181818181819</v>
      </c>
      <c r="S869" t="str">
        <f t="shared" si="82"/>
        <v>music</v>
      </c>
      <c r="T869" t="str">
        <f t="shared" si="83"/>
        <v>jazz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4">
        <f t="shared" si="80"/>
        <v>41646.027754629627</v>
      </c>
      <c r="K870">
        <v>1386463198</v>
      </c>
      <c r="L870" s="14">
        <f t="shared" si="81"/>
        <v>41616.027754629627</v>
      </c>
      <c r="M870" t="b">
        <v>0</v>
      </c>
      <c r="N870">
        <v>1</v>
      </c>
      <c r="O870" t="b">
        <v>0</v>
      </c>
      <c r="P870" t="s">
        <v>8278</v>
      </c>
      <c r="Q870" s="6">
        <f t="shared" si="78"/>
        <v>1.1111111111111111E-3</v>
      </c>
      <c r="R870" s="9">
        <f t="shared" si="79"/>
        <v>50</v>
      </c>
      <c r="S870" t="str">
        <f t="shared" si="82"/>
        <v>music</v>
      </c>
      <c r="T870" t="str">
        <f t="shared" si="83"/>
        <v>jazz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4">
        <f t="shared" si="80"/>
        <v>41372.803900462961</v>
      </c>
      <c r="K871">
        <v>1362860257</v>
      </c>
      <c r="L871" s="14">
        <f t="shared" si="81"/>
        <v>41342.845567129632</v>
      </c>
      <c r="M871" t="b">
        <v>0</v>
      </c>
      <c r="N871">
        <v>3</v>
      </c>
      <c r="O871" t="b">
        <v>0</v>
      </c>
      <c r="P871" t="s">
        <v>8278</v>
      </c>
      <c r="Q871" s="6">
        <f t="shared" si="78"/>
        <v>0.11818181818181818</v>
      </c>
      <c r="R871" s="9">
        <f t="shared" si="79"/>
        <v>346.66666666666669</v>
      </c>
      <c r="S871" t="str">
        <f t="shared" si="82"/>
        <v>music</v>
      </c>
      <c r="T871" t="str">
        <f t="shared" si="83"/>
        <v>jazz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4">
        <f t="shared" si="80"/>
        <v>41518.022256944445</v>
      </c>
      <c r="K872">
        <v>1375403523</v>
      </c>
      <c r="L872" s="14">
        <f t="shared" si="81"/>
        <v>41488.022256944445</v>
      </c>
      <c r="M872" t="b">
        <v>0</v>
      </c>
      <c r="N872">
        <v>5</v>
      </c>
      <c r="O872" t="b">
        <v>0</v>
      </c>
      <c r="P872" t="s">
        <v>8278</v>
      </c>
      <c r="Q872" s="6">
        <f t="shared" si="78"/>
        <v>3.0999999999999999E-3</v>
      </c>
      <c r="R872" s="9">
        <f t="shared" si="79"/>
        <v>12.4</v>
      </c>
      <c r="S872" t="str">
        <f t="shared" si="82"/>
        <v>music</v>
      </c>
      <c r="T872" t="str">
        <f t="shared" si="83"/>
        <v>jazz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4">
        <f t="shared" si="80"/>
        <v>41607.602951388886</v>
      </c>
      <c r="K873">
        <v>1383139695</v>
      </c>
      <c r="L873" s="14">
        <f t="shared" si="81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6">
        <f t="shared" si="78"/>
        <v>5.4166666666666669E-2</v>
      </c>
      <c r="R873" s="9">
        <f t="shared" si="79"/>
        <v>27.083333333333332</v>
      </c>
      <c r="S873" t="str">
        <f t="shared" si="82"/>
        <v>music</v>
      </c>
      <c r="T873" t="str">
        <f t="shared" si="83"/>
        <v>jazz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4">
        <f t="shared" si="80"/>
        <v>40612.825543981482</v>
      </c>
      <c r="K874">
        <v>1295898527</v>
      </c>
      <c r="L874" s="14">
        <f t="shared" si="81"/>
        <v>40567.825543981482</v>
      </c>
      <c r="M874" t="b">
        <v>0</v>
      </c>
      <c r="N874">
        <v>2</v>
      </c>
      <c r="O874" t="b">
        <v>0</v>
      </c>
      <c r="P874" t="s">
        <v>8278</v>
      </c>
      <c r="Q874" s="6">
        <f t="shared" si="78"/>
        <v>8.1250000000000003E-3</v>
      </c>
      <c r="R874" s="9">
        <f t="shared" si="79"/>
        <v>32.5</v>
      </c>
      <c r="S874" t="str">
        <f t="shared" si="82"/>
        <v>music</v>
      </c>
      <c r="T874" t="str">
        <f t="shared" si="83"/>
        <v>jazz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4">
        <f t="shared" si="80"/>
        <v>41224.208796296298</v>
      </c>
      <c r="K875">
        <v>1349150440</v>
      </c>
      <c r="L875" s="14">
        <f t="shared" si="81"/>
        <v>41184.167129629634</v>
      </c>
      <c r="M875" t="b">
        <v>0</v>
      </c>
      <c r="N875">
        <v>5</v>
      </c>
      <c r="O875" t="b">
        <v>0</v>
      </c>
      <c r="P875" t="s">
        <v>8278</v>
      </c>
      <c r="Q875" s="6">
        <f t="shared" si="78"/>
        <v>1.2857142857142857E-2</v>
      </c>
      <c r="R875" s="9">
        <f t="shared" si="79"/>
        <v>9</v>
      </c>
      <c r="S875" t="str">
        <f t="shared" si="82"/>
        <v>music</v>
      </c>
      <c r="T875" t="str">
        <f t="shared" si="83"/>
        <v>jazz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4">
        <f t="shared" si="80"/>
        <v>41398.583726851852</v>
      </c>
      <c r="K876">
        <v>1365084034</v>
      </c>
      <c r="L876" s="14">
        <f t="shared" si="81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6">
        <f t="shared" si="78"/>
        <v>0.24333333333333335</v>
      </c>
      <c r="R876" s="9">
        <f t="shared" si="79"/>
        <v>34.761904761904759</v>
      </c>
      <c r="S876" t="str">
        <f t="shared" si="82"/>
        <v>music</v>
      </c>
      <c r="T876" t="str">
        <f t="shared" si="83"/>
        <v>jazz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4">
        <f t="shared" si="80"/>
        <v>42268.723738425921</v>
      </c>
      <c r="K877">
        <v>1441128131</v>
      </c>
      <c r="L877" s="14">
        <f t="shared" si="81"/>
        <v>42248.723738425921</v>
      </c>
      <c r="M877" t="b">
        <v>0</v>
      </c>
      <c r="N877">
        <v>0</v>
      </c>
      <c r="O877" t="b">
        <v>0</v>
      </c>
      <c r="P877" t="s">
        <v>8278</v>
      </c>
      <c r="Q877" s="6">
        <f t="shared" si="78"/>
        <v>0</v>
      </c>
      <c r="R877" s="9">
        <f t="shared" si="79"/>
        <v>0</v>
      </c>
      <c r="S877" t="str">
        <f t="shared" si="82"/>
        <v>music</v>
      </c>
      <c r="T877" t="str">
        <f t="shared" si="83"/>
        <v>jazz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4">
        <f t="shared" si="80"/>
        <v>41309.496840277774</v>
      </c>
      <c r="K878">
        <v>1357127727</v>
      </c>
      <c r="L878" s="14">
        <f t="shared" si="81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6">
        <f t="shared" si="78"/>
        <v>0.40799492385786801</v>
      </c>
      <c r="R878" s="9">
        <f t="shared" si="79"/>
        <v>28.577777777777779</v>
      </c>
      <c r="S878" t="str">
        <f t="shared" si="82"/>
        <v>music</v>
      </c>
      <c r="T878" t="str">
        <f t="shared" si="83"/>
        <v>jazz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4">
        <f t="shared" si="80"/>
        <v>41627.788888888892</v>
      </c>
      <c r="K879">
        <v>1384887360</v>
      </c>
      <c r="L879" s="14">
        <f t="shared" si="81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6">
        <f t="shared" si="78"/>
        <v>0.67549999999999999</v>
      </c>
      <c r="R879" s="9">
        <f t="shared" si="79"/>
        <v>46.586206896551722</v>
      </c>
      <c r="S879" t="str">
        <f t="shared" si="82"/>
        <v>music</v>
      </c>
      <c r="T879" t="str">
        <f t="shared" si="83"/>
        <v>jazz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4">
        <f t="shared" si="80"/>
        <v>40535.232916666668</v>
      </c>
      <c r="K880">
        <v>1290490524</v>
      </c>
      <c r="L880" s="14">
        <f t="shared" si="81"/>
        <v>40505.232916666668</v>
      </c>
      <c r="M880" t="b">
        <v>0</v>
      </c>
      <c r="N880">
        <v>2</v>
      </c>
      <c r="O880" t="b">
        <v>0</v>
      </c>
      <c r="P880" t="s">
        <v>8278</v>
      </c>
      <c r="Q880" s="6">
        <f t="shared" si="78"/>
        <v>1.2999999999999999E-2</v>
      </c>
      <c r="R880" s="9">
        <f t="shared" si="79"/>
        <v>32.5</v>
      </c>
      <c r="S880" t="str">
        <f t="shared" si="82"/>
        <v>music</v>
      </c>
      <c r="T880" t="str">
        <f t="shared" si="83"/>
        <v>jazz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4">
        <f t="shared" si="80"/>
        <v>41058.829918981479</v>
      </c>
      <c r="K881">
        <v>1336506905</v>
      </c>
      <c r="L881" s="14">
        <f t="shared" si="81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6">
        <f t="shared" si="78"/>
        <v>0.30666666666666664</v>
      </c>
      <c r="R881" s="9">
        <f t="shared" si="79"/>
        <v>21.466666666666665</v>
      </c>
      <c r="S881" t="str">
        <f t="shared" si="82"/>
        <v>music</v>
      </c>
      <c r="T881" t="str">
        <f t="shared" si="83"/>
        <v>jazz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4">
        <f t="shared" si="80"/>
        <v>41212.32104166667</v>
      </c>
      <c r="K882">
        <v>1348731738</v>
      </c>
      <c r="L882" s="14">
        <f t="shared" si="81"/>
        <v>41179.32104166667</v>
      </c>
      <c r="M882" t="b">
        <v>0</v>
      </c>
      <c r="N882">
        <v>8</v>
      </c>
      <c r="O882" t="b">
        <v>0</v>
      </c>
      <c r="P882" t="s">
        <v>8279</v>
      </c>
      <c r="Q882" s="6">
        <f t="shared" si="78"/>
        <v>2.9894179894179893E-2</v>
      </c>
      <c r="R882" s="9">
        <f t="shared" si="79"/>
        <v>14.125</v>
      </c>
      <c r="S882" t="str">
        <f t="shared" si="82"/>
        <v>music</v>
      </c>
      <c r="T882" t="str">
        <f t="shared" si="83"/>
        <v>indie rock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4">
        <f t="shared" si="80"/>
        <v>40922.25099537037</v>
      </c>
      <c r="K883">
        <v>1322632886</v>
      </c>
      <c r="L883" s="14">
        <f t="shared" si="81"/>
        <v>40877.25099537037</v>
      </c>
      <c r="M883" t="b">
        <v>0</v>
      </c>
      <c r="N883">
        <v>1</v>
      </c>
      <c r="O883" t="b">
        <v>0</v>
      </c>
      <c r="P883" t="s">
        <v>8279</v>
      </c>
      <c r="Q883" s="6">
        <f t="shared" si="78"/>
        <v>8.0000000000000002E-3</v>
      </c>
      <c r="R883" s="9">
        <f t="shared" si="79"/>
        <v>30</v>
      </c>
      <c r="S883" t="str">
        <f t="shared" si="82"/>
        <v>music</v>
      </c>
      <c r="T883" t="str">
        <f t="shared" si="83"/>
        <v>indie rock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4">
        <f t="shared" si="80"/>
        <v>40792.860532407409</v>
      </c>
      <c r="K884">
        <v>1312490350</v>
      </c>
      <c r="L884" s="14">
        <f t="shared" si="81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6">
        <f t="shared" si="78"/>
        <v>0.20133333333333334</v>
      </c>
      <c r="R884" s="9">
        <f t="shared" si="79"/>
        <v>21.571428571428573</v>
      </c>
      <c r="S884" t="str">
        <f t="shared" si="82"/>
        <v>music</v>
      </c>
      <c r="T884" t="str">
        <f t="shared" si="83"/>
        <v>indie rock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4">
        <f t="shared" si="80"/>
        <v>42431.935590277775</v>
      </c>
      <c r="K885">
        <v>1451773635</v>
      </c>
      <c r="L885" s="14">
        <f t="shared" si="81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6">
        <f t="shared" si="78"/>
        <v>0.4002</v>
      </c>
      <c r="R885" s="9">
        <f t="shared" si="79"/>
        <v>83.375</v>
      </c>
      <c r="S885" t="str">
        <f t="shared" si="82"/>
        <v>music</v>
      </c>
      <c r="T885" t="str">
        <f t="shared" si="83"/>
        <v>indie rock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4">
        <f t="shared" si="80"/>
        <v>41041.104861111111</v>
      </c>
      <c r="K886">
        <v>1331666146</v>
      </c>
      <c r="L886" s="14">
        <f t="shared" si="81"/>
        <v>40981.802615740737</v>
      </c>
      <c r="M886" t="b">
        <v>0</v>
      </c>
      <c r="N886">
        <v>2</v>
      </c>
      <c r="O886" t="b">
        <v>0</v>
      </c>
      <c r="P886" t="s">
        <v>8279</v>
      </c>
      <c r="Q886" s="6">
        <f t="shared" si="78"/>
        <v>0.01</v>
      </c>
      <c r="R886" s="9">
        <f t="shared" si="79"/>
        <v>10</v>
      </c>
      <c r="S886" t="str">
        <f t="shared" si="82"/>
        <v>music</v>
      </c>
      <c r="T886" t="str">
        <f t="shared" si="83"/>
        <v>indie rock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4">
        <f t="shared" si="80"/>
        <v>42734.941099537042</v>
      </c>
      <c r="K887">
        <v>1481322911</v>
      </c>
      <c r="L887" s="14">
        <f t="shared" si="81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6">
        <f t="shared" si="78"/>
        <v>0.75</v>
      </c>
      <c r="R887" s="9">
        <f t="shared" si="79"/>
        <v>35.714285714285715</v>
      </c>
      <c r="S887" t="str">
        <f t="shared" si="82"/>
        <v>music</v>
      </c>
      <c r="T887" t="str">
        <f t="shared" si="83"/>
        <v>indie rock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4">
        <f t="shared" si="80"/>
        <v>42628.870520833334</v>
      </c>
      <c r="K888">
        <v>1471812813</v>
      </c>
      <c r="L888" s="14">
        <f t="shared" si="81"/>
        <v>42603.870520833334</v>
      </c>
      <c r="M888" t="b">
        <v>0</v>
      </c>
      <c r="N888">
        <v>7</v>
      </c>
      <c r="O888" t="b">
        <v>0</v>
      </c>
      <c r="P888" t="s">
        <v>8279</v>
      </c>
      <c r="Q888" s="6">
        <f t="shared" si="78"/>
        <v>0.41</v>
      </c>
      <c r="R888" s="9">
        <f t="shared" si="79"/>
        <v>29.285714285714285</v>
      </c>
      <c r="S888" t="str">
        <f t="shared" si="82"/>
        <v>music</v>
      </c>
      <c r="T888" t="str">
        <f t="shared" si="83"/>
        <v>indie rock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4">
        <f t="shared" si="80"/>
        <v>41056.958969907406</v>
      </c>
      <c r="K889">
        <v>1335567655</v>
      </c>
      <c r="L889" s="14">
        <f t="shared" si="81"/>
        <v>41026.958969907406</v>
      </c>
      <c r="M889" t="b">
        <v>0</v>
      </c>
      <c r="N889">
        <v>0</v>
      </c>
      <c r="O889" t="b">
        <v>0</v>
      </c>
      <c r="P889" t="s">
        <v>8279</v>
      </c>
      <c r="Q889" s="6">
        <f t="shared" si="78"/>
        <v>0</v>
      </c>
      <c r="R889" s="9">
        <f t="shared" si="79"/>
        <v>0</v>
      </c>
      <c r="S889" t="str">
        <f t="shared" si="82"/>
        <v>music</v>
      </c>
      <c r="T889" t="str">
        <f t="shared" si="83"/>
        <v>indie rock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4">
        <f t="shared" si="80"/>
        <v>40787.25</v>
      </c>
      <c r="K890">
        <v>1311789885</v>
      </c>
      <c r="L890" s="14">
        <f t="shared" si="81"/>
        <v>40751.753298611111</v>
      </c>
      <c r="M890" t="b">
        <v>0</v>
      </c>
      <c r="N890">
        <v>4</v>
      </c>
      <c r="O890" t="b">
        <v>0</v>
      </c>
      <c r="P890" t="s">
        <v>8279</v>
      </c>
      <c r="Q890" s="6">
        <f t="shared" si="78"/>
        <v>7.1999999999999995E-2</v>
      </c>
      <c r="R890" s="9">
        <f t="shared" si="79"/>
        <v>18</v>
      </c>
      <c r="S890" t="str">
        <f t="shared" si="82"/>
        <v>music</v>
      </c>
      <c r="T890" t="str">
        <f t="shared" si="83"/>
        <v>indie rock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4">
        <f t="shared" si="80"/>
        <v>41917.784062500003</v>
      </c>
      <c r="K891">
        <v>1409942943</v>
      </c>
      <c r="L891" s="14">
        <f t="shared" si="81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6">
        <f t="shared" si="78"/>
        <v>9.4412800000000005E-2</v>
      </c>
      <c r="R891" s="9">
        <f t="shared" si="79"/>
        <v>73.760000000000005</v>
      </c>
      <c r="S891" t="str">
        <f t="shared" si="82"/>
        <v>music</v>
      </c>
      <c r="T891" t="str">
        <f t="shared" si="83"/>
        <v>indie rock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4">
        <f t="shared" si="80"/>
        <v>41599.740497685183</v>
      </c>
      <c r="K892">
        <v>1382460379</v>
      </c>
      <c r="L892" s="14">
        <f t="shared" si="81"/>
        <v>41569.698831018519</v>
      </c>
      <c r="M892" t="b">
        <v>0</v>
      </c>
      <c r="N892">
        <v>4</v>
      </c>
      <c r="O892" t="b">
        <v>0</v>
      </c>
      <c r="P892" t="s">
        <v>8279</v>
      </c>
      <c r="Q892" s="6">
        <f t="shared" si="78"/>
        <v>4.1666666666666664E-2</v>
      </c>
      <c r="R892" s="9">
        <f t="shared" si="79"/>
        <v>31.25</v>
      </c>
      <c r="S892" t="str">
        <f t="shared" si="82"/>
        <v>music</v>
      </c>
      <c r="T892" t="str">
        <f t="shared" si="83"/>
        <v>indie rock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4">
        <f t="shared" si="80"/>
        <v>41872.031597222223</v>
      </c>
      <c r="K893">
        <v>1405989930</v>
      </c>
      <c r="L893" s="14">
        <f t="shared" si="81"/>
        <v>41842.031597222223</v>
      </c>
      <c r="M893" t="b">
        <v>0</v>
      </c>
      <c r="N893">
        <v>9</v>
      </c>
      <c r="O893" t="b">
        <v>0</v>
      </c>
      <c r="P893" t="s">
        <v>8279</v>
      </c>
      <c r="Q893" s="6">
        <f t="shared" si="78"/>
        <v>3.2500000000000001E-2</v>
      </c>
      <c r="R893" s="9">
        <f t="shared" si="79"/>
        <v>28.888888888888889</v>
      </c>
      <c r="S893" t="str">
        <f t="shared" si="82"/>
        <v>music</v>
      </c>
      <c r="T893" t="str">
        <f t="shared" si="83"/>
        <v>indie rock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4">
        <f t="shared" si="80"/>
        <v>40391.166666666664</v>
      </c>
      <c r="K894">
        <v>1273121283</v>
      </c>
      <c r="L894" s="14">
        <f t="shared" si="81"/>
        <v>40304.20003472222</v>
      </c>
      <c r="M894" t="b">
        <v>0</v>
      </c>
      <c r="N894">
        <v>17</v>
      </c>
      <c r="O894" t="b">
        <v>0</v>
      </c>
      <c r="P894" t="s">
        <v>8279</v>
      </c>
      <c r="Q894" s="6">
        <f t="shared" si="78"/>
        <v>0.40749999999999997</v>
      </c>
      <c r="R894" s="9">
        <f t="shared" si="79"/>
        <v>143.8235294117647</v>
      </c>
      <c r="S894" t="str">
        <f t="shared" si="82"/>
        <v>music</v>
      </c>
      <c r="T894" t="str">
        <f t="shared" si="83"/>
        <v>indie rock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4">
        <f t="shared" si="80"/>
        <v>42095.856053240743</v>
      </c>
      <c r="K895">
        <v>1425331963</v>
      </c>
      <c r="L895" s="14">
        <f t="shared" si="81"/>
        <v>42065.897719907407</v>
      </c>
      <c r="M895" t="b">
        <v>0</v>
      </c>
      <c r="N895">
        <v>5</v>
      </c>
      <c r="O895" t="b">
        <v>0</v>
      </c>
      <c r="P895" t="s">
        <v>8279</v>
      </c>
      <c r="Q895" s="6">
        <f t="shared" si="78"/>
        <v>0.1</v>
      </c>
      <c r="R895" s="9">
        <f t="shared" si="79"/>
        <v>40</v>
      </c>
      <c r="S895" t="str">
        <f t="shared" si="82"/>
        <v>music</v>
      </c>
      <c r="T895" t="str">
        <f t="shared" si="83"/>
        <v>indie rock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4">
        <f t="shared" si="80"/>
        <v>42526.981597222228</v>
      </c>
      <c r="K896">
        <v>1462577610</v>
      </c>
      <c r="L896" s="14">
        <f t="shared" si="81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6">
        <f t="shared" si="78"/>
        <v>0.39169999999999999</v>
      </c>
      <c r="R896" s="9">
        <f t="shared" si="79"/>
        <v>147.81132075471697</v>
      </c>
      <c r="S896" t="str">
        <f t="shared" si="82"/>
        <v>music</v>
      </c>
      <c r="T896" t="str">
        <f t="shared" si="83"/>
        <v>indie rock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4">
        <f t="shared" si="80"/>
        <v>40476.127650462964</v>
      </c>
      <c r="K897">
        <v>1284087829</v>
      </c>
      <c r="L897" s="14">
        <f t="shared" si="81"/>
        <v>40431.127650462964</v>
      </c>
      <c r="M897" t="b">
        <v>0</v>
      </c>
      <c r="N897">
        <v>7</v>
      </c>
      <c r="O897" t="b">
        <v>0</v>
      </c>
      <c r="P897" t="s">
        <v>8279</v>
      </c>
      <c r="Q897" s="6">
        <f t="shared" si="78"/>
        <v>2.4375000000000001E-2</v>
      </c>
      <c r="R897" s="9">
        <f t="shared" si="79"/>
        <v>27.857142857142858</v>
      </c>
      <c r="S897" t="str">
        <f t="shared" si="82"/>
        <v>music</v>
      </c>
      <c r="T897" t="str">
        <f t="shared" si="83"/>
        <v>indie rock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4">
        <f t="shared" si="80"/>
        <v>42244.166666666672</v>
      </c>
      <c r="K898">
        <v>1438549026</v>
      </c>
      <c r="L898" s="14">
        <f t="shared" si="81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6">
        <f t="shared" ref="Q898:Q961" si="84">(E898/D898)</f>
        <v>0.4</v>
      </c>
      <c r="R898" s="9">
        <f t="shared" ref="R898:R961" si="85">IF(N898&lt;&gt;0,E898/N898,0)</f>
        <v>44.444444444444443</v>
      </c>
      <c r="S898" t="str">
        <f t="shared" si="82"/>
        <v>music</v>
      </c>
      <c r="T898" t="str">
        <f t="shared" si="83"/>
        <v>indie rock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4">
        <f t="shared" ref="J899:J962" si="86">(((I899/60)/60)/24)+DATE(1970,1,1)</f>
        <v>41241.730416666665</v>
      </c>
      <c r="K899">
        <v>1351528308</v>
      </c>
      <c r="L899" s="14">
        <f t="shared" ref="L899:L962" si="87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6">
        <f t="shared" si="84"/>
        <v>0</v>
      </c>
      <c r="R899" s="9">
        <f t="shared" si="85"/>
        <v>0</v>
      </c>
      <c r="S899" t="str">
        <f t="shared" ref="S899:S962" si="88">LEFT(P899, SEARCH("/",P899,1)-1)</f>
        <v>music</v>
      </c>
      <c r="T899" t="str">
        <f t="shared" ref="T899:T962" si="89">RIGHT(P899,LEN(P899)-FIND("/",P899))</f>
        <v>indie rock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4">
        <f t="shared" si="86"/>
        <v>40923.758217592593</v>
      </c>
      <c r="K900">
        <v>1322763110</v>
      </c>
      <c r="L900" s="14">
        <f t="shared" si="87"/>
        <v>40878.758217592593</v>
      </c>
      <c r="M900" t="b">
        <v>0</v>
      </c>
      <c r="N900">
        <v>2</v>
      </c>
      <c r="O900" t="b">
        <v>0</v>
      </c>
      <c r="P900" t="s">
        <v>8279</v>
      </c>
      <c r="Q900" s="6">
        <f t="shared" si="84"/>
        <v>2.8000000000000001E-2</v>
      </c>
      <c r="R900" s="9">
        <f t="shared" si="85"/>
        <v>35</v>
      </c>
      <c r="S900" t="str">
        <f t="shared" si="88"/>
        <v>music</v>
      </c>
      <c r="T900" t="str">
        <f t="shared" si="89"/>
        <v>indie rock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4">
        <f t="shared" si="86"/>
        <v>40691.099097222221</v>
      </c>
      <c r="K901">
        <v>1302661362</v>
      </c>
      <c r="L901" s="14">
        <f t="shared" si="87"/>
        <v>40646.099097222221</v>
      </c>
      <c r="M901" t="b">
        <v>0</v>
      </c>
      <c r="N901">
        <v>8</v>
      </c>
      <c r="O901" t="b">
        <v>0</v>
      </c>
      <c r="P901" t="s">
        <v>8279</v>
      </c>
      <c r="Q901" s="6">
        <f t="shared" si="84"/>
        <v>0.37333333333333335</v>
      </c>
      <c r="R901" s="9">
        <f t="shared" si="85"/>
        <v>35</v>
      </c>
      <c r="S901" t="str">
        <f t="shared" si="88"/>
        <v>music</v>
      </c>
      <c r="T901" t="str">
        <f t="shared" si="89"/>
        <v>indie rock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4">
        <f t="shared" si="86"/>
        <v>42459.807893518519</v>
      </c>
      <c r="K902">
        <v>1456777402</v>
      </c>
      <c r="L902" s="14">
        <f t="shared" si="87"/>
        <v>42429.84956018519</v>
      </c>
      <c r="M902" t="b">
        <v>0</v>
      </c>
      <c r="N902">
        <v>2</v>
      </c>
      <c r="O902" t="b">
        <v>0</v>
      </c>
      <c r="P902" t="s">
        <v>8278</v>
      </c>
      <c r="Q902" s="6">
        <f t="shared" si="84"/>
        <v>4.1999999999999997E-3</v>
      </c>
      <c r="R902" s="9">
        <f t="shared" si="85"/>
        <v>10.5</v>
      </c>
      <c r="S902" t="str">
        <f t="shared" si="88"/>
        <v>music</v>
      </c>
      <c r="T902" t="str">
        <f t="shared" si="89"/>
        <v>jazz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4">
        <f t="shared" si="86"/>
        <v>40337.799305555556</v>
      </c>
      <c r="K903">
        <v>1272050914</v>
      </c>
      <c r="L903" s="14">
        <f t="shared" si="87"/>
        <v>40291.81150462963</v>
      </c>
      <c r="M903" t="b">
        <v>0</v>
      </c>
      <c r="N903">
        <v>0</v>
      </c>
      <c r="O903" t="b">
        <v>0</v>
      </c>
      <c r="P903" t="s">
        <v>8278</v>
      </c>
      <c r="Q903" s="6">
        <f t="shared" si="84"/>
        <v>0</v>
      </c>
      <c r="R903" s="9">
        <f t="shared" si="85"/>
        <v>0</v>
      </c>
      <c r="S903" t="str">
        <f t="shared" si="88"/>
        <v>music</v>
      </c>
      <c r="T903" t="str">
        <f t="shared" si="89"/>
        <v>jazz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4">
        <f t="shared" si="86"/>
        <v>41881.645833333336</v>
      </c>
      <c r="K904">
        <v>1404947422</v>
      </c>
      <c r="L904" s="14">
        <f t="shared" si="87"/>
        <v>41829.965532407405</v>
      </c>
      <c r="M904" t="b">
        <v>0</v>
      </c>
      <c r="N904">
        <v>3</v>
      </c>
      <c r="O904" t="b">
        <v>0</v>
      </c>
      <c r="P904" t="s">
        <v>8278</v>
      </c>
      <c r="Q904" s="6">
        <f t="shared" si="84"/>
        <v>3.0000000000000001E-3</v>
      </c>
      <c r="R904" s="9">
        <f t="shared" si="85"/>
        <v>30</v>
      </c>
      <c r="S904" t="str">
        <f t="shared" si="88"/>
        <v>music</v>
      </c>
      <c r="T904" t="str">
        <f t="shared" si="89"/>
        <v>jazz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4">
        <f t="shared" si="86"/>
        <v>41175.100694444445</v>
      </c>
      <c r="K905">
        <v>1346180780</v>
      </c>
      <c r="L905" s="14">
        <f t="shared" si="87"/>
        <v>41149.796064814815</v>
      </c>
      <c r="M905" t="b">
        <v>0</v>
      </c>
      <c r="N905">
        <v>4</v>
      </c>
      <c r="O905" t="b">
        <v>0</v>
      </c>
      <c r="P905" t="s">
        <v>8278</v>
      </c>
      <c r="Q905" s="6">
        <f t="shared" si="84"/>
        <v>3.2000000000000001E-2</v>
      </c>
      <c r="R905" s="9">
        <f t="shared" si="85"/>
        <v>40</v>
      </c>
      <c r="S905" t="str">
        <f t="shared" si="88"/>
        <v>music</v>
      </c>
      <c r="T905" t="str">
        <f t="shared" si="89"/>
        <v>jazz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4">
        <f t="shared" si="86"/>
        <v>42372.080289351856</v>
      </c>
      <c r="K906">
        <v>1449194137</v>
      </c>
      <c r="L906" s="14">
        <f t="shared" si="87"/>
        <v>42342.080289351856</v>
      </c>
      <c r="M906" t="b">
        <v>0</v>
      </c>
      <c r="N906">
        <v>3</v>
      </c>
      <c r="O906" t="b">
        <v>0</v>
      </c>
      <c r="P906" t="s">
        <v>8278</v>
      </c>
      <c r="Q906" s="6">
        <f t="shared" si="84"/>
        <v>3.0200000000000001E-3</v>
      </c>
      <c r="R906" s="9">
        <f t="shared" si="85"/>
        <v>50.333333333333336</v>
      </c>
      <c r="S906" t="str">
        <f t="shared" si="88"/>
        <v>music</v>
      </c>
      <c r="T906" t="str">
        <f t="shared" si="89"/>
        <v>jazz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4">
        <f t="shared" si="86"/>
        <v>40567.239884259259</v>
      </c>
      <c r="K907">
        <v>1290663926</v>
      </c>
      <c r="L907" s="14">
        <f t="shared" si="87"/>
        <v>40507.239884259259</v>
      </c>
      <c r="M907" t="b">
        <v>0</v>
      </c>
      <c r="N907">
        <v>6</v>
      </c>
      <c r="O907" t="b">
        <v>0</v>
      </c>
      <c r="P907" t="s">
        <v>8278</v>
      </c>
      <c r="Q907" s="6">
        <f t="shared" si="84"/>
        <v>3.0153846153846153E-2</v>
      </c>
      <c r="R907" s="9">
        <f t="shared" si="85"/>
        <v>32.666666666666664</v>
      </c>
      <c r="S907" t="str">
        <f t="shared" si="88"/>
        <v>music</v>
      </c>
      <c r="T907" t="str">
        <f t="shared" si="89"/>
        <v>jazz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4">
        <f t="shared" si="86"/>
        <v>41711.148032407407</v>
      </c>
      <c r="K908">
        <v>1392093190</v>
      </c>
      <c r="L908" s="14">
        <f t="shared" si="87"/>
        <v>41681.189699074072</v>
      </c>
      <c r="M908" t="b">
        <v>0</v>
      </c>
      <c r="N908">
        <v>0</v>
      </c>
      <c r="O908" t="b">
        <v>0</v>
      </c>
      <c r="P908" t="s">
        <v>8278</v>
      </c>
      <c r="Q908" s="6">
        <f t="shared" si="84"/>
        <v>0</v>
      </c>
      <c r="R908" s="9">
        <f t="shared" si="85"/>
        <v>0</v>
      </c>
      <c r="S908" t="str">
        <f t="shared" si="88"/>
        <v>music</v>
      </c>
      <c r="T908" t="str">
        <f t="shared" si="89"/>
        <v>jazz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4">
        <f t="shared" si="86"/>
        <v>40797.192395833335</v>
      </c>
      <c r="K909">
        <v>1313123823</v>
      </c>
      <c r="L909" s="14">
        <f t="shared" si="87"/>
        <v>40767.192395833335</v>
      </c>
      <c r="M909" t="b">
        <v>0</v>
      </c>
      <c r="N909">
        <v>0</v>
      </c>
      <c r="O909" t="b">
        <v>0</v>
      </c>
      <c r="P909" t="s">
        <v>8278</v>
      </c>
      <c r="Q909" s="6">
        <f t="shared" si="84"/>
        <v>0</v>
      </c>
      <c r="R909" s="9">
        <f t="shared" si="85"/>
        <v>0</v>
      </c>
      <c r="S909" t="str">
        <f t="shared" si="88"/>
        <v>music</v>
      </c>
      <c r="T909" t="str">
        <f t="shared" si="89"/>
        <v>jazz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4">
        <f t="shared" si="86"/>
        <v>40386.207638888889</v>
      </c>
      <c r="K910">
        <v>1276283655</v>
      </c>
      <c r="L910" s="14">
        <f t="shared" si="87"/>
        <v>40340.801562499997</v>
      </c>
      <c r="M910" t="b">
        <v>0</v>
      </c>
      <c r="N910">
        <v>0</v>
      </c>
      <c r="O910" t="b">
        <v>0</v>
      </c>
      <c r="P910" t="s">
        <v>8278</v>
      </c>
      <c r="Q910" s="6">
        <f t="shared" si="84"/>
        <v>0</v>
      </c>
      <c r="R910" s="9">
        <f t="shared" si="85"/>
        <v>0</v>
      </c>
      <c r="S910" t="str">
        <f t="shared" si="88"/>
        <v>music</v>
      </c>
      <c r="T910" t="str">
        <f t="shared" si="89"/>
        <v>jazz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4">
        <f t="shared" si="86"/>
        <v>41113.166666666664</v>
      </c>
      <c r="K911">
        <v>1340296440</v>
      </c>
      <c r="L911" s="14">
        <f t="shared" si="87"/>
        <v>41081.69027777778</v>
      </c>
      <c r="M911" t="b">
        <v>0</v>
      </c>
      <c r="N911">
        <v>8</v>
      </c>
      <c r="O911" t="b">
        <v>0</v>
      </c>
      <c r="P911" t="s">
        <v>8278</v>
      </c>
      <c r="Q911" s="6">
        <f t="shared" si="84"/>
        <v>3.2500000000000001E-2</v>
      </c>
      <c r="R911" s="9">
        <f t="shared" si="85"/>
        <v>65</v>
      </c>
      <c r="S911" t="str">
        <f t="shared" si="88"/>
        <v>music</v>
      </c>
      <c r="T911" t="str">
        <f t="shared" si="89"/>
        <v>jazz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4">
        <f t="shared" si="86"/>
        <v>42797.545358796298</v>
      </c>
      <c r="K912">
        <v>1483362319</v>
      </c>
      <c r="L912" s="14">
        <f t="shared" si="87"/>
        <v>42737.545358796298</v>
      </c>
      <c r="M912" t="b">
        <v>0</v>
      </c>
      <c r="N912">
        <v>5</v>
      </c>
      <c r="O912" t="b">
        <v>0</v>
      </c>
      <c r="P912" t="s">
        <v>8278</v>
      </c>
      <c r="Q912" s="6">
        <f t="shared" si="84"/>
        <v>0.22363636363636363</v>
      </c>
      <c r="R912" s="9">
        <f t="shared" si="85"/>
        <v>24.6</v>
      </c>
      <c r="S912" t="str">
        <f t="shared" si="88"/>
        <v>music</v>
      </c>
      <c r="T912" t="str">
        <f t="shared" si="89"/>
        <v>jazz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4">
        <f t="shared" si="86"/>
        <v>41663.005150462966</v>
      </c>
      <c r="K913">
        <v>1388707645</v>
      </c>
      <c r="L913" s="14">
        <f t="shared" si="87"/>
        <v>41642.005150462966</v>
      </c>
      <c r="M913" t="b">
        <v>0</v>
      </c>
      <c r="N913">
        <v>0</v>
      </c>
      <c r="O913" t="b">
        <v>0</v>
      </c>
      <c r="P913" t="s">
        <v>8278</v>
      </c>
      <c r="Q913" s="6">
        <f t="shared" si="84"/>
        <v>0</v>
      </c>
      <c r="R913" s="9">
        <f t="shared" si="85"/>
        <v>0</v>
      </c>
      <c r="S913" t="str">
        <f t="shared" si="88"/>
        <v>music</v>
      </c>
      <c r="T913" t="str">
        <f t="shared" si="89"/>
        <v>jazz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4">
        <f t="shared" si="86"/>
        <v>41254.151006944441</v>
      </c>
      <c r="K914">
        <v>1350009447</v>
      </c>
      <c r="L914" s="14">
        <f t="shared" si="87"/>
        <v>41194.109340277777</v>
      </c>
      <c r="M914" t="b">
        <v>0</v>
      </c>
      <c r="N914">
        <v>2</v>
      </c>
      <c r="O914" t="b">
        <v>0</v>
      </c>
      <c r="P914" t="s">
        <v>8278</v>
      </c>
      <c r="Q914" s="6">
        <f t="shared" si="84"/>
        <v>8.5714285714285719E-3</v>
      </c>
      <c r="R914" s="9">
        <f t="shared" si="85"/>
        <v>15</v>
      </c>
      <c r="S914" t="str">
        <f t="shared" si="88"/>
        <v>music</v>
      </c>
      <c r="T914" t="str">
        <f t="shared" si="89"/>
        <v>jazz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4">
        <f t="shared" si="86"/>
        <v>41034.139108796298</v>
      </c>
      <c r="K915">
        <v>1333596019</v>
      </c>
      <c r="L915" s="14">
        <f t="shared" si="87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6">
        <f t="shared" si="84"/>
        <v>6.6066666666666662E-2</v>
      </c>
      <c r="R915" s="9">
        <f t="shared" si="85"/>
        <v>82.583333333333329</v>
      </c>
      <c r="S915" t="str">
        <f t="shared" si="88"/>
        <v>music</v>
      </c>
      <c r="T915" t="str">
        <f t="shared" si="89"/>
        <v>jazz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4">
        <f t="shared" si="86"/>
        <v>41146.763275462967</v>
      </c>
      <c r="K916">
        <v>1343326747</v>
      </c>
      <c r="L916" s="14">
        <f t="shared" si="87"/>
        <v>41116.763275462967</v>
      </c>
      <c r="M916" t="b">
        <v>0</v>
      </c>
      <c r="N916">
        <v>0</v>
      </c>
      <c r="O916" t="b">
        <v>0</v>
      </c>
      <c r="P916" t="s">
        <v>8278</v>
      </c>
      <c r="Q916" s="6">
        <f t="shared" si="84"/>
        <v>0</v>
      </c>
      <c r="R916" s="9">
        <f t="shared" si="85"/>
        <v>0</v>
      </c>
      <c r="S916" t="str">
        <f t="shared" si="88"/>
        <v>music</v>
      </c>
      <c r="T916" t="str">
        <f t="shared" si="89"/>
        <v>jazz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4">
        <f t="shared" si="86"/>
        <v>40969.207638888889</v>
      </c>
      <c r="K917">
        <v>1327853914</v>
      </c>
      <c r="L917" s="14">
        <f t="shared" si="87"/>
        <v>40937.679560185185</v>
      </c>
      <c r="M917" t="b">
        <v>0</v>
      </c>
      <c r="N917">
        <v>9</v>
      </c>
      <c r="O917" t="b">
        <v>0</v>
      </c>
      <c r="P917" t="s">
        <v>8278</v>
      </c>
      <c r="Q917" s="6">
        <f t="shared" si="84"/>
        <v>5.7692307692307696E-2</v>
      </c>
      <c r="R917" s="9">
        <f t="shared" si="85"/>
        <v>41.666666666666664</v>
      </c>
      <c r="S917" t="str">
        <f t="shared" si="88"/>
        <v>music</v>
      </c>
      <c r="T917" t="str">
        <f t="shared" si="89"/>
        <v>jazz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4">
        <f t="shared" si="86"/>
        <v>40473.208333333336</v>
      </c>
      <c r="K918">
        <v>1284409734</v>
      </c>
      <c r="L918" s="14">
        <f t="shared" si="87"/>
        <v>40434.853402777779</v>
      </c>
      <c r="M918" t="b">
        <v>0</v>
      </c>
      <c r="N918">
        <v>0</v>
      </c>
      <c r="O918" t="b">
        <v>0</v>
      </c>
      <c r="P918" t="s">
        <v>8278</v>
      </c>
      <c r="Q918" s="6">
        <f t="shared" si="84"/>
        <v>0</v>
      </c>
      <c r="R918" s="9">
        <f t="shared" si="85"/>
        <v>0</v>
      </c>
      <c r="S918" t="str">
        <f t="shared" si="88"/>
        <v>music</v>
      </c>
      <c r="T918" t="str">
        <f t="shared" si="89"/>
        <v>jazz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4">
        <f t="shared" si="86"/>
        <v>41834.104166666664</v>
      </c>
      <c r="K919">
        <v>1402612730</v>
      </c>
      <c r="L919" s="14">
        <f t="shared" si="87"/>
        <v>41802.94363425926</v>
      </c>
      <c r="M919" t="b">
        <v>0</v>
      </c>
      <c r="N919">
        <v>1</v>
      </c>
      <c r="O919" t="b">
        <v>0</v>
      </c>
      <c r="P919" t="s">
        <v>8278</v>
      </c>
      <c r="Q919" s="6">
        <f t="shared" si="84"/>
        <v>6.0000000000000001E-3</v>
      </c>
      <c r="R919" s="9">
        <f t="shared" si="85"/>
        <v>30</v>
      </c>
      <c r="S919" t="str">
        <f t="shared" si="88"/>
        <v>music</v>
      </c>
      <c r="T919" t="str">
        <f t="shared" si="89"/>
        <v>jazz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4">
        <f t="shared" si="86"/>
        <v>41974.957881944443</v>
      </c>
      <c r="K920">
        <v>1414879161</v>
      </c>
      <c r="L920" s="14">
        <f t="shared" si="87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6">
        <f t="shared" si="84"/>
        <v>5.0256410256410255E-2</v>
      </c>
      <c r="R920" s="9">
        <f t="shared" si="85"/>
        <v>19.600000000000001</v>
      </c>
      <c r="S920" t="str">
        <f t="shared" si="88"/>
        <v>music</v>
      </c>
      <c r="T920" t="str">
        <f t="shared" si="89"/>
        <v>jazz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4">
        <f t="shared" si="86"/>
        <v>41262.641724537039</v>
      </c>
      <c r="K921">
        <v>1352906645</v>
      </c>
      <c r="L921" s="14">
        <f t="shared" si="87"/>
        <v>41227.641724537039</v>
      </c>
      <c r="M921" t="b">
        <v>0</v>
      </c>
      <c r="N921">
        <v>1</v>
      </c>
      <c r="O921" t="b">
        <v>0</v>
      </c>
      <c r="P921" t="s">
        <v>8278</v>
      </c>
      <c r="Q921" s="6">
        <f t="shared" si="84"/>
        <v>5.0000000000000001E-3</v>
      </c>
      <c r="R921" s="9">
        <f t="shared" si="85"/>
        <v>100</v>
      </c>
      <c r="S921" t="str">
        <f t="shared" si="88"/>
        <v>music</v>
      </c>
      <c r="T921" t="str">
        <f t="shared" si="89"/>
        <v>jazz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4">
        <f t="shared" si="86"/>
        <v>41592.713217592594</v>
      </c>
      <c r="K922">
        <v>1381853222</v>
      </c>
      <c r="L922" s="14">
        <f t="shared" si="87"/>
        <v>41562.67155092593</v>
      </c>
      <c r="M922" t="b">
        <v>0</v>
      </c>
      <c r="N922">
        <v>0</v>
      </c>
      <c r="O922" t="b">
        <v>0</v>
      </c>
      <c r="P922" t="s">
        <v>8278</v>
      </c>
      <c r="Q922" s="6">
        <f t="shared" si="84"/>
        <v>0</v>
      </c>
      <c r="R922" s="9">
        <f t="shared" si="85"/>
        <v>0</v>
      </c>
      <c r="S922" t="str">
        <f t="shared" si="88"/>
        <v>music</v>
      </c>
      <c r="T922" t="str">
        <f t="shared" si="89"/>
        <v>jazz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4">
        <f t="shared" si="86"/>
        <v>40889.212685185186</v>
      </c>
      <c r="K923">
        <v>1320033976</v>
      </c>
      <c r="L923" s="14">
        <f t="shared" si="87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6">
        <f t="shared" si="84"/>
        <v>0.309</v>
      </c>
      <c r="R923" s="9">
        <f t="shared" si="85"/>
        <v>231.75</v>
      </c>
      <c r="S923" t="str">
        <f t="shared" si="88"/>
        <v>music</v>
      </c>
      <c r="T923" t="str">
        <f t="shared" si="89"/>
        <v>jazz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4">
        <f t="shared" si="86"/>
        <v>41913.530011574076</v>
      </c>
      <c r="K924">
        <v>1409143393</v>
      </c>
      <c r="L924" s="14">
        <f t="shared" si="87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6">
        <f t="shared" si="84"/>
        <v>0.21037037037037037</v>
      </c>
      <c r="R924" s="9">
        <f t="shared" si="85"/>
        <v>189.33333333333334</v>
      </c>
      <c r="S924" t="str">
        <f t="shared" si="88"/>
        <v>music</v>
      </c>
      <c r="T924" t="str">
        <f t="shared" si="89"/>
        <v>jazz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4">
        <f t="shared" si="86"/>
        <v>41965.001423611116</v>
      </c>
      <c r="K925">
        <v>1414018923</v>
      </c>
      <c r="L925" s="14">
        <f t="shared" si="87"/>
        <v>41934.959756944445</v>
      </c>
      <c r="M925" t="b">
        <v>0</v>
      </c>
      <c r="N925">
        <v>6</v>
      </c>
      <c r="O925" t="b">
        <v>0</v>
      </c>
      <c r="P925" t="s">
        <v>8278</v>
      </c>
      <c r="Q925" s="6">
        <f t="shared" si="84"/>
        <v>2.1999999999999999E-2</v>
      </c>
      <c r="R925" s="9">
        <f t="shared" si="85"/>
        <v>55</v>
      </c>
      <c r="S925" t="str">
        <f t="shared" si="88"/>
        <v>music</v>
      </c>
      <c r="T925" t="str">
        <f t="shared" si="89"/>
        <v>jazz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4">
        <f t="shared" si="86"/>
        <v>41318.942928240744</v>
      </c>
      <c r="K926">
        <v>1358203069</v>
      </c>
      <c r="L926" s="14">
        <f t="shared" si="87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6">
        <f t="shared" si="84"/>
        <v>0.109</v>
      </c>
      <c r="R926" s="9">
        <f t="shared" si="85"/>
        <v>21.8</v>
      </c>
      <c r="S926" t="str">
        <f t="shared" si="88"/>
        <v>music</v>
      </c>
      <c r="T926" t="str">
        <f t="shared" si="89"/>
        <v>jazz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4">
        <f t="shared" si="86"/>
        <v>41605.922581018516</v>
      </c>
      <c r="K927">
        <v>1382994511</v>
      </c>
      <c r="L927" s="14">
        <f t="shared" si="87"/>
        <v>41575.880914351852</v>
      </c>
      <c r="M927" t="b">
        <v>0</v>
      </c>
      <c r="N927">
        <v>5</v>
      </c>
      <c r="O927" t="b">
        <v>0</v>
      </c>
      <c r="P927" t="s">
        <v>8278</v>
      </c>
      <c r="Q927" s="6">
        <f t="shared" si="84"/>
        <v>2.6666666666666668E-2</v>
      </c>
      <c r="R927" s="9">
        <f t="shared" si="85"/>
        <v>32</v>
      </c>
      <c r="S927" t="str">
        <f t="shared" si="88"/>
        <v>music</v>
      </c>
      <c r="T927" t="str">
        <f t="shared" si="89"/>
        <v>jazz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4">
        <f t="shared" si="86"/>
        <v>40367.944444444445</v>
      </c>
      <c r="K928">
        <v>1276043330</v>
      </c>
      <c r="L928" s="14">
        <f t="shared" si="87"/>
        <v>40338.02002314815</v>
      </c>
      <c r="M928" t="b">
        <v>0</v>
      </c>
      <c r="N928">
        <v>0</v>
      </c>
      <c r="O928" t="b">
        <v>0</v>
      </c>
      <c r="P928" t="s">
        <v>8278</v>
      </c>
      <c r="Q928" s="6">
        <f t="shared" si="84"/>
        <v>0</v>
      </c>
      <c r="R928" s="9">
        <f t="shared" si="85"/>
        <v>0</v>
      </c>
      <c r="S928" t="str">
        <f t="shared" si="88"/>
        <v>music</v>
      </c>
      <c r="T928" t="str">
        <f t="shared" si="89"/>
        <v>jazz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4">
        <f t="shared" si="86"/>
        <v>41043.822858796295</v>
      </c>
      <c r="K929">
        <v>1334432695</v>
      </c>
      <c r="L929" s="14">
        <f t="shared" si="87"/>
        <v>41013.822858796295</v>
      </c>
      <c r="M929" t="b">
        <v>0</v>
      </c>
      <c r="N929">
        <v>0</v>
      </c>
      <c r="O929" t="b">
        <v>0</v>
      </c>
      <c r="P929" t="s">
        <v>8278</v>
      </c>
      <c r="Q929" s="6">
        <f t="shared" si="84"/>
        <v>0</v>
      </c>
      <c r="R929" s="9">
        <f t="shared" si="85"/>
        <v>0</v>
      </c>
      <c r="S929" t="str">
        <f t="shared" si="88"/>
        <v>music</v>
      </c>
      <c r="T929" t="str">
        <f t="shared" si="89"/>
        <v>jazz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4">
        <f t="shared" si="86"/>
        <v>41231</v>
      </c>
      <c r="K930">
        <v>1348864913</v>
      </c>
      <c r="L930" s="14">
        <f t="shared" si="87"/>
        <v>41180.86241898148</v>
      </c>
      <c r="M930" t="b">
        <v>0</v>
      </c>
      <c r="N930">
        <v>28</v>
      </c>
      <c r="O930" t="b">
        <v>0</v>
      </c>
      <c r="P930" t="s">
        <v>8278</v>
      </c>
      <c r="Q930" s="6">
        <f t="shared" si="84"/>
        <v>0.10862068965517241</v>
      </c>
      <c r="R930" s="9">
        <f t="shared" si="85"/>
        <v>56.25</v>
      </c>
      <c r="S930" t="str">
        <f t="shared" si="88"/>
        <v>music</v>
      </c>
      <c r="T930" t="str">
        <f t="shared" si="89"/>
        <v>jazz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4">
        <f t="shared" si="86"/>
        <v>41008.196400462963</v>
      </c>
      <c r="K931">
        <v>1331358169</v>
      </c>
      <c r="L931" s="14">
        <f t="shared" si="87"/>
        <v>40978.238067129627</v>
      </c>
      <c r="M931" t="b">
        <v>0</v>
      </c>
      <c r="N931">
        <v>0</v>
      </c>
      <c r="O931" t="b">
        <v>0</v>
      </c>
      <c r="P931" t="s">
        <v>8278</v>
      </c>
      <c r="Q931" s="6">
        <f t="shared" si="84"/>
        <v>0</v>
      </c>
      <c r="R931" s="9">
        <f t="shared" si="85"/>
        <v>0</v>
      </c>
      <c r="S931" t="str">
        <f t="shared" si="88"/>
        <v>music</v>
      </c>
      <c r="T931" t="str">
        <f t="shared" si="89"/>
        <v>jazz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4">
        <f t="shared" si="86"/>
        <v>40354.897222222222</v>
      </c>
      <c r="K932">
        <v>1273874306</v>
      </c>
      <c r="L932" s="14">
        <f t="shared" si="87"/>
        <v>40312.915578703702</v>
      </c>
      <c r="M932" t="b">
        <v>0</v>
      </c>
      <c r="N932">
        <v>5</v>
      </c>
      <c r="O932" t="b">
        <v>0</v>
      </c>
      <c r="P932" t="s">
        <v>8278</v>
      </c>
      <c r="Q932" s="6">
        <f t="shared" si="84"/>
        <v>0.38333333333333336</v>
      </c>
      <c r="R932" s="9">
        <f t="shared" si="85"/>
        <v>69</v>
      </c>
      <c r="S932" t="str">
        <f t="shared" si="88"/>
        <v>music</v>
      </c>
      <c r="T932" t="str">
        <f t="shared" si="89"/>
        <v>jazz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4">
        <f t="shared" si="86"/>
        <v>41714.916666666664</v>
      </c>
      <c r="K933">
        <v>1392021502</v>
      </c>
      <c r="L933" s="14">
        <f t="shared" si="87"/>
        <v>41680.359976851854</v>
      </c>
      <c r="M933" t="b">
        <v>0</v>
      </c>
      <c r="N933">
        <v>7</v>
      </c>
      <c r="O933" t="b">
        <v>0</v>
      </c>
      <c r="P933" t="s">
        <v>8278</v>
      </c>
      <c r="Q933" s="6">
        <f t="shared" si="84"/>
        <v>6.5500000000000003E-2</v>
      </c>
      <c r="R933" s="9">
        <f t="shared" si="85"/>
        <v>18.714285714285715</v>
      </c>
      <c r="S933" t="str">
        <f t="shared" si="88"/>
        <v>music</v>
      </c>
      <c r="T933" t="str">
        <f t="shared" si="89"/>
        <v>jazz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4">
        <f t="shared" si="86"/>
        <v>41355.927604166667</v>
      </c>
      <c r="K934">
        <v>1360106145</v>
      </c>
      <c r="L934" s="14">
        <f t="shared" si="87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6">
        <f t="shared" si="84"/>
        <v>0.14536842105263159</v>
      </c>
      <c r="R934" s="9">
        <f t="shared" si="85"/>
        <v>46.033333333333331</v>
      </c>
      <c r="S934" t="str">
        <f t="shared" si="88"/>
        <v>music</v>
      </c>
      <c r="T934" t="str">
        <f t="shared" si="89"/>
        <v>jazz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4">
        <f t="shared" si="86"/>
        <v>41771.169085648151</v>
      </c>
      <c r="K935">
        <v>1394683409</v>
      </c>
      <c r="L935" s="14">
        <f t="shared" si="87"/>
        <v>41711.169085648151</v>
      </c>
      <c r="M935" t="b">
        <v>0</v>
      </c>
      <c r="N935">
        <v>2</v>
      </c>
      <c r="O935" t="b">
        <v>0</v>
      </c>
      <c r="P935" t="s">
        <v>8278</v>
      </c>
      <c r="Q935" s="6">
        <f t="shared" si="84"/>
        <v>0.06</v>
      </c>
      <c r="R935" s="9">
        <f t="shared" si="85"/>
        <v>60</v>
      </c>
      <c r="S935" t="str">
        <f t="shared" si="88"/>
        <v>music</v>
      </c>
      <c r="T935" t="str">
        <f t="shared" si="89"/>
        <v>jazz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4">
        <f t="shared" si="86"/>
        <v>41763.25</v>
      </c>
      <c r="K936">
        <v>1396633284</v>
      </c>
      <c r="L936" s="14">
        <f t="shared" si="87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6">
        <f t="shared" si="84"/>
        <v>0.30399999999999999</v>
      </c>
      <c r="R936" s="9">
        <f t="shared" si="85"/>
        <v>50.666666666666664</v>
      </c>
      <c r="S936" t="str">
        <f t="shared" si="88"/>
        <v>music</v>
      </c>
      <c r="T936" t="str">
        <f t="shared" si="89"/>
        <v>jazz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4">
        <f t="shared" si="86"/>
        <v>42398.333668981482</v>
      </c>
      <c r="K937">
        <v>1451462429</v>
      </c>
      <c r="L937" s="14">
        <f t="shared" si="87"/>
        <v>42368.333668981482</v>
      </c>
      <c r="M937" t="b">
        <v>0</v>
      </c>
      <c r="N937">
        <v>2</v>
      </c>
      <c r="O937" t="b">
        <v>0</v>
      </c>
      <c r="P937" t="s">
        <v>8278</v>
      </c>
      <c r="Q937" s="6">
        <f t="shared" si="84"/>
        <v>1.4285714285714285E-2</v>
      </c>
      <c r="R937" s="9">
        <f t="shared" si="85"/>
        <v>25</v>
      </c>
      <c r="S937" t="str">
        <f t="shared" si="88"/>
        <v>music</v>
      </c>
      <c r="T937" t="str">
        <f t="shared" si="89"/>
        <v>jazz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4">
        <f t="shared" si="86"/>
        <v>40926.833333333336</v>
      </c>
      <c r="K938">
        <v>1323131689</v>
      </c>
      <c r="L938" s="14">
        <f t="shared" si="87"/>
        <v>40883.024178240739</v>
      </c>
      <c r="M938" t="b">
        <v>0</v>
      </c>
      <c r="N938">
        <v>0</v>
      </c>
      <c r="O938" t="b">
        <v>0</v>
      </c>
      <c r="P938" t="s">
        <v>8278</v>
      </c>
      <c r="Q938" s="6">
        <f t="shared" si="84"/>
        <v>0</v>
      </c>
      <c r="R938" s="9">
        <f t="shared" si="85"/>
        <v>0</v>
      </c>
      <c r="S938" t="str">
        <f t="shared" si="88"/>
        <v>music</v>
      </c>
      <c r="T938" t="str">
        <f t="shared" si="89"/>
        <v>jazz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4">
        <f t="shared" si="86"/>
        <v>41581.839780092596</v>
      </c>
      <c r="K939">
        <v>1380913757</v>
      </c>
      <c r="L939" s="14">
        <f t="shared" si="87"/>
        <v>41551.798113425924</v>
      </c>
      <c r="M939" t="b">
        <v>0</v>
      </c>
      <c r="N939">
        <v>2</v>
      </c>
      <c r="O939" t="b">
        <v>0</v>
      </c>
      <c r="P939" t="s">
        <v>8278</v>
      </c>
      <c r="Q939" s="6">
        <f t="shared" si="84"/>
        <v>1.1428571428571429E-2</v>
      </c>
      <c r="R939" s="9">
        <f t="shared" si="85"/>
        <v>20</v>
      </c>
      <c r="S939" t="str">
        <f t="shared" si="88"/>
        <v>music</v>
      </c>
      <c r="T939" t="str">
        <f t="shared" si="89"/>
        <v>jazz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4">
        <f t="shared" si="86"/>
        <v>41154.479722222226</v>
      </c>
      <c r="K940">
        <v>1343993448</v>
      </c>
      <c r="L940" s="14">
        <f t="shared" si="87"/>
        <v>41124.479722222226</v>
      </c>
      <c r="M940" t="b">
        <v>0</v>
      </c>
      <c r="N940">
        <v>1</v>
      </c>
      <c r="O940" t="b">
        <v>0</v>
      </c>
      <c r="P940" t="s">
        <v>8278</v>
      </c>
      <c r="Q940" s="6">
        <f t="shared" si="84"/>
        <v>3.5714285714285713E-3</v>
      </c>
      <c r="R940" s="9">
        <f t="shared" si="85"/>
        <v>25</v>
      </c>
      <c r="S940" t="str">
        <f t="shared" si="88"/>
        <v>music</v>
      </c>
      <c r="T940" t="str">
        <f t="shared" si="89"/>
        <v>jazz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4">
        <f t="shared" si="86"/>
        <v>41455.831944444442</v>
      </c>
      <c r="K941">
        <v>1369246738</v>
      </c>
      <c r="L941" s="14">
        <f t="shared" si="87"/>
        <v>41416.763171296298</v>
      </c>
      <c r="M941" t="b">
        <v>0</v>
      </c>
      <c r="N941">
        <v>2</v>
      </c>
      <c r="O941" t="b">
        <v>0</v>
      </c>
      <c r="P941" t="s">
        <v>8278</v>
      </c>
      <c r="Q941" s="6">
        <f t="shared" si="84"/>
        <v>1.4545454545454545E-2</v>
      </c>
      <c r="R941" s="9">
        <f t="shared" si="85"/>
        <v>20</v>
      </c>
      <c r="S941" t="str">
        <f t="shared" si="88"/>
        <v>music</v>
      </c>
      <c r="T941" t="str">
        <f t="shared" si="89"/>
        <v>jazz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4">
        <f t="shared" si="86"/>
        <v>42227.008402777778</v>
      </c>
      <c r="K942">
        <v>1435363926</v>
      </c>
      <c r="L942" s="14">
        <f t="shared" si="87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6">
        <f t="shared" si="84"/>
        <v>0.17155555555555554</v>
      </c>
      <c r="R942" s="9">
        <f t="shared" si="85"/>
        <v>110.28571428571429</v>
      </c>
      <c r="S942" t="str">
        <f t="shared" si="88"/>
        <v>technology</v>
      </c>
      <c r="T942" t="str">
        <f t="shared" si="89"/>
        <v>wearables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4">
        <f t="shared" si="86"/>
        <v>42776.096585648149</v>
      </c>
      <c r="K943">
        <v>1484101145</v>
      </c>
      <c r="L943" s="14">
        <f t="shared" si="87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6">
        <f t="shared" si="84"/>
        <v>2.3220000000000001E-2</v>
      </c>
      <c r="R943" s="9">
        <f t="shared" si="85"/>
        <v>37.451612903225808</v>
      </c>
      <c r="S943" t="str">
        <f t="shared" si="88"/>
        <v>technology</v>
      </c>
      <c r="T943" t="str">
        <f t="shared" si="89"/>
        <v>wearables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4">
        <f t="shared" si="86"/>
        <v>42418.843287037031</v>
      </c>
      <c r="K944">
        <v>1452716060</v>
      </c>
      <c r="L944" s="14">
        <f t="shared" si="87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6">
        <f t="shared" si="84"/>
        <v>8.9066666666666669E-2</v>
      </c>
      <c r="R944" s="9">
        <f t="shared" si="85"/>
        <v>41.75</v>
      </c>
      <c r="S944" t="str">
        <f t="shared" si="88"/>
        <v>technology</v>
      </c>
      <c r="T944" t="str">
        <f t="shared" si="89"/>
        <v>wearables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4">
        <f t="shared" si="86"/>
        <v>42703.709548611107</v>
      </c>
      <c r="K945">
        <v>1477843305</v>
      </c>
      <c r="L945" s="14">
        <f t="shared" si="87"/>
        <v>42673.66788194445</v>
      </c>
      <c r="M945" t="b">
        <v>0</v>
      </c>
      <c r="N945">
        <v>12</v>
      </c>
      <c r="O945" t="b">
        <v>0</v>
      </c>
      <c r="P945" t="s">
        <v>8273</v>
      </c>
      <c r="Q945" s="6">
        <f t="shared" si="84"/>
        <v>9.633333333333334E-2</v>
      </c>
      <c r="R945" s="9">
        <f t="shared" si="85"/>
        <v>24.083333333333332</v>
      </c>
      <c r="S945" t="str">
        <f t="shared" si="88"/>
        <v>technology</v>
      </c>
      <c r="T945" t="str">
        <f t="shared" si="89"/>
        <v>wearables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4">
        <f t="shared" si="86"/>
        <v>42478.583333333328</v>
      </c>
      <c r="K946">
        <v>1458050450</v>
      </c>
      <c r="L946" s="14">
        <f t="shared" si="87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6">
        <f t="shared" si="84"/>
        <v>0.13325999999999999</v>
      </c>
      <c r="R946" s="9">
        <f t="shared" si="85"/>
        <v>69.40625</v>
      </c>
      <c r="S946" t="str">
        <f t="shared" si="88"/>
        <v>technology</v>
      </c>
      <c r="T946" t="str">
        <f t="shared" si="89"/>
        <v>wearables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4">
        <f t="shared" si="86"/>
        <v>42784.999305555553</v>
      </c>
      <c r="K947">
        <v>1482958626</v>
      </c>
      <c r="L947" s="14">
        <f t="shared" si="87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6">
        <f t="shared" si="84"/>
        <v>2.4840000000000001E-2</v>
      </c>
      <c r="R947" s="9">
        <f t="shared" si="85"/>
        <v>155.25</v>
      </c>
      <c r="S947" t="str">
        <f t="shared" si="88"/>
        <v>technology</v>
      </c>
      <c r="T947" t="str">
        <f t="shared" si="89"/>
        <v>wearables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4">
        <f t="shared" si="86"/>
        <v>42622.750555555554</v>
      </c>
      <c r="K948">
        <v>1470852048</v>
      </c>
      <c r="L948" s="14">
        <f t="shared" si="87"/>
        <v>42592.750555555554</v>
      </c>
      <c r="M948" t="b">
        <v>0</v>
      </c>
      <c r="N948">
        <v>5</v>
      </c>
      <c r="O948" t="b">
        <v>0</v>
      </c>
      <c r="P948" t="s">
        <v>8273</v>
      </c>
      <c r="Q948" s="6">
        <f t="shared" si="84"/>
        <v>1.9066666666666666E-2</v>
      </c>
      <c r="R948" s="9">
        <f t="shared" si="85"/>
        <v>57.2</v>
      </c>
      <c r="S948" t="str">
        <f t="shared" si="88"/>
        <v>technology</v>
      </c>
      <c r="T948" t="str">
        <f t="shared" si="89"/>
        <v>wearables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4">
        <f t="shared" si="86"/>
        <v>42551.781319444446</v>
      </c>
      <c r="K949">
        <v>1462128306</v>
      </c>
      <c r="L949" s="14">
        <f t="shared" si="87"/>
        <v>42491.781319444446</v>
      </c>
      <c r="M949" t="b">
        <v>0</v>
      </c>
      <c r="N949">
        <v>0</v>
      </c>
      <c r="O949" t="b">
        <v>0</v>
      </c>
      <c r="P949" t="s">
        <v>8273</v>
      </c>
      <c r="Q949" s="6">
        <f t="shared" si="84"/>
        <v>0</v>
      </c>
      <c r="R949" s="9">
        <f t="shared" si="85"/>
        <v>0</v>
      </c>
      <c r="S949" t="str">
        <f t="shared" si="88"/>
        <v>technology</v>
      </c>
      <c r="T949" t="str">
        <f t="shared" si="89"/>
        <v>wearables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4">
        <f t="shared" si="86"/>
        <v>42441.828287037039</v>
      </c>
      <c r="K950">
        <v>1455220364</v>
      </c>
      <c r="L950" s="14">
        <f t="shared" si="87"/>
        <v>42411.828287037039</v>
      </c>
      <c r="M950" t="b">
        <v>0</v>
      </c>
      <c r="N950">
        <v>8</v>
      </c>
      <c r="O950" t="b">
        <v>0</v>
      </c>
      <c r="P950" t="s">
        <v>8273</v>
      </c>
      <c r="Q950" s="6">
        <f t="shared" si="84"/>
        <v>0.12</v>
      </c>
      <c r="R950" s="9">
        <f t="shared" si="85"/>
        <v>60</v>
      </c>
      <c r="S950" t="str">
        <f t="shared" si="88"/>
        <v>technology</v>
      </c>
      <c r="T950" t="str">
        <f t="shared" si="89"/>
        <v>wearables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4">
        <f t="shared" si="86"/>
        <v>42421.043703703705</v>
      </c>
      <c r="K951">
        <v>1450832576</v>
      </c>
      <c r="L951" s="14">
        <f t="shared" si="87"/>
        <v>42361.043703703705</v>
      </c>
      <c r="M951" t="b">
        <v>0</v>
      </c>
      <c r="N951">
        <v>7</v>
      </c>
      <c r="O951" t="b">
        <v>0</v>
      </c>
      <c r="P951" t="s">
        <v>8273</v>
      </c>
      <c r="Q951" s="6">
        <f t="shared" si="84"/>
        <v>1.3650000000000001E-2</v>
      </c>
      <c r="R951" s="9">
        <f t="shared" si="85"/>
        <v>39</v>
      </c>
      <c r="S951" t="str">
        <f t="shared" si="88"/>
        <v>technology</v>
      </c>
      <c r="T951" t="str">
        <f t="shared" si="89"/>
        <v>wearables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4">
        <f t="shared" si="86"/>
        <v>42386.750706018516</v>
      </c>
      <c r="K952">
        <v>1450461661</v>
      </c>
      <c r="L952" s="14">
        <f t="shared" si="87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6">
        <f t="shared" si="84"/>
        <v>0.28039999999999998</v>
      </c>
      <c r="R952" s="9">
        <f t="shared" si="85"/>
        <v>58.416666666666664</v>
      </c>
      <c r="S952" t="str">
        <f t="shared" si="88"/>
        <v>technology</v>
      </c>
      <c r="T952" t="str">
        <f t="shared" si="89"/>
        <v>wearables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4">
        <f t="shared" si="86"/>
        <v>42525.653611111105</v>
      </c>
      <c r="K953">
        <v>1461166872</v>
      </c>
      <c r="L953" s="14">
        <f t="shared" si="87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6">
        <f t="shared" si="84"/>
        <v>0.38390000000000002</v>
      </c>
      <c r="R953" s="9">
        <f t="shared" si="85"/>
        <v>158.63636363636363</v>
      </c>
      <c r="S953" t="str">
        <f t="shared" si="88"/>
        <v>technology</v>
      </c>
      <c r="T953" t="str">
        <f t="shared" si="89"/>
        <v>wearables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4">
        <f t="shared" si="86"/>
        <v>42692.655231481483</v>
      </c>
      <c r="K954">
        <v>1476888212</v>
      </c>
      <c r="L954" s="14">
        <f t="shared" si="87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6">
        <f t="shared" si="84"/>
        <v>0.39942857142857141</v>
      </c>
      <c r="R954" s="9">
        <f t="shared" si="85"/>
        <v>99.857142857142861</v>
      </c>
      <c r="S954" t="str">
        <f t="shared" si="88"/>
        <v>technology</v>
      </c>
      <c r="T954" t="str">
        <f t="shared" si="89"/>
        <v>wearables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4">
        <f t="shared" si="86"/>
        <v>42029.164340277777</v>
      </c>
      <c r="K955">
        <v>1419566199</v>
      </c>
      <c r="L955" s="14">
        <f t="shared" si="87"/>
        <v>41999.164340277777</v>
      </c>
      <c r="M955" t="b">
        <v>0</v>
      </c>
      <c r="N955">
        <v>5</v>
      </c>
      <c r="O955" t="b">
        <v>0</v>
      </c>
      <c r="P955" t="s">
        <v>8273</v>
      </c>
      <c r="Q955" s="6">
        <f t="shared" si="84"/>
        <v>8.3999999999999995E-3</v>
      </c>
      <c r="R955" s="9">
        <f t="shared" si="85"/>
        <v>25.2</v>
      </c>
      <c r="S955" t="str">
        <f t="shared" si="88"/>
        <v>technology</v>
      </c>
      <c r="T955" t="str">
        <f t="shared" si="89"/>
        <v>wearables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4">
        <f t="shared" si="86"/>
        <v>42236.833784722221</v>
      </c>
      <c r="K956">
        <v>1436472039</v>
      </c>
      <c r="L956" s="14">
        <f t="shared" si="87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6">
        <f t="shared" si="84"/>
        <v>0.43406666666666666</v>
      </c>
      <c r="R956" s="9">
        <f t="shared" si="85"/>
        <v>89.191780821917803</v>
      </c>
      <c r="S956" t="str">
        <f t="shared" si="88"/>
        <v>technology</v>
      </c>
      <c r="T956" t="str">
        <f t="shared" si="89"/>
        <v>wearables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4">
        <f t="shared" si="86"/>
        <v>42626.295138888891</v>
      </c>
      <c r="K957">
        <v>1470294300</v>
      </c>
      <c r="L957" s="14">
        <f t="shared" si="87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6">
        <f t="shared" si="84"/>
        <v>5.6613333333333335E-2</v>
      </c>
      <c r="R957" s="9">
        <f t="shared" si="85"/>
        <v>182.6236559139785</v>
      </c>
      <c r="S957" t="str">
        <f t="shared" si="88"/>
        <v>technology</v>
      </c>
      <c r="T957" t="str">
        <f t="shared" si="89"/>
        <v>wearables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4">
        <f t="shared" si="86"/>
        <v>42120.872210648144</v>
      </c>
      <c r="K958">
        <v>1424901359</v>
      </c>
      <c r="L958" s="14">
        <f t="shared" si="87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6">
        <f t="shared" si="84"/>
        <v>1.7219999999999999E-2</v>
      </c>
      <c r="R958" s="9">
        <f t="shared" si="85"/>
        <v>50.647058823529413</v>
      </c>
      <c r="S958" t="str">
        <f t="shared" si="88"/>
        <v>technology</v>
      </c>
      <c r="T958" t="str">
        <f t="shared" si="89"/>
        <v>wearables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4">
        <f t="shared" si="86"/>
        <v>42691.594131944439</v>
      </c>
      <c r="K959">
        <v>1476710133</v>
      </c>
      <c r="L959" s="14">
        <f t="shared" si="87"/>
        <v>42660.552465277782</v>
      </c>
      <c r="M959" t="b">
        <v>0</v>
      </c>
      <c r="N959">
        <v>7</v>
      </c>
      <c r="O959" t="b">
        <v>0</v>
      </c>
      <c r="P959" t="s">
        <v>8273</v>
      </c>
      <c r="Q959" s="6">
        <f t="shared" si="84"/>
        <v>1.9416666666666665E-2</v>
      </c>
      <c r="R959" s="9">
        <f t="shared" si="85"/>
        <v>33.285714285714285</v>
      </c>
      <c r="S959" t="str">
        <f t="shared" si="88"/>
        <v>technology</v>
      </c>
      <c r="T959" t="str">
        <f t="shared" si="89"/>
        <v>wearables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4">
        <f t="shared" si="86"/>
        <v>42104.207638888889</v>
      </c>
      <c r="K960">
        <v>1426792563</v>
      </c>
      <c r="L960" s="14">
        <f t="shared" si="87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6">
        <f t="shared" si="84"/>
        <v>0.11328275684711328</v>
      </c>
      <c r="R960" s="9">
        <f t="shared" si="85"/>
        <v>51.823529411764703</v>
      </c>
      <c r="S960" t="str">
        <f t="shared" si="88"/>
        <v>technology</v>
      </c>
      <c r="T960" t="str">
        <f t="shared" si="89"/>
        <v>wearables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4">
        <f t="shared" si="86"/>
        <v>42023.174363425926</v>
      </c>
      <c r="K961">
        <v>1419048665</v>
      </c>
      <c r="L961" s="14">
        <f t="shared" si="87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6">
        <f t="shared" si="84"/>
        <v>0.3886</v>
      </c>
      <c r="R961" s="9">
        <f t="shared" si="85"/>
        <v>113.62573099415205</v>
      </c>
      <c r="S961" t="str">
        <f t="shared" si="88"/>
        <v>technology</v>
      </c>
      <c r="T961" t="str">
        <f t="shared" si="89"/>
        <v>wearables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4">
        <f t="shared" si="86"/>
        <v>42808.585127314815</v>
      </c>
      <c r="K962">
        <v>1485874955</v>
      </c>
      <c r="L962" s="14">
        <f t="shared" si="87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6">
        <f t="shared" ref="Q962:Q1025" si="90">(E962/D962)</f>
        <v>0.46100628930817611</v>
      </c>
      <c r="R962" s="9">
        <f t="shared" ref="R962:R1025" si="91">IF(N962&lt;&gt;0,E962/N962,0)</f>
        <v>136.46276595744681</v>
      </c>
      <c r="S962" t="str">
        <f t="shared" si="88"/>
        <v>technology</v>
      </c>
      <c r="T962" t="str">
        <f t="shared" si="89"/>
        <v>wearables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4">
        <f t="shared" ref="J963:J1026" si="92">(((I963/60)/60)/24)+DATE(1970,1,1)</f>
        <v>42786.791666666672</v>
      </c>
      <c r="K963">
        <v>1483634335</v>
      </c>
      <c r="L963" s="14">
        <f t="shared" ref="L963:L1026" si="93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6">
        <f t="shared" si="90"/>
        <v>0.42188421052631581</v>
      </c>
      <c r="R963" s="9">
        <f t="shared" si="91"/>
        <v>364.35454545454547</v>
      </c>
      <c r="S963" t="str">
        <f t="shared" ref="S963:S1026" si="94">LEFT(P963, SEARCH("/",P963,1)-1)</f>
        <v>technology</v>
      </c>
      <c r="T963" t="str">
        <f t="shared" ref="T963:T1026" si="95">RIGHT(P963,LEN(P963)-FIND("/",P963))</f>
        <v>wearables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4">
        <f t="shared" si="92"/>
        <v>42411.712418981479</v>
      </c>
      <c r="K964">
        <v>1451927153</v>
      </c>
      <c r="L964" s="14">
        <f t="shared" si="93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6">
        <f t="shared" si="90"/>
        <v>0.2848</v>
      </c>
      <c r="R964" s="9">
        <f t="shared" si="91"/>
        <v>19.243243243243242</v>
      </c>
      <c r="S964" t="str">
        <f t="shared" si="94"/>
        <v>technology</v>
      </c>
      <c r="T964" t="str">
        <f t="shared" si="95"/>
        <v>wearables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4">
        <f t="shared" si="92"/>
        <v>42660.635636574079</v>
      </c>
      <c r="K965">
        <v>1473693319</v>
      </c>
      <c r="L965" s="14">
        <f t="shared" si="93"/>
        <v>42625.635636574079</v>
      </c>
      <c r="M965" t="b">
        <v>0</v>
      </c>
      <c r="N965">
        <v>9</v>
      </c>
      <c r="O965" t="b">
        <v>0</v>
      </c>
      <c r="P965" t="s">
        <v>8273</v>
      </c>
      <c r="Q965" s="6">
        <f t="shared" si="90"/>
        <v>1.0771428571428571E-2</v>
      </c>
      <c r="R965" s="9">
        <f t="shared" si="91"/>
        <v>41.888888888888886</v>
      </c>
      <c r="S965" t="str">
        <f t="shared" si="94"/>
        <v>technology</v>
      </c>
      <c r="T965" t="str">
        <f t="shared" si="95"/>
        <v>wearables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4">
        <f t="shared" si="92"/>
        <v>42248.628692129627</v>
      </c>
      <c r="K966">
        <v>1437663919</v>
      </c>
      <c r="L966" s="14">
        <f t="shared" si="93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6">
        <f t="shared" si="90"/>
        <v>7.9909090909090902E-3</v>
      </c>
      <c r="R966" s="9">
        <f t="shared" si="91"/>
        <v>30.310344827586206</v>
      </c>
      <c r="S966" t="str">
        <f t="shared" si="94"/>
        <v>technology</v>
      </c>
      <c r="T966" t="str">
        <f t="shared" si="95"/>
        <v>wearables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4">
        <f t="shared" si="92"/>
        <v>42669.165972222225</v>
      </c>
      <c r="K967">
        <v>1474676646</v>
      </c>
      <c r="L967" s="14">
        <f t="shared" si="93"/>
        <v>42637.016736111109</v>
      </c>
      <c r="M967" t="b">
        <v>0</v>
      </c>
      <c r="N967">
        <v>6</v>
      </c>
      <c r="O967" t="b">
        <v>0</v>
      </c>
      <c r="P967" t="s">
        <v>8273</v>
      </c>
      <c r="Q967" s="6">
        <f t="shared" si="90"/>
        <v>1.192E-2</v>
      </c>
      <c r="R967" s="9">
        <f t="shared" si="91"/>
        <v>49.666666666666664</v>
      </c>
      <c r="S967" t="str">
        <f t="shared" si="94"/>
        <v>technology</v>
      </c>
      <c r="T967" t="str">
        <f t="shared" si="95"/>
        <v>wearables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4">
        <f t="shared" si="92"/>
        <v>42649.635787037041</v>
      </c>
      <c r="K968">
        <v>1473174932</v>
      </c>
      <c r="L968" s="14">
        <f t="shared" si="93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6">
        <f t="shared" si="90"/>
        <v>0.14799999999999999</v>
      </c>
      <c r="R968" s="9">
        <f t="shared" si="91"/>
        <v>59.2</v>
      </c>
      <c r="S968" t="str">
        <f t="shared" si="94"/>
        <v>technology</v>
      </c>
      <c r="T968" t="str">
        <f t="shared" si="95"/>
        <v>wearables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4">
        <f t="shared" si="92"/>
        <v>42482.21266203704</v>
      </c>
      <c r="K969">
        <v>1456121174</v>
      </c>
      <c r="L969" s="14">
        <f t="shared" si="93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6">
        <f t="shared" si="90"/>
        <v>0.17810000000000001</v>
      </c>
      <c r="R969" s="9">
        <f t="shared" si="91"/>
        <v>43.97530864197531</v>
      </c>
      <c r="S969" t="str">
        <f t="shared" si="94"/>
        <v>technology</v>
      </c>
      <c r="T969" t="str">
        <f t="shared" si="95"/>
        <v>wearables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4">
        <f t="shared" si="92"/>
        <v>41866.847615740742</v>
      </c>
      <c r="K970">
        <v>1405542034</v>
      </c>
      <c r="L970" s="14">
        <f t="shared" si="93"/>
        <v>41836.847615740742</v>
      </c>
      <c r="M970" t="b">
        <v>0</v>
      </c>
      <c r="N970">
        <v>4</v>
      </c>
      <c r="O970" t="b">
        <v>0</v>
      </c>
      <c r="P970" t="s">
        <v>8273</v>
      </c>
      <c r="Q970" s="6">
        <f t="shared" si="90"/>
        <v>1.325E-2</v>
      </c>
      <c r="R970" s="9">
        <f t="shared" si="91"/>
        <v>26.5</v>
      </c>
      <c r="S970" t="str">
        <f t="shared" si="94"/>
        <v>technology</v>
      </c>
      <c r="T970" t="str">
        <f t="shared" si="95"/>
        <v>wearables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4">
        <f t="shared" si="92"/>
        <v>42775.30332175926</v>
      </c>
      <c r="K971">
        <v>1483773407</v>
      </c>
      <c r="L971" s="14">
        <f t="shared" si="93"/>
        <v>42742.30332175926</v>
      </c>
      <c r="M971" t="b">
        <v>0</v>
      </c>
      <c r="N971">
        <v>11</v>
      </c>
      <c r="O971" t="b">
        <v>0</v>
      </c>
      <c r="P971" t="s">
        <v>8273</v>
      </c>
      <c r="Q971" s="6">
        <f t="shared" si="90"/>
        <v>0.46666666666666667</v>
      </c>
      <c r="R971" s="9">
        <f t="shared" si="91"/>
        <v>1272.7272727272727</v>
      </c>
      <c r="S971" t="str">
        <f t="shared" si="94"/>
        <v>technology</v>
      </c>
      <c r="T971" t="str">
        <f t="shared" si="95"/>
        <v>wearables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4">
        <f t="shared" si="92"/>
        <v>42758.207638888889</v>
      </c>
      <c r="K972">
        <v>1481951853</v>
      </c>
      <c r="L972" s="14">
        <f t="shared" si="93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6">
        <f t="shared" si="90"/>
        <v>0.4592</v>
      </c>
      <c r="R972" s="9">
        <f t="shared" si="91"/>
        <v>164</v>
      </c>
      <c r="S972" t="str">
        <f t="shared" si="94"/>
        <v>technology</v>
      </c>
      <c r="T972" t="str">
        <f t="shared" si="95"/>
        <v>wearables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4">
        <f t="shared" si="92"/>
        <v>42156.709027777775</v>
      </c>
      <c r="K973">
        <v>1429290060</v>
      </c>
      <c r="L973" s="14">
        <f t="shared" si="93"/>
        <v>42111.709027777775</v>
      </c>
      <c r="M973" t="b">
        <v>0</v>
      </c>
      <c r="N973">
        <v>5</v>
      </c>
      <c r="O973" t="b">
        <v>0</v>
      </c>
      <c r="P973" t="s">
        <v>8273</v>
      </c>
      <c r="Q973" s="6">
        <f t="shared" si="90"/>
        <v>2.2599999999999999E-3</v>
      </c>
      <c r="R973" s="9">
        <f t="shared" si="91"/>
        <v>45.2</v>
      </c>
      <c r="S973" t="str">
        <f t="shared" si="94"/>
        <v>technology</v>
      </c>
      <c r="T973" t="str">
        <f t="shared" si="95"/>
        <v>wearables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4">
        <f t="shared" si="92"/>
        <v>41886.290972222225</v>
      </c>
      <c r="K974">
        <v>1407271598</v>
      </c>
      <c r="L974" s="14">
        <f t="shared" si="93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6">
        <f t="shared" si="90"/>
        <v>0.34625</v>
      </c>
      <c r="R974" s="9">
        <f t="shared" si="91"/>
        <v>153.88888888888889</v>
      </c>
      <c r="S974" t="str">
        <f t="shared" si="94"/>
        <v>technology</v>
      </c>
      <c r="T974" t="str">
        <f t="shared" si="95"/>
        <v>wearables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4">
        <f t="shared" si="92"/>
        <v>42317.056631944448</v>
      </c>
      <c r="K975">
        <v>1441844493</v>
      </c>
      <c r="L975" s="14">
        <f t="shared" si="93"/>
        <v>42257.014965277776</v>
      </c>
      <c r="M975" t="b">
        <v>0</v>
      </c>
      <c r="N975">
        <v>8</v>
      </c>
      <c r="O975" t="b">
        <v>0</v>
      </c>
      <c r="P975" t="s">
        <v>8273</v>
      </c>
      <c r="Q975" s="6">
        <f t="shared" si="90"/>
        <v>2.0549999999999999E-2</v>
      </c>
      <c r="R975" s="9">
        <f t="shared" si="91"/>
        <v>51.375</v>
      </c>
      <c r="S975" t="str">
        <f t="shared" si="94"/>
        <v>technology</v>
      </c>
      <c r="T975" t="str">
        <f t="shared" si="95"/>
        <v>wearables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4">
        <f t="shared" si="92"/>
        <v>42454.707824074074</v>
      </c>
      <c r="K976">
        <v>1456336756</v>
      </c>
      <c r="L976" s="14">
        <f t="shared" si="93"/>
        <v>42424.749490740738</v>
      </c>
      <c r="M976" t="b">
        <v>0</v>
      </c>
      <c r="N976">
        <v>3</v>
      </c>
      <c r="O976" t="b">
        <v>0</v>
      </c>
      <c r="P976" t="s">
        <v>8273</v>
      </c>
      <c r="Q976" s="6">
        <f t="shared" si="90"/>
        <v>5.5999999999999999E-3</v>
      </c>
      <c r="R976" s="9">
        <f t="shared" si="91"/>
        <v>93.333333333333329</v>
      </c>
      <c r="S976" t="str">
        <f t="shared" si="94"/>
        <v>technology</v>
      </c>
      <c r="T976" t="str">
        <f t="shared" si="95"/>
        <v>wearables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4">
        <f t="shared" si="92"/>
        <v>42549.696585648147</v>
      </c>
      <c r="K977">
        <v>1461948185</v>
      </c>
      <c r="L977" s="14">
        <f t="shared" si="93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6">
        <f t="shared" si="90"/>
        <v>2.6069999999999999E-2</v>
      </c>
      <c r="R977" s="9">
        <f t="shared" si="91"/>
        <v>108.625</v>
      </c>
      <c r="S977" t="str">
        <f t="shared" si="94"/>
        <v>technology</v>
      </c>
      <c r="T977" t="str">
        <f t="shared" si="95"/>
        <v>wearables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4">
        <f t="shared" si="92"/>
        <v>42230.058993055558</v>
      </c>
      <c r="K978">
        <v>1435627497</v>
      </c>
      <c r="L978" s="14">
        <f t="shared" si="93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6">
        <f t="shared" si="90"/>
        <v>1.9259999999999999E-2</v>
      </c>
      <c r="R978" s="9">
        <f t="shared" si="91"/>
        <v>160.5</v>
      </c>
      <c r="S978" t="str">
        <f t="shared" si="94"/>
        <v>technology</v>
      </c>
      <c r="T978" t="str">
        <f t="shared" si="95"/>
        <v>wearables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4">
        <f t="shared" si="92"/>
        <v>42421.942094907412</v>
      </c>
      <c r="K979">
        <v>1453502197</v>
      </c>
      <c r="L979" s="14">
        <f t="shared" si="93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6">
        <f t="shared" si="90"/>
        <v>0.33666666666666667</v>
      </c>
      <c r="R979" s="9">
        <f t="shared" si="91"/>
        <v>75.75</v>
      </c>
      <c r="S979" t="str">
        <f t="shared" si="94"/>
        <v>technology</v>
      </c>
      <c r="T979" t="str">
        <f t="shared" si="95"/>
        <v>wearables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4">
        <f t="shared" si="92"/>
        <v>42425.309039351851</v>
      </c>
      <c r="K980">
        <v>1453793101</v>
      </c>
      <c r="L980" s="14">
        <f t="shared" si="93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6">
        <f t="shared" si="90"/>
        <v>0.5626326718299024</v>
      </c>
      <c r="R980" s="9">
        <f t="shared" si="91"/>
        <v>790.83739837398377</v>
      </c>
      <c r="S980" t="str">
        <f t="shared" si="94"/>
        <v>technology</v>
      </c>
      <c r="T980" t="str">
        <f t="shared" si="95"/>
        <v>wearables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4">
        <f t="shared" si="92"/>
        <v>42541.790972222225</v>
      </c>
      <c r="K981">
        <v>1463392828</v>
      </c>
      <c r="L981" s="14">
        <f t="shared" si="93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6">
        <f t="shared" si="90"/>
        <v>0.82817600000000002</v>
      </c>
      <c r="R981" s="9">
        <f t="shared" si="91"/>
        <v>301.93916666666667</v>
      </c>
      <c r="S981" t="str">
        <f t="shared" si="94"/>
        <v>technology</v>
      </c>
      <c r="T981" t="str">
        <f t="shared" si="95"/>
        <v>wearables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4">
        <f t="shared" si="92"/>
        <v>41973.945856481485</v>
      </c>
      <c r="K982">
        <v>1413495722</v>
      </c>
      <c r="L982" s="14">
        <f t="shared" si="93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6">
        <f t="shared" si="90"/>
        <v>0.14860000000000001</v>
      </c>
      <c r="R982" s="9">
        <f t="shared" si="91"/>
        <v>47.935483870967744</v>
      </c>
      <c r="S982" t="str">
        <f t="shared" si="94"/>
        <v>technology</v>
      </c>
      <c r="T982" t="str">
        <f t="shared" si="95"/>
        <v>wearables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4">
        <f t="shared" si="92"/>
        <v>41860.947013888886</v>
      </c>
      <c r="K983">
        <v>1405032222</v>
      </c>
      <c r="L983" s="14">
        <f t="shared" si="93"/>
        <v>41830.947013888886</v>
      </c>
      <c r="M983" t="b">
        <v>0</v>
      </c>
      <c r="N983">
        <v>4</v>
      </c>
      <c r="O983" t="b">
        <v>0</v>
      </c>
      <c r="P983" t="s">
        <v>8273</v>
      </c>
      <c r="Q983" s="6">
        <f t="shared" si="90"/>
        <v>1.2375123751237513E-4</v>
      </c>
      <c r="R983" s="9">
        <f t="shared" si="91"/>
        <v>2.75</v>
      </c>
      <c r="S983" t="str">
        <f t="shared" si="94"/>
        <v>technology</v>
      </c>
      <c r="T983" t="str">
        <f t="shared" si="95"/>
        <v>wearables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4">
        <f t="shared" si="92"/>
        <v>42645.753310185188</v>
      </c>
      <c r="K984">
        <v>1472839486</v>
      </c>
      <c r="L984" s="14">
        <f t="shared" si="93"/>
        <v>42615.753310185188</v>
      </c>
      <c r="M984" t="b">
        <v>0</v>
      </c>
      <c r="N984">
        <v>3</v>
      </c>
      <c r="O984" t="b">
        <v>0</v>
      </c>
      <c r="P984" t="s">
        <v>8273</v>
      </c>
      <c r="Q984" s="6">
        <f t="shared" si="90"/>
        <v>1.7142857142857143E-4</v>
      </c>
      <c r="R984" s="9">
        <f t="shared" si="91"/>
        <v>1</v>
      </c>
      <c r="S984" t="str">
        <f t="shared" si="94"/>
        <v>technology</v>
      </c>
      <c r="T984" t="str">
        <f t="shared" si="95"/>
        <v>wearables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4">
        <f t="shared" si="92"/>
        <v>42605.870833333334</v>
      </c>
      <c r="K985">
        <v>1469289685</v>
      </c>
      <c r="L985" s="14">
        <f t="shared" si="93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6">
        <f t="shared" si="90"/>
        <v>0.2950613611721471</v>
      </c>
      <c r="R985" s="9">
        <f t="shared" si="91"/>
        <v>171.79329608938548</v>
      </c>
      <c r="S985" t="str">
        <f t="shared" si="94"/>
        <v>technology</v>
      </c>
      <c r="T985" t="str">
        <f t="shared" si="95"/>
        <v>wearables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4">
        <f t="shared" si="92"/>
        <v>42091.074166666673</v>
      </c>
      <c r="K986">
        <v>1424918808</v>
      </c>
      <c r="L986" s="14">
        <f t="shared" si="93"/>
        <v>42061.11583333333</v>
      </c>
      <c r="M986" t="b">
        <v>0</v>
      </c>
      <c r="N986">
        <v>3</v>
      </c>
      <c r="O986" t="b">
        <v>0</v>
      </c>
      <c r="P986" t="s">
        <v>8273</v>
      </c>
      <c r="Q986" s="6">
        <f t="shared" si="90"/>
        <v>1.06E-2</v>
      </c>
      <c r="R986" s="9">
        <f t="shared" si="91"/>
        <v>35.333333333333336</v>
      </c>
      <c r="S986" t="str">
        <f t="shared" si="94"/>
        <v>technology</v>
      </c>
      <c r="T986" t="str">
        <f t="shared" si="95"/>
        <v>wearables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4">
        <f t="shared" si="92"/>
        <v>42369.958333333328</v>
      </c>
      <c r="K987">
        <v>1449011610</v>
      </c>
      <c r="L987" s="14">
        <f t="shared" si="93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6">
        <f t="shared" si="90"/>
        <v>6.2933333333333327E-2</v>
      </c>
      <c r="R987" s="9">
        <f t="shared" si="91"/>
        <v>82.086956521739125</v>
      </c>
      <c r="S987" t="str">
        <f t="shared" si="94"/>
        <v>technology</v>
      </c>
      <c r="T987" t="str">
        <f t="shared" si="95"/>
        <v>wearables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4">
        <f t="shared" si="92"/>
        <v>42379</v>
      </c>
      <c r="K988">
        <v>1447698300</v>
      </c>
      <c r="L988" s="14">
        <f t="shared" si="93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6">
        <f t="shared" si="90"/>
        <v>0.1275</v>
      </c>
      <c r="R988" s="9">
        <f t="shared" si="91"/>
        <v>110.8695652173913</v>
      </c>
      <c r="S988" t="str">
        <f t="shared" si="94"/>
        <v>technology</v>
      </c>
      <c r="T988" t="str">
        <f t="shared" si="95"/>
        <v>wearables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4">
        <f t="shared" si="92"/>
        <v>41813.294560185182</v>
      </c>
      <c r="K989">
        <v>1400051050</v>
      </c>
      <c r="L989" s="14">
        <f t="shared" si="93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6">
        <f t="shared" si="90"/>
        <v>0.13220000000000001</v>
      </c>
      <c r="R989" s="9">
        <f t="shared" si="91"/>
        <v>161.21951219512195</v>
      </c>
      <c r="S989" t="str">
        <f t="shared" si="94"/>
        <v>technology</v>
      </c>
      <c r="T989" t="str">
        <f t="shared" si="95"/>
        <v>wearables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4">
        <f t="shared" si="92"/>
        <v>42644.356770833328</v>
      </c>
      <c r="K990">
        <v>1472718825</v>
      </c>
      <c r="L990" s="14">
        <f t="shared" si="93"/>
        <v>42614.356770833328</v>
      </c>
      <c r="M990" t="b">
        <v>0</v>
      </c>
      <c r="N990">
        <v>0</v>
      </c>
      <c r="O990" t="b">
        <v>0</v>
      </c>
      <c r="P990" t="s">
        <v>8273</v>
      </c>
      <c r="Q990" s="6">
        <f t="shared" si="90"/>
        <v>0</v>
      </c>
      <c r="R990" s="9">
        <f t="shared" si="91"/>
        <v>0</v>
      </c>
      <c r="S990" t="str">
        <f t="shared" si="94"/>
        <v>technology</v>
      </c>
      <c r="T990" t="str">
        <f t="shared" si="95"/>
        <v>wearables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4">
        <f t="shared" si="92"/>
        <v>42641.933969907404</v>
      </c>
      <c r="K991">
        <v>1472509495</v>
      </c>
      <c r="L991" s="14">
        <f t="shared" si="93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6">
        <f t="shared" si="90"/>
        <v>0.16769999999999999</v>
      </c>
      <c r="R991" s="9">
        <f t="shared" si="91"/>
        <v>52.40625</v>
      </c>
      <c r="S991" t="str">
        <f t="shared" si="94"/>
        <v>technology</v>
      </c>
      <c r="T991" t="str">
        <f t="shared" si="95"/>
        <v>wearables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4">
        <f t="shared" si="92"/>
        <v>41885.784305555557</v>
      </c>
      <c r="K992">
        <v>1407178164</v>
      </c>
      <c r="L992" s="14">
        <f t="shared" si="93"/>
        <v>41855.784305555557</v>
      </c>
      <c r="M992" t="b">
        <v>0</v>
      </c>
      <c r="N992">
        <v>2</v>
      </c>
      <c r="O992" t="b">
        <v>0</v>
      </c>
      <c r="P992" t="s">
        <v>8273</v>
      </c>
      <c r="Q992" s="6">
        <f t="shared" si="90"/>
        <v>1.0399999999999999E-3</v>
      </c>
      <c r="R992" s="9">
        <f t="shared" si="91"/>
        <v>13</v>
      </c>
      <c r="S992" t="str">
        <f t="shared" si="94"/>
        <v>technology</v>
      </c>
      <c r="T992" t="str">
        <f t="shared" si="95"/>
        <v>wearables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4">
        <f t="shared" si="92"/>
        <v>42563.785416666666</v>
      </c>
      <c r="K993">
        <v>1466186988</v>
      </c>
      <c r="L993" s="14">
        <f t="shared" si="93"/>
        <v>42538.75680555556</v>
      </c>
      <c r="M993" t="b">
        <v>0</v>
      </c>
      <c r="N993">
        <v>7</v>
      </c>
      <c r="O993" t="b">
        <v>0</v>
      </c>
      <c r="P993" t="s">
        <v>8273</v>
      </c>
      <c r="Q993" s="6">
        <f t="shared" si="90"/>
        <v>4.24E-2</v>
      </c>
      <c r="R993" s="9">
        <f t="shared" si="91"/>
        <v>30.285714285714285</v>
      </c>
      <c r="S993" t="str">
        <f t="shared" si="94"/>
        <v>technology</v>
      </c>
      <c r="T993" t="str">
        <f t="shared" si="95"/>
        <v>wearables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4">
        <f t="shared" si="92"/>
        <v>42497.883321759262</v>
      </c>
      <c r="K994">
        <v>1457475119</v>
      </c>
      <c r="L994" s="14">
        <f t="shared" si="93"/>
        <v>42437.924988425926</v>
      </c>
      <c r="M994" t="b">
        <v>0</v>
      </c>
      <c r="N994">
        <v>4</v>
      </c>
      <c r="O994" t="b">
        <v>0</v>
      </c>
      <c r="P994" t="s">
        <v>8273</v>
      </c>
      <c r="Q994" s="6">
        <f t="shared" si="90"/>
        <v>4.6699999999999997E-3</v>
      </c>
      <c r="R994" s="9">
        <f t="shared" si="91"/>
        <v>116.75</v>
      </c>
      <c r="S994" t="str">
        <f t="shared" si="94"/>
        <v>technology</v>
      </c>
      <c r="T994" t="str">
        <f t="shared" si="95"/>
        <v>wearables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4">
        <f t="shared" si="92"/>
        <v>42686.208333333328</v>
      </c>
      <c r="K995">
        <v>1476054568</v>
      </c>
      <c r="L995" s="14">
        <f t="shared" si="93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6">
        <f t="shared" si="90"/>
        <v>0.25087142857142858</v>
      </c>
      <c r="R995" s="9">
        <f t="shared" si="91"/>
        <v>89.59693877551021</v>
      </c>
      <c r="S995" t="str">
        <f t="shared" si="94"/>
        <v>technology</v>
      </c>
      <c r="T995" t="str">
        <f t="shared" si="95"/>
        <v>wearables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4">
        <f t="shared" si="92"/>
        <v>41973.957638888889</v>
      </c>
      <c r="K996">
        <v>1412835530</v>
      </c>
      <c r="L996" s="14">
        <f t="shared" si="93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6">
        <f t="shared" si="90"/>
        <v>2.3345000000000001E-2</v>
      </c>
      <c r="R996" s="9">
        <f t="shared" si="91"/>
        <v>424.45454545454544</v>
      </c>
      <c r="S996" t="str">
        <f t="shared" si="94"/>
        <v>technology</v>
      </c>
      <c r="T996" t="str">
        <f t="shared" si="95"/>
        <v>wearables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4">
        <f t="shared" si="92"/>
        <v>41972.666666666672</v>
      </c>
      <c r="K997">
        <v>1415140480</v>
      </c>
      <c r="L997" s="14">
        <f t="shared" si="93"/>
        <v>41947.940740740742</v>
      </c>
      <c r="M997" t="b">
        <v>0</v>
      </c>
      <c r="N997">
        <v>9</v>
      </c>
      <c r="O997" t="b">
        <v>0</v>
      </c>
      <c r="P997" t="s">
        <v>8273</v>
      </c>
      <c r="Q997" s="6">
        <f t="shared" si="90"/>
        <v>7.2599999999999998E-2</v>
      </c>
      <c r="R997" s="9">
        <f t="shared" si="91"/>
        <v>80.666666666666671</v>
      </c>
      <c r="S997" t="str">
        <f t="shared" si="94"/>
        <v>technology</v>
      </c>
      <c r="T997" t="str">
        <f t="shared" si="95"/>
        <v>wearables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4">
        <f t="shared" si="92"/>
        <v>41847.643750000003</v>
      </c>
      <c r="K998">
        <v>1403902060</v>
      </c>
      <c r="L998" s="14">
        <f t="shared" si="93"/>
        <v>41817.866435185184</v>
      </c>
      <c r="M998" t="b">
        <v>0</v>
      </c>
      <c r="N998">
        <v>5</v>
      </c>
      <c r="O998" t="b">
        <v>0</v>
      </c>
      <c r="P998" t="s">
        <v>8273</v>
      </c>
      <c r="Q998" s="6">
        <f t="shared" si="90"/>
        <v>1.6250000000000001E-2</v>
      </c>
      <c r="R998" s="9">
        <f t="shared" si="91"/>
        <v>13</v>
      </c>
      <c r="S998" t="str">
        <f t="shared" si="94"/>
        <v>technology</v>
      </c>
      <c r="T998" t="str">
        <f t="shared" si="95"/>
        <v>wearables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4">
        <f t="shared" si="92"/>
        <v>41971.144641203704</v>
      </c>
      <c r="K999">
        <v>1414549697</v>
      </c>
      <c r="L999" s="14">
        <f t="shared" si="93"/>
        <v>41941.10297453704</v>
      </c>
      <c r="M999" t="b">
        <v>0</v>
      </c>
      <c r="N999">
        <v>8</v>
      </c>
      <c r="O999" t="b">
        <v>0</v>
      </c>
      <c r="P999" t="s">
        <v>8273</v>
      </c>
      <c r="Q999" s="6">
        <f t="shared" si="90"/>
        <v>1.2999999999999999E-2</v>
      </c>
      <c r="R999" s="9">
        <f t="shared" si="91"/>
        <v>8.125</v>
      </c>
      <c r="S999" t="str">
        <f t="shared" si="94"/>
        <v>technology</v>
      </c>
      <c r="T999" t="str">
        <f t="shared" si="95"/>
        <v>wearables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4">
        <f t="shared" si="92"/>
        <v>42327.210659722223</v>
      </c>
      <c r="K1000">
        <v>1444017801</v>
      </c>
      <c r="L1000" s="14">
        <f t="shared" si="93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6">
        <f t="shared" si="90"/>
        <v>0.58558333333333334</v>
      </c>
      <c r="R1000" s="9">
        <f t="shared" si="91"/>
        <v>153.42794759825327</v>
      </c>
      <c r="S1000" t="str">
        <f t="shared" si="94"/>
        <v>technology</v>
      </c>
      <c r="T1000" t="str">
        <f t="shared" si="95"/>
        <v>wearables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4">
        <f t="shared" si="92"/>
        <v>41956.334722222222</v>
      </c>
      <c r="K1001">
        <v>1413270690</v>
      </c>
      <c r="L1001" s="14">
        <f t="shared" si="93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6">
        <f t="shared" si="90"/>
        <v>7.7886666666666673E-2</v>
      </c>
      <c r="R1001" s="9">
        <f t="shared" si="91"/>
        <v>292.07499999999999</v>
      </c>
      <c r="S1001" t="str">
        <f t="shared" si="94"/>
        <v>technology</v>
      </c>
      <c r="T1001" t="str">
        <f t="shared" si="95"/>
        <v>wearables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4">
        <f t="shared" si="92"/>
        <v>42809.018055555556</v>
      </c>
      <c r="K1002">
        <v>1484357160</v>
      </c>
      <c r="L1002" s="14">
        <f t="shared" si="93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6">
        <f t="shared" si="90"/>
        <v>2.2157147647256063E-2</v>
      </c>
      <c r="R1002" s="9">
        <f t="shared" si="91"/>
        <v>3304</v>
      </c>
      <c r="S1002" t="str">
        <f t="shared" si="94"/>
        <v>technology</v>
      </c>
      <c r="T1002" t="str">
        <f t="shared" si="95"/>
        <v>wearables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4">
        <f t="shared" si="92"/>
        <v>42765.720057870371</v>
      </c>
      <c r="K1003">
        <v>1481908613</v>
      </c>
      <c r="L1003" s="14">
        <f t="shared" si="93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6">
        <f t="shared" si="90"/>
        <v>1.04</v>
      </c>
      <c r="R1003" s="9">
        <f t="shared" si="91"/>
        <v>1300</v>
      </c>
      <c r="S1003" t="str">
        <f t="shared" si="94"/>
        <v>technology</v>
      </c>
      <c r="T1003" t="str">
        <f t="shared" si="95"/>
        <v>wearables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4">
        <f t="shared" si="92"/>
        <v>42355.249305555553</v>
      </c>
      <c r="K1004">
        <v>1447777514</v>
      </c>
      <c r="L1004" s="14">
        <f t="shared" si="93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6">
        <f t="shared" si="90"/>
        <v>0.29602960296029601</v>
      </c>
      <c r="R1004" s="9">
        <f t="shared" si="91"/>
        <v>134.54545454545453</v>
      </c>
      <c r="S1004" t="str">
        <f t="shared" si="94"/>
        <v>technology</v>
      </c>
      <c r="T1004" t="str">
        <f t="shared" si="95"/>
        <v>wearables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4">
        <f t="shared" si="92"/>
        <v>42810.667372685188</v>
      </c>
      <c r="K1005">
        <v>1487091661</v>
      </c>
      <c r="L1005" s="14">
        <f t="shared" si="93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6">
        <f t="shared" si="90"/>
        <v>0.16055</v>
      </c>
      <c r="R1005" s="9">
        <f t="shared" si="91"/>
        <v>214.06666666666666</v>
      </c>
      <c r="S1005" t="str">
        <f t="shared" si="94"/>
        <v>technology</v>
      </c>
      <c r="T1005" t="str">
        <f t="shared" si="95"/>
        <v>wearables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4">
        <f t="shared" si="92"/>
        <v>42418.708645833336</v>
      </c>
      <c r="K1006">
        <v>1453222827</v>
      </c>
      <c r="L1006" s="14">
        <f t="shared" si="93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6">
        <f t="shared" si="90"/>
        <v>0.82208000000000003</v>
      </c>
      <c r="R1006" s="9">
        <f t="shared" si="91"/>
        <v>216.33684210526314</v>
      </c>
      <c r="S1006" t="str">
        <f t="shared" si="94"/>
        <v>technology</v>
      </c>
      <c r="T1006" t="str">
        <f t="shared" si="95"/>
        <v>wearables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4">
        <f t="shared" si="92"/>
        <v>42307.624803240738</v>
      </c>
      <c r="K1007">
        <v>1443538783</v>
      </c>
      <c r="L1007" s="14">
        <f t="shared" si="93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6">
        <f t="shared" si="90"/>
        <v>0.75051000000000001</v>
      </c>
      <c r="R1007" s="9">
        <f t="shared" si="91"/>
        <v>932.31055900621118</v>
      </c>
      <c r="S1007" t="str">
        <f t="shared" si="94"/>
        <v>technology</v>
      </c>
      <c r="T1007" t="str">
        <f t="shared" si="95"/>
        <v>wearables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4">
        <f t="shared" si="92"/>
        <v>41985.299305555556</v>
      </c>
      <c r="K1008">
        <v>1417654672</v>
      </c>
      <c r="L1008" s="14">
        <f t="shared" si="93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6">
        <f t="shared" si="90"/>
        <v>5.8500000000000003E-2</v>
      </c>
      <c r="R1008" s="9">
        <f t="shared" si="91"/>
        <v>29.25</v>
      </c>
      <c r="S1008" t="str">
        <f t="shared" si="94"/>
        <v>technology</v>
      </c>
      <c r="T1008" t="str">
        <f t="shared" si="95"/>
        <v>wearables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4">
        <f t="shared" si="92"/>
        <v>42718.6252662037</v>
      </c>
      <c r="K1009">
        <v>1478095223</v>
      </c>
      <c r="L1009" s="14">
        <f t="shared" si="93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6">
        <f t="shared" si="90"/>
        <v>0.44319999999999998</v>
      </c>
      <c r="R1009" s="9">
        <f t="shared" si="91"/>
        <v>174.94736842105263</v>
      </c>
      <c r="S1009" t="str">
        <f t="shared" si="94"/>
        <v>technology</v>
      </c>
      <c r="T1009" t="str">
        <f t="shared" si="95"/>
        <v>wearables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4">
        <f t="shared" si="92"/>
        <v>42732.809201388889</v>
      </c>
      <c r="K1010">
        <v>1480361115</v>
      </c>
      <c r="L1010" s="14">
        <f t="shared" si="93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6">
        <f t="shared" si="90"/>
        <v>2.6737967914438501E-3</v>
      </c>
      <c r="R1010" s="9">
        <f t="shared" si="91"/>
        <v>250</v>
      </c>
      <c r="S1010" t="str">
        <f t="shared" si="94"/>
        <v>technology</v>
      </c>
      <c r="T1010" t="str">
        <f t="shared" si="95"/>
        <v>wearables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4">
        <f t="shared" si="92"/>
        <v>42540.604699074072</v>
      </c>
      <c r="K1011">
        <v>1463754646</v>
      </c>
      <c r="L1011" s="14">
        <f t="shared" si="93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6">
        <f t="shared" si="90"/>
        <v>0.1313</v>
      </c>
      <c r="R1011" s="9">
        <f t="shared" si="91"/>
        <v>65</v>
      </c>
      <c r="S1011" t="str">
        <f t="shared" si="94"/>
        <v>technology</v>
      </c>
      <c r="T1011" t="str">
        <f t="shared" si="95"/>
        <v>wearables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4">
        <f t="shared" si="92"/>
        <v>42618.124305555553</v>
      </c>
      <c r="K1012">
        <v>1468180462</v>
      </c>
      <c r="L1012" s="14">
        <f t="shared" si="93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6">
        <f t="shared" si="90"/>
        <v>1.9088937093275488E-3</v>
      </c>
      <c r="R1012" s="9">
        <f t="shared" si="91"/>
        <v>55</v>
      </c>
      <c r="S1012" t="str">
        <f t="shared" si="94"/>
        <v>technology</v>
      </c>
      <c r="T1012" t="str">
        <f t="shared" si="95"/>
        <v>wearables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4">
        <f t="shared" si="92"/>
        <v>41991.898090277777</v>
      </c>
      <c r="K1013">
        <v>1415050395</v>
      </c>
      <c r="L1013" s="14">
        <f t="shared" si="93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6">
        <f t="shared" si="90"/>
        <v>3.7499999999999999E-3</v>
      </c>
      <c r="R1013" s="9">
        <f t="shared" si="91"/>
        <v>75</v>
      </c>
      <c r="S1013" t="str">
        <f t="shared" si="94"/>
        <v>technology</v>
      </c>
      <c r="T1013" t="str">
        <f t="shared" si="95"/>
        <v>wearables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4">
        <f t="shared" si="92"/>
        <v>42759.440416666665</v>
      </c>
      <c r="K1014">
        <v>1481366052</v>
      </c>
      <c r="L1014" s="14">
        <f t="shared" si="93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6">
        <f t="shared" si="90"/>
        <v>215.35021</v>
      </c>
      <c r="R1014" s="9">
        <f t="shared" si="91"/>
        <v>1389.3561935483872</v>
      </c>
      <c r="S1014" t="str">
        <f t="shared" si="94"/>
        <v>technology</v>
      </c>
      <c r="T1014" t="str">
        <f t="shared" si="95"/>
        <v>wearables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4">
        <f t="shared" si="92"/>
        <v>42367.833333333328</v>
      </c>
      <c r="K1015">
        <v>1449000056</v>
      </c>
      <c r="L1015" s="14">
        <f t="shared" si="93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6">
        <f t="shared" si="90"/>
        <v>0.34527999999999998</v>
      </c>
      <c r="R1015" s="9">
        <f t="shared" si="91"/>
        <v>95.911111111111111</v>
      </c>
      <c r="S1015" t="str">
        <f t="shared" si="94"/>
        <v>technology</v>
      </c>
      <c r="T1015" t="str">
        <f t="shared" si="95"/>
        <v>wearables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4">
        <f t="shared" si="92"/>
        <v>42005.002488425926</v>
      </c>
      <c r="K1016">
        <v>1415750615</v>
      </c>
      <c r="L1016" s="14">
        <f t="shared" si="93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6">
        <f t="shared" si="90"/>
        <v>0.30599999999999999</v>
      </c>
      <c r="R1016" s="9">
        <f t="shared" si="91"/>
        <v>191.25</v>
      </c>
      <c r="S1016" t="str">
        <f t="shared" si="94"/>
        <v>technology</v>
      </c>
      <c r="T1016" t="str">
        <f t="shared" si="95"/>
        <v>wearables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4">
        <f t="shared" si="92"/>
        <v>42333.920081018514</v>
      </c>
      <c r="K1017">
        <v>1445893495</v>
      </c>
      <c r="L1017" s="14">
        <f t="shared" si="93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6">
        <f t="shared" si="90"/>
        <v>2.6666666666666668E-2</v>
      </c>
      <c r="R1017" s="9">
        <f t="shared" si="91"/>
        <v>40</v>
      </c>
      <c r="S1017" t="str">
        <f t="shared" si="94"/>
        <v>technology</v>
      </c>
      <c r="T1017" t="str">
        <f t="shared" si="95"/>
        <v>wearables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4">
        <f t="shared" si="92"/>
        <v>42467.065462962957</v>
      </c>
      <c r="K1018">
        <v>1456108456</v>
      </c>
      <c r="L1018" s="14">
        <f t="shared" si="93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6">
        <f t="shared" si="90"/>
        <v>2.8420000000000001E-2</v>
      </c>
      <c r="R1018" s="9">
        <f t="shared" si="91"/>
        <v>74.78947368421052</v>
      </c>
      <c r="S1018" t="str">
        <f t="shared" si="94"/>
        <v>technology</v>
      </c>
      <c r="T1018" t="str">
        <f t="shared" si="95"/>
        <v>wearables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4">
        <f t="shared" si="92"/>
        <v>42329.716840277775</v>
      </c>
      <c r="K1019">
        <v>1444666335</v>
      </c>
      <c r="L1019" s="14">
        <f t="shared" si="93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6">
        <f t="shared" si="90"/>
        <v>0.22878799999999999</v>
      </c>
      <c r="R1019" s="9">
        <f t="shared" si="91"/>
        <v>161.11830985915492</v>
      </c>
      <c r="S1019" t="str">
        <f t="shared" si="94"/>
        <v>technology</v>
      </c>
      <c r="T1019" t="str">
        <f t="shared" si="95"/>
        <v>wearables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4">
        <f t="shared" si="92"/>
        <v>42565.492280092592</v>
      </c>
      <c r="K1020">
        <v>1465904933</v>
      </c>
      <c r="L1020" s="14">
        <f t="shared" si="93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6">
        <f t="shared" si="90"/>
        <v>3.1050000000000001E-2</v>
      </c>
      <c r="R1020" s="9">
        <f t="shared" si="91"/>
        <v>88.714285714285708</v>
      </c>
      <c r="S1020" t="str">
        <f t="shared" si="94"/>
        <v>technology</v>
      </c>
      <c r="T1020" t="str">
        <f t="shared" si="95"/>
        <v>wearables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4">
        <f t="shared" si="92"/>
        <v>42039.973946759259</v>
      </c>
      <c r="K1021">
        <v>1420500149</v>
      </c>
      <c r="L1021" s="14">
        <f t="shared" si="93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6">
        <f t="shared" si="90"/>
        <v>0.47333333333333333</v>
      </c>
      <c r="R1021" s="9">
        <f t="shared" si="91"/>
        <v>53.25</v>
      </c>
      <c r="S1021" t="str">
        <f t="shared" si="94"/>
        <v>technology</v>
      </c>
      <c r="T1021" t="str">
        <f t="shared" si="95"/>
        <v>wearables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4">
        <f t="shared" si="92"/>
        <v>42157.032638888893</v>
      </c>
      <c r="K1022">
        <v>1430617209</v>
      </c>
      <c r="L1022" s="14">
        <f t="shared" si="93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6">
        <f t="shared" si="90"/>
        <v>2.0554838709677421</v>
      </c>
      <c r="R1022" s="9">
        <f t="shared" si="91"/>
        <v>106.2</v>
      </c>
      <c r="S1022" t="str">
        <f t="shared" si="94"/>
        <v>music</v>
      </c>
      <c r="T1022" t="str">
        <f t="shared" si="95"/>
        <v>electronic music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4">
        <f t="shared" si="92"/>
        <v>42294.166666666672</v>
      </c>
      <c r="K1023">
        <v>1443074571</v>
      </c>
      <c r="L1023" s="14">
        <f t="shared" si="93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6">
        <f t="shared" si="90"/>
        <v>3.5180366666666667</v>
      </c>
      <c r="R1023" s="9">
        <f t="shared" si="91"/>
        <v>22.079728033472804</v>
      </c>
      <c r="S1023" t="str">
        <f t="shared" si="94"/>
        <v>music</v>
      </c>
      <c r="T1023" t="str">
        <f t="shared" si="95"/>
        <v>electronic music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4">
        <f t="shared" si="92"/>
        <v>42141.646724537044</v>
      </c>
      <c r="K1024">
        <v>1429284677</v>
      </c>
      <c r="L1024" s="14">
        <f t="shared" si="93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6">
        <f t="shared" si="90"/>
        <v>1.149</v>
      </c>
      <c r="R1024" s="9">
        <f t="shared" si="91"/>
        <v>31.054054054054053</v>
      </c>
      <c r="S1024" t="str">
        <f t="shared" si="94"/>
        <v>music</v>
      </c>
      <c r="T1024" t="str">
        <f t="shared" si="95"/>
        <v>electronic music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4">
        <f t="shared" si="92"/>
        <v>42175.919687500005</v>
      </c>
      <c r="K1025">
        <v>1432245861</v>
      </c>
      <c r="L1025" s="14">
        <f t="shared" si="93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6">
        <f t="shared" si="90"/>
        <v>2.3715000000000002</v>
      </c>
      <c r="R1025" s="9">
        <f t="shared" si="91"/>
        <v>36.206106870229007</v>
      </c>
      <c r="S1025" t="str">
        <f t="shared" si="94"/>
        <v>music</v>
      </c>
      <c r="T1025" t="str">
        <f t="shared" si="95"/>
        <v>electronic music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4">
        <f t="shared" si="92"/>
        <v>42400.580590277779</v>
      </c>
      <c r="K1026">
        <v>1451656563</v>
      </c>
      <c r="L1026" s="14">
        <f t="shared" si="93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6">
        <f t="shared" ref="Q1026:Q1089" si="96">(E1026/D1026)</f>
        <v>1.1863774999999999</v>
      </c>
      <c r="R1026" s="9">
        <f t="shared" ref="R1026:R1089" si="97">IF(N1026&lt;&gt;0,E1026/N1026,0)</f>
        <v>388.9762295081967</v>
      </c>
      <c r="S1026" t="str">
        <f t="shared" si="94"/>
        <v>music</v>
      </c>
      <c r="T1026" t="str">
        <f t="shared" si="95"/>
        <v>electronic music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4">
        <f t="shared" ref="J1027:J1090" si="98">(((I1027/60)/60)/24)+DATE(1970,1,1)</f>
        <v>42079.792094907403</v>
      </c>
      <c r="K1027">
        <v>1423944037</v>
      </c>
      <c r="L1027" s="14">
        <f t="shared" ref="L1027:L1090" si="99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6">
        <f t="shared" si="96"/>
        <v>1.099283142857143</v>
      </c>
      <c r="R1027" s="9">
        <f t="shared" si="97"/>
        <v>71.848571428571432</v>
      </c>
      <c r="S1027" t="str">
        <f t="shared" ref="S1027:S1090" si="100">LEFT(P1027, SEARCH("/",P1027,1)-1)</f>
        <v>music</v>
      </c>
      <c r="T1027" t="str">
        <f t="shared" ref="T1027:T1090" si="101">RIGHT(P1027,LEN(P1027)-FIND("/",P1027))</f>
        <v>electronic music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4">
        <f t="shared" si="98"/>
        <v>42460.365925925929</v>
      </c>
      <c r="K1028">
        <v>1456480016</v>
      </c>
      <c r="L1028" s="14">
        <f t="shared" si="99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6">
        <f t="shared" si="96"/>
        <v>1.0000828571428571</v>
      </c>
      <c r="R1028" s="9">
        <f t="shared" si="97"/>
        <v>57.381803278688523</v>
      </c>
      <c r="S1028" t="str">
        <f t="shared" si="100"/>
        <v>music</v>
      </c>
      <c r="T1028" t="str">
        <f t="shared" si="101"/>
        <v>electronic music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4">
        <f t="shared" si="98"/>
        <v>41935.034108796295</v>
      </c>
      <c r="K1029">
        <v>1411433347</v>
      </c>
      <c r="L1029" s="14">
        <f t="shared" si="99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6">
        <f t="shared" si="96"/>
        <v>1.0309292094387414</v>
      </c>
      <c r="R1029" s="9">
        <f t="shared" si="97"/>
        <v>69.666666666666671</v>
      </c>
      <c r="S1029" t="str">
        <f t="shared" si="100"/>
        <v>music</v>
      </c>
      <c r="T1029" t="str">
        <f t="shared" si="101"/>
        <v>electronic music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4">
        <f t="shared" si="98"/>
        <v>42800.833333333328</v>
      </c>
      <c r="K1030">
        <v>1484924605</v>
      </c>
      <c r="L1030" s="14">
        <f t="shared" si="99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6">
        <f t="shared" si="96"/>
        <v>1.1727000000000001</v>
      </c>
      <c r="R1030" s="9">
        <f t="shared" si="97"/>
        <v>45.988235294117644</v>
      </c>
      <c r="S1030" t="str">
        <f t="shared" si="100"/>
        <v>music</v>
      </c>
      <c r="T1030" t="str">
        <f t="shared" si="101"/>
        <v>electronic music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4">
        <f t="shared" si="98"/>
        <v>42098.915972222225</v>
      </c>
      <c r="K1031">
        <v>1423501507</v>
      </c>
      <c r="L1031" s="14">
        <f t="shared" si="99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6">
        <f t="shared" si="96"/>
        <v>1.1175999999999999</v>
      </c>
      <c r="R1031" s="9">
        <f t="shared" si="97"/>
        <v>79.262411347517727</v>
      </c>
      <c r="S1031" t="str">
        <f t="shared" si="100"/>
        <v>music</v>
      </c>
      <c r="T1031" t="str">
        <f t="shared" si="101"/>
        <v>electronic music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4">
        <f t="shared" si="98"/>
        <v>42625.483206018514</v>
      </c>
      <c r="K1032">
        <v>1472470549</v>
      </c>
      <c r="L1032" s="14">
        <f t="shared" si="99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6">
        <f t="shared" si="96"/>
        <v>3.4209999999999998</v>
      </c>
      <c r="R1032" s="9">
        <f t="shared" si="97"/>
        <v>43.031446540880502</v>
      </c>
      <c r="S1032" t="str">
        <f t="shared" si="100"/>
        <v>music</v>
      </c>
      <c r="T1032" t="str">
        <f t="shared" si="101"/>
        <v>electronic music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4">
        <f t="shared" si="98"/>
        <v>42354.764004629629</v>
      </c>
      <c r="K1033">
        <v>1447698010</v>
      </c>
      <c r="L1033" s="14">
        <f t="shared" si="99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6">
        <f t="shared" si="96"/>
        <v>1.0740000000000001</v>
      </c>
      <c r="R1033" s="9">
        <f t="shared" si="97"/>
        <v>108.48484848484848</v>
      </c>
      <c r="S1033" t="str">
        <f t="shared" si="100"/>
        <v>music</v>
      </c>
      <c r="T1033" t="str">
        <f t="shared" si="101"/>
        <v>electronic music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4">
        <f t="shared" si="98"/>
        <v>42544.666956018518</v>
      </c>
      <c r="K1034">
        <v>1464105625</v>
      </c>
      <c r="L1034" s="14">
        <f t="shared" si="99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6">
        <f t="shared" si="96"/>
        <v>1.0849703703703704</v>
      </c>
      <c r="R1034" s="9">
        <f t="shared" si="97"/>
        <v>61.029583333333335</v>
      </c>
      <c r="S1034" t="str">
        <f t="shared" si="100"/>
        <v>music</v>
      </c>
      <c r="T1034" t="str">
        <f t="shared" si="101"/>
        <v>electronic music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4">
        <f t="shared" si="98"/>
        <v>42716.732407407413</v>
      </c>
      <c r="K1035">
        <v>1479144880</v>
      </c>
      <c r="L1035" s="14">
        <f t="shared" si="99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6">
        <f t="shared" si="96"/>
        <v>1.0286144578313252</v>
      </c>
      <c r="R1035" s="9">
        <f t="shared" si="97"/>
        <v>50.592592592592595</v>
      </c>
      <c r="S1035" t="str">
        <f t="shared" si="100"/>
        <v>music</v>
      </c>
      <c r="T1035" t="str">
        <f t="shared" si="101"/>
        <v>electronic music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4">
        <f t="shared" si="98"/>
        <v>42587.165972222225</v>
      </c>
      <c r="K1036">
        <v>1467604804</v>
      </c>
      <c r="L1036" s="14">
        <f t="shared" si="99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6">
        <f t="shared" si="96"/>
        <v>1.3000180000000001</v>
      </c>
      <c r="R1036" s="9">
        <f t="shared" si="97"/>
        <v>39.157168674698795</v>
      </c>
      <c r="S1036" t="str">
        <f t="shared" si="100"/>
        <v>music</v>
      </c>
      <c r="T1036" t="str">
        <f t="shared" si="101"/>
        <v>electronic music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4">
        <f t="shared" si="98"/>
        <v>42046.641435185185</v>
      </c>
      <c r="K1037">
        <v>1421076220</v>
      </c>
      <c r="L1037" s="14">
        <f t="shared" si="99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6">
        <f t="shared" si="96"/>
        <v>1.0765217391304347</v>
      </c>
      <c r="R1037" s="9">
        <f t="shared" si="97"/>
        <v>65.15789473684211</v>
      </c>
      <c r="S1037" t="str">
        <f t="shared" si="100"/>
        <v>music</v>
      </c>
      <c r="T1037" t="str">
        <f t="shared" si="101"/>
        <v>electronic music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4">
        <f t="shared" si="98"/>
        <v>41281.333333333336</v>
      </c>
      <c r="K1038">
        <v>1354790790</v>
      </c>
      <c r="L1038" s="14">
        <f t="shared" si="99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6">
        <f t="shared" si="96"/>
        <v>1.1236044444444444</v>
      </c>
      <c r="R1038" s="9">
        <f t="shared" si="97"/>
        <v>23.963127962085309</v>
      </c>
      <c r="S1038" t="str">
        <f t="shared" si="100"/>
        <v>music</v>
      </c>
      <c r="T1038" t="str">
        <f t="shared" si="101"/>
        <v>electronic music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4">
        <f t="shared" si="98"/>
        <v>42142.208333333328</v>
      </c>
      <c r="K1039">
        <v>1429991062</v>
      </c>
      <c r="L1039" s="14">
        <f t="shared" si="99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6">
        <f t="shared" si="96"/>
        <v>1.0209999999999999</v>
      </c>
      <c r="R1039" s="9">
        <f t="shared" si="97"/>
        <v>48.61904761904762</v>
      </c>
      <c r="S1039" t="str">
        <f t="shared" si="100"/>
        <v>music</v>
      </c>
      <c r="T1039" t="str">
        <f t="shared" si="101"/>
        <v>electronic music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4">
        <f t="shared" si="98"/>
        <v>42448.190081018518</v>
      </c>
      <c r="K1040">
        <v>1455773623</v>
      </c>
      <c r="L1040" s="14">
        <f t="shared" si="99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6">
        <f t="shared" si="96"/>
        <v>1.4533333333333334</v>
      </c>
      <c r="R1040" s="9">
        <f t="shared" si="97"/>
        <v>35.73770491803279</v>
      </c>
      <c r="S1040" t="str">
        <f t="shared" si="100"/>
        <v>music</v>
      </c>
      <c r="T1040" t="str">
        <f t="shared" si="101"/>
        <v>electronic music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4">
        <f t="shared" si="98"/>
        <v>42717.332638888889</v>
      </c>
      <c r="K1041">
        <v>1479436646</v>
      </c>
      <c r="L1041" s="14">
        <f t="shared" si="99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6">
        <f t="shared" si="96"/>
        <v>1.282</v>
      </c>
      <c r="R1041" s="9">
        <f t="shared" si="97"/>
        <v>21.366666666666667</v>
      </c>
      <c r="S1041" t="str">
        <f t="shared" si="100"/>
        <v>music</v>
      </c>
      <c r="T1041" t="str">
        <f t="shared" si="101"/>
        <v>electronic music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4">
        <f t="shared" si="98"/>
        <v>42609.708437499998</v>
      </c>
      <c r="K1042">
        <v>1469725209</v>
      </c>
      <c r="L1042" s="14">
        <f t="shared" si="99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6">
        <f t="shared" si="96"/>
        <v>2.9411764705882353E-3</v>
      </c>
      <c r="R1042" s="9">
        <f t="shared" si="97"/>
        <v>250</v>
      </c>
      <c r="S1042" t="str">
        <f t="shared" si="100"/>
        <v>journalism</v>
      </c>
      <c r="T1042" t="str">
        <f t="shared" si="101"/>
        <v>audio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4">
        <f t="shared" si="98"/>
        <v>41851.060092592597</v>
      </c>
      <c r="K1043">
        <v>1405041992</v>
      </c>
      <c r="L1043" s="14">
        <f t="shared" si="99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6">
        <f t="shared" si="96"/>
        <v>0</v>
      </c>
      <c r="R1043" s="9">
        <f t="shared" si="97"/>
        <v>0</v>
      </c>
      <c r="S1043" t="str">
        <f t="shared" si="100"/>
        <v>journalism</v>
      </c>
      <c r="T1043" t="str">
        <f t="shared" si="101"/>
        <v>audio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4">
        <f t="shared" si="98"/>
        <v>41894.416666666664</v>
      </c>
      <c r="K1044">
        <v>1406824948</v>
      </c>
      <c r="L1044" s="14">
        <f t="shared" si="99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6">
        <f t="shared" si="96"/>
        <v>1.5384615384615385E-2</v>
      </c>
      <c r="R1044" s="9">
        <f t="shared" si="97"/>
        <v>10</v>
      </c>
      <c r="S1044" t="str">
        <f t="shared" si="100"/>
        <v>journalism</v>
      </c>
      <c r="T1044" t="str">
        <f t="shared" si="101"/>
        <v>audio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4">
        <f t="shared" si="98"/>
        <v>42144.252951388888</v>
      </c>
      <c r="K1045">
        <v>1429509855</v>
      </c>
      <c r="L1045" s="14">
        <f t="shared" si="99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6">
        <f t="shared" si="96"/>
        <v>8.5370000000000001E-2</v>
      </c>
      <c r="R1045" s="9">
        <f t="shared" si="97"/>
        <v>29.236301369863014</v>
      </c>
      <c r="S1045" t="str">
        <f t="shared" si="100"/>
        <v>journalism</v>
      </c>
      <c r="T1045" t="str">
        <f t="shared" si="101"/>
        <v>audio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4">
        <f t="shared" si="98"/>
        <v>42068.852083333331</v>
      </c>
      <c r="K1046">
        <v>1420668801</v>
      </c>
      <c r="L1046" s="14">
        <f t="shared" si="99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6">
        <f t="shared" si="96"/>
        <v>8.571428571428571E-4</v>
      </c>
      <c r="R1046" s="9">
        <f t="shared" si="97"/>
        <v>3</v>
      </c>
      <c r="S1046" t="str">
        <f t="shared" si="100"/>
        <v>journalism</v>
      </c>
      <c r="T1046" t="str">
        <f t="shared" si="101"/>
        <v>audio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4">
        <f t="shared" si="98"/>
        <v>41874.874421296299</v>
      </c>
      <c r="K1047">
        <v>1406235550</v>
      </c>
      <c r="L1047" s="14">
        <f t="shared" si="99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6">
        <f t="shared" si="96"/>
        <v>2.6599999999999999E-2</v>
      </c>
      <c r="R1047" s="9">
        <f t="shared" si="97"/>
        <v>33.25</v>
      </c>
      <c r="S1047" t="str">
        <f t="shared" si="100"/>
        <v>journalism</v>
      </c>
      <c r="T1047" t="str">
        <f t="shared" si="101"/>
        <v>audio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4">
        <f t="shared" si="98"/>
        <v>42364.851388888885</v>
      </c>
      <c r="K1048">
        <v>1447273560</v>
      </c>
      <c r="L1048" s="14">
        <f t="shared" si="99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6">
        <f t="shared" si="96"/>
        <v>0</v>
      </c>
      <c r="R1048" s="9">
        <f t="shared" si="97"/>
        <v>0</v>
      </c>
      <c r="S1048" t="str">
        <f t="shared" si="100"/>
        <v>journalism</v>
      </c>
      <c r="T1048" t="str">
        <f t="shared" si="101"/>
        <v>audio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4">
        <f t="shared" si="98"/>
        <v>41948.860127314816</v>
      </c>
      <c r="K1049">
        <v>1412624315</v>
      </c>
      <c r="L1049" s="14">
        <f t="shared" si="99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6">
        <f t="shared" si="96"/>
        <v>5.0000000000000001E-4</v>
      </c>
      <c r="R1049" s="9">
        <f t="shared" si="97"/>
        <v>1</v>
      </c>
      <c r="S1049" t="str">
        <f t="shared" si="100"/>
        <v>journalism</v>
      </c>
      <c r="T1049" t="str">
        <f t="shared" si="101"/>
        <v>audio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4">
        <f t="shared" si="98"/>
        <v>42638.053113425922</v>
      </c>
      <c r="K1050">
        <v>1471310189</v>
      </c>
      <c r="L1050" s="14">
        <f t="shared" si="99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6">
        <f t="shared" si="96"/>
        <v>1.4133333333333333E-2</v>
      </c>
      <c r="R1050" s="9">
        <f t="shared" si="97"/>
        <v>53</v>
      </c>
      <c r="S1050" t="str">
        <f t="shared" si="100"/>
        <v>journalism</v>
      </c>
      <c r="T1050" t="str">
        <f t="shared" si="101"/>
        <v>audio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4">
        <f t="shared" si="98"/>
        <v>42412.431076388893</v>
      </c>
      <c r="K1051">
        <v>1452680445</v>
      </c>
      <c r="L1051" s="14">
        <f t="shared" si="99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6">
        <f t="shared" si="96"/>
        <v>0</v>
      </c>
      <c r="R1051" s="9">
        <f t="shared" si="97"/>
        <v>0</v>
      </c>
      <c r="S1051" t="str">
        <f t="shared" si="100"/>
        <v>journalism</v>
      </c>
      <c r="T1051" t="str">
        <f t="shared" si="101"/>
        <v>audio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4">
        <f t="shared" si="98"/>
        <v>42261.7971875</v>
      </c>
      <c r="K1052">
        <v>1439665677</v>
      </c>
      <c r="L1052" s="14">
        <f t="shared" si="99"/>
        <v>42231.7971875</v>
      </c>
      <c r="M1052" t="b">
        <v>0</v>
      </c>
      <c r="N1052">
        <v>0</v>
      </c>
      <c r="O1052" t="b">
        <v>0</v>
      </c>
      <c r="P1052" t="s">
        <v>8281</v>
      </c>
      <c r="Q1052" s="6">
        <f t="shared" si="96"/>
        <v>0</v>
      </c>
      <c r="R1052" s="9">
        <f t="shared" si="97"/>
        <v>0</v>
      </c>
      <c r="S1052" t="str">
        <f t="shared" si="100"/>
        <v>journalism</v>
      </c>
      <c r="T1052" t="str">
        <f t="shared" si="101"/>
        <v>audio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4">
        <f t="shared" si="98"/>
        <v>41878.014178240745</v>
      </c>
      <c r="K1053">
        <v>1406679625</v>
      </c>
      <c r="L1053" s="14">
        <f t="shared" si="99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6">
        <f t="shared" si="96"/>
        <v>0</v>
      </c>
      <c r="R1053" s="9">
        <f t="shared" si="97"/>
        <v>0</v>
      </c>
      <c r="S1053" t="str">
        <f t="shared" si="100"/>
        <v>journalism</v>
      </c>
      <c r="T1053" t="str">
        <f t="shared" si="101"/>
        <v>audio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4">
        <f t="shared" si="98"/>
        <v>42527.839583333334</v>
      </c>
      <c r="K1054">
        <v>1461438495</v>
      </c>
      <c r="L1054" s="14">
        <f t="shared" si="99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6">
        <f t="shared" si="96"/>
        <v>0</v>
      </c>
      <c r="R1054" s="9">
        <f t="shared" si="97"/>
        <v>0</v>
      </c>
      <c r="S1054" t="str">
        <f t="shared" si="100"/>
        <v>journalism</v>
      </c>
      <c r="T1054" t="str">
        <f t="shared" si="101"/>
        <v>audio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4">
        <f t="shared" si="98"/>
        <v>42800.172824074078</v>
      </c>
      <c r="K1055">
        <v>1486613332</v>
      </c>
      <c r="L1055" s="14">
        <f t="shared" si="99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6">
        <f t="shared" si="96"/>
        <v>0.01</v>
      </c>
      <c r="R1055" s="9">
        <f t="shared" si="97"/>
        <v>15</v>
      </c>
      <c r="S1055" t="str">
        <f t="shared" si="100"/>
        <v>journalism</v>
      </c>
      <c r="T1055" t="str">
        <f t="shared" si="101"/>
        <v>audio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4">
        <f t="shared" si="98"/>
        <v>41861.916666666664</v>
      </c>
      <c r="K1056">
        <v>1405110399</v>
      </c>
      <c r="L1056" s="14">
        <f t="shared" si="99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6">
        <f t="shared" si="96"/>
        <v>0</v>
      </c>
      <c r="R1056" s="9">
        <f t="shared" si="97"/>
        <v>0</v>
      </c>
      <c r="S1056" t="str">
        <f t="shared" si="100"/>
        <v>journalism</v>
      </c>
      <c r="T1056" t="str">
        <f t="shared" si="101"/>
        <v>audio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4">
        <f t="shared" si="98"/>
        <v>42436.992418981477</v>
      </c>
      <c r="K1057">
        <v>1454802545</v>
      </c>
      <c r="L1057" s="14">
        <f t="shared" si="99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6">
        <f t="shared" si="96"/>
        <v>0</v>
      </c>
      <c r="R1057" s="9">
        <f t="shared" si="97"/>
        <v>0</v>
      </c>
      <c r="S1057" t="str">
        <f t="shared" si="100"/>
        <v>journalism</v>
      </c>
      <c r="T1057" t="str">
        <f t="shared" si="101"/>
        <v>audio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4">
        <f t="shared" si="98"/>
        <v>42118.677974537044</v>
      </c>
      <c r="K1058">
        <v>1424711777</v>
      </c>
      <c r="L1058" s="14">
        <f t="shared" si="99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6">
        <f t="shared" si="96"/>
        <v>0</v>
      </c>
      <c r="R1058" s="9">
        <f t="shared" si="97"/>
        <v>0</v>
      </c>
      <c r="S1058" t="str">
        <f t="shared" si="100"/>
        <v>journalism</v>
      </c>
      <c r="T1058" t="str">
        <f t="shared" si="101"/>
        <v>audio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4">
        <f t="shared" si="98"/>
        <v>42708.912997685184</v>
      </c>
      <c r="K1059">
        <v>1478292883</v>
      </c>
      <c r="L1059" s="14">
        <f t="shared" si="99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6">
        <f t="shared" si="96"/>
        <v>0</v>
      </c>
      <c r="R1059" s="9">
        <f t="shared" si="97"/>
        <v>0</v>
      </c>
      <c r="S1059" t="str">
        <f t="shared" si="100"/>
        <v>journalism</v>
      </c>
      <c r="T1059" t="str">
        <f t="shared" si="101"/>
        <v>audio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4">
        <f t="shared" si="98"/>
        <v>42089</v>
      </c>
      <c r="K1060">
        <v>1423777043</v>
      </c>
      <c r="L1060" s="14">
        <f t="shared" si="99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6">
        <f t="shared" si="96"/>
        <v>0</v>
      </c>
      <c r="R1060" s="9">
        <f t="shared" si="97"/>
        <v>0</v>
      </c>
      <c r="S1060" t="str">
        <f t="shared" si="100"/>
        <v>journalism</v>
      </c>
      <c r="T1060" t="str">
        <f t="shared" si="101"/>
        <v>audio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4">
        <f t="shared" si="98"/>
        <v>42076.748333333337</v>
      </c>
      <c r="K1061">
        <v>1423681056</v>
      </c>
      <c r="L1061" s="14">
        <f t="shared" si="99"/>
        <v>42046.79</v>
      </c>
      <c r="M1061" t="b">
        <v>0</v>
      </c>
      <c r="N1061">
        <v>0</v>
      </c>
      <c r="O1061" t="b">
        <v>0</v>
      </c>
      <c r="P1061" t="s">
        <v>8281</v>
      </c>
      <c r="Q1061" s="6">
        <f t="shared" si="96"/>
        <v>0</v>
      </c>
      <c r="R1061" s="9">
        <f t="shared" si="97"/>
        <v>0</v>
      </c>
      <c r="S1061" t="str">
        <f t="shared" si="100"/>
        <v>journalism</v>
      </c>
      <c r="T1061" t="str">
        <f t="shared" si="101"/>
        <v>audio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4">
        <f t="shared" si="98"/>
        <v>42109.913113425922</v>
      </c>
      <c r="K1062">
        <v>1426542893</v>
      </c>
      <c r="L1062" s="14">
        <f t="shared" si="99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6">
        <f t="shared" si="96"/>
        <v>0.01</v>
      </c>
      <c r="R1062" s="9">
        <f t="shared" si="97"/>
        <v>50</v>
      </c>
      <c r="S1062" t="str">
        <f t="shared" si="100"/>
        <v>journalism</v>
      </c>
      <c r="T1062" t="str">
        <f t="shared" si="101"/>
        <v>audio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4">
        <f t="shared" si="98"/>
        <v>42492.041666666672</v>
      </c>
      <c r="K1063">
        <v>1456987108</v>
      </c>
      <c r="L1063" s="14">
        <f t="shared" si="99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6">
        <f t="shared" si="96"/>
        <v>0</v>
      </c>
      <c r="R1063" s="9">
        <f t="shared" si="97"/>
        <v>0</v>
      </c>
      <c r="S1063" t="str">
        <f t="shared" si="100"/>
        <v>journalism</v>
      </c>
      <c r="T1063" t="str">
        <f t="shared" si="101"/>
        <v>audio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4">
        <f t="shared" si="98"/>
        <v>42563.807187500002</v>
      </c>
      <c r="K1064">
        <v>1467746541</v>
      </c>
      <c r="L1064" s="14">
        <f t="shared" si="99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6">
        <f t="shared" si="96"/>
        <v>0.95477386934673369</v>
      </c>
      <c r="R1064" s="9">
        <f t="shared" si="97"/>
        <v>47.5</v>
      </c>
      <c r="S1064" t="str">
        <f t="shared" si="100"/>
        <v>journalism</v>
      </c>
      <c r="T1064" t="str">
        <f t="shared" si="101"/>
        <v>audio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4">
        <f t="shared" si="98"/>
        <v>42613.030810185184</v>
      </c>
      <c r="K1065">
        <v>1470012262</v>
      </c>
      <c r="L1065" s="14">
        <f t="shared" si="99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6">
        <f t="shared" si="96"/>
        <v>0</v>
      </c>
      <c r="R1065" s="9">
        <f t="shared" si="97"/>
        <v>0</v>
      </c>
      <c r="S1065" t="str">
        <f t="shared" si="100"/>
        <v>journalism</v>
      </c>
      <c r="T1065" t="str">
        <f t="shared" si="101"/>
        <v>audio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4">
        <f t="shared" si="98"/>
        <v>41462.228043981479</v>
      </c>
      <c r="K1066">
        <v>1369286903</v>
      </c>
      <c r="L1066" s="14">
        <f t="shared" si="99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6">
        <f t="shared" si="96"/>
        <v>8.9744444444444446E-2</v>
      </c>
      <c r="R1066" s="9">
        <f t="shared" si="97"/>
        <v>65.666666666666671</v>
      </c>
      <c r="S1066" t="str">
        <f t="shared" si="100"/>
        <v>games</v>
      </c>
      <c r="T1066" t="str">
        <f t="shared" si="101"/>
        <v>video games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4">
        <f t="shared" si="98"/>
        <v>41689.381041666667</v>
      </c>
      <c r="K1067">
        <v>1390381722</v>
      </c>
      <c r="L1067" s="14">
        <f t="shared" si="99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6">
        <f t="shared" si="96"/>
        <v>2.7E-2</v>
      </c>
      <c r="R1067" s="9">
        <f t="shared" si="97"/>
        <v>16.2</v>
      </c>
      <c r="S1067" t="str">
        <f t="shared" si="100"/>
        <v>games</v>
      </c>
      <c r="T1067" t="str">
        <f t="shared" si="101"/>
        <v>video games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4">
        <f t="shared" si="98"/>
        <v>41490.962754629632</v>
      </c>
      <c r="K1068">
        <v>1371769582</v>
      </c>
      <c r="L1068" s="14">
        <f t="shared" si="99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6">
        <f t="shared" si="96"/>
        <v>3.3673333333333333E-2</v>
      </c>
      <c r="R1068" s="9">
        <f t="shared" si="97"/>
        <v>34.128378378378379</v>
      </c>
      <c r="S1068" t="str">
        <f t="shared" si="100"/>
        <v>games</v>
      </c>
      <c r="T1068" t="str">
        <f t="shared" si="101"/>
        <v>video games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4">
        <f t="shared" si="98"/>
        <v>41629.855682870373</v>
      </c>
      <c r="K1069">
        <v>1385065931</v>
      </c>
      <c r="L1069" s="14">
        <f t="shared" si="99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6">
        <f t="shared" si="96"/>
        <v>0.26</v>
      </c>
      <c r="R1069" s="9">
        <f t="shared" si="97"/>
        <v>13</v>
      </c>
      <c r="S1069" t="str">
        <f t="shared" si="100"/>
        <v>games</v>
      </c>
      <c r="T1069" t="str">
        <f t="shared" si="101"/>
        <v>video games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4">
        <f t="shared" si="98"/>
        <v>42470.329444444447</v>
      </c>
      <c r="K1070">
        <v>1457686464</v>
      </c>
      <c r="L1070" s="14">
        <f t="shared" si="99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6">
        <f t="shared" si="96"/>
        <v>1.5E-3</v>
      </c>
      <c r="R1070" s="9">
        <f t="shared" si="97"/>
        <v>11.25</v>
      </c>
      <c r="S1070" t="str">
        <f t="shared" si="100"/>
        <v>games</v>
      </c>
      <c r="T1070" t="str">
        <f t="shared" si="101"/>
        <v>video games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4">
        <f t="shared" si="98"/>
        <v>41604.271516203706</v>
      </c>
      <c r="K1071">
        <v>1382679059</v>
      </c>
      <c r="L1071" s="14">
        <f t="shared" si="99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6">
        <f t="shared" si="96"/>
        <v>0.38636363636363635</v>
      </c>
      <c r="R1071" s="9">
        <f t="shared" si="97"/>
        <v>40.476190476190474</v>
      </c>
      <c r="S1071" t="str">
        <f t="shared" si="100"/>
        <v>games</v>
      </c>
      <c r="T1071" t="str">
        <f t="shared" si="101"/>
        <v>video games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4">
        <f t="shared" si="98"/>
        <v>41183.011828703704</v>
      </c>
      <c r="K1072">
        <v>1347322622</v>
      </c>
      <c r="L1072" s="14">
        <f t="shared" si="99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6">
        <f t="shared" si="96"/>
        <v>7.0000000000000001E-3</v>
      </c>
      <c r="R1072" s="9">
        <f t="shared" si="97"/>
        <v>35</v>
      </c>
      <c r="S1072" t="str">
        <f t="shared" si="100"/>
        <v>games</v>
      </c>
      <c r="T1072" t="str">
        <f t="shared" si="101"/>
        <v>video games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4">
        <f t="shared" si="98"/>
        <v>42325.795057870375</v>
      </c>
      <c r="K1073">
        <v>1445191493</v>
      </c>
      <c r="L1073" s="14">
        <f t="shared" si="99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6">
        <f t="shared" si="96"/>
        <v>0</v>
      </c>
      <c r="R1073" s="9">
        <f t="shared" si="97"/>
        <v>0</v>
      </c>
      <c r="S1073" t="str">
        <f t="shared" si="100"/>
        <v>games</v>
      </c>
      <c r="T1073" t="str">
        <f t="shared" si="101"/>
        <v>video games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4">
        <f t="shared" si="98"/>
        <v>41675.832141203704</v>
      </c>
      <c r="K1074">
        <v>1389038297</v>
      </c>
      <c r="L1074" s="14">
        <f t="shared" si="99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6">
        <f t="shared" si="96"/>
        <v>6.8000000000000005E-4</v>
      </c>
      <c r="R1074" s="9">
        <f t="shared" si="97"/>
        <v>12.75</v>
      </c>
      <c r="S1074" t="str">
        <f t="shared" si="100"/>
        <v>games</v>
      </c>
      <c r="T1074" t="str">
        <f t="shared" si="101"/>
        <v>video games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4">
        <f t="shared" si="98"/>
        <v>40832.964594907404</v>
      </c>
      <c r="K1075">
        <v>1316214541</v>
      </c>
      <c r="L1075" s="14">
        <f t="shared" si="99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6">
        <f t="shared" si="96"/>
        <v>1.3333333333333334E-2</v>
      </c>
      <c r="R1075" s="9">
        <f t="shared" si="97"/>
        <v>10</v>
      </c>
      <c r="S1075" t="str">
        <f t="shared" si="100"/>
        <v>games</v>
      </c>
      <c r="T1075" t="str">
        <f t="shared" si="101"/>
        <v>video games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4">
        <f t="shared" si="98"/>
        <v>41643.172974537039</v>
      </c>
      <c r="K1076">
        <v>1386216545</v>
      </c>
      <c r="L1076" s="14">
        <f t="shared" si="99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6">
        <f t="shared" si="96"/>
        <v>6.3092592592592589E-2</v>
      </c>
      <c r="R1076" s="9">
        <f t="shared" si="97"/>
        <v>113.56666666666666</v>
      </c>
      <c r="S1076" t="str">
        <f t="shared" si="100"/>
        <v>games</v>
      </c>
      <c r="T1076" t="str">
        <f t="shared" si="101"/>
        <v>video games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4">
        <f t="shared" si="98"/>
        <v>41035.904120370367</v>
      </c>
      <c r="K1077">
        <v>1333748516</v>
      </c>
      <c r="L1077" s="14">
        <f t="shared" si="99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6">
        <f t="shared" si="96"/>
        <v>4.4999999999999998E-2</v>
      </c>
      <c r="R1077" s="9">
        <f t="shared" si="97"/>
        <v>15</v>
      </c>
      <c r="S1077" t="str">
        <f t="shared" si="100"/>
        <v>games</v>
      </c>
      <c r="T1077" t="str">
        <f t="shared" si="101"/>
        <v>video games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4">
        <f t="shared" si="98"/>
        <v>41893.377893518518</v>
      </c>
      <c r="K1078">
        <v>1405674250</v>
      </c>
      <c r="L1078" s="14">
        <f t="shared" si="99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6">
        <f t="shared" si="96"/>
        <v>0.62765333333333329</v>
      </c>
      <c r="R1078" s="9">
        <f t="shared" si="97"/>
        <v>48.281025641025643</v>
      </c>
      <c r="S1078" t="str">
        <f t="shared" si="100"/>
        <v>games</v>
      </c>
      <c r="T1078" t="str">
        <f t="shared" si="101"/>
        <v>video games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4">
        <f t="shared" si="98"/>
        <v>42383.16679398148</v>
      </c>
      <c r="K1079">
        <v>1450152011</v>
      </c>
      <c r="L1079" s="14">
        <f t="shared" si="99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6">
        <f t="shared" si="96"/>
        <v>0.29376000000000002</v>
      </c>
      <c r="R1079" s="9">
        <f t="shared" si="97"/>
        <v>43.976047904191617</v>
      </c>
      <c r="S1079" t="str">
        <f t="shared" si="100"/>
        <v>games</v>
      </c>
      <c r="T1079" t="str">
        <f t="shared" si="101"/>
        <v>video games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4">
        <f t="shared" si="98"/>
        <v>40746.195844907408</v>
      </c>
      <c r="K1080">
        <v>1307421721</v>
      </c>
      <c r="L1080" s="14">
        <f t="shared" si="99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6">
        <f t="shared" si="96"/>
        <v>7.4999999999999997E-2</v>
      </c>
      <c r="R1080" s="9">
        <f t="shared" si="97"/>
        <v>9</v>
      </c>
      <c r="S1080" t="str">
        <f t="shared" si="100"/>
        <v>games</v>
      </c>
      <c r="T1080" t="str">
        <f t="shared" si="101"/>
        <v>video games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4">
        <f t="shared" si="98"/>
        <v>42504.566388888896</v>
      </c>
      <c r="K1081">
        <v>1461072936</v>
      </c>
      <c r="L1081" s="14">
        <f t="shared" si="99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6">
        <f t="shared" si="96"/>
        <v>2.6076923076923077E-2</v>
      </c>
      <c r="R1081" s="9">
        <f t="shared" si="97"/>
        <v>37.666666666666664</v>
      </c>
      <c r="S1081" t="str">
        <f t="shared" si="100"/>
        <v>games</v>
      </c>
      <c r="T1081" t="str">
        <f t="shared" si="101"/>
        <v>video games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4">
        <f t="shared" si="98"/>
        <v>41770.138113425928</v>
      </c>
      <c r="K1082">
        <v>1397186333</v>
      </c>
      <c r="L1082" s="14">
        <f t="shared" si="99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6">
        <f t="shared" si="96"/>
        <v>9.1050000000000006E-2</v>
      </c>
      <c r="R1082" s="9">
        <f t="shared" si="97"/>
        <v>18.581632653061224</v>
      </c>
      <c r="S1082" t="str">
        <f t="shared" si="100"/>
        <v>games</v>
      </c>
      <c r="T1082" t="str">
        <f t="shared" si="101"/>
        <v>video games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4">
        <f t="shared" si="98"/>
        <v>42032.926990740743</v>
      </c>
      <c r="K1083">
        <v>1419891292</v>
      </c>
      <c r="L1083" s="14">
        <f t="shared" si="99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6">
        <f t="shared" si="96"/>
        <v>1.7647058823529413E-4</v>
      </c>
      <c r="R1083" s="9">
        <f t="shared" si="97"/>
        <v>3</v>
      </c>
      <c r="S1083" t="str">
        <f t="shared" si="100"/>
        <v>games</v>
      </c>
      <c r="T1083" t="str">
        <f t="shared" si="101"/>
        <v>video games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4">
        <f t="shared" si="98"/>
        <v>41131.906111111115</v>
      </c>
      <c r="K1084">
        <v>1342043088</v>
      </c>
      <c r="L1084" s="14">
        <f t="shared" si="99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6">
        <f t="shared" si="96"/>
        <v>5.5999999999999999E-3</v>
      </c>
      <c r="R1084" s="9">
        <f t="shared" si="97"/>
        <v>18.666666666666668</v>
      </c>
      <c r="S1084" t="str">
        <f t="shared" si="100"/>
        <v>games</v>
      </c>
      <c r="T1084" t="str">
        <f t="shared" si="101"/>
        <v>video games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4">
        <f t="shared" si="98"/>
        <v>41853.659525462965</v>
      </c>
      <c r="K1085">
        <v>1401810583</v>
      </c>
      <c r="L1085" s="14">
        <f t="shared" si="99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6">
        <f t="shared" si="96"/>
        <v>8.2000000000000007E-3</v>
      </c>
      <c r="R1085" s="9">
        <f t="shared" si="97"/>
        <v>410</v>
      </c>
      <c r="S1085" t="str">
        <f t="shared" si="100"/>
        <v>games</v>
      </c>
      <c r="T1085" t="str">
        <f t="shared" si="101"/>
        <v>video games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4">
        <f t="shared" si="98"/>
        <v>41859.912083333329</v>
      </c>
      <c r="K1086">
        <v>1404942804</v>
      </c>
      <c r="L1086" s="14">
        <f t="shared" si="99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6">
        <f t="shared" si="96"/>
        <v>0</v>
      </c>
      <c r="R1086" s="9">
        <f t="shared" si="97"/>
        <v>0</v>
      </c>
      <c r="S1086" t="str">
        <f t="shared" si="100"/>
        <v>games</v>
      </c>
      <c r="T1086" t="str">
        <f t="shared" si="101"/>
        <v>video games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4">
        <f t="shared" si="98"/>
        <v>42443.629340277781</v>
      </c>
      <c r="K1087">
        <v>1455379575</v>
      </c>
      <c r="L1087" s="14">
        <f t="shared" si="99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6">
        <f t="shared" si="96"/>
        <v>3.4200000000000001E-2</v>
      </c>
      <c r="R1087" s="9">
        <f t="shared" si="97"/>
        <v>114</v>
      </c>
      <c r="S1087" t="str">
        <f t="shared" si="100"/>
        <v>games</v>
      </c>
      <c r="T1087" t="str">
        <f t="shared" si="101"/>
        <v>video games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4">
        <f t="shared" si="98"/>
        <v>41875.866793981484</v>
      </c>
      <c r="K1088">
        <v>1406321291</v>
      </c>
      <c r="L1088" s="14">
        <f t="shared" si="99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6">
        <f t="shared" si="96"/>
        <v>8.3333333333333339E-4</v>
      </c>
      <c r="R1088" s="9">
        <f t="shared" si="97"/>
        <v>7.5</v>
      </c>
      <c r="S1088" t="str">
        <f t="shared" si="100"/>
        <v>games</v>
      </c>
      <c r="T1088" t="str">
        <f t="shared" si="101"/>
        <v>video games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4">
        <f t="shared" si="98"/>
        <v>41805.713969907411</v>
      </c>
      <c r="K1089">
        <v>1400260087</v>
      </c>
      <c r="L1089" s="14">
        <f t="shared" si="99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6">
        <f t="shared" si="96"/>
        <v>0</v>
      </c>
      <c r="R1089" s="9">
        <f t="shared" si="97"/>
        <v>0</v>
      </c>
      <c r="S1089" t="str">
        <f t="shared" si="100"/>
        <v>games</v>
      </c>
      <c r="T1089" t="str">
        <f t="shared" si="101"/>
        <v>video games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4">
        <f t="shared" si="98"/>
        <v>41753.799386574072</v>
      </c>
      <c r="K1090">
        <v>1395774667</v>
      </c>
      <c r="L1090" s="14">
        <f t="shared" si="99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6">
        <f t="shared" ref="Q1090:Q1153" si="102">(E1090/D1090)</f>
        <v>0.14182977777777778</v>
      </c>
      <c r="R1090" s="9">
        <f t="shared" ref="R1090:R1153" si="103">IF(N1090&lt;&gt;0,E1090/N1090,0)</f>
        <v>43.41727891156463</v>
      </c>
      <c r="S1090" t="str">
        <f t="shared" si="100"/>
        <v>games</v>
      </c>
      <c r="T1090" t="str">
        <f t="shared" si="101"/>
        <v>video games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4">
        <f t="shared" ref="J1091:J1154" si="104">(((I1091/60)/60)/24)+DATE(1970,1,1)</f>
        <v>42181.189525462964</v>
      </c>
      <c r="K1091">
        <v>1432701175</v>
      </c>
      <c r="L1091" s="14">
        <f t="shared" ref="L1091:L1154" si="105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6">
        <f t="shared" si="102"/>
        <v>7.8266666666666665E-2</v>
      </c>
      <c r="R1091" s="9">
        <f t="shared" si="103"/>
        <v>23.959183673469386</v>
      </c>
      <c r="S1091" t="str">
        <f t="shared" ref="S1091:S1154" si="106">LEFT(P1091, SEARCH("/",P1091,1)-1)</f>
        <v>games</v>
      </c>
      <c r="T1091" t="str">
        <f t="shared" ref="T1091:T1154" si="107">RIGHT(P1091,LEN(P1091)-FIND("/",P1091))</f>
        <v>video games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4">
        <f t="shared" si="104"/>
        <v>42153.185798611114</v>
      </c>
      <c r="K1092">
        <v>1430281653</v>
      </c>
      <c r="L1092" s="14">
        <f t="shared" si="105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6">
        <f t="shared" si="102"/>
        <v>3.8464497269020693E-4</v>
      </c>
      <c r="R1092" s="9">
        <f t="shared" si="103"/>
        <v>5</v>
      </c>
      <c r="S1092" t="str">
        <f t="shared" si="106"/>
        <v>games</v>
      </c>
      <c r="T1092" t="str">
        <f t="shared" si="107"/>
        <v>video games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4">
        <f t="shared" si="104"/>
        <v>42470.778611111105</v>
      </c>
      <c r="K1093">
        <v>1457725272</v>
      </c>
      <c r="L1093" s="14">
        <f t="shared" si="105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6">
        <f t="shared" si="102"/>
        <v>0.125</v>
      </c>
      <c r="R1093" s="9">
        <f t="shared" si="103"/>
        <v>12.5</v>
      </c>
      <c r="S1093" t="str">
        <f t="shared" si="106"/>
        <v>games</v>
      </c>
      <c r="T1093" t="str">
        <f t="shared" si="107"/>
        <v>video games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4">
        <f t="shared" si="104"/>
        <v>41280.025902777779</v>
      </c>
      <c r="K1094">
        <v>1354840638</v>
      </c>
      <c r="L1094" s="14">
        <f t="shared" si="105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6">
        <f t="shared" si="102"/>
        <v>1.0500000000000001E-2</v>
      </c>
      <c r="R1094" s="9">
        <f t="shared" si="103"/>
        <v>3</v>
      </c>
      <c r="S1094" t="str">
        <f t="shared" si="106"/>
        <v>games</v>
      </c>
      <c r="T1094" t="str">
        <f t="shared" si="107"/>
        <v>video games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4">
        <f t="shared" si="104"/>
        <v>42411.973807870367</v>
      </c>
      <c r="K1095">
        <v>1453936937</v>
      </c>
      <c r="L1095" s="14">
        <f t="shared" si="105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6">
        <f t="shared" si="102"/>
        <v>0.14083333333333334</v>
      </c>
      <c r="R1095" s="9">
        <f t="shared" si="103"/>
        <v>10.5625</v>
      </c>
      <c r="S1095" t="str">
        <f t="shared" si="106"/>
        <v>games</v>
      </c>
      <c r="T1095" t="str">
        <f t="shared" si="107"/>
        <v>video games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4">
        <f t="shared" si="104"/>
        <v>40825.713344907403</v>
      </c>
      <c r="K1096">
        <v>1315588033</v>
      </c>
      <c r="L1096" s="14">
        <f t="shared" si="105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6">
        <f t="shared" si="102"/>
        <v>0.18300055555555556</v>
      </c>
      <c r="R1096" s="9">
        <f t="shared" si="103"/>
        <v>122.00037037037038</v>
      </c>
      <c r="S1096" t="str">
        <f t="shared" si="106"/>
        <v>games</v>
      </c>
      <c r="T1096" t="str">
        <f t="shared" si="107"/>
        <v>video games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4">
        <f t="shared" si="104"/>
        <v>41516.537268518521</v>
      </c>
      <c r="K1097">
        <v>1375275220</v>
      </c>
      <c r="L1097" s="14">
        <f t="shared" si="105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6">
        <f t="shared" si="102"/>
        <v>5.0347999999999997E-2</v>
      </c>
      <c r="R1097" s="9">
        <f t="shared" si="103"/>
        <v>267.80851063829789</v>
      </c>
      <c r="S1097" t="str">
        <f t="shared" si="106"/>
        <v>games</v>
      </c>
      <c r="T1097" t="str">
        <f t="shared" si="107"/>
        <v>video games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4">
        <f t="shared" si="104"/>
        <v>41916.145833333336</v>
      </c>
      <c r="K1098">
        <v>1409747154</v>
      </c>
      <c r="L1098" s="14">
        <f t="shared" si="105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6">
        <f t="shared" si="102"/>
        <v>0.17933333333333334</v>
      </c>
      <c r="R1098" s="9">
        <f t="shared" si="103"/>
        <v>74.206896551724142</v>
      </c>
      <c r="S1098" t="str">
        <f t="shared" si="106"/>
        <v>games</v>
      </c>
      <c r="T1098" t="str">
        <f t="shared" si="107"/>
        <v>video games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4">
        <f t="shared" si="104"/>
        <v>41700.792557870373</v>
      </c>
      <c r="K1099">
        <v>1390330877</v>
      </c>
      <c r="L1099" s="14">
        <f t="shared" si="105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6">
        <f t="shared" si="102"/>
        <v>4.6999999999999999E-4</v>
      </c>
      <c r="R1099" s="9">
        <f t="shared" si="103"/>
        <v>6.7142857142857144</v>
      </c>
      <c r="S1099" t="str">
        <f t="shared" si="106"/>
        <v>games</v>
      </c>
      <c r="T1099" t="str">
        <f t="shared" si="107"/>
        <v>video games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4">
        <f t="shared" si="104"/>
        <v>41742.762673611112</v>
      </c>
      <c r="K1100">
        <v>1394821095</v>
      </c>
      <c r="L1100" s="14">
        <f t="shared" si="105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6">
        <f t="shared" si="102"/>
        <v>7.2120000000000004E-2</v>
      </c>
      <c r="R1100" s="9">
        <f t="shared" si="103"/>
        <v>81.954545454545453</v>
      </c>
      <c r="S1100" t="str">
        <f t="shared" si="106"/>
        <v>games</v>
      </c>
      <c r="T1100" t="str">
        <f t="shared" si="107"/>
        <v>video games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4">
        <f t="shared" si="104"/>
        <v>42137.836435185185</v>
      </c>
      <c r="K1101">
        <v>1428955468</v>
      </c>
      <c r="L1101" s="14">
        <f t="shared" si="105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6">
        <f t="shared" si="102"/>
        <v>5.0000000000000001E-3</v>
      </c>
      <c r="R1101" s="9">
        <f t="shared" si="103"/>
        <v>25</v>
      </c>
      <c r="S1101" t="str">
        <f t="shared" si="106"/>
        <v>games</v>
      </c>
      <c r="T1101" t="str">
        <f t="shared" si="107"/>
        <v>video games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4">
        <f t="shared" si="104"/>
        <v>42414.110775462963</v>
      </c>
      <c r="K1102">
        <v>1452825571</v>
      </c>
      <c r="L1102" s="14">
        <f t="shared" si="105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6">
        <f t="shared" si="102"/>
        <v>2.5000000000000001E-2</v>
      </c>
      <c r="R1102" s="9">
        <f t="shared" si="103"/>
        <v>10</v>
      </c>
      <c r="S1102" t="str">
        <f t="shared" si="106"/>
        <v>games</v>
      </c>
      <c r="T1102" t="str">
        <f t="shared" si="107"/>
        <v>video games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4">
        <f t="shared" si="104"/>
        <v>42565.758333333331</v>
      </c>
      <c r="K1103">
        <v>1466188338</v>
      </c>
      <c r="L1103" s="14">
        <f t="shared" si="105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6">
        <f t="shared" si="102"/>
        <v>4.0999999999999999E-4</v>
      </c>
      <c r="R1103" s="9">
        <f t="shared" si="103"/>
        <v>6.833333333333333</v>
      </c>
      <c r="S1103" t="str">
        <f t="shared" si="106"/>
        <v>games</v>
      </c>
      <c r="T1103" t="str">
        <f t="shared" si="107"/>
        <v>video games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4">
        <f t="shared" si="104"/>
        <v>41617.249305555553</v>
      </c>
      <c r="K1104">
        <v>1383095125</v>
      </c>
      <c r="L1104" s="14">
        <f t="shared" si="105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6">
        <f t="shared" si="102"/>
        <v>5.3124999999999999E-2</v>
      </c>
      <c r="R1104" s="9">
        <f t="shared" si="103"/>
        <v>17.708333333333332</v>
      </c>
      <c r="S1104" t="str">
        <f t="shared" si="106"/>
        <v>games</v>
      </c>
      <c r="T1104" t="str">
        <f t="shared" si="107"/>
        <v>video games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4">
        <f t="shared" si="104"/>
        <v>42539.22210648148</v>
      </c>
      <c r="K1105">
        <v>1461043190</v>
      </c>
      <c r="L1105" s="14">
        <f t="shared" si="105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6">
        <f t="shared" si="102"/>
        <v>1.6199999999999999E-2</v>
      </c>
      <c r="R1105" s="9">
        <f t="shared" si="103"/>
        <v>16.2</v>
      </c>
      <c r="S1105" t="str">
        <f t="shared" si="106"/>
        <v>games</v>
      </c>
      <c r="T1105" t="str">
        <f t="shared" si="107"/>
        <v>video games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4">
        <f t="shared" si="104"/>
        <v>41801.40996527778</v>
      </c>
      <c r="K1106">
        <v>1399888221</v>
      </c>
      <c r="L1106" s="14">
        <f t="shared" si="105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6">
        <f t="shared" si="102"/>
        <v>4.9516666666666667E-2</v>
      </c>
      <c r="R1106" s="9">
        <f t="shared" si="103"/>
        <v>80.297297297297291</v>
      </c>
      <c r="S1106" t="str">
        <f t="shared" si="106"/>
        <v>games</v>
      </c>
      <c r="T1106" t="str">
        <f t="shared" si="107"/>
        <v>video games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4">
        <f t="shared" si="104"/>
        <v>41722.0940625</v>
      </c>
      <c r="K1107">
        <v>1393038927</v>
      </c>
      <c r="L1107" s="14">
        <f t="shared" si="105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6">
        <f t="shared" si="102"/>
        <v>1.5900000000000001E-3</v>
      </c>
      <c r="R1107" s="9">
        <f t="shared" si="103"/>
        <v>71.55</v>
      </c>
      <c r="S1107" t="str">
        <f t="shared" si="106"/>
        <v>games</v>
      </c>
      <c r="T1107" t="str">
        <f t="shared" si="107"/>
        <v>video games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4">
        <f t="shared" si="104"/>
        <v>41003.698784722219</v>
      </c>
      <c r="K1108">
        <v>1330969575</v>
      </c>
      <c r="L1108" s="14">
        <f t="shared" si="105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6">
        <f t="shared" si="102"/>
        <v>0.41249999999999998</v>
      </c>
      <c r="R1108" s="9">
        <f t="shared" si="103"/>
        <v>23.571428571428573</v>
      </c>
      <c r="S1108" t="str">
        <f t="shared" si="106"/>
        <v>games</v>
      </c>
      <c r="T1108" t="str">
        <f t="shared" si="107"/>
        <v>video games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4">
        <f t="shared" si="104"/>
        <v>41843.861388888887</v>
      </c>
      <c r="K1109">
        <v>1403556024</v>
      </c>
      <c r="L1109" s="14">
        <f t="shared" si="105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6">
        <f t="shared" si="102"/>
        <v>0</v>
      </c>
      <c r="R1109" s="9">
        <f t="shared" si="103"/>
        <v>0</v>
      </c>
      <c r="S1109" t="str">
        <f t="shared" si="106"/>
        <v>games</v>
      </c>
      <c r="T1109" t="str">
        <f t="shared" si="107"/>
        <v>video games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4">
        <f t="shared" si="104"/>
        <v>41012.595312500001</v>
      </c>
      <c r="K1110">
        <v>1329146235</v>
      </c>
      <c r="L1110" s="14">
        <f t="shared" si="105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6">
        <f t="shared" si="102"/>
        <v>2.93E-2</v>
      </c>
      <c r="R1110" s="9">
        <f t="shared" si="103"/>
        <v>34.88095238095238</v>
      </c>
      <c r="S1110" t="str">
        <f t="shared" si="106"/>
        <v>games</v>
      </c>
      <c r="T1110" t="str">
        <f t="shared" si="107"/>
        <v>video games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4">
        <f t="shared" si="104"/>
        <v>42692.793865740736</v>
      </c>
      <c r="K1111">
        <v>1476900190</v>
      </c>
      <c r="L1111" s="14">
        <f t="shared" si="105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6">
        <f t="shared" si="102"/>
        <v>4.4999999999999997E-3</v>
      </c>
      <c r="R1111" s="9">
        <f t="shared" si="103"/>
        <v>15</v>
      </c>
      <c r="S1111" t="str">
        <f t="shared" si="106"/>
        <v>games</v>
      </c>
      <c r="T1111" t="str">
        <f t="shared" si="107"/>
        <v>video games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4">
        <f t="shared" si="104"/>
        <v>41250.933124999996</v>
      </c>
      <c r="K1112">
        <v>1352327022</v>
      </c>
      <c r="L1112" s="14">
        <f t="shared" si="105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6">
        <f t="shared" si="102"/>
        <v>5.1000000000000004E-3</v>
      </c>
      <c r="R1112" s="9">
        <f t="shared" si="103"/>
        <v>23.181818181818183</v>
      </c>
      <c r="S1112" t="str">
        <f t="shared" si="106"/>
        <v>games</v>
      </c>
      <c r="T1112" t="str">
        <f t="shared" si="107"/>
        <v>video games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4">
        <f t="shared" si="104"/>
        <v>42377.203587962969</v>
      </c>
      <c r="K1113">
        <v>1449636790</v>
      </c>
      <c r="L1113" s="14">
        <f t="shared" si="105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6">
        <f t="shared" si="102"/>
        <v>4.0000000000000002E-4</v>
      </c>
      <c r="R1113" s="9">
        <f t="shared" si="103"/>
        <v>1</v>
      </c>
      <c r="S1113" t="str">
        <f t="shared" si="106"/>
        <v>games</v>
      </c>
      <c r="T1113" t="str">
        <f t="shared" si="107"/>
        <v>video games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4">
        <f t="shared" si="104"/>
        <v>42023.354166666672</v>
      </c>
      <c r="K1114">
        <v>1416507211</v>
      </c>
      <c r="L1114" s="14">
        <f t="shared" si="105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6">
        <f t="shared" si="102"/>
        <v>0.35537409090909089</v>
      </c>
      <c r="R1114" s="9">
        <f t="shared" si="103"/>
        <v>100.23371794871794</v>
      </c>
      <c r="S1114" t="str">
        <f t="shared" si="106"/>
        <v>games</v>
      </c>
      <c r="T1114" t="str">
        <f t="shared" si="107"/>
        <v>video games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4">
        <f t="shared" si="104"/>
        <v>41865.977083333331</v>
      </c>
      <c r="K1115">
        <v>1405466820</v>
      </c>
      <c r="L1115" s="14">
        <f t="shared" si="105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6">
        <f t="shared" si="102"/>
        <v>5.0000000000000001E-3</v>
      </c>
      <c r="R1115" s="9">
        <f t="shared" si="103"/>
        <v>5</v>
      </c>
      <c r="S1115" t="str">
        <f t="shared" si="106"/>
        <v>games</v>
      </c>
      <c r="T1115" t="str">
        <f t="shared" si="107"/>
        <v>video games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4">
        <f t="shared" si="104"/>
        <v>41556.345914351856</v>
      </c>
      <c r="K1116">
        <v>1378714687</v>
      </c>
      <c r="L1116" s="14">
        <f t="shared" si="105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6">
        <f t="shared" si="102"/>
        <v>1.6666666666666668E-3</v>
      </c>
      <c r="R1116" s="9">
        <f t="shared" si="103"/>
        <v>3.3333333333333335</v>
      </c>
      <c r="S1116" t="str">
        <f t="shared" si="106"/>
        <v>games</v>
      </c>
      <c r="T1116" t="str">
        <f t="shared" si="107"/>
        <v>video games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4">
        <f t="shared" si="104"/>
        <v>42459.653877314813</v>
      </c>
      <c r="K1117">
        <v>1456764095</v>
      </c>
      <c r="L1117" s="14">
        <f t="shared" si="105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6">
        <f t="shared" si="102"/>
        <v>1.325E-3</v>
      </c>
      <c r="R1117" s="9">
        <f t="shared" si="103"/>
        <v>13.25</v>
      </c>
      <c r="S1117" t="str">
        <f t="shared" si="106"/>
        <v>games</v>
      </c>
      <c r="T1117" t="str">
        <f t="shared" si="107"/>
        <v>video games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4">
        <f t="shared" si="104"/>
        <v>41069.847314814811</v>
      </c>
      <c r="K1118">
        <v>1334089208</v>
      </c>
      <c r="L1118" s="14">
        <f t="shared" si="105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6">
        <f t="shared" si="102"/>
        <v>3.5704000000000004E-4</v>
      </c>
      <c r="R1118" s="9">
        <f t="shared" si="103"/>
        <v>17.852</v>
      </c>
      <c r="S1118" t="str">
        <f t="shared" si="106"/>
        <v>games</v>
      </c>
      <c r="T1118" t="str">
        <f t="shared" si="107"/>
        <v>video games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4">
        <f t="shared" si="104"/>
        <v>42363.598530092597</v>
      </c>
      <c r="K1119">
        <v>1448461313</v>
      </c>
      <c r="L1119" s="14">
        <f t="shared" si="105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6">
        <f t="shared" si="102"/>
        <v>8.3000000000000004E-2</v>
      </c>
      <c r="R1119" s="9">
        <f t="shared" si="103"/>
        <v>10.375</v>
      </c>
      <c r="S1119" t="str">
        <f t="shared" si="106"/>
        <v>games</v>
      </c>
      <c r="T1119" t="str">
        <f t="shared" si="107"/>
        <v>video games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4">
        <f t="shared" si="104"/>
        <v>41734.124756944446</v>
      </c>
      <c r="K1120">
        <v>1394078379</v>
      </c>
      <c r="L1120" s="14">
        <f t="shared" si="105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6">
        <f t="shared" si="102"/>
        <v>2.4222222222222221E-2</v>
      </c>
      <c r="R1120" s="9">
        <f t="shared" si="103"/>
        <v>36.333333333333336</v>
      </c>
      <c r="S1120" t="str">
        <f t="shared" si="106"/>
        <v>games</v>
      </c>
      <c r="T1120" t="str">
        <f t="shared" si="107"/>
        <v>video games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4">
        <f t="shared" si="104"/>
        <v>41735.792407407411</v>
      </c>
      <c r="K1121">
        <v>1395687664</v>
      </c>
      <c r="L1121" s="14">
        <f t="shared" si="105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6">
        <f t="shared" si="102"/>
        <v>2.3809523809523812E-3</v>
      </c>
      <c r="R1121" s="9">
        <f t="shared" si="103"/>
        <v>5</v>
      </c>
      <c r="S1121" t="str">
        <f t="shared" si="106"/>
        <v>games</v>
      </c>
      <c r="T1121" t="str">
        <f t="shared" si="107"/>
        <v>video games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4">
        <f t="shared" si="104"/>
        <v>40844.872685185182</v>
      </c>
      <c r="K1122">
        <v>1315947400</v>
      </c>
      <c r="L1122" s="14">
        <f t="shared" si="105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6">
        <f t="shared" si="102"/>
        <v>0</v>
      </c>
      <c r="R1122" s="9">
        <f t="shared" si="103"/>
        <v>0</v>
      </c>
      <c r="S1122" t="str">
        <f t="shared" si="106"/>
        <v>games</v>
      </c>
      <c r="T1122" t="str">
        <f t="shared" si="107"/>
        <v>video games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4">
        <f t="shared" si="104"/>
        <v>42442.892546296294</v>
      </c>
      <c r="K1123">
        <v>1455315916</v>
      </c>
      <c r="L1123" s="14">
        <f t="shared" si="105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6">
        <f t="shared" si="102"/>
        <v>1.16E-4</v>
      </c>
      <c r="R1123" s="9">
        <f t="shared" si="103"/>
        <v>5.8</v>
      </c>
      <c r="S1123" t="str">
        <f t="shared" si="106"/>
        <v>games</v>
      </c>
      <c r="T1123" t="str">
        <f t="shared" si="107"/>
        <v>video games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4">
        <f t="shared" si="104"/>
        <v>41424.703993055555</v>
      </c>
      <c r="K1124">
        <v>1368723225</v>
      </c>
      <c r="L1124" s="14">
        <f t="shared" si="105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6">
        <f t="shared" si="102"/>
        <v>0</v>
      </c>
      <c r="R1124" s="9">
        <f t="shared" si="103"/>
        <v>0</v>
      </c>
      <c r="S1124" t="str">
        <f t="shared" si="106"/>
        <v>games</v>
      </c>
      <c r="T1124" t="str">
        <f t="shared" si="107"/>
        <v>video games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4">
        <f t="shared" si="104"/>
        <v>41748.5237037037</v>
      </c>
      <c r="K1125">
        <v>1395318848</v>
      </c>
      <c r="L1125" s="14">
        <f t="shared" si="105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6">
        <f t="shared" si="102"/>
        <v>2.2000000000000001E-3</v>
      </c>
      <c r="R1125" s="9">
        <f t="shared" si="103"/>
        <v>3.6666666666666665</v>
      </c>
      <c r="S1125" t="str">
        <f t="shared" si="106"/>
        <v>games</v>
      </c>
      <c r="T1125" t="str">
        <f t="shared" si="107"/>
        <v>video games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4">
        <f t="shared" si="104"/>
        <v>42124.667256944449</v>
      </c>
      <c r="K1126">
        <v>1427817651</v>
      </c>
      <c r="L1126" s="14">
        <f t="shared" si="105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6">
        <f t="shared" si="102"/>
        <v>4.7222222222222223E-3</v>
      </c>
      <c r="R1126" s="9">
        <f t="shared" si="103"/>
        <v>60.714285714285715</v>
      </c>
      <c r="S1126" t="str">
        <f t="shared" si="106"/>
        <v>games</v>
      </c>
      <c r="T1126" t="str">
        <f t="shared" si="107"/>
        <v>mobile games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4">
        <f t="shared" si="104"/>
        <v>42272.624189814815</v>
      </c>
      <c r="K1127">
        <v>1438009130</v>
      </c>
      <c r="L1127" s="14">
        <f t="shared" si="105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6">
        <f t="shared" si="102"/>
        <v>0</v>
      </c>
      <c r="R1127" s="9">
        <f t="shared" si="103"/>
        <v>0</v>
      </c>
      <c r="S1127" t="str">
        <f t="shared" si="106"/>
        <v>games</v>
      </c>
      <c r="T1127" t="str">
        <f t="shared" si="107"/>
        <v>mobile games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4">
        <f t="shared" si="104"/>
        <v>42565.327476851846</v>
      </c>
      <c r="K1128">
        <v>1465890694</v>
      </c>
      <c r="L1128" s="14">
        <f t="shared" si="105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6">
        <f t="shared" si="102"/>
        <v>5.0000000000000001E-3</v>
      </c>
      <c r="R1128" s="9">
        <f t="shared" si="103"/>
        <v>5</v>
      </c>
      <c r="S1128" t="str">
        <f t="shared" si="106"/>
        <v>games</v>
      </c>
      <c r="T1128" t="str">
        <f t="shared" si="107"/>
        <v>mobile games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4">
        <f t="shared" si="104"/>
        <v>41957.895833333328</v>
      </c>
      <c r="K1129">
        <v>1413318600</v>
      </c>
      <c r="L1129" s="14">
        <f t="shared" si="105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6">
        <f t="shared" si="102"/>
        <v>1.6714285714285713E-2</v>
      </c>
      <c r="R1129" s="9">
        <f t="shared" si="103"/>
        <v>25.434782608695652</v>
      </c>
      <c r="S1129" t="str">
        <f t="shared" si="106"/>
        <v>games</v>
      </c>
      <c r="T1129" t="str">
        <f t="shared" si="107"/>
        <v>mobile games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4">
        <f t="shared" si="104"/>
        <v>41858.649502314816</v>
      </c>
      <c r="K1130">
        <v>1404833717</v>
      </c>
      <c r="L1130" s="14">
        <f t="shared" si="105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6">
        <f t="shared" si="102"/>
        <v>1E-3</v>
      </c>
      <c r="R1130" s="9">
        <f t="shared" si="103"/>
        <v>1</v>
      </c>
      <c r="S1130" t="str">
        <f t="shared" si="106"/>
        <v>games</v>
      </c>
      <c r="T1130" t="str">
        <f t="shared" si="107"/>
        <v>mobile games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4">
        <f t="shared" si="104"/>
        <v>42526.264965277776</v>
      </c>
      <c r="K1131">
        <v>1462515693</v>
      </c>
      <c r="L1131" s="14">
        <f t="shared" si="105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6">
        <f t="shared" si="102"/>
        <v>1.0499999999999999E-3</v>
      </c>
      <c r="R1131" s="9">
        <f t="shared" si="103"/>
        <v>10.5</v>
      </c>
      <c r="S1131" t="str">
        <f t="shared" si="106"/>
        <v>games</v>
      </c>
      <c r="T1131" t="str">
        <f t="shared" si="107"/>
        <v>mobile games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4">
        <f t="shared" si="104"/>
        <v>41969.038194444445</v>
      </c>
      <c r="K1132">
        <v>1411775700</v>
      </c>
      <c r="L1132" s="14">
        <f t="shared" si="105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6">
        <f t="shared" si="102"/>
        <v>2.2000000000000001E-3</v>
      </c>
      <c r="R1132" s="9">
        <f t="shared" si="103"/>
        <v>3.6666666666666665</v>
      </c>
      <c r="S1132" t="str">
        <f t="shared" si="106"/>
        <v>games</v>
      </c>
      <c r="T1132" t="str">
        <f t="shared" si="107"/>
        <v>mobile games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4">
        <f t="shared" si="104"/>
        <v>42362.908194444448</v>
      </c>
      <c r="K1133">
        <v>1448401668</v>
      </c>
      <c r="L1133" s="14">
        <f t="shared" si="105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6">
        <f t="shared" si="102"/>
        <v>0</v>
      </c>
      <c r="R1133" s="9">
        <f t="shared" si="103"/>
        <v>0</v>
      </c>
      <c r="S1133" t="str">
        <f t="shared" si="106"/>
        <v>games</v>
      </c>
      <c r="T1133" t="str">
        <f t="shared" si="107"/>
        <v>mobile games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4">
        <f t="shared" si="104"/>
        <v>42736.115405092598</v>
      </c>
      <c r="K1134">
        <v>1480646771</v>
      </c>
      <c r="L1134" s="14">
        <f t="shared" si="105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6">
        <f t="shared" si="102"/>
        <v>0.14380000000000001</v>
      </c>
      <c r="R1134" s="9">
        <f t="shared" si="103"/>
        <v>110.61538461538461</v>
      </c>
      <c r="S1134" t="str">
        <f t="shared" si="106"/>
        <v>games</v>
      </c>
      <c r="T1134" t="str">
        <f t="shared" si="107"/>
        <v>mobile games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4">
        <f t="shared" si="104"/>
        <v>41851.407187500001</v>
      </c>
      <c r="K1135">
        <v>1404207981</v>
      </c>
      <c r="L1135" s="14">
        <f t="shared" si="105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6">
        <f t="shared" si="102"/>
        <v>6.6666666666666671E-3</v>
      </c>
      <c r="R1135" s="9">
        <f t="shared" si="103"/>
        <v>20</v>
      </c>
      <c r="S1135" t="str">
        <f t="shared" si="106"/>
        <v>games</v>
      </c>
      <c r="T1135" t="str">
        <f t="shared" si="107"/>
        <v>mobile games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4">
        <f t="shared" si="104"/>
        <v>41972.189583333333</v>
      </c>
      <c r="K1136">
        <v>1416034228</v>
      </c>
      <c r="L1136" s="14">
        <f t="shared" si="105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6">
        <f t="shared" si="102"/>
        <v>4.0000000000000003E-5</v>
      </c>
      <c r="R1136" s="9">
        <f t="shared" si="103"/>
        <v>1</v>
      </c>
      <c r="S1136" t="str">
        <f t="shared" si="106"/>
        <v>games</v>
      </c>
      <c r="T1136" t="str">
        <f t="shared" si="107"/>
        <v>mobile games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4">
        <f t="shared" si="104"/>
        <v>42588.989513888882</v>
      </c>
      <c r="K1137">
        <v>1467935094</v>
      </c>
      <c r="L1137" s="14">
        <f t="shared" si="105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6">
        <f t="shared" si="102"/>
        <v>0.05</v>
      </c>
      <c r="R1137" s="9">
        <f t="shared" si="103"/>
        <v>50</v>
      </c>
      <c r="S1137" t="str">
        <f t="shared" si="106"/>
        <v>games</v>
      </c>
      <c r="T1137" t="str">
        <f t="shared" si="107"/>
        <v>mobile games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4">
        <f t="shared" si="104"/>
        <v>42357.671631944439</v>
      </c>
      <c r="K1138">
        <v>1447949229</v>
      </c>
      <c r="L1138" s="14">
        <f t="shared" si="105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6">
        <f t="shared" si="102"/>
        <v>6.4439140811455853E-2</v>
      </c>
      <c r="R1138" s="9">
        <f t="shared" si="103"/>
        <v>45</v>
      </c>
      <c r="S1138" t="str">
        <f t="shared" si="106"/>
        <v>games</v>
      </c>
      <c r="T1138" t="str">
        <f t="shared" si="107"/>
        <v>mobile games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4">
        <f t="shared" si="104"/>
        <v>42483.819687499999</v>
      </c>
      <c r="K1139">
        <v>1458848421</v>
      </c>
      <c r="L1139" s="14">
        <f t="shared" si="105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6">
        <f t="shared" si="102"/>
        <v>0.39500000000000002</v>
      </c>
      <c r="R1139" s="9">
        <f t="shared" si="103"/>
        <v>253.2051282051282</v>
      </c>
      <c r="S1139" t="str">
        <f t="shared" si="106"/>
        <v>games</v>
      </c>
      <c r="T1139" t="str">
        <f t="shared" si="107"/>
        <v>mobile games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4">
        <f t="shared" si="104"/>
        <v>42756.9066087963</v>
      </c>
      <c r="K1140">
        <v>1483307131</v>
      </c>
      <c r="L1140" s="14">
        <f t="shared" si="105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6">
        <f t="shared" si="102"/>
        <v>3.5714285714285713E-3</v>
      </c>
      <c r="R1140" s="9">
        <f t="shared" si="103"/>
        <v>31.25</v>
      </c>
      <c r="S1140" t="str">
        <f t="shared" si="106"/>
        <v>games</v>
      </c>
      <c r="T1140" t="str">
        <f t="shared" si="107"/>
        <v>mobile games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4">
        <f t="shared" si="104"/>
        <v>42005.347523148142</v>
      </c>
      <c r="K1141">
        <v>1417508426</v>
      </c>
      <c r="L1141" s="14">
        <f t="shared" si="105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6">
        <f t="shared" si="102"/>
        <v>6.2500000000000001E-4</v>
      </c>
      <c r="R1141" s="9">
        <f t="shared" si="103"/>
        <v>5</v>
      </c>
      <c r="S1141" t="str">
        <f t="shared" si="106"/>
        <v>games</v>
      </c>
      <c r="T1141" t="str">
        <f t="shared" si="107"/>
        <v>mobile games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4">
        <f t="shared" si="104"/>
        <v>42222.462048611109</v>
      </c>
      <c r="K1142">
        <v>1436267121</v>
      </c>
      <c r="L1142" s="14">
        <f t="shared" si="105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6">
        <f t="shared" si="102"/>
        <v>0</v>
      </c>
      <c r="R1142" s="9">
        <f t="shared" si="103"/>
        <v>0</v>
      </c>
      <c r="S1142" t="str">
        <f t="shared" si="106"/>
        <v>games</v>
      </c>
      <c r="T1142" t="str">
        <f t="shared" si="107"/>
        <v>mobile games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4">
        <f t="shared" si="104"/>
        <v>42194.699652777781</v>
      </c>
      <c r="K1143">
        <v>1433868450</v>
      </c>
      <c r="L1143" s="14">
        <f t="shared" si="105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6">
        <f t="shared" si="102"/>
        <v>0</v>
      </c>
      <c r="R1143" s="9">
        <f t="shared" si="103"/>
        <v>0</v>
      </c>
      <c r="S1143" t="str">
        <f t="shared" si="106"/>
        <v>games</v>
      </c>
      <c r="T1143" t="str">
        <f t="shared" si="107"/>
        <v>mobile games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4">
        <f t="shared" si="104"/>
        <v>42052.006099537044</v>
      </c>
      <c r="K1144">
        <v>1421539727</v>
      </c>
      <c r="L1144" s="14">
        <f t="shared" si="105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6">
        <f t="shared" si="102"/>
        <v>0</v>
      </c>
      <c r="R1144" s="9">
        <f t="shared" si="103"/>
        <v>0</v>
      </c>
      <c r="S1144" t="str">
        <f t="shared" si="106"/>
        <v>games</v>
      </c>
      <c r="T1144" t="str">
        <f t="shared" si="107"/>
        <v>mobile games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4">
        <f t="shared" si="104"/>
        <v>42355.19358796296</v>
      </c>
      <c r="K1145">
        <v>1447735126</v>
      </c>
      <c r="L1145" s="14">
        <f t="shared" si="105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6">
        <f t="shared" si="102"/>
        <v>4.1333333333333335E-3</v>
      </c>
      <c r="R1145" s="9">
        <f t="shared" si="103"/>
        <v>23.25</v>
      </c>
      <c r="S1145" t="str">
        <f t="shared" si="106"/>
        <v>games</v>
      </c>
      <c r="T1145" t="str">
        <f t="shared" si="107"/>
        <v>mobile games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4">
        <f t="shared" si="104"/>
        <v>42123.181944444441</v>
      </c>
      <c r="K1146">
        <v>1427689320</v>
      </c>
      <c r="L1146" s="14">
        <f t="shared" si="105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6">
        <f t="shared" si="102"/>
        <v>0</v>
      </c>
      <c r="R1146" s="9">
        <f t="shared" si="103"/>
        <v>0</v>
      </c>
      <c r="S1146" t="str">
        <f t="shared" si="106"/>
        <v>food</v>
      </c>
      <c r="T1146" t="str">
        <f t="shared" si="107"/>
        <v>food trucks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4">
        <f t="shared" si="104"/>
        <v>41914.747592592597</v>
      </c>
      <c r="K1147">
        <v>1407088592</v>
      </c>
      <c r="L1147" s="14">
        <f t="shared" si="105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6">
        <f t="shared" si="102"/>
        <v>1.25E-3</v>
      </c>
      <c r="R1147" s="9">
        <f t="shared" si="103"/>
        <v>100</v>
      </c>
      <c r="S1147" t="str">
        <f t="shared" si="106"/>
        <v>food</v>
      </c>
      <c r="T1147" t="str">
        <f t="shared" si="107"/>
        <v>food trucks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4">
        <f t="shared" si="104"/>
        <v>41761.9533912037</v>
      </c>
      <c r="K1148">
        <v>1395787973</v>
      </c>
      <c r="L1148" s="14">
        <f t="shared" si="105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6">
        <f t="shared" si="102"/>
        <v>8.8333333333333333E-2</v>
      </c>
      <c r="R1148" s="9">
        <f t="shared" si="103"/>
        <v>44.166666666666664</v>
      </c>
      <c r="S1148" t="str">
        <f t="shared" si="106"/>
        <v>food</v>
      </c>
      <c r="T1148" t="str">
        <f t="shared" si="107"/>
        <v>food trucks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4">
        <f t="shared" si="104"/>
        <v>41931.972025462965</v>
      </c>
      <c r="K1149">
        <v>1408576783</v>
      </c>
      <c r="L1149" s="14">
        <f t="shared" si="105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6">
        <f t="shared" si="102"/>
        <v>0</v>
      </c>
      <c r="R1149" s="9">
        <f t="shared" si="103"/>
        <v>0</v>
      </c>
      <c r="S1149" t="str">
        <f t="shared" si="106"/>
        <v>food</v>
      </c>
      <c r="T1149" t="str">
        <f t="shared" si="107"/>
        <v>food trucks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4">
        <f t="shared" si="104"/>
        <v>42705.212743055556</v>
      </c>
      <c r="K1150">
        <v>1477973181</v>
      </c>
      <c r="L1150" s="14">
        <f t="shared" si="105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6">
        <f t="shared" si="102"/>
        <v>4.8666666666666667E-3</v>
      </c>
      <c r="R1150" s="9">
        <f t="shared" si="103"/>
        <v>24.333333333333332</v>
      </c>
      <c r="S1150" t="str">
        <f t="shared" si="106"/>
        <v>food</v>
      </c>
      <c r="T1150" t="str">
        <f t="shared" si="107"/>
        <v>food trucks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4">
        <f t="shared" si="104"/>
        <v>42537.71025462963</v>
      </c>
      <c r="K1151">
        <v>1463504566</v>
      </c>
      <c r="L1151" s="14">
        <f t="shared" si="105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6">
        <f t="shared" si="102"/>
        <v>1.5E-3</v>
      </c>
      <c r="R1151" s="9">
        <f t="shared" si="103"/>
        <v>37.5</v>
      </c>
      <c r="S1151" t="str">
        <f t="shared" si="106"/>
        <v>food</v>
      </c>
      <c r="T1151" t="str">
        <f t="shared" si="107"/>
        <v>food trucks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4">
        <f t="shared" si="104"/>
        <v>42377.954571759255</v>
      </c>
      <c r="K1152">
        <v>1447109675</v>
      </c>
      <c r="L1152" s="14">
        <f t="shared" si="105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6">
        <f t="shared" si="102"/>
        <v>0.1008</v>
      </c>
      <c r="R1152" s="9">
        <f t="shared" si="103"/>
        <v>42</v>
      </c>
      <c r="S1152" t="str">
        <f t="shared" si="106"/>
        <v>food</v>
      </c>
      <c r="T1152" t="str">
        <f t="shared" si="107"/>
        <v>food trucks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4">
        <f t="shared" si="104"/>
        <v>42254.102581018517</v>
      </c>
      <c r="K1153">
        <v>1439000863</v>
      </c>
      <c r="L1153" s="14">
        <f t="shared" si="105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6">
        <f t="shared" si="102"/>
        <v>0</v>
      </c>
      <c r="R1153" s="9">
        <f t="shared" si="103"/>
        <v>0</v>
      </c>
      <c r="S1153" t="str">
        <f t="shared" si="106"/>
        <v>food</v>
      </c>
      <c r="T1153" t="str">
        <f t="shared" si="107"/>
        <v>food trucks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4">
        <f t="shared" si="104"/>
        <v>42139.709629629629</v>
      </c>
      <c r="K1154">
        <v>1429117312</v>
      </c>
      <c r="L1154" s="14">
        <f t="shared" si="105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6">
        <f t="shared" ref="Q1154:Q1217" si="108">(E1154/D1154)</f>
        <v>5.6937500000000002E-2</v>
      </c>
      <c r="R1154" s="9">
        <f t="shared" ref="R1154:R1217" si="109">IF(N1154&lt;&gt;0,E1154/N1154,0)</f>
        <v>60.733333333333334</v>
      </c>
      <c r="S1154" t="str">
        <f t="shared" si="106"/>
        <v>food</v>
      </c>
      <c r="T1154" t="str">
        <f t="shared" si="107"/>
        <v>food trucks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4">
        <f t="shared" ref="J1155:J1218" si="110">(((I1155/60)/60)/24)+DATE(1970,1,1)</f>
        <v>42173.714178240742</v>
      </c>
      <c r="K1155">
        <v>1432055305</v>
      </c>
      <c r="L1155" s="14">
        <f t="shared" ref="L1155:L1218" si="111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6">
        <f t="shared" si="108"/>
        <v>6.2500000000000003E-3</v>
      </c>
      <c r="R1155" s="9">
        <f t="shared" si="109"/>
        <v>50</v>
      </c>
      <c r="S1155" t="str">
        <f t="shared" ref="S1155:S1218" si="112">LEFT(P1155, SEARCH("/",P1155,1)-1)</f>
        <v>food</v>
      </c>
      <c r="T1155" t="str">
        <f t="shared" ref="T1155:T1218" si="113">RIGHT(P1155,LEN(P1155)-FIND("/",P1155))</f>
        <v>food trucks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4">
        <f t="shared" si="110"/>
        <v>42253.108865740738</v>
      </c>
      <c r="K1156">
        <v>1438915006</v>
      </c>
      <c r="L1156" s="14">
        <f t="shared" si="111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6">
        <f t="shared" si="108"/>
        <v>6.5000000000000002E-2</v>
      </c>
      <c r="R1156" s="9">
        <f t="shared" si="109"/>
        <v>108.33333333333333</v>
      </c>
      <c r="S1156" t="str">
        <f t="shared" si="112"/>
        <v>food</v>
      </c>
      <c r="T1156" t="str">
        <f t="shared" si="113"/>
        <v>food trucks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4">
        <f t="shared" si="110"/>
        <v>41865.763981481483</v>
      </c>
      <c r="K1157">
        <v>1405448408</v>
      </c>
      <c r="L1157" s="14">
        <f t="shared" si="111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6">
        <f t="shared" si="108"/>
        <v>7.5199999999999998E-3</v>
      </c>
      <c r="R1157" s="9">
        <f t="shared" si="109"/>
        <v>23.5</v>
      </c>
      <c r="S1157" t="str">
        <f t="shared" si="112"/>
        <v>food</v>
      </c>
      <c r="T1157" t="str">
        <f t="shared" si="113"/>
        <v>food trucks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4">
        <f t="shared" si="110"/>
        <v>42059.07131944444</v>
      </c>
      <c r="K1158">
        <v>1422150162</v>
      </c>
      <c r="L1158" s="14">
        <f t="shared" si="111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6">
        <f t="shared" si="108"/>
        <v>0</v>
      </c>
      <c r="R1158" s="9">
        <f t="shared" si="109"/>
        <v>0</v>
      </c>
      <c r="S1158" t="str">
        <f t="shared" si="112"/>
        <v>food</v>
      </c>
      <c r="T1158" t="str">
        <f t="shared" si="113"/>
        <v>food trucks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4">
        <f t="shared" si="110"/>
        <v>41978.669907407413</v>
      </c>
      <c r="K1159">
        <v>1412607880</v>
      </c>
      <c r="L1159" s="14">
        <f t="shared" si="111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6">
        <f t="shared" si="108"/>
        <v>1.5100000000000001E-2</v>
      </c>
      <c r="R1159" s="9">
        <f t="shared" si="109"/>
        <v>50.333333333333336</v>
      </c>
      <c r="S1159" t="str">
        <f t="shared" si="112"/>
        <v>food</v>
      </c>
      <c r="T1159" t="str">
        <f t="shared" si="113"/>
        <v>food trucks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4">
        <f t="shared" si="110"/>
        <v>41982.09175925926</v>
      </c>
      <c r="K1160">
        <v>1415499128</v>
      </c>
      <c r="L1160" s="14">
        <f t="shared" si="111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6">
        <f t="shared" si="108"/>
        <v>4.6666666666666671E-3</v>
      </c>
      <c r="R1160" s="9">
        <f t="shared" si="109"/>
        <v>11.666666666666666</v>
      </c>
      <c r="S1160" t="str">
        <f t="shared" si="112"/>
        <v>food</v>
      </c>
      <c r="T1160" t="str">
        <f t="shared" si="113"/>
        <v>food trucks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4">
        <f t="shared" si="110"/>
        <v>42185.65625</v>
      </c>
      <c r="K1161">
        <v>1433006765</v>
      </c>
      <c r="L1161" s="14">
        <f t="shared" si="111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6">
        <f t="shared" si="108"/>
        <v>0</v>
      </c>
      <c r="R1161" s="9">
        <f t="shared" si="109"/>
        <v>0</v>
      </c>
      <c r="S1161" t="str">
        <f t="shared" si="112"/>
        <v>food</v>
      </c>
      <c r="T1161" t="str">
        <f t="shared" si="113"/>
        <v>food trucks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4">
        <f t="shared" si="110"/>
        <v>42091.113263888896</v>
      </c>
      <c r="K1162">
        <v>1424922186</v>
      </c>
      <c r="L1162" s="14">
        <f t="shared" si="111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6">
        <f t="shared" si="108"/>
        <v>3.85E-2</v>
      </c>
      <c r="R1162" s="9">
        <f t="shared" si="109"/>
        <v>60.789473684210527</v>
      </c>
      <c r="S1162" t="str">
        <f t="shared" si="112"/>
        <v>food</v>
      </c>
      <c r="T1162" t="str">
        <f t="shared" si="113"/>
        <v>food trucks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4">
        <f t="shared" si="110"/>
        <v>42143.629502314812</v>
      </c>
      <c r="K1163">
        <v>1430233589</v>
      </c>
      <c r="L1163" s="14">
        <f t="shared" si="111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6">
        <f t="shared" si="108"/>
        <v>0</v>
      </c>
      <c r="R1163" s="9">
        <f t="shared" si="109"/>
        <v>0</v>
      </c>
      <c r="S1163" t="str">
        <f t="shared" si="112"/>
        <v>food</v>
      </c>
      <c r="T1163" t="str">
        <f t="shared" si="113"/>
        <v>food trucks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4">
        <f t="shared" si="110"/>
        <v>41907.683611111112</v>
      </c>
      <c r="K1164">
        <v>1408983864</v>
      </c>
      <c r="L1164" s="14">
        <f t="shared" si="111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6">
        <f t="shared" si="108"/>
        <v>5.8333333333333338E-4</v>
      </c>
      <c r="R1164" s="9">
        <f t="shared" si="109"/>
        <v>17.5</v>
      </c>
      <c r="S1164" t="str">
        <f t="shared" si="112"/>
        <v>food</v>
      </c>
      <c r="T1164" t="str">
        <f t="shared" si="113"/>
        <v>food trucks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4">
        <f t="shared" si="110"/>
        <v>41860.723611111112</v>
      </c>
      <c r="K1165">
        <v>1405012920</v>
      </c>
      <c r="L1165" s="14">
        <f t="shared" si="111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6">
        <f t="shared" si="108"/>
        <v>0</v>
      </c>
      <c r="R1165" s="9">
        <f t="shared" si="109"/>
        <v>0</v>
      </c>
      <c r="S1165" t="str">
        <f t="shared" si="112"/>
        <v>food</v>
      </c>
      <c r="T1165" t="str">
        <f t="shared" si="113"/>
        <v>food trucks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4">
        <f t="shared" si="110"/>
        <v>42539.724328703705</v>
      </c>
      <c r="K1166">
        <v>1463678582</v>
      </c>
      <c r="L1166" s="14">
        <f t="shared" si="111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6">
        <f t="shared" si="108"/>
        <v>0</v>
      </c>
      <c r="R1166" s="9">
        <f t="shared" si="109"/>
        <v>0</v>
      </c>
      <c r="S1166" t="str">
        <f t="shared" si="112"/>
        <v>food</v>
      </c>
      <c r="T1166" t="str">
        <f t="shared" si="113"/>
        <v>food trucks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4">
        <f t="shared" si="110"/>
        <v>41826.214467592588</v>
      </c>
      <c r="K1167">
        <v>1401685730</v>
      </c>
      <c r="L1167" s="14">
        <f t="shared" si="111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6">
        <f t="shared" si="108"/>
        <v>0.20705000000000001</v>
      </c>
      <c r="R1167" s="9">
        <f t="shared" si="109"/>
        <v>82.82</v>
      </c>
      <c r="S1167" t="str">
        <f t="shared" si="112"/>
        <v>food</v>
      </c>
      <c r="T1167" t="str">
        <f t="shared" si="113"/>
        <v>food trucks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4">
        <f t="shared" si="110"/>
        <v>42181.166666666672</v>
      </c>
      <c r="K1168">
        <v>1432640342</v>
      </c>
      <c r="L1168" s="14">
        <f t="shared" si="111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6">
        <f t="shared" si="108"/>
        <v>0.19139999999999999</v>
      </c>
      <c r="R1168" s="9">
        <f t="shared" si="109"/>
        <v>358.875</v>
      </c>
      <c r="S1168" t="str">
        <f t="shared" si="112"/>
        <v>food</v>
      </c>
      <c r="T1168" t="str">
        <f t="shared" si="113"/>
        <v>food trucks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4">
        <f t="shared" si="110"/>
        <v>41894.734895833331</v>
      </c>
      <c r="K1169">
        <v>1407865095</v>
      </c>
      <c r="L1169" s="14">
        <f t="shared" si="111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6">
        <f t="shared" si="108"/>
        <v>1.6316666666666667E-2</v>
      </c>
      <c r="R1169" s="9">
        <f t="shared" si="109"/>
        <v>61.1875</v>
      </c>
      <c r="S1169" t="str">
        <f t="shared" si="112"/>
        <v>food</v>
      </c>
      <c r="T1169" t="str">
        <f t="shared" si="113"/>
        <v>food trucks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4">
        <f t="shared" si="110"/>
        <v>42635.053993055553</v>
      </c>
      <c r="K1170">
        <v>1471915065</v>
      </c>
      <c r="L1170" s="14">
        <f t="shared" si="111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6">
        <f t="shared" si="108"/>
        <v>5.6666666666666664E-2</v>
      </c>
      <c r="R1170" s="9">
        <f t="shared" si="109"/>
        <v>340</v>
      </c>
      <c r="S1170" t="str">
        <f t="shared" si="112"/>
        <v>food</v>
      </c>
      <c r="T1170" t="str">
        <f t="shared" si="113"/>
        <v>food trucks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4">
        <f t="shared" si="110"/>
        <v>42057.353738425925</v>
      </c>
      <c r="K1171">
        <v>1422001763</v>
      </c>
      <c r="L1171" s="14">
        <f t="shared" si="111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6">
        <f t="shared" si="108"/>
        <v>1.6999999999999999E-3</v>
      </c>
      <c r="R1171" s="9">
        <f t="shared" si="109"/>
        <v>5.666666666666667</v>
      </c>
      <c r="S1171" t="str">
        <f t="shared" si="112"/>
        <v>food</v>
      </c>
      <c r="T1171" t="str">
        <f t="shared" si="113"/>
        <v>food trucks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4">
        <f t="shared" si="110"/>
        <v>42154.893182870372</v>
      </c>
      <c r="K1172">
        <v>1430429171</v>
      </c>
      <c r="L1172" s="14">
        <f t="shared" si="111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6">
        <f t="shared" si="108"/>
        <v>4.0000000000000001E-3</v>
      </c>
      <c r="R1172" s="9">
        <f t="shared" si="109"/>
        <v>50</v>
      </c>
      <c r="S1172" t="str">
        <f t="shared" si="112"/>
        <v>food</v>
      </c>
      <c r="T1172" t="str">
        <f t="shared" si="113"/>
        <v>food trucks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4">
        <f t="shared" si="110"/>
        <v>41956.846377314811</v>
      </c>
      <c r="K1173">
        <v>1414351127</v>
      </c>
      <c r="L1173" s="14">
        <f t="shared" si="111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6">
        <f t="shared" si="108"/>
        <v>1E-3</v>
      </c>
      <c r="R1173" s="9">
        <f t="shared" si="109"/>
        <v>25</v>
      </c>
      <c r="S1173" t="str">
        <f t="shared" si="112"/>
        <v>food</v>
      </c>
      <c r="T1173" t="str">
        <f t="shared" si="113"/>
        <v>food trucks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4">
        <f t="shared" si="110"/>
        <v>41871.682314814818</v>
      </c>
      <c r="K1174">
        <v>1405959752</v>
      </c>
      <c r="L1174" s="14">
        <f t="shared" si="111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6">
        <f t="shared" si="108"/>
        <v>0</v>
      </c>
      <c r="R1174" s="9">
        <f t="shared" si="109"/>
        <v>0</v>
      </c>
      <c r="S1174" t="str">
        <f t="shared" si="112"/>
        <v>food</v>
      </c>
      <c r="T1174" t="str">
        <f t="shared" si="113"/>
        <v>food trucks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4">
        <f t="shared" si="110"/>
        <v>42219.185844907406</v>
      </c>
      <c r="K1175">
        <v>1435552057</v>
      </c>
      <c r="L1175" s="14">
        <f t="shared" si="111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6">
        <f t="shared" si="108"/>
        <v>2.4000000000000001E-4</v>
      </c>
      <c r="R1175" s="9">
        <f t="shared" si="109"/>
        <v>30</v>
      </c>
      <c r="S1175" t="str">
        <f t="shared" si="112"/>
        <v>food</v>
      </c>
      <c r="T1175" t="str">
        <f t="shared" si="113"/>
        <v>food trucks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4">
        <f t="shared" si="110"/>
        <v>42498.84174768519</v>
      </c>
      <c r="K1176">
        <v>1460146327</v>
      </c>
      <c r="L1176" s="14">
        <f t="shared" si="111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6">
        <f t="shared" si="108"/>
        <v>5.906666666666667E-2</v>
      </c>
      <c r="R1176" s="9">
        <f t="shared" si="109"/>
        <v>46.631578947368418</v>
      </c>
      <c r="S1176" t="str">
        <f t="shared" si="112"/>
        <v>food</v>
      </c>
      <c r="T1176" t="str">
        <f t="shared" si="113"/>
        <v>food trucks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4">
        <f t="shared" si="110"/>
        <v>42200.728460648148</v>
      </c>
      <c r="K1177">
        <v>1434389339</v>
      </c>
      <c r="L1177" s="14">
        <f t="shared" si="111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6">
        <f t="shared" si="108"/>
        <v>2.9250000000000002E-2</v>
      </c>
      <c r="R1177" s="9">
        <f t="shared" si="109"/>
        <v>65</v>
      </c>
      <c r="S1177" t="str">
        <f t="shared" si="112"/>
        <v>food</v>
      </c>
      <c r="T1177" t="str">
        <f t="shared" si="113"/>
        <v>food trucks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4">
        <f t="shared" si="110"/>
        <v>42800.541666666672</v>
      </c>
      <c r="K1178">
        <v>1484094498</v>
      </c>
      <c r="L1178" s="14">
        <f t="shared" si="111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6">
        <f t="shared" si="108"/>
        <v>5.7142857142857142E-5</v>
      </c>
      <c r="R1178" s="9">
        <f t="shared" si="109"/>
        <v>10</v>
      </c>
      <c r="S1178" t="str">
        <f t="shared" si="112"/>
        <v>food</v>
      </c>
      <c r="T1178" t="str">
        <f t="shared" si="113"/>
        <v>food trucks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4">
        <f t="shared" si="110"/>
        <v>41927.660833333335</v>
      </c>
      <c r="K1179">
        <v>1410796296</v>
      </c>
      <c r="L1179" s="14">
        <f t="shared" si="111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6">
        <f t="shared" si="108"/>
        <v>0</v>
      </c>
      <c r="R1179" s="9">
        <f t="shared" si="109"/>
        <v>0</v>
      </c>
      <c r="S1179" t="str">
        <f t="shared" si="112"/>
        <v>food</v>
      </c>
      <c r="T1179" t="str">
        <f t="shared" si="113"/>
        <v>food trucks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4">
        <f t="shared" si="110"/>
        <v>41867.905694444446</v>
      </c>
      <c r="K1180">
        <v>1405633452</v>
      </c>
      <c r="L1180" s="14">
        <f t="shared" si="111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6">
        <f t="shared" si="108"/>
        <v>6.666666666666667E-5</v>
      </c>
      <c r="R1180" s="9">
        <f t="shared" si="109"/>
        <v>5</v>
      </c>
      <c r="S1180" t="str">
        <f t="shared" si="112"/>
        <v>food</v>
      </c>
      <c r="T1180" t="str">
        <f t="shared" si="113"/>
        <v>food trucks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4">
        <f t="shared" si="110"/>
        <v>42305.720219907409</v>
      </c>
      <c r="K1181">
        <v>1443460627</v>
      </c>
      <c r="L1181" s="14">
        <f t="shared" si="111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6">
        <f t="shared" si="108"/>
        <v>5.3333333333333337E-2</v>
      </c>
      <c r="R1181" s="9">
        <f t="shared" si="109"/>
        <v>640</v>
      </c>
      <c r="S1181" t="str">
        <f t="shared" si="112"/>
        <v>food</v>
      </c>
      <c r="T1181" t="str">
        <f t="shared" si="113"/>
        <v>food trucks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4">
        <f t="shared" si="110"/>
        <v>41818.806875000002</v>
      </c>
      <c r="K1182">
        <v>1400786514</v>
      </c>
      <c r="L1182" s="14">
        <f t="shared" si="111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6">
        <f t="shared" si="108"/>
        <v>0.11749999999999999</v>
      </c>
      <c r="R1182" s="9">
        <f t="shared" si="109"/>
        <v>69.117647058823536</v>
      </c>
      <c r="S1182" t="str">
        <f t="shared" si="112"/>
        <v>food</v>
      </c>
      <c r="T1182" t="str">
        <f t="shared" si="113"/>
        <v>food trucks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4">
        <f t="shared" si="110"/>
        <v>42064.339363425926</v>
      </c>
      <c r="K1183">
        <v>1422605321</v>
      </c>
      <c r="L1183" s="14">
        <f t="shared" si="111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6">
        <f t="shared" si="108"/>
        <v>8.0000000000000007E-5</v>
      </c>
      <c r="R1183" s="9">
        <f t="shared" si="109"/>
        <v>1.3333333333333333</v>
      </c>
      <c r="S1183" t="str">
        <f t="shared" si="112"/>
        <v>food</v>
      </c>
      <c r="T1183" t="str">
        <f t="shared" si="113"/>
        <v>food trucks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4">
        <f t="shared" si="110"/>
        <v>42747.695833333331</v>
      </c>
      <c r="K1184">
        <v>1482609088</v>
      </c>
      <c r="L1184" s="14">
        <f t="shared" si="111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6">
        <f t="shared" si="108"/>
        <v>4.2000000000000003E-2</v>
      </c>
      <c r="R1184" s="9">
        <f t="shared" si="109"/>
        <v>10.5</v>
      </c>
      <c r="S1184" t="str">
        <f t="shared" si="112"/>
        <v>food</v>
      </c>
      <c r="T1184" t="str">
        <f t="shared" si="113"/>
        <v>food trucks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4">
        <f t="shared" si="110"/>
        <v>42676.165972222225</v>
      </c>
      <c r="K1185">
        <v>1476391223</v>
      </c>
      <c r="L1185" s="14">
        <f t="shared" si="111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6">
        <f t="shared" si="108"/>
        <v>0.04</v>
      </c>
      <c r="R1185" s="9">
        <f t="shared" si="109"/>
        <v>33.333333333333336</v>
      </c>
      <c r="S1185" t="str">
        <f t="shared" si="112"/>
        <v>food</v>
      </c>
      <c r="T1185" t="str">
        <f t="shared" si="113"/>
        <v>food trucks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4">
        <f t="shared" si="110"/>
        <v>42772.599664351852</v>
      </c>
      <c r="K1186">
        <v>1483712611</v>
      </c>
      <c r="L1186" s="14">
        <f t="shared" si="111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6">
        <f t="shared" si="108"/>
        <v>1.0493636363636363</v>
      </c>
      <c r="R1186" s="9">
        <f t="shared" si="109"/>
        <v>61.562666666666665</v>
      </c>
      <c r="S1186" t="str">
        <f t="shared" si="112"/>
        <v>photography</v>
      </c>
      <c r="T1186" t="str">
        <f t="shared" si="113"/>
        <v>photobooks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4">
        <f t="shared" si="110"/>
        <v>42163.166666666672</v>
      </c>
      <c r="K1187">
        <v>1430945149</v>
      </c>
      <c r="L1187" s="14">
        <f t="shared" si="111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6">
        <f t="shared" si="108"/>
        <v>1.0544</v>
      </c>
      <c r="R1187" s="9">
        <f t="shared" si="109"/>
        <v>118.73873873873873</v>
      </c>
      <c r="S1187" t="str">
        <f t="shared" si="112"/>
        <v>photography</v>
      </c>
      <c r="T1187" t="str">
        <f t="shared" si="113"/>
        <v>photobooks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4">
        <f t="shared" si="110"/>
        <v>42156.945833333331</v>
      </c>
      <c r="K1188">
        <v>1430340195</v>
      </c>
      <c r="L1188" s="14">
        <f t="shared" si="111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6">
        <f t="shared" si="108"/>
        <v>1.0673333333333332</v>
      </c>
      <c r="R1188" s="9">
        <f t="shared" si="109"/>
        <v>65.081300813008127</v>
      </c>
      <c r="S1188" t="str">
        <f t="shared" si="112"/>
        <v>photography</v>
      </c>
      <c r="T1188" t="str">
        <f t="shared" si="113"/>
        <v>photobooks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4">
        <f t="shared" si="110"/>
        <v>42141.75</v>
      </c>
      <c r="K1189">
        <v>1429133323</v>
      </c>
      <c r="L1189" s="14">
        <f t="shared" si="111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6">
        <f t="shared" si="108"/>
        <v>1.0412571428571429</v>
      </c>
      <c r="R1189" s="9">
        <f t="shared" si="109"/>
        <v>130.15714285714284</v>
      </c>
      <c r="S1189" t="str">
        <f t="shared" si="112"/>
        <v>photography</v>
      </c>
      <c r="T1189" t="str">
        <f t="shared" si="113"/>
        <v>photobooks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4">
        <f t="shared" si="110"/>
        <v>42732.700694444444</v>
      </c>
      <c r="K1190">
        <v>1481129340</v>
      </c>
      <c r="L1190" s="14">
        <f t="shared" si="111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6">
        <f t="shared" si="108"/>
        <v>1.6054999999999999</v>
      </c>
      <c r="R1190" s="9">
        <f t="shared" si="109"/>
        <v>37.776470588235291</v>
      </c>
      <c r="S1190" t="str">
        <f t="shared" si="112"/>
        <v>photography</v>
      </c>
      <c r="T1190" t="str">
        <f t="shared" si="113"/>
        <v>photobooks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4">
        <f t="shared" si="110"/>
        <v>42550.979108796295</v>
      </c>
      <c r="K1191">
        <v>1465428595</v>
      </c>
      <c r="L1191" s="14">
        <f t="shared" si="111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6">
        <f t="shared" si="108"/>
        <v>1.0777777777777777</v>
      </c>
      <c r="R1191" s="9">
        <f t="shared" si="109"/>
        <v>112.79069767441861</v>
      </c>
      <c r="S1191" t="str">
        <f t="shared" si="112"/>
        <v>photography</v>
      </c>
      <c r="T1191" t="str">
        <f t="shared" si="113"/>
        <v>photobooks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4">
        <f t="shared" si="110"/>
        <v>41882.665798611109</v>
      </c>
      <c r="K1192">
        <v>1406908725</v>
      </c>
      <c r="L1192" s="14">
        <f t="shared" si="111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6">
        <f t="shared" si="108"/>
        <v>1.35</v>
      </c>
      <c r="R1192" s="9">
        <f t="shared" si="109"/>
        <v>51.92307692307692</v>
      </c>
      <c r="S1192" t="str">
        <f t="shared" si="112"/>
        <v>photography</v>
      </c>
      <c r="T1192" t="str">
        <f t="shared" si="113"/>
        <v>photobooks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4">
        <f t="shared" si="110"/>
        <v>42449.562037037031</v>
      </c>
      <c r="K1193">
        <v>1455892160</v>
      </c>
      <c r="L1193" s="14">
        <f t="shared" si="111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6">
        <f t="shared" si="108"/>
        <v>1.0907407407407408</v>
      </c>
      <c r="R1193" s="9">
        <f t="shared" si="109"/>
        <v>89.242424242424249</v>
      </c>
      <c r="S1193" t="str">
        <f t="shared" si="112"/>
        <v>photography</v>
      </c>
      <c r="T1193" t="str">
        <f t="shared" si="113"/>
        <v>photobooks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4">
        <f t="shared" si="110"/>
        <v>42777.506689814814</v>
      </c>
      <c r="K1194">
        <v>1484222978</v>
      </c>
      <c r="L1194" s="14">
        <f t="shared" si="111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6">
        <f t="shared" si="108"/>
        <v>2.9</v>
      </c>
      <c r="R1194" s="9">
        <f t="shared" si="109"/>
        <v>19.333333333333332</v>
      </c>
      <c r="S1194" t="str">
        <f t="shared" si="112"/>
        <v>photography</v>
      </c>
      <c r="T1194" t="str">
        <f t="shared" si="113"/>
        <v>photobooks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4">
        <f t="shared" si="110"/>
        <v>42469.734409722223</v>
      </c>
      <c r="K1195">
        <v>1455043053</v>
      </c>
      <c r="L1195" s="14">
        <f t="shared" si="111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6">
        <f t="shared" si="108"/>
        <v>1.0395714285714286</v>
      </c>
      <c r="R1195" s="9">
        <f t="shared" si="109"/>
        <v>79.967032967032964</v>
      </c>
      <c r="S1195" t="str">
        <f t="shared" si="112"/>
        <v>photography</v>
      </c>
      <c r="T1195" t="str">
        <f t="shared" si="113"/>
        <v>photobooks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4">
        <f t="shared" si="110"/>
        <v>42102.488182870366</v>
      </c>
      <c r="K1196">
        <v>1425901379</v>
      </c>
      <c r="L1196" s="14">
        <f t="shared" si="111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6">
        <f t="shared" si="108"/>
        <v>3.2223999999999999</v>
      </c>
      <c r="R1196" s="9">
        <f t="shared" si="109"/>
        <v>56.414565826330531</v>
      </c>
      <c r="S1196" t="str">
        <f t="shared" si="112"/>
        <v>photography</v>
      </c>
      <c r="T1196" t="str">
        <f t="shared" si="113"/>
        <v>photobooks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4">
        <f t="shared" si="110"/>
        <v>42358.375</v>
      </c>
      <c r="K1197">
        <v>1445415653</v>
      </c>
      <c r="L1197" s="14">
        <f t="shared" si="111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6">
        <f t="shared" si="108"/>
        <v>1.35</v>
      </c>
      <c r="R1197" s="9">
        <f t="shared" si="109"/>
        <v>79.411764705882348</v>
      </c>
      <c r="S1197" t="str">
        <f t="shared" si="112"/>
        <v>photography</v>
      </c>
      <c r="T1197" t="str">
        <f t="shared" si="113"/>
        <v>photobooks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4">
        <f t="shared" si="110"/>
        <v>42356.818738425922</v>
      </c>
      <c r="K1198">
        <v>1447875539</v>
      </c>
      <c r="L1198" s="14">
        <f t="shared" si="111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6">
        <f t="shared" si="108"/>
        <v>2.6991034482758622</v>
      </c>
      <c r="R1198" s="9">
        <f t="shared" si="109"/>
        <v>76.439453125</v>
      </c>
      <c r="S1198" t="str">
        <f t="shared" si="112"/>
        <v>photography</v>
      </c>
      <c r="T1198" t="str">
        <f t="shared" si="113"/>
        <v>photobooks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4">
        <f t="shared" si="110"/>
        <v>42534.249305555553</v>
      </c>
      <c r="K1199">
        <v>1463155034</v>
      </c>
      <c r="L1199" s="14">
        <f t="shared" si="111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6">
        <f t="shared" si="108"/>
        <v>2.5329333333333333</v>
      </c>
      <c r="R1199" s="9">
        <f t="shared" si="109"/>
        <v>121</v>
      </c>
      <c r="S1199" t="str">
        <f t="shared" si="112"/>
        <v>photography</v>
      </c>
      <c r="T1199" t="str">
        <f t="shared" si="113"/>
        <v>photobooks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4">
        <f t="shared" si="110"/>
        <v>42369.125</v>
      </c>
      <c r="K1200">
        <v>1448463086</v>
      </c>
      <c r="L1200" s="14">
        <f t="shared" si="111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6">
        <f t="shared" si="108"/>
        <v>2.6059999999999999</v>
      </c>
      <c r="R1200" s="9">
        <f t="shared" si="109"/>
        <v>54.616766467065865</v>
      </c>
      <c r="S1200" t="str">
        <f t="shared" si="112"/>
        <v>photography</v>
      </c>
      <c r="T1200" t="str">
        <f t="shared" si="113"/>
        <v>photobooks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4">
        <f t="shared" si="110"/>
        <v>42193.770833333328</v>
      </c>
      <c r="K1201">
        <v>1433615400</v>
      </c>
      <c r="L1201" s="14">
        <f t="shared" si="111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6">
        <f t="shared" si="108"/>
        <v>1.0131677953348381</v>
      </c>
      <c r="R1201" s="9">
        <f t="shared" si="109"/>
        <v>299.22222222222223</v>
      </c>
      <c r="S1201" t="str">
        <f t="shared" si="112"/>
        <v>photography</v>
      </c>
      <c r="T1201" t="str">
        <f t="shared" si="113"/>
        <v>photobooks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4">
        <f t="shared" si="110"/>
        <v>42110.477500000001</v>
      </c>
      <c r="K1202">
        <v>1427369256</v>
      </c>
      <c r="L1202" s="14">
        <f t="shared" si="111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6">
        <f t="shared" si="108"/>
        <v>1.2560416666666667</v>
      </c>
      <c r="R1202" s="9">
        <f t="shared" si="109"/>
        <v>58.533980582524272</v>
      </c>
      <c r="S1202" t="str">
        <f t="shared" si="112"/>
        <v>photography</v>
      </c>
      <c r="T1202" t="str">
        <f t="shared" si="113"/>
        <v>photobooks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4">
        <f t="shared" si="110"/>
        <v>42566.60701388889</v>
      </c>
      <c r="K1203">
        <v>1466001246</v>
      </c>
      <c r="L1203" s="14">
        <f t="shared" si="111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6">
        <f t="shared" si="108"/>
        <v>1.0243783333333334</v>
      </c>
      <c r="R1203" s="9">
        <f t="shared" si="109"/>
        <v>55.371801801801809</v>
      </c>
      <c r="S1203" t="str">
        <f t="shared" si="112"/>
        <v>photography</v>
      </c>
      <c r="T1203" t="str">
        <f t="shared" si="113"/>
        <v>photobooks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4">
        <f t="shared" si="110"/>
        <v>42182.288819444439</v>
      </c>
      <c r="K1204">
        <v>1432796154</v>
      </c>
      <c r="L1204" s="14">
        <f t="shared" si="111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6">
        <f t="shared" si="108"/>
        <v>1.99244</v>
      </c>
      <c r="R1204" s="9">
        <f t="shared" si="109"/>
        <v>183.80442804428046</v>
      </c>
      <c r="S1204" t="str">
        <f t="shared" si="112"/>
        <v>photography</v>
      </c>
      <c r="T1204" t="str">
        <f t="shared" si="113"/>
        <v>photobooks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4">
        <f t="shared" si="110"/>
        <v>42155.614895833336</v>
      </c>
      <c r="K1205">
        <v>1430491527</v>
      </c>
      <c r="L1205" s="14">
        <f t="shared" si="111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6">
        <f t="shared" si="108"/>
        <v>1.0245398773006136</v>
      </c>
      <c r="R1205" s="9">
        <f t="shared" si="109"/>
        <v>165.34653465346534</v>
      </c>
      <c r="S1205" t="str">
        <f t="shared" si="112"/>
        <v>photography</v>
      </c>
      <c r="T1205" t="str">
        <f t="shared" si="113"/>
        <v>photobooks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4">
        <f t="shared" si="110"/>
        <v>42342.208333333328</v>
      </c>
      <c r="K1206">
        <v>1445363833</v>
      </c>
      <c r="L1206" s="14">
        <f t="shared" si="111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6">
        <f t="shared" si="108"/>
        <v>1.0294615384615384</v>
      </c>
      <c r="R1206" s="9">
        <f t="shared" si="109"/>
        <v>234.78947368421052</v>
      </c>
      <c r="S1206" t="str">
        <f t="shared" si="112"/>
        <v>photography</v>
      </c>
      <c r="T1206" t="str">
        <f t="shared" si="113"/>
        <v>photobooks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4">
        <f t="shared" si="110"/>
        <v>42168.506377314814</v>
      </c>
      <c r="K1207">
        <v>1431605351</v>
      </c>
      <c r="L1207" s="14">
        <f t="shared" si="111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6">
        <f t="shared" si="108"/>
        <v>1.0086153846153847</v>
      </c>
      <c r="R1207" s="9">
        <f t="shared" si="109"/>
        <v>211.48387096774192</v>
      </c>
      <c r="S1207" t="str">
        <f t="shared" si="112"/>
        <v>photography</v>
      </c>
      <c r="T1207" t="str">
        <f t="shared" si="113"/>
        <v>photobooks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4">
        <f t="shared" si="110"/>
        <v>42805.561805555553</v>
      </c>
      <c r="K1208">
        <v>1486406253</v>
      </c>
      <c r="L1208" s="14">
        <f t="shared" si="111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6">
        <f t="shared" si="108"/>
        <v>1.1499999999999999</v>
      </c>
      <c r="R1208" s="9">
        <f t="shared" si="109"/>
        <v>32.34375</v>
      </c>
      <c r="S1208" t="str">
        <f t="shared" si="112"/>
        <v>photography</v>
      </c>
      <c r="T1208" t="str">
        <f t="shared" si="113"/>
        <v>photobooks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4">
        <f t="shared" si="110"/>
        <v>42460.416666666672</v>
      </c>
      <c r="K1209">
        <v>1456827573</v>
      </c>
      <c r="L1209" s="14">
        <f t="shared" si="111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6">
        <f t="shared" si="108"/>
        <v>1.0416766467065868</v>
      </c>
      <c r="R1209" s="9">
        <f t="shared" si="109"/>
        <v>123.37588652482269</v>
      </c>
      <c r="S1209" t="str">
        <f t="shared" si="112"/>
        <v>photography</v>
      </c>
      <c r="T1209" t="str">
        <f t="shared" si="113"/>
        <v>photobooks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4">
        <f t="shared" si="110"/>
        <v>42453.667407407411</v>
      </c>
      <c r="K1210">
        <v>1456246864</v>
      </c>
      <c r="L1210" s="14">
        <f t="shared" si="111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6">
        <f t="shared" si="108"/>
        <v>1.5529999999999999</v>
      </c>
      <c r="R1210" s="9">
        <f t="shared" si="109"/>
        <v>207.06666666666666</v>
      </c>
      <c r="S1210" t="str">
        <f t="shared" si="112"/>
        <v>photography</v>
      </c>
      <c r="T1210" t="str">
        <f t="shared" si="113"/>
        <v>photobooks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4">
        <f t="shared" si="110"/>
        <v>42791.846122685187</v>
      </c>
      <c r="K1211">
        <v>1485461905</v>
      </c>
      <c r="L1211" s="14">
        <f t="shared" si="111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6">
        <f t="shared" si="108"/>
        <v>1.06</v>
      </c>
      <c r="R1211" s="9">
        <f t="shared" si="109"/>
        <v>138.2608695652174</v>
      </c>
      <c r="S1211" t="str">
        <f t="shared" si="112"/>
        <v>photography</v>
      </c>
      <c r="T1211" t="str">
        <f t="shared" si="113"/>
        <v>photobooks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4">
        <f t="shared" si="110"/>
        <v>42155.875</v>
      </c>
      <c r="K1212">
        <v>1431124572</v>
      </c>
      <c r="L1212" s="14">
        <f t="shared" si="111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6">
        <f t="shared" si="108"/>
        <v>2.5431499999999998</v>
      </c>
      <c r="R1212" s="9">
        <f t="shared" si="109"/>
        <v>493.81553398058253</v>
      </c>
      <c r="S1212" t="str">
        <f t="shared" si="112"/>
        <v>photography</v>
      </c>
      <c r="T1212" t="str">
        <f t="shared" si="113"/>
        <v>photobooks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4">
        <f t="shared" si="110"/>
        <v>42530.866446759261</v>
      </c>
      <c r="K1213">
        <v>1464209261</v>
      </c>
      <c r="L1213" s="14">
        <f t="shared" si="111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6">
        <f t="shared" si="108"/>
        <v>1.0109999999999999</v>
      </c>
      <c r="R1213" s="9">
        <f t="shared" si="109"/>
        <v>168.5</v>
      </c>
      <c r="S1213" t="str">
        <f t="shared" si="112"/>
        <v>photography</v>
      </c>
      <c r="T1213" t="str">
        <f t="shared" si="113"/>
        <v>photobooks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4">
        <f t="shared" si="110"/>
        <v>42335.041666666672</v>
      </c>
      <c r="K1214">
        <v>1447195695</v>
      </c>
      <c r="L1214" s="14">
        <f t="shared" si="111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6">
        <f t="shared" si="108"/>
        <v>1.2904</v>
      </c>
      <c r="R1214" s="9">
        <f t="shared" si="109"/>
        <v>38.867469879518069</v>
      </c>
      <c r="S1214" t="str">
        <f t="shared" si="112"/>
        <v>photography</v>
      </c>
      <c r="T1214" t="str">
        <f t="shared" si="113"/>
        <v>photobooks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4">
        <f t="shared" si="110"/>
        <v>42766.755787037036</v>
      </c>
      <c r="K1215">
        <v>1482862100</v>
      </c>
      <c r="L1215" s="14">
        <f t="shared" si="111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6">
        <f t="shared" si="108"/>
        <v>1.0223076923076924</v>
      </c>
      <c r="R1215" s="9">
        <f t="shared" si="109"/>
        <v>61.527777777777779</v>
      </c>
      <c r="S1215" t="str">
        <f t="shared" si="112"/>
        <v>photography</v>
      </c>
      <c r="T1215" t="str">
        <f t="shared" si="113"/>
        <v>photobooks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4">
        <f t="shared" si="110"/>
        <v>42164.840335648143</v>
      </c>
      <c r="K1216">
        <v>1428696605</v>
      </c>
      <c r="L1216" s="14">
        <f t="shared" si="111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6">
        <f t="shared" si="108"/>
        <v>1.3180000000000001</v>
      </c>
      <c r="R1216" s="9">
        <f t="shared" si="109"/>
        <v>105.44</v>
      </c>
      <c r="S1216" t="str">
        <f t="shared" si="112"/>
        <v>photography</v>
      </c>
      <c r="T1216" t="str">
        <f t="shared" si="113"/>
        <v>photobooks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4">
        <f t="shared" si="110"/>
        <v>41789.923101851848</v>
      </c>
      <c r="K1217">
        <v>1398895756</v>
      </c>
      <c r="L1217" s="14">
        <f t="shared" si="111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6">
        <f t="shared" si="108"/>
        <v>7.8608020000000005</v>
      </c>
      <c r="R1217" s="9">
        <f t="shared" si="109"/>
        <v>71.592003642987251</v>
      </c>
      <c r="S1217" t="str">
        <f t="shared" si="112"/>
        <v>photography</v>
      </c>
      <c r="T1217" t="str">
        <f t="shared" si="113"/>
        <v>photobooks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4">
        <f t="shared" si="110"/>
        <v>42279.960416666669</v>
      </c>
      <c r="K1218">
        <v>1441032457</v>
      </c>
      <c r="L1218" s="14">
        <f t="shared" si="111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6">
        <f t="shared" ref="Q1218:Q1281" si="114">(E1218/D1218)</f>
        <v>1.4570000000000001</v>
      </c>
      <c r="R1218" s="9">
        <f t="shared" ref="R1218:R1281" si="115">IF(N1218&lt;&gt;0,E1218/N1218,0)</f>
        <v>91.882882882882882</v>
      </c>
      <c r="S1218" t="str">
        <f t="shared" si="112"/>
        <v>photography</v>
      </c>
      <c r="T1218" t="str">
        <f t="shared" si="113"/>
        <v>photobooks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4">
        <f t="shared" ref="J1219:J1282" si="116">(((I1219/60)/60)/24)+DATE(1970,1,1)</f>
        <v>42565.809490740736</v>
      </c>
      <c r="K1219">
        <v>1465932340</v>
      </c>
      <c r="L1219" s="14">
        <f t="shared" ref="L1219:L1282" si="117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6">
        <f t="shared" si="114"/>
        <v>1.026</v>
      </c>
      <c r="R1219" s="9">
        <f t="shared" si="115"/>
        <v>148.57377049180329</v>
      </c>
      <c r="S1219" t="str">
        <f t="shared" ref="S1219:S1282" si="118">LEFT(P1219, SEARCH("/",P1219,1)-1)</f>
        <v>photography</v>
      </c>
      <c r="T1219" t="str">
        <f t="shared" ref="T1219:T1282" si="119">RIGHT(P1219,LEN(P1219)-FIND("/",P1219))</f>
        <v>photobooks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4">
        <f t="shared" si="116"/>
        <v>42309.125</v>
      </c>
      <c r="K1220">
        <v>1443714800</v>
      </c>
      <c r="L1220" s="14">
        <f t="shared" si="117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6">
        <f t="shared" si="114"/>
        <v>1.7227777777777777</v>
      </c>
      <c r="R1220" s="9">
        <f t="shared" si="115"/>
        <v>174.2134831460674</v>
      </c>
      <c r="S1220" t="str">
        <f t="shared" si="118"/>
        <v>photography</v>
      </c>
      <c r="T1220" t="str">
        <f t="shared" si="119"/>
        <v>photobooks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4">
        <f t="shared" si="116"/>
        <v>42663.461956018517</v>
      </c>
      <c r="K1221">
        <v>1474369513</v>
      </c>
      <c r="L1221" s="14">
        <f t="shared" si="117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6">
        <f t="shared" si="114"/>
        <v>1.5916819571865444</v>
      </c>
      <c r="R1221" s="9">
        <f t="shared" si="115"/>
        <v>102.86166007905139</v>
      </c>
      <c r="S1221" t="str">
        <f t="shared" si="118"/>
        <v>photography</v>
      </c>
      <c r="T1221" t="str">
        <f t="shared" si="119"/>
        <v>photobooks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4">
        <f t="shared" si="116"/>
        <v>42241.628611111111</v>
      </c>
      <c r="K1222">
        <v>1437923112</v>
      </c>
      <c r="L1222" s="14">
        <f t="shared" si="117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6">
        <f t="shared" si="114"/>
        <v>1.0376666666666667</v>
      </c>
      <c r="R1222" s="9">
        <f t="shared" si="115"/>
        <v>111.17857142857143</v>
      </c>
      <c r="S1222" t="str">
        <f t="shared" si="118"/>
        <v>photography</v>
      </c>
      <c r="T1222" t="str">
        <f t="shared" si="119"/>
        <v>photobooks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4">
        <f t="shared" si="116"/>
        <v>42708</v>
      </c>
      <c r="K1223">
        <v>1478431488</v>
      </c>
      <c r="L1223" s="14">
        <f t="shared" si="117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6">
        <f t="shared" si="114"/>
        <v>1.1140954545454547</v>
      </c>
      <c r="R1223" s="9">
        <f t="shared" si="115"/>
        <v>23.796213592233013</v>
      </c>
      <c r="S1223" t="str">
        <f t="shared" si="118"/>
        <v>photography</v>
      </c>
      <c r="T1223" t="str">
        <f t="shared" si="119"/>
        <v>photobooks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4">
        <f t="shared" si="116"/>
        <v>42461.166666666672</v>
      </c>
      <c r="K1224">
        <v>1456852647</v>
      </c>
      <c r="L1224" s="14">
        <f t="shared" si="117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6">
        <f t="shared" si="114"/>
        <v>2.80375</v>
      </c>
      <c r="R1224" s="9">
        <f t="shared" si="115"/>
        <v>81.268115942028984</v>
      </c>
      <c r="S1224" t="str">
        <f t="shared" si="118"/>
        <v>photography</v>
      </c>
      <c r="T1224" t="str">
        <f t="shared" si="119"/>
        <v>photobooks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4">
        <f t="shared" si="116"/>
        <v>42684.218854166669</v>
      </c>
      <c r="K1225">
        <v>1476159309</v>
      </c>
      <c r="L1225" s="14">
        <f t="shared" si="117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6">
        <f t="shared" si="114"/>
        <v>1.1210606060606061</v>
      </c>
      <c r="R1225" s="9">
        <f t="shared" si="115"/>
        <v>116.21465968586388</v>
      </c>
      <c r="S1225" t="str">
        <f t="shared" si="118"/>
        <v>photography</v>
      </c>
      <c r="T1225" t="str">
        <f t="shared" si="119"/>
        <v>photobooks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4">
        <f t="shared" si="116"/>
        <v>41796.549791666665</v>
      </c>
      <c r="K1226">
        <v>1396876302</v>
      </c>
      <c r="L1226" s="14">
        <f t="shared" si="117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6">
        <f t="shared" si="114"/>
        <v>7.0666666666666669E-2</v>
      </c>
      <c r="R1226" s="9">
        <f t="shared" si="115"/>
        <v>58.888888888888886</v>
      </c>
      <c r="S1226" t="str">
        <f t="shared" si="118"/>
        <v>music</v>
      </c>
      <c r="T1226" t="str">
        <f t="shared" si="119"/>
        <v>world music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4">
        <f t="shared" si="116"/>
        <v>41569.905995370369</v>
      </c>
      <c r="K1227">
        <v>1377294278</v>
      </c>
      <c r="L1227" s="14">
        <f t="shared" si="117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6">
        <f t="shared" si="114"/>
        <v>4.3999999999999997E-2</v>
      </c>
      <c r="R1227" s="9">
        <f t="shared" si="115"/>
        <v>44</v>
      </c>
      <c r="S1227" t="str">
        <f t="shared" si="118"/>
        <v>music</v>
      </c>
      <c r="T1227" t="str">
        <f t="shared" si="119"/>
        <v>world music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4">
        <f t="shared" si="116"/>
        <v>41750.041666666664</v>
      </c>
      <c r="K1228">
        <v>1395089981</v>
      </c>
      <c r="L1228" s="14">
        <f t="shared" si="117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6">
        <f t="shared" si="114"/>
        <v>3.8739999999999997E-2</v>
      </c>
      <c r="R1228" s="9">
        <f t="shared" si="115"/>
        <v>48.424999999999997</v>
      </c>
      <c r="S1228" t="str">
        <f t="shared" si="118"/>
        <v>music</v>
      </c>
      <c r="T1228" t="str">
        <f t="shared" si="119"/>
        <v>world music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4">
        <f t="shared" si="116"/>
        <v>41858.291666666664</v>
      </c>
      <c r="K1229">
        <v>1404770616</v>
      </c>
      <c r="L1229" s="14">
        <f t="shared" si="117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6">
        <f t="shared" si="114"/>
        <v>0</v>
      </c>
      <c r="R1229" s="9">
        <f t="shared" si="115"/>
        <v>0</v>
      </c>
      <c r="S1229" t="str">
        <f t="shared" si="118"/>
        <v>music</v>
      </c>
      <c r="T1229" t="str">
        <f t="shared" si="119"/>
        <v>world music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4">
        <f t="shared" si="116"/>
        <v>40814.729259259257</v>
      </c>
      <c r="K1230">
        <v>1312047008</v>
      </c>
      <c r="L1230" s="14">
        <f t="shared" si="117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6">
        <f t="shared" si="114"/>
        <v>0.29299999999999998</v>
      </c>
      <c r="R1230" s="9">
        <f t="shared" si="115"/>
        <v>61.041666666666664</v>
      </c>
      <c r="S1230" t="str">
        <f t="shared" si="118"/>
        <v>music</v>
      </c>
      <c r="T1230" t="str">
        <f t="shared" si="119"/>
        <v>world music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4">
        <f t="shared" si="116"/>
        <v>41015.666666666664</v>
      </c>
      <c r="K1231">
        <v>1331982127</v>
      </c>
      <c r="L1231" s="14">
        <f t="shared" si="117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6">
        <f t="shared" si="114"/>
        <v>9.0909090909090905E-3</v>
      </c>
      <c r="R1231" s="9">
        <f t="shared" si="115"/>
        <v>25</v>
      </c>
      <c r="S1231" t="str">
        <f t="shared" si="118"/>
        <v>music</v>
      </c>
      <c r="T1231" t="str">
        <f t="shared" si="119"/>
        <v>world music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4">
        <f t="shared" si="116"/>
        <v>40598.972569444442</v>
      </c>
      <c r="K1232">
        <v>1295997630</v>
      </c>
      <c r="L1232" s="14">
        <f t="shared" si="117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6">
        <f t="shared" si="114"/>
        <v>0</v>
      </c>
      <c r="R1232" s="9">
        <f t="shared" si="115"/>
        <v>0</v>
      </c>
      <c r="S1232" t="str">
        <f t="shared" si="118"/>
        <v>music</v>
      </c>
      <c r="T1232" t="str">
        <f t="shared" si="119"/>
        <v>world music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4">
        <f t="shared" si="116"/>
        <v>42244.041666666672</v>
      </c>
      <c r="K1233">
        <v>1436394968</v>
      </c>
      <c r="L1233" s="14">
        <f t="shared" si="117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6">
        <f t="shared" si="114"/>
        <v>0</v>
      </c>
      <c r="R1233" s="9">
        <f t="shared" si="115"/>
        <v>0</v>
      </c>
      <c r="S1233" t="str">
        <f t="shared" si="118"/>
        <v>music</v>
      </c>
      <c r="T1233" t="str">
        <f t="shared" si="119"/>
        <v>world music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4">
        <f t="shared" si="116"/>
        <v>41553.848032407412</v>
      </c>
      <c r="K1234">
        <v>1377030070</v>
      </c>
      <c r="L1234" s="14">
        <f t="shared" si="117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6">
        <f t="shared" si="114"/>
        <v>8.0000000000000002E-3</v>
      </c>
      <c r="R1234" s="9">
        <f t="shared" si="115"/>
        <v>40</v>
      </c>
      <c r="S1234" t="str">
        <f t="shared" si="118"/>
        <v>music</v>
      </c>
      <c r="T1234" t="str">
        <f t="shared" si="119"/>
        <v>world music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4">
        <f t="shared" si="116"/>
        <v>40960.948773148149</v>
      </c>
      <c r="K1235">
        <v>1328049974</v>
      </c>
      <c r="L1235" s="14">
        <f t="shared" si="117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6">
        <f t="shared" si="114"/>
        <v>0.11600000000000001</v>
      </c>
      <c r="R1235" s="9">
        <f t="shared" si="115"/>
        <v>19.333333333333332</v>
      </c>
      <c r="S1235" t="str">
        <f t="shared" si="118"/>
        <v>music</v>
      </c>
      <c r="T1235" t="str">
        <f t="shared" si="119"/>
        <v>world music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4">
        <f t="shared" si="116"/>
        <v>42037.788680555561</v>
      </c>
      <c r="K1236">
        <v>1420311342</v>
      </c>
      <c r="L1236" s="14">
        <f t="shared" si="117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6">
        <f t="shared" si="114"/>
        <v>0</v>
      </c>
      <c r="R1236" s="9">
        <f t="shared" si="115"/>
        <v>0</v>
      </c>
      <c r="S1236" t="str">
        <f t="shared" si="118"/>
        <v>music</v>
      </c>
      <c r="T1236" t="str">
        <f t="shared" si="119"/>
        <v>world music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4">
        <f t="shared" si="116"/>
        <v>41623.135405092595</v>
      </c>
      <c r="K1237">
        <v>1383621299</v>
      </c>
      <c r="L1237" s="14">
        <f t="shared" si="117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6">
        <f t="shared" si="114"/>
        <v>2.787363950092912E-2</v>
      </c>
      <c r="R1237" s="9">
        <f t="shared" si="115"/>
        <v>35</v>
      </c>
      <c r="S1237" t="str">
        <f t="shared" si="118"/>
        <v>music</v>
      </c>
      <c r="T1237" t="str">
        <f t="shared" si="119"/>
        <v>world music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4">
        <f t="shared" si="116"/>
        <v>41118.666666666664</v>
      </c>
      <c r="K1238">
        <v>1342801164</v>
      </c>
      <c r="L1238" s="14">
        <f t="shared" si="117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6">
        <f t="shared" si="114"/>
        <v>0</v>
      </c>
      <c r="R1238" s="9">
        <f t="shared" si="115"/>
        <v>0</v>
      </c>
      <c r="S1238" t="str">
        <f t="shared" si="118"/>
        <v>music</v>
      </c>
      <c r="T1238" t="str">
        <f t="shared" si="119"/>
        <v>world music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4">
        <f t="shared" si="116"/>
        <v>41145.283159722225</v>
      </c>
      <c r="K1239">
        <v>1344062865</v>
      </c>
      <c r="L1239" s="14">
        <f t="shared" si="117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6">
        <f t="shared" si="114"/>
        <v>0</v>
      </c>
      <c r="R1239" s="9">
        <f t="shared" si="115"/>
        <v>0</v>
      </c>
      <c r="S1239" t="str">
        <f t="shared" si="118"/>
        <v>music</v>
      </c>
      <c r="T1239" t="str">
        <f t="shared" si="119"/>
        <v>world music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4">
        <f t="shared" si="116"/>
        <v>40761.61037037037</v>
      </c>
      <c r="K1240">
        <v>1310049536</v>
      </c>
      <c r="L1240" s="14">
        <f t="shared" si="117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6">
        <f t="shared" si="114"/>
        <v>0.17799999999999999</v>
      </c>
      <c r="R1240" s="9">
        <f t="shared" si="115"/>
        <v>59.333333333333336</v>
      </c>
      <c r="S1240" t="str">
        <f t="shared" si="118"/>
        <v>music</v>
      </c>
      <c r="T1240" t="str">
        <f t="shared" si="119"/>
        <v>world music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4">
        <f t="shared" si="116"/>
        <v>40913.962581018517</v>
      </c>
      <c r="K1241">
        <v>1323212767</v>
      </c>
      <c r="L1241" s="14">
        <f t="shared" si="117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6">
        <f t="shared" si="114"/>
        <v>0</v>
      </c>
      <c r="R1241" s="9">
        <f t="shared" si="115"/>
        <v>0</v>
      </c>
      <c r="S1241" t="str">
        <f t="shared" si="118"/>
        <v>music</v>
      </c>
      <c r="T1241" t="str">
        <f t="shared" si="119"/>
        <v>world music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4">
        <f t="shared" si="116"/>
        <v>41467.910416666666</v>
      </c>
      <c r="K1242">
        <v>1368579457</v>
      </c>
      <c r="L1242" s="14">
        <f t="shared" si="117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6">
        <f t="shared" si="114"/>
        <v>3.0124999999999999E-2</v>
      </c>
      <c r="R1242" s="9">
        <f t="shared" si="115"/>
        <v>30.125</v>
      </c>
      <c r="S1242" t="str">
        <f t="shared" si="118"/>
        <v>music</v>
      </c>
      <c r="T1242" t="str">
        <f t="shared" si="119"/>
        <v>world music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4">
        <f t="shared" si="116"/>
        <v>41946.249305555553</v>
      </c>
      <c r="K1243">
        <v>1413057980</v>
      </c>
      <c r="L1243" s="14">
        <f t="shared" si="117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6">
        <f t="shared" si="114"/>
        <v>0.50739999999999996</v>
      </c>
      <c r="R1243" s="9">
        <f t="shared" si="115"/>
        <v>74.617647058823536</v>
      </c>
      <c r="S1243" t="str">
        <f t="shared" si="118"/>
        <v>music</v>
      </c>
      <c r="T1243" t="str">
        <f t="shared" si="119"/>
        <v>world music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4">
        <f t="shared" si="116"/>
        <v>40797.554166666669</v>
      </c>
      <c r="K1244">
        <v>1314417502</v>
      </c>
      <c r="L1244" s="14">
        <f t="shared" si="117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6">
        <f t="shared" si="114"/>
        <v>5.4884742041712408E-3</v>
      </c>
      <c r="R1244" s="9">
        <f t="shared" si="115"/>
        <v>5</v>
      </c>
      <c r="S1244" t="str">
        <f t="shared" si="118"/>
        <v>music</v>
      </c>
      <c r="T1244" t="str">
        <f t="shared" si="119"/>
        <v>world music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4">
        <f t="shared" si="116"/>
        <v>40732.875</v>
      </c>
      <c r="K1245">
        <v>1304888771</v>
      </c>
      <c r="L1245" s="14">
        <f t="shared" si="117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6">
        <f t="shared" si="114"/>
        <v>0.14091666666666666</v>
      </c>
      <c r="R1245" s="9">
        <f t="shared" si="115"/>
        <v>44.5</v>
      </c>
      <c r="S1245" t="str">
        <f t="shared" si="118"/>
        <v>music</v>
      </c>
      <c r="T1245" t="str">
        <f t="shared" si="119"/>
        <v>world music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4">
        <f t="shared" si="116"/>
        <v>41386.875</v>
      </c>
      <c r="K1246">
        <v>1363981723</v>
      </c>
      <c r="L1246" s="14">
        <f t="shared" si="117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6">
        <f t="shared" si="114"/>
        <v>1.038</v>
      </c>
      <c r="R1246" s="9">
        <f t="shared" si="115"/>
        <v>46.133333333333333</v>
      </c>
      <c r="S1246" t="str">
        <f t="shared" si="118"/>
        <v>music</v>
      </c>
      <c r="T1246" t="str">
        <f t="shared" si="119"/>
        <v>rock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4">
        <f t="shared" si="116"/>
        <v>41804.599930555552</v>
      </c>
      <c r="K1247">
        <v>1400163834</v>
      </c>
      <c r="L1247" s="14">
        <f t="shared" si="117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6">
        <f t="shared" si="114"/>
        <v>1.2024999999999999</v>
      </c>
      <c r="R1247" s="9">
        <f t="shared" si="115"/>
        <v>141.47058823529412</v>
      </c>
      <c r="S1247" t="str">
        <f t="shared" si="118"/>
        <v>music</v>
      </c>
      <c r="T1247" t="str">
        <f t="shared" si="119"/>
        <v>rock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4">
        <f t="shared" si="116"/>
        <v>40883.085057870368</v>
      </c>
      <c r="K1248">
        <v>1319245349</v>
      </c>
      <c r="L1248" s="14">
        <f t="shared" si="117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6">
        <f t="shared" si="114"/>
        <v>1.17</v>
      </c>
      <c r="R1248" s="9">
        <f t="shared" si="115"/>
        <v>75.483870967741936</v>
      </c>
      <c r="S1248" t="str">
        <f t="shared" si="118"/>
        <v>music</v>
      </c>
      <c r="T1248" t="str">
        <f t="shared" si="119"/>
        <v>rock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4">
        <f t="shared" si="116"/>
        <v>41400.292303240742</v>
      </c>
      <c r="K1249">
        <v>1365231655</v>
      </c>
      <c r="L1249" s="14">
        <f t="shared" si="117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6">
        <f t="shared" si="114"/>
        <v>1.2214285714285715</v>
      </c>
      <c r="R1249" s="9">
        <f t="shared" si="115"/>
        <v>85.5</v>
      </c>
      <c r="S1249" t="str">
        <f t="shared" si="118"/>
        <v>music</v>
      </c>
      <c r="T1249" t="str">
        <f t="shared" si="119"/>
        <v>rock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4">
        <f t="shared" si="116"/>
        <v>41803.290972222225</v>
      </c>
      <c r="K1250">
        <v>1399563953</v>
      </c>
      <c r="L1250" s="14">
        <f t="shared" si="117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6">
        <f t="shared" si="114"/>
        <v>1.5164</v>
      </c>
      <c r="R1250" s="9">
        <f t="shared" si="115"/>
        <v>64.254237288135599</v>
      </c>
      <c r="S1250" t="str">
        <f t="shared" si="118"/>
        <v>music</v>
      </c>
      <c r="T1250" t="str">
        <f t="shared" si="119"/>
        <v>rock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4">
        <f t="shared" si="116"/>
        <v>41097.74086805556</v>
      </c>
      <c r="K1251">
        <v>1339091211</v>
      </c>
      <c r="L1251" s="14">
        <f t="shared" si="117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6">
        <f t="shared" si="114"/>
        <v>1.0444</v>
      </c>
      <c r="R1251" s="9">
        <f t="shared" si="115"/>
        <v>64.46913580246914</v>
      </c>
      <c r="S1251" t="str">
        <f t="shared" si="118"/>
        <v>music</v>
      </c>
      <c r="T1251" t="str">
        <f t="shared" si="119"/>
        <v>rock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4">
        <f t="shared" si="116"/>
        <v>41888.64271990741</v>
      </c>
      <c r="K1252">
        <v>1406129131</v>
      </c>
      <c r="L1252" s="14">
        <f t="shared" si="117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6">
        <f t="shared" si="114"/>
        <v>2.0015333333333332</v>
      </c>
      <c r="R1252" s="9">
        <f t="shared" si="115"/>
        <v>118.2007874015748</v>
      </c>
      <c r="S1252" t="str">
        <f t="shared" si="118"/>
        <v>music</v>
      </c>
      <c r="T1252" t="str">
        <f t="shared" si="119"/>
        <v>rock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4">
        <f t="shared" si="116"/>
        <v>40811.814432870371</v>
      </c>
      <c r="K1253">
        <v>1311795167</v>
      </c>
      <c r="L1253" s="14">
        <f t="shared" si="117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6">
        <f t="shared" si="114"/>
        <v>1.018</v>
      </c>
      <c r="R1253" s="9">
        <f t="shared" si="115"/>
        <v>82.540540540540547</v>
      </c>
      <c r="S1253" t="str">
        <f t="shared" si="118"/>
        <v>music</v>
      </c>
      <c r="T1253" t="str">
        <f t="shared" si="119"/>
        <v>rock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4">
        <f t="shared" si="116"/>
        <v>41571.988067129627</v>
      </c>
      <c r="K1254">
        <v>1380238969</v>
      </c>
      <c r="L1254" s="14">
        <f t="shared" si="117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6">
        <f t="shared" si="114"/>
        <v>1.3765714285714286</v>
      </c>
      <c r="R1254" s="9">
        <f t="shared" si="115"/>
        <v>34.170212765957444</v>
      </c>
      <c r="S1254" t="str">
        <f t="shared" si="118"/>
        <v>music</v>
      </c>
      <c r="T1254" t="str">
        <f t="shared" si="119"/>
        <v>rock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4">
        <f t="shared" si="116"/>
        <v>41885.783645833333</v>
      </c>
      <c r="K1255">
        <v>1407178107</v>
      </c>
      <c r="L1255" s="14">
        <f t="shared" si="117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6">
        <f t="shared" si="114"/>
        <v>3038.3319999999999</v>
      </c>
      <c r="R1255" s="9">
        <f t="shared" si="115"/>
        <v>42.73322081575246</v>
      </c>
      <c r="S1255" t="str">
        <f t="shared" si="118"/>
        <v>music</v>
      </c>
      <c r="T1255" t="str">
        <f t="shared" si="119"/>
        <v>rock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4">
        <f t="shared" si="116"/>
        <v>40544.207638888889</v>
      </c>
      <c r="K1256">
        <v>1288968886</v>
      </c>
      <c r="L1256" s="14">
        <f t="shared" si="117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6">
        <f t="shared" si="114"/>
        <v>1.9885074626865671</v>
      </c>
      <c r="R1256" s="9">
        <f t="shared" si="115"/>
        <v>94.489361702127653</v>
      </c>
      <c r="S1256" t="str">
        <f t="shared" si="118"/>
        <v>music</v>
      </c>
      <c r="T1256" t="str">
        <f t="shared" si="119"/>
        <v>rock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4">
        <f t="shared" si="116"/>
        <v>41609.887175925927</v>
      </c>
      <c r="K1257">
        <v>1383337052</v>
      </c>
      <c r="L1257" s="14">
        <f t="shared" si="117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6">
        <f t="shared" si="114"/>
        <v>2.0236666666666667</v>
      </c>
      <c r="R1257" s="9">
        <f t="shared" si="115"/>
        <v>55.697247706422019</v>
      </c>
      <c r="S1257" t="str">
        <f t="shared" si="118"/>
        <v>music</v>
      </c>
      <c r="T1257" t="str">
        <f t="shared" si="119"/>
        <v>rock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4">
        <f t="shared" si="116"/>
        <v>40951.919340277782</v>
      </c>
      <c r="K1258">
        <v>1326492231</v>
      </c>
      <c r="L1258" s="14">
        <f t="shared" si="117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6">
        <f t="shared" si="114"/>
        <v>1.1796376666666666</v>
      </c>
      <c r="R1258" s="9">
        <f t="shared" si="115"/>
        <v>98.030831024930734</v>
      </c>
      <c r="S1258" t="str">
        <f t="shared" si="118"/>
        <v>music</v>
      </c>
      <c r="T1258" t="str">
        <f t="shared" si="119"/>
        <v>rock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4">
        <f t="shared" si="116"/>
        <v>40636.043865740743</v>
      </c>
      <c r="K1259">
        <v>1297562590</v>
      </c>
      <c r="L1259" s="14">
        <f t="shared" si="117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6">
        <f t="shared" si="114"/>
        <v>2.9472727272727273</v>
      </c>
      <c r="R1259" s="9">
        <f t="shared" si="115"/>
        <v>92.102272727272734</v>
      </c>
      <c r="S1259" t="str">
        <f t="shared" si="118"/>
        <v>music</v>
      </c>
      <c r="T1259" t="str">
        <f t="shared" si="119"/>
        <v>rock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4">
        <f t="shared" si="116"/>
        <v>41517.611250000002</v>
      </c>
      <c r="K1260">
        <v>1375368012</v>
      </c>
      <c r="L1260" s="14">
        <f t="shared" si="117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6">
        <f t="shared" si="114"/>
        <v>2.1314633333333335</v>
      </c>
      <c r="R1260" s="9">
        <f t="shared" si="115"/>
        <v>38.175462686567165</v>
      </c>
      <c r="S1260" t="str">
        <f t="shared" si="118"/>
        <v>music</v>
      </c>
      <c r="T1260" t="str">
        <f t="shared" si="119"/>
        <v>rock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4">
        <f t="shared" si="116"/>
        <v>41799.165972222225</v>
      </c>
      <c r="K1261">
        <v>1399504664</v>
      </c>
      <c r="L1261" s="14">
        <f t="shared" si="117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6">
        <f t="shared" si="114"/>
        <v>1.0424</v>
      </c>
      <c r="R1261" s="9">
        <f t="shared" si="115"/>
        <v>27.145833333333332</v>
      </c>
      <c r="S1261" t="str">
        <f t="shared" si="118"/>
        <v>music</v>
      </c>
      <c r="T1261" t="str">
        <f t="shared" si="119"/>
        <v>rock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4">
        <f t="shared" si="116"/>
        <v>41696.842824074076</v>
      </c>
      <c r="K1262">
        <v>1390853620</v>
      </c>
      <c r="L1262" s="14">
        <f t="shared" si="117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6">
        <f t="shared" si="114"/>
        <v>1.1366666666666667</v>
      </c>
      <c r="R1262" s="9">
        <f t="shared" si="115"/>
        <v>50.689189189189186</v>
      </c>
      <c r="S1262" t="str">
        <f t="shared" si="118"/>
        <v>music</v>
      </c>
      <c r="T1262" t="str">
        <f t="shared" si="119"/>
        <v>rock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4">
        <f t="shared" si="116"/>
        <v>41668.342905092592</v>
      </c>
      <c r="K1263">
        <v>1388391227</v>
      </c>
      <c r="L1263" s="14">
        <f t="shared" si="117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6">
        <f t="shared" si="114"/>
        <v>1.0125</v>
      </c>
      <c r="R1263" s="9">
        <f t="shared" si="115"/>
        <v>38.942307692307693</v>
      </c>
      <c r="S1263" t="str">
        <f t="shared" si="118"/>
        <v>music</v>
      </c>
      <c r="T1263" t="str">
        <f t="shared" si="119"/>
        <v>rock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4">
        <f t="shared" si="116"/>
        <v>41686.762638888889</v>
      </c>
      <c r="K1264">
        <v>1389982692</v>
      </c>
      <c r="L1264" s="14">
        <f t="shared" si="117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6">
        <f t="shared" si="114"/>
        <v>1.2541538461538462</v>
      </c>
      <c r="R1264" s="9">
        <f t="shared" si="115"/>
        <v>77.638095238095232</v>
      </c>
      <c r="S1264" t="str">
        <f t="shared" si="118"/>
        <v>music</v>
      </c>
      <c r="T1264" t="str">
        <f t="shared" si="119"/>
        <v>rock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4">
        <f t="shared" si="116"/>
        <v>41727.041666666664</v>
      </c>
      <c r="K1265">
        <v>1393034470</v>
      </c>
      <c r="L1265" s="14">
        <f t="shared" si="117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6">
        <f t="shared" si="114"/>
        <v>1.19</v>
      </c>
      <c r="R1265" s="9">
        <f t="shared" si="115"/>
        <v>43.536585365853661</v>
      </c>
      <c r="S1265" t="str">
        <f t="shared" si="118"/>
        <v>music</v>
      </c>
      <c r="T1265" t="str">
        <f t="shared" si="119"/>
        <v>rock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4">
        <f t="shared" si="116"/>
        <v>41576.662997685184</v>
      </c>
      <c r="K1266">
        <v>1380556483</v>
      </c>
      <c r="L1266" s="14">
        <f t="shared" si="117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6">
        <f t="shared" si="114"/>
        <v>1.6646153846153846</v>
      </c>
      <c r="R1266" s="9">
        <f t="shared" si="115"/>
        <v>31.823529411764707</v>
      </c>
      <c r="S1266" t="str">
        <f t="shared" si="118"/>
        <v>music</v>
      </c>
      <c r="T1266" t="str">
        <f t="shared" si="119"/>
        <v>rock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4">
        <f t="shared" si="116"/>
        <v>40512.655266203699</v>
      </c>
      <c r="K1267">
        <v>1287071015</v>
      </c>
      <c r="L1267" s="14">
        <f t="shared" si="117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6">
        <f t="shared" si="114"/>
        <v>1.1914771428571429</v>
      </c>
      <c r="R1267" s="9">
        <f t="shared" si="115"/>
        <v>63.184393939393942</v>
      </c>
      <c r="S1267" t="str">
        <f t="shared" si="118"/>
        <v>music</v>
      </c>
      <c r="T1267" t="str">
        <f t="shared" si="119"/>
        <v>rock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4">
        <f t="shared" si="116"/>
        <v>41650.87667824074</v>
      </c>
      <c r="K1268">
        <v>1386882145</v>
      </c>
      <c r="L1268" s="14">
        <f t="shared" si="117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6">
        <f t="shared" si="114"/>
        <v>1.0047368421052632</v>
      </c>
      <c r="R1268" s="9">
        <f t="shared" si="115"/>
        <v>190.9</v>
      </c>
      <c r="S1268" t="str">
        <f t="shared" si="118"/>
        <v>music</v>
      </c>
      <c r="T1268" t="str">
        <f t="shared" si="119"/>
        <v>rock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4">
        <f t="shared" si="116"/>
        <v>41479.585162037038</v>
      </c>
      <c r="K1269">
        <v>1372082558</v>
      </c>
      <c r="L1269" s="14">
        <f t="shared" si="117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6">
        <f t="shared" si="114"/>
        <v>1.018</v>
      </c>
      <c r="R1269" s="9">
        <f t="shared" si="115"/>
        <v>140.85534591194968</v>
      </c>
      <c r="S1269" t="str">
        <f t="shared" si="118"/>
        <v>music</v>
      </c>
      <c r="T1269" t="str">
        <f t="shared" si="119"/>
        <v>rock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4">
        <f t="shared" si="116"/>
        <v>41537.845451388886</v>
      </c>
      <c r="K1270">
        <v>1377116247</v>
      </c>
      <c r="L1270" s="14">
        <f t="shared" si="117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6">
        <f t="shared" si="114"/>
        <v>1.1666666666666667</v>
      </c>
      <c r="R1270" s="9">
        <f t="shared" si="115"/>
        <v>76.92307692307692</v>
      </c>
      <c r="S1270" t="str">
        <f t="shared" si="118"/>
        <v>music</v>
      </c>
      <c r="T1270" t="str">
        <f t="shared" si="119"/>
        <v>rock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4">
        <f t="shared" si="116"/>
        <v>42476</v>
      </c>
      <c r="K1271">
        <v>1458157512</v>
      </c>
      <c r="L1271" s="14">
        <f t="shared" si="117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6">
        <f t="shared" si="114"/>
        <v>1.0864893617021276</v>
      </c>
      <c r="R1271" s="9">
        <f t="shared" si="115"/>
        <v>99.15533980582525</v>
      </c>
      <c r="S1271" t="str">
        <f t="shared" si="118"/>
        <v>music</v>
      </c>
      <c r="T1271" t="str">
        <f t="shared" si="119"/>
        <v>rock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4">
        <f t="shared" si="116"/>
        <v>40993.815300925926</v>
      </c>
      <c r="K1272">
        <v>1327523642</v>
      </c>
      <c r="L1272" s="14">
        <f t="shared" si="117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6">
        <f t="shared" si="114"/>
        <v>1.1472</v>
      </c>
      <c r="R1272" s="9">
        <f t="shared" si="115"/>
        <v>67.881656804733723</v>
      </c>
      <c r="S1272" t="str">
        <f t="shared" si="118"/>
        <v>music</v>
      </c>
      <c r="T1272" t="str">
        <f t="shared" si="119"/>
        <v>rock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4">
        <f t="shared" si="116"/>
        <v>41591.725219907406</v>
      </c>
      <c r="K1273">
        <v>1381767859</v>
      </c>
      <c r="L1273" s="14">
        <f t="shared" si="117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6">
        <f t="shared" si="114"/>
        <v>1.018</v>
      </c>
      <c r="R1273" s="9">
        <f t="shared" si="115"/>
        <v>246.29032258064515</v>
      </c>
      <c r="S1273" t="str">
        <f t="shared" si="118"/>
        <v>music</v>
      </c>
      <c r="T1273" t="str">
        <f t="shared" si="119"/>
        <v>rock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4">
        <f t="shared" si="116"/>
        <v>40344.166666666664</v>
      </c>
      <c r="K1274">
        <v>1270576379</v>
      </c>
      <c r="L1274" s="14">
        <f t="shared" si="117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6">
        <f t="shared" si="114"/>
        <v>1.06</v>
      </c>
      <c r="R1274" s="9">
        <f t="shared" si="115"/>
        <v>189.28571428571428</v>
      </c>
      <c r="S1274" t="str">
        <f t="shared" si="118"/>
        <v>music</v>
      </c>
      <c r="T1274" t="str">
        <f t="shared" si="119"/>
        <v>rock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4">
        <f t="shared" si="116"/>
        <v>41882.730219907404</v>
      </c>
      <c r="K1275">
        <v>1406914291</v>
      </c>
      <c r="L1275" s="14">
        <f t="shared" si="117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6">
        <f t="shared" si="114"/>
        <v>1.0349999999999999</v>
      </c>
      <c r="R1275" s="9">
        <f t="shared" si="115"/>
        <v>76.666666666666671</v>
      </c>
      <c r="S1275" t="str">
        <f t="shared" si="118"/>
        <v>music</v>
      </c>
      <c r="T1275" t="str">
        <f t="shared" si="119"/>
        <v>rock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4">
        <f t="shared" si="116"/>
        <v>41151.690104166664</v>
      </c>
      <c r="K1276">
        <v>1343320425</v>
      </c>
      <c r="L1276" s="14">
        <f t="shared" si="117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6">
        <f t="shared" si="114"/>
        <v>1.5497535999999998</v>
      </c>
      <c r="R1276" s="9">
        <f t="shared" si="115"/>
        <v>82.963254817987149</v>
      </c>
      <c r="S1276" t="str">
        <f t="shared" si="118"/>
        <v>music</v>
      </c>
      <c r="T1276" t="str">
        <f t="shared" si="119"/>
        <v>rock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4">
        <f t="shared" si="116"/>
        <v>41493.867905092593</v>
      </c>
      <c r="K1277">
        <v>1372884587</v>
      </c>
      <c r="L1277" s="14">
        <f t="shared" si="117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6">
        <f t="shared" si="114"/>
        <v>1.6214066666666667</v>
      </c>
      <c r="R1277" s="9">
        <f t="shared" si="115"/>
        <v>62.522107969151669</v>
      </c>
      <c r="S1277" t="str">
        <f t="shared" si="118"/>
        <v>music</v>
      </c>
      <c r="T1277" t="str">
        <f t="shared" si="119"/>
        <v>rock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4">
        <f t="shared" si="116"/>
        <v>40057.166666666664</v>
      </c>
      <c r="K1278">
        <v>1247504047</v>
      </c>
      <c r="L1278" s="14">
        <f t="shared" si="117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6">
        <f t="shared" si="114"/>
        <v>1.0442100000000001</v>
      </c>
      <c r="R1278" s="9">
        <f t="shared" si="115"/>
        <v>46.06808823529412</v>
      </c>
      <c r="S1278" t="str">
        <f t="shared" si="118"/>
        <v>music</v>
      </c>
      <c r="T1278" t="str">
        <f t="shared" si="119"/>
        <v>rock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4">
        <f t="shared" si="116"/>
        <v>41156.561886574076</v>
      </c>
      <c r="K1279">
        <v>1343741347</v>
      </c>
      <c r="L1279" s="14">
        <f t="shared" si="117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6">
        <f t="shared" si="114"/>
        <v>1.0612433333333333</v>
      </c>
      <c r="R1279" s="9">
        <f t="shared" si="115"/>
        <v>38.543946731234868</v>
      </c>
      <c r="S1279" t="str">
        <f t="shared" si="118"/>
        <v>music</v>
      </c>
      <c r="T1279" t="str">
        <f t="shared" si="119"/>
        <v>rock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4">
        <f t="shared" si="116"/>
        <v>41815.083333333336</v>
      </c>
      <c r="K1280">
        <v>1401196766</v>
      </c>
      <c r="L1280" s="14">
        <f t="shared" si="117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6">
        <f t="shared" si="114"/>
        <v>1.5493846153846154</v>
      </c>
      <c r="R1280" s="9">
        <f t="shared" si="115"/>
        <v>53.005263157894738</v>
      </c>
      <c r="S1280" t="str">
        <f t="shared" si="118"/>
        <v>music</v>
      </c>
      <c r="T1280" t="str">
        <f t="shared" si="119"/>
        <v>rock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4">
        <f t="shared" si="116"/>
        <v>41722.057523148149</v>
      </c>
      <c r="K1281">
        <v>1392171770</v>
      </c>
      <c r="L1281" s="14">
        <f t="shared" si="117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6">
        <f t="shared" si="114"/>
        <v>1.1077157238734421</v>
      </c>
      <c r="R1281" s="9">
        <f t="shared" si="115"/>
        <v>73.355396825396824</v>
      </c>
      <c r="S1281" t="str">
        <f t="shared" si="118"/>
        <v>music</v>
      </c>
      <c r="T1281" t="str">
        <f t="shared" si="119"/>
        <v>rock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4">
        <f t="shared" si="116"/>
        <v>40603.757569444446</v>
      </c>
      <c r="K1282">
        <v>1291227054</v>
      </c>
      <c r="L1282" s="14">
        <f t="shared" si="117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6">
        <f t="shared" ref="Q1282:Q1345" si="120">(E1282/D1282)</f>
        <v>1.1091186666666666</v>
      </c>
      <c r="R1282" s="9">
        <f t="shared" ref="R1282:R1345" si="121">IF(N1282&lt;&gt;0,E1282/N1282,0)</f>
        <v>127.97523076923076</v>
      </c>
      <c r="S1282" t="str">
        <f t="shared" si="118"/>
        <v>music</v>
      </c>
      <c r="T1282" t="str">
        <f t="shared" si="119"/>
        <v>rock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4">
        <f t="shared" ref="J1283:J1346" si="122">(((I1283/60)/60)/24)+DATE(1970,1,1)</f>
        <v>41483.743472222224</v>
      </c>
      <c r="K1283">
        <v>1373305836</v>
      </c>
      <c r="L1283" s="14">
        <f t="shared" ref="L1283:L1346" si="123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6">
        <f t="shared" si="120"/>
        <v>1.1071428571428572</v>
      </c>
      <c r="R1283" s="9">
        <f t="shared" si="121"/>
        <v>104.72972972972973</v>
      </c>
      <c r="S1283" t="str">
        <f t="shared" ref="S1283:S1346" si="124">LEFT(P1283, SEARCH("/",P1283,1)-1)</f>
        <v>music</v>
      </c>
      <c r="T1283" t="str">
        <f t="shared" ref="T1283:T1346" si="125">RIGHT(P1283,LEN(P1283)-FIND("/",P1283))</f>
        <v>rock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4">
        <f t="shared" si="122"/>
        <v>41617.207638888889</v>
      </c>
      <c r="K1284">
        <v>1383909855</v>
      </c>
      <c r="L1284" s="14">
        <f t="shared" si="123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6">
        <f t="shared" si="120"/>
        <v>1.2361333333333333</v>
      </c>
      <c r="R1284" s="9">
        <f t="shared" si="121"/>
        <v>67.671532846715323</v>
      </c>
      <c r="S1284" t="str">
        <f t="shared" si="124"/>
        <v>music</v>
      </c>
      <c r="T1284" t="str">
        <f t="shared" si="125"/>
        <v>rock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4">
        <f t="shared" si="122"/>
        <v>41344.166666666664</v>
      </c>
      <c r="K1285">
        <v>1360948389</v>
      </c>
      <c r="L1285" s="14">
        <f t="shared" si="123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6">
        <f t="shared" si="120"/>
        <v>2.1105</v>
      </c>
      <c r="R1285" s="9">
        <f t="shared" si="121"/>
        <v>95.931818181818187</v>
      </c>
      <c r="S1285" t="str">
        <f t="shared" si="124"/>
        <v>music</v>
      </c>
      <c r="T1285" t="str">
        <f t="shared" si="125"/>
        <v>rock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4">
        <f t="shared" si="122"/>
        <v>42735.707638888889</v>
      </c>
      <c r="K1286">
        <v>1481175482</v>
      </c>
      <c r="L1286" s="14">
        <f t="shared" si="123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6">
        <f t="shared" si="120"/>
        <v>1.01</v>
      </c>
      <c r="R1286" s="9">
        <f t="shared" si="121"/>
        <v>65.161290322580641</v>
      </c>
      <c r="S1286" t="str">
        <f t="shared" si="124"/>
        <v>theater</v>
      </c>
      <c r="T1286" t="str">
        <f t="shared" si="125"/>
        <v>plays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4">
        <f t="shared" si="122"/>
        <v>42175.583043981482</v>
      </c>
      <c r="K1287">
        <v>1433512775</v>
      </c>
      <c r="L1287" s="14">
        <f t="shared" si="123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6">
        <f t="shared" si="120"/>
        <v>1.0165</v>
      </c>
      <c r="R1287" s="9">
        <f t="shared" si="121"/>
        <v>32.269841269841272</v>
      </c>
      <c r="S1287" t="str">
        <f t="shared" si="124"/>
        <v>theater</v>
      </c>
      <c r="T1287" t="str">
        <f t="shared" si="125"/>
        <v>plays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4">
        <f t="shared" si="122"/>
        <v>42052.583333333328</v>
      </c>
      <c r="K1288">
        <v>1423041227</v>
      </c>
      <c r="L1288" s="14">
        <f t="shared" si="123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6">
        <f t="shared" si="120"/>
        <v>1.0833333333333333</v>
      </c>
      <c r="R1288" s="9">
        <f t="shared" si="121"/>
        <v>81.25</v>
      </c>
      <c r="S1288" t="str">
        <f t="shared" si="124"/>
        <v>theater</v>
      </c>
      <c r="T1288" t="str">
        <f t="shared" si="125"/>
        <v>plays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4">
        <f t="shared" si="122"/>
        <v>42167.621018518519</v>
      </c>
      <c r="K1289">
        <v>1428936856</v>
      </c>
      <c r="L1289" s="14">
        <f t="shared" si="123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6">
        <f t="shared" si="120"/>
        <v>2.42</v>
      </c>
      <c r="R1289" s="9">
        <f t="shared" si="121"/>
        <v>24.2</v>
      </c>
      <c r="S1289" t="str">
        <f t="shared" si="124"/>
        <v>theater</v>
      </c>
      <c r="T1289" t="str">
        <f t="shared" si="125"/>
        <v>plays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4">
        <f t="shared" si="122"/>
        <v>42592.166666666672</v>
      </c>
      <c r="K1290">
        <v>1468122163</v>
      </c>
      <c r="L1290" s="14">
        <f t="shared" si="123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6">
        <f t="shared" si="120"/>
        <v>1.0044999999999999</v>
      </c>
      <c r="R1290" s="9">
        <f t="shared" si="121"/>
        <v>65.868852459016395</v>
      </c>
      <c r="S1290" t="str">
        <f t="shared" si="124"/>
        <v>theater</v>
      </c>
      <c r="T1290" t="str">
        <f t="shared" si="125"/>
        <v>plays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4">
        <f t="shared" si="122"/>
        <v>42739.134780092587</v>
      </c>
      <c r="K1291">
        <v>1480907645</v>
      </c>
      <c r="L1291" s="14">
        <f t="shared" si="123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6">
        <f t="shared" si="120"/>
        <v>1.2506666666666666</v>
      </c>
      <c r="R1291" s="9">
        <f t="shared" si="121"/>
        <v>36.07692307692308</v>
      </c>
      <c r="S1291" t="str">
        <f t="shared" si="124"/>
        <v>theater</v>
      </c>
      <c r="T1291" t="str">
        <f t="shared" si="125"/>
        <v>plays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4">
        <f t="shared" si="122"/>
        <v>42117.290972222225</v>
      </c>
      <c r="K1292">
        <v>1427121931</v>
      </c>
      <c r="L1292" s="14">
        <f t="shared" si="123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6">
        <f t="shared" si="120"/>
        <v>1.0857142857142856</v>
      </c>
      <c r="R1292" s="9">
        <f t="shared" si="121"/>
        <v>44.186046511627907</v>
      </c>
      <c r="S1292" t="str">
        <f t="shared" si="124"/>
        <v>theater</v>
      </c>
      <c r="T1292" t="str">
        <f t="shared" si="125"/>
        <v>plays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4">
        <f t="shared" si="122"/>
        <v>42101.291666666672</v>
      </c>
      <c r="K1293">
        <v>1425224391</v>
      </c>
      <c r="L1293" s="14">
        <f t="shared" si="123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6">
        <f t="shared" si="120"/>
        <v>1.4570000000000001</v>
      </c>
      <c r="R1293" s="9">
        <f t="shared" si="121"/>
        <v>104.07142857142857</v>
      </c>
      <c r="S1293" t="str">
        <f t="shared" si="124"/>
        <v>theater</v>
      </c>
      <c r="T1293" t="str">
        <f t="shared" si="125"/>
        <v>plays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4">
        <f t="shared" si="122"/>
        <v>42283.957638888889</v>
      </c>
      <c r="K1294">
        <v>1441822828</v>
      </c>
      <c r="L1294" s="14">
        <f t="shared" si="123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6">
        <f t="shared" si="120"/>
        <v>1.1000000000000001</v>
      </c>
      <c r="R1294" s="9">
        <f t="shared" si="121"/>
        <v>35.96153846153846</v>
      </c>
      <c r="S1294" t="str">
        <f t="shared" si="124"/>
        <v>theater</v>
      </c>
      <c r="T1294" t="str">
        <f t="shared" si="125"/>
        <v>plays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4">
        <f t="shared" si="122"/>
        <v>42322.742719907401</v>
      </c>
      <c r="K1295">
        <v>1444927771</v>
      </c>
      <c r="L1295" s="14">
        <f t="shared" si="123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6">
        <f t="shared" si="120"/>
        <v>1.0223333333333333</v>
      </c>
      <c r="R1295" s="9">
        <f t="shared" si="121"/>
        <v>127.79166666666667</v>
      </c>
      <c r="S1295" t="str">
        <f t="shared" si="124"/>
        <v>theater</v>
      </c>
      <c r="T1295" t="str">
        <f t="shared" si="125"/>
        <v>plays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4">
        <f t="shared" si="122"/>
        <v>42296.458333333328</v>
      </c>
      <c r="K1296">
        <v>1443696797</v>
      </c>
      <c r="L1296" s="14">
        <f t="shared" si="123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6">
        <f t="shared" si="120"/>
        <v>1.22</v>
      </c>
      <c r="R1296" s="9">
        <f t="shared" si="121"/>
        <v>27.727272727272727</v>
      </c>
      <c r="S1296" t="str">
        <f t="shared" si="124"/>
        <v>theater</v>
      </c>
      <c r="T1296" t="str">
        <f t="shared" si="125"/>
        <v>plays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4">
        <f t="shared" si="122"/>
        <v>42214.708333333328</v>
      </c>
      <c r="K1297">
        <v>1435585497</v>
      </c>
      <c r="L1297" s="14">
        <f t="shared" si="123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6">
        <f t="shared" si="120"/>
        <v>1.0196000000000001</v>
      </c>
      <c r="R1297" s="9">
        <f t="shared" si="121"/>
        <v>39.828125</v>
      </c>
      <c r="S1297" t="str">
        <f t="shared" si="124"/>
        <v>theater</v>
      </c>
      <c r="T1297" t="str">
        <f t="shared" si="125"/>
        <v>plays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4">
        <f t="shared" si="122"/>
        <v>42443.008946759262</v>
      </c>
      <c r="K1298">
        <v>1456189973</v>
      </c>
      <c r="L1298" s="14">
        <f t="shared" si="123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6">
        <f t="shared" si="120"/>
        <v>1.411764705882353</v>
      </c>
      <c r="R1298" s="9">
        <f t="shared" si="121"/>
        <v>52.173913043478258</v>
      </c>
      <c r="S1298" t="str">
        <f t="shared" si="124"/>
        <v>theater</v>
      </c>
      <c r="T1298" t="str">
        <f t="shared" si="125"/>
        <v>plays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4">
        <f t="shared" si="122"/>
        <v>42491.747199074074</v>
      </c>
      <c r="K1299">
        <v>1459533358</v>
      </c>
      <c r="L1299" s="14">
        <f t="shared" si="123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6">
        <f t="shared" si="120"/>
        <v>1.0952500000000001</v>
      </c>
      <c r="R1299" s="9">
        <f t="shared" si="121"/>
        <v>92.037815126050418</v>
      </c>
      <c r="S1299" t="str">
        <f t="shared" si="124"/>
        <v>theater</v>
      </c>
      <c r="T1299" t="str">
        <f t="shared" si="125"/>
        <v>plays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4">
        <f t="shared" si="122"/>
        <v>42488.680925925932</v>
      </c>
      <c r="K1300">
        <v>1459268432</v>
      </c>
      <c r="L1300" s="14">
        <f t="shared" si="123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6">
        <f t="shared" si="120"/>
        <v>1.0465</v>
      </c>
      <c r="R1300" s="9">
        <f t="shared" si="121"/>
        <v>63.424242424242422</v>
      </c>
      <c r="S1300" t="str">
        <f t="shared" si="124"/>
        <v>theater</v>
      </c>
      <c r="T1300" t="str">
        <f t="shared" si="125"/>
        <v>plays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4">
        <f t="shared" si="122"/>
        <v>42199.814340277779</v>
      </c>
      <c r="K1301">
        <v>1434310359</v>
      </c>
      <c r="L1301" s="14">
        <f t="shared" si="123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6">
        <f t="shared" si="120"/>
        <v>1.24</v>
      </c>
      <c r="R1301" s="9">
        <f t="shared" si="121"/>
        <v>135.625</v>
      </c>
      <c r="S1301" t="str">
        <f t="shared" si="124"/>
        <v>theater</v>
      </c>
      <c r="T1301" t="str">
        <f t="shared" si="125"/>
        <v>plays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4">
        <f t="shared" si="122"/>
        <v>42522.789583333331</v>
      </c>
      <c r="K1302">
        <v>1461427938</v>
      </c>
      <c r="L1302" s="14">
        <f t="shared" si="123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6">
        <f t="shared" si="120"/>
        <v>1.35</v>
      </c>
      <c r="R1302" s="9">
        <f t="shared" si="121"/>
        <v>168.75</v>
      </c>
      <c r="S1302" t="str">
        <f t="shared" si="124"/>
        <v>theater</v>
      </c>
      <c r="T1302" t="str">
        <f t="shared" si="125"/>
        <v>plays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4">
        <f t="shared" si="122"/>
        <v>42206.125</v>
      </c>
      <c r="K1303">
        <v>1436551178</v>
      </c>
      <c r="L1303" s="14">
        <f t="shared" si="123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6">
        <f t="shared" si="120"/>
        <v>1.0275000000000001</v>
      </c>
      <c r="R1303" s="9">
        <f t="shared" si="121"/>
        <v>70.862068965517238</v>
      </c>
      <c r="S1303" t="str">
        <f t="shared" si="124"/>
        <v>theater</v>
      </c>
      <c r="T1303" t="str">
        <f t="shared" si="125"/>
        <v>plays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4">
        <f t="shared" si="122"/>
        <v>42705.099664351852</v>
      </c>
      <c r="K1304">
        <v>1477963411</v>
      </c>
      <c r="L1304" s="14">
        <f t="shared" si="123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6">
        <f t="shared" si="120"/>
        <v>1</v>
      </c>
      <c r="R1304" s="9">
        <f t="shared" si="121"/>
        <v>50</v>
      </c>
      <c r="S1304" t="str">
        <f t="shared" si="124"/>
        <v>theater</v>
      </c>
      <c r="T1304" t="str">
        <f t="shared" si="125"/>
        <v>plays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4">
        <f t="shared" si="122"/>
        <v>42582.458333333328</v>
      </c>
      <c r="K1305">
        <v>1468578920</v>
      </c>
      <c r="L1305" s="14">
        <f t="shared" si="123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6">
        <f t="shared" si="120"/>
        <v>1.3026085714285716</v>
      </c>
      <c r="R1305" s="9">
        <f t="shared" si="121"/>
        <v>42.214166666666671</v>
      </c>
      <c r="S1305" t="str">
        <f t="shared" si="124"/>
        <v>theater</v>
      </c>
      <c r="T1305" t="str">
        <f t="shared" si="125"/>
        <v>plays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4">
        <f t="shared" si="122"/>
        <v>42807.152835648143</v>
      </c>
      <c r="K1306">
        <v>1484196005</v>
      </c>
      <c r="L1306" s="14">
        <f t="shared" si="123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6">
        <f t="shared" si="120"/>
        <v>0.39627499999999999</v>
      </c>
      <c r="R1306" s="9">
        <f t="shared" si="121"/>
        <v>152.41346153846155</v>
      </c>
      <c r="S1306" t="str">
        <f t="shared" si="124"/>
        <v>technology</v>
      </c>
      <c r="T1306" t="str">
        <f t="shared" si="125"/>
        <v>wearables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4">
        <f t="shared" si="122"/>
        <v>42572.729166666672</v>
      </c>
      <c r="K1307">
        <v>1466611108</v>
      </c>
      <c r="L1307" s="14">
        <f t="shared" si="123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6">
        <f t="shared" si="120"/>
        <v>0.25976666666666665</v>
      </c>
      <c r="R1307" s="9">
        <f t="shared" si="121"/>
        <v>90.616279069767444</v>
      </c>
      <c r="S1307" t="str">
        <f t="shared" si="124"/>
        <v>technology</v>
      </c>
      <c r="T1307" t="str">
        <f t="shared" si="125"/>
        <v>wearables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4">
        <f t="shared" si="122"/>
        <v>41977.457569444443</v>
      </c>
      <c r="K1308">
        <v>1415098734</v>
      </c>
      <c r="L1308" s="14">
        <f t="shared" si="123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6">
        <f t="shared" si="120"/>
        <v>0.65246363636363636</v>
      </c>
      <c r="R1308" s="9">
        <f t="shared" si="121"/>
        <v>201.60393258426967</v>
      </c>
      <c r="S1308" t="str">
        <f t="shared" si="124"/>
        <v>technology</v>
      </c>
      <c r="T1308" t="str">
        <f t="shared" si="125"/>
        <v>wearables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4">
        <f t="shared" si="122"/>
        <v>42417.503229166665</v>
      </c>
      <c r="K1309">
        <v>1453118679</v>
      </c>
      <c r="L1309" s="14">
        <f t="shared" si="123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6">
        <f t="shared" si="120"/>
        <v>0.11514000000000001</v>
      </c>
      <c r="R1309" s="9">
        <f t="shared" si="121"/>
        <v>127.93333333333334</v>
      </c>
      <c r="S1309" t="str">
        <f t="shared" si="124"/>
        <v>technology</v>
      </c>
      <c r="T1309" t="str">
        <f t="shared" si="125"/>
        <v>wearables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4">
        <f t="shared" si="122"/>
        <v>42651.613564814819</v>
      </c>
      <c r="K1310">
        <v>1472481812</v>
      </c>
      <c r="L1310" s="14">
        <f t="shared" si="123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6">
        <f t="shared" si="120"/>
        <v>0.11360000000000001</v>
      </c>
      <c r="R1310" s="9">
        <f t="shared" si="121"/>
        <v>29.894736842105264</v>
      </c>
      <c r="S1310" t="str">
        <f t="shared" si="124"/>
        <v>technology</v>
      </c>
      <c r="T1310" t="str">
        <f t="shared" si="125"/>
        <v>wearables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4">
        <f t="shared" si="122"/>
        <v>42292.882731481484</v>
      </c>
      <c r="K1311">
        <v>1441919468</v>
      </c>
      <c r="L1311" s="14">
        <f t="shared" si="123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6">
        <f t="shared" si="120"/>
        <v>1.1199130434782609</v>
      </c>
      <c r="R1311" s="9">
        <f t="shared" si="121"/>
        <v>367.97142857142859</v>
      </c>
      <c r="S1311" t="str">
        <f t="shared" si="124"/>
        <v>technology</v>
      </c>
      <c r="T1311" t="str">
        <f t="shared" si="125"/>
        <v>wearables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4">
        <f t="shared" si="122"/>
        <v>42601.667245370365</v>
      </c>
      <c r="K1312">
        <v>1467734450</v>
      </c>
      <c r="L1312" s="14">
        <f t="shared" si="123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6">
        <f t="shared" si="120"/>
        <v>0.155</v>
      </c>
      <c r="R1312" s="9">
        <f t="shared" si="121"/>
        <v>129.16666666666666</v>
      </c>
      <c r="S1312" t="str">
        <f t="shared" si="124"/>
        <v>technology</v>
      </c>
      <c r="T1312" t="str">
        <f t="shared" si="125"/>
        <v>wearables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4">
        <f t="shared" si="122"/>
        <v>42704.843969907408</v>
      </c>
      <c r="K1313">
        <v>1477509319</v>
      </c>
      <c r="L1313" s="14">
        <f t="shared" si="123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6">
        <f t="shared" si="120"/>
        <v>0.32028000000000001</v>
      </c>
      <c r="R1313" s="9">
        <f t="shared" si="121"/>
        <v>800.7</v>
      </c>
      <c r="S1313" t="str">
        <f t="shared" si="124"/>
        <v>technology</v>
      </c>
      <c r="T1313" t="str">
        <f t="shared" si="125"/>
        <v>wearables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4">
        <f t="shared" si="122"/>
        <v>42112.702800925923</v>
      </c>
      <c r="K1314">
        <v>1426783922</v>
      </c>
      <c r="L1314" s="14">
        <f t="shared" si="123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6">
        <f t="shared" si="120"/>
        <v>6.0869565217391303E-3</v>
      </c>
      <c r="R1314" s="9">
        <f t="shared" si="121"/>
        <v>28</v>
      </c>
      <c r="S1314" t="str">
        <f t="shared" si="124"/>
        <v>technology</v>
      </c>
      <c r="T1314" t="str">
        <f t="shared" si="125"/>
        <v>wearables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4">
        <f t="shared" si="122"/>
        <v>42432.709652777776</v>
      </c>
      <c r="K1315">
        <v>1454432514</v>
      </c>
      <c r="L1315" s="14">
        <f t="shared" si="123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6">
        <f t="shared" si="120"/>
        <v>0.31114999999999998</v>
      </c>
      <c r="R1315" s="9">
        <f t="shared" si="121"/>
        <v>102.01639344262296</v>
      </c>
      <c r="S1315" t="str">
        <f t="shared" si="124"/>
        <v>technology</v>
      </c>
      <c r="T1315" t="str">
        <f t="shared" si="125"/>
        <v>wearables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4">
        <f t="shared" si="122"/>
        <v>42664.669675925921</v>
      </c>
      <c r="K1316">
        <v>1471881860</v>
      </c>
      <c r="L1316" s="14">
        <f t="shared" si="123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6">
        <f t="shared" si="120"/>
        <v>1.1266666666666666E-2</v>
      </c>
      <c r="R1316" s="9">
        <f t="shared" si="121"/>
        <v>184.36363636363637</v>
      </c>
      <c r="S1316" t="str">
        <f t="shared" si="124"/>
        <v>technology</v>
      </c>
      <c r="T1316" t="str">
        <f t="shared" si="125"/>
        <v>wearables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4">
        <f t="shared" si="122"/>
        <v>42314.041666666672</v>
      </c>
      <c r="K1317">
        <v>1443700648</v>
      </c>
      <c r="L1317" s="14">
        <f t="shared" si="123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6">
        <f t="shared" si="120"/>
        <v>0.40404000000000001</v>
      </c>
      <c r="R1317" s="9">
        <f t="shared" si="121"/>
        <v>162.91935483870967</v>
      </c>
      <c r="S1317" t="str">
        <f t="shared" si="124"/>
        <v>technology</v>
      </c>
      <c r="T1317" t="str">
        <f t="shared" si="125"/>
        <v>wearables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4">
        <f t="shared" si="122"/>
        <v>42428.961909722217</v>
      </c>
      <c r="K1318">
        <v>1453676709</v>
      </c>
      <c r="L1318" s="14">
        <f t="shared" si="123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6">
        <f t="shared" si="120"/>
        <v>1.3333333333333333E-5</v>
      </c>
      <c r="R1318" s="9">
        <f t="shared" si="121"/>
        <v>1</v>
      </c>
      <c r="S1318" t="str">
        <f t="shared" si="124"/>
        <v>technology</v>
      </c>
      <c r="T1318" t="str">
        <f t="shared" si="125"/>
        <v>wearables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4">
        <f t="shared" si="122"/>
        <v>42572.583333333328</v>
      </c>
      <c r="K1319">
        <v>1464586746</v>
      </c>
      <c r="L1319" s="14">
        <f t="shared" si="123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6">
        <f t="shared" si="120"/>
        <v>5.7334999999999997E-2</v>
      </c>
      <c r="R1319" s="9">
        <f t="shared" si="121"/>
        <v>603.52631578947364</v>
      </c>
      <c r="S1319" t="str">
        <f t="shared" si="124"/>
        <v>technology</v>
      </c>
      <c r="T1319" t="str">
        <f t="shared" si="125"/>
        <v>wearables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4">
        <f t="shared" si="122"/>
        <v>42015.043657407412</v>
      </c>
      <c r="K1320">
        <v>1418346172</v>
      </c>
      <c r="L1320" s="14">
        <f t="shared" si="123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6">
        <f t="shared" si="120"/>
        <v>0.15325</v>
      </c>
      <c r="R1320" s="9">
        <f t="shared" si="121"/>
        <v>45.407407407407405</v>
      </c>
      <c r="S1320" t="str">
        <f t="shared" si="124"/>
        <v>technology</v>
      </c>
      <c r="T1320" t="str">
        <f t="shared" si="125"/>
        <v>wearables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4">
        <f t="shared" si="122"/>
        <v>41831.666666666664</v>
      </c>
      <c r="K1321">
        <v>1403810965</v>
      </c>
      <c r="L1321" s="14">
        <f t="shared" si="123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6">
        <f t="shared" si="120"/>
        <v>0.15103448275862069</v>
      </c>
      <c r="R1321" s="9">
        <f t="shared" si="121"/>
        <v>97.333333333333329</v>
      </c>
      <c r="S1321" t="str">
        <f t="shared" si="124"/>
        <v>technology</v>
      </c>
      <c r="T1321" t="str">
        <f t="shared" si="125"/>
        <v>wearables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4">
        <f t="shared" si="122"/>
        <v>42734.958333333328</v>
      </c>
      <c r="K1322">
        <v>1480610046</v>
      </c>
      <c r="L1322" s="14">
        <f t="shared" si="123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6">
        <f t="shared" si="120"/>
        <v>5.0299999999999997E-3</v>
      </c>
      <c r="R1322" s="9">
        <f t="shared" si="121"/>
        <v>167.66666666666666</v>
      </c>
      <c r="S1322" t="str">
        <f t="shared" si="124"/>
        <v>technology</v>
      </c>
      <c r="T1322" t="str">
        <f t="shared" si="125"/>
        <v>wearables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4">
        <f t="shared" si="122"/>
        <v>42727.74927083333</v>
      </c>
      <c r="K1323">
        <v>1479923937</v>
      </c>
      <c r="L1323" s="14">
        <f t="shared" si="123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6">
        <f t="shared" si="120"/>
        <v>1.3028138528138528E-2</v>
      </c>
      <c r="R1323" s="9">
        <f t="shared" si="121"/>
        <v>859.85714285714289</v>
      </c>
      <c r="S1323" t="str">
        <f t="shared" si="124"/>
        <v>technology</v>
      </c>
      <c r="T1323" t="str">
        <f t="shared" si="125"/>
        <v>wearables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4">
        <f t="shared" si="122"/>
        <v>42145.656539351854</v>
      </c>
      <c r="K1324">
        <v>1429631125</v>
      </c>
      <c r="L1324" s="14">
        <f t="shared" si="123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6">
        <f t="shared" si="120"/>
        <v>3.0285714285714286E-3</v>
      </c>
      <c r="R1324" s="9">
        <f t="shared" si="121"/>
        <v>26.5</v>
      </c>
      <c r="S1324" t="str">
        <f t="shared" si="124"/>
        <v>technology</v>
      </c>
      <c r="T1324" t="str">
        <f t="shared" si="125"/>
        <v>wearables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4">
        <f t="shared" si="122"/>
        <v>42486.288194444445</v>
      </c>
      <c r="K1325">
        <v>1458665146</v>
      </c>
      <c r="L1325" s="14">
        <f t="shared" si="123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6">
        <f t="shared" si="120"/>
        <v>8.8800000000000004E-2</v>
      </c>
      <c r="R1325" s="9">
        <f t="shared" si="121"/>
        <v>30.272727272727273</v>
      </c>
      <c r="S1325" t="str">
        <f t="shared" si="124"/>
        <v>technology</v>
      </c>
      <c r="T1325" t="str">
        <f t="shared" si="125"/>
        <v>wearables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4">
        <f t="shared" si="122"/>
        <v>42656.633703703701</v>
      </c>
      <c r="K1326">
        <v>1473779552</v>
      </c>
      <c r="L1326" s="14">
        <f t="shared" si="123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6">
        <f t="shared" si="120"/>
        <v>9.8400000000000001E-2</v>
      </c>
      <c r="R1326" s="9">
        <f t="shared" si="121"/>
        <v>54.666666666666664</v>
      </c>
      <c r="S1326" t="str">
        <f t="shared" si="124"/>
        <v>technology</v>
      </c>
      <c r="T1326" t="str">
        <f t="shared" si="125"/>
        <v>wearables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4">
        <f t="shared" si="122"/>
        <v>42734.086053240739</v>
      </c>
      <c r="K1327">
        <v>1480471435</v>
      </c>
      <c r="L1327" s="14">
        <f t="shared" si="123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6">
        <f t="shared" si="120"/>
        <v>2.4299999999999999E-2</v>
      </c>
      <c r="R1327" s="9">
        <f t="shared" si="121"/>
        <v>60.75</v>
      </c>
      <c r="S1327" t="str">
        <f t="shared" si="124"/>
        <v>technology</v>
      </c>
      <c r="T1327" t="str">
        <f t="shared" si="125"/>
        <v>wearables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4">
        <f t="shared" si="122"/>
        <v>42019.791990740734</v>
      </c>
      <c r="K1328">
        <v>1417460428</v>
      </c>
      <c r="L1328" s="14">
        <f t="shared" si="123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6">
        <f t="shared" si="120"/>
        <v>1.1299999999999999E-2</v>
      </c>
      <c r="R1328" s="9">
        <f t="shared" si="121"/>
        <v>102.72727272727273</v>
      </c>
      <c r="S1328" t="str">
        <f t="shared" si="124"/>
        <v>technology</v>
      </c>
      <c r="T1328" t="str">
        <f t="shared" si="125"/>
        <v>wearables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4">
        <f t="shared" si="122"/>
        <v>42153.678645833337</v>
      </c>
      <c r="K1329">
        <v>1430324235</v>
      </c>
      <c r="L1329" s="14">
        <f t="shared" si="123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6">
        <f t="shared" si="120"/>
        <v>3.5520833333333335E-2</v>
      </c>
      <c r="R1329" s="9">
        <f t="shared" si="121"/>
        <v>41.585365853658537</v>
      </c>
      <c r="S1329" t="str">
        <f t="shared" si="124"/>
        <v>technology</v>
      </c>
      <c r="T1329" t="str">
        <f t="shared" si="125"/>
        <v>wearables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4">
        <f t="shared" si="122"/>
        <v>42657.642754629633</v>
      </c>
      <c r="K1330">
        <v>1472570734</v>
      </c>
      <c r="L1330" s="14">
        <f t="shared" si="123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6">
        <f t="shared" si="120"/>
        <v>2.3306666666666667E-2</v>
      </c>
      <c r="R1330" s="9">
        <f t="shared" si="121"/>
        <v>116.53333333333333</v>
      </c>
      <c r="S1330" t="str">
        <f t="shared" si="124"/>
        <v>technology</v>
      </c>
      <c r="T1330" t="str">
        <f t="shared" si="125"/>
        <v>wearables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4">
        <f t="shared" si="122"/>
        <v>41975.263252314813</v>
      </c>
      <c r="K1331">
        <v>1414041545</v>
      </c>
      <c r="L1331" s="14">
        <f t="shared" si="123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6">
        <f t="shared" si="120"/>
        <v>8.1600000000000006E-3</v>
      </c>
      <c r="R1331" s="9">
        <f t="shared" si="121"/>
        <v>45.333333333333336</v>
      </c>
      <c r="S1331" t="str">
        <f t="shared" si="124"/>
        <v>technology</v>
      </c>
      <c r="T1331" t="str">
        <f t="shared" si="125"/>
        <v>wearables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4">
        <f t="shared" si="122"/>
        <v>42553.166666666672</v>
      </c>
      <c r="K1332">
        <v>1464763109</v>
      </c>
      <c r="L1332" s="14">
        <f t="shared" si="123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6">
        <f t="shared" si="120"/>
        <v>0.22494285714285714</v>
      </c>
      <c r="R1332" s="9">
        <f t="shared" si="121"/>
        <v>157.46</v>
      </c>
      <c r="S1332" t="str">
        <f t="shared" si="124"/>
        <v>technology</v>
      </c>
      <c r="T1332" t="str">
        <f t="shared" si="125"/>
        <v>wearables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4">
        <f t="shared" si="122"/>
        <v>42599.50409722222</v>
      </c>
      <c r="K1333">
        <v>1468843554</v>
      </c>
      <c r="L1333" s="14">
        <f t="shared" si="123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6">
        <f t="shared" si="120"/>
        <v>1.3668E-2</v>
      </c>
      <c r="R1333" s="9">
        <f t="shared" si="121"/>
        <v>100.5</v>
      </c>
      <c r="S1333" t="str">
        <f t="shared" si="124"/>
        <v>technology</v>
      </c>
      <c r="T1333" t="str">
        <f t="shared" si="125"/>
        <v>wearables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4">
        <f t="shared" si="122"/>
        <v>42762.060277777782</v>
      </c>
      <c r="K1334">
        <v>1482888408</v>
      </c>
      <c r="L1334" s="14">
        <f t="shared" si="123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6">
        <f t="shared" si="120"/>
        <v>0</v>
      </c>
      <c r="R1334" s="9">
        <f t="shared" si="121"/>
        <v>0</v>
      </c>
      <c r="S1334" t="str">
        <f t="shared" si="124"/>
        <v>technology</v>
      </c>
      <c r="T1334" t="str">
        <f t="shared" si="125"/>
        <v>wearables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4">
        <f t="shared" si="122"/>
        <v>41836.106770833336</v>
      </c>
      <c r="K1335">
        <v>1402886025</v>
      </c>
      <c r="L1335" s="14">
        <f t="shared" si="123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6">
        <f t="shared" si="120"/>
        <v>0</v>
      </c>
      <c r="R1335" s="9">
        <f t="shared" si="121"/>
        <v>0</v>
      </c>
      <c r="S1335" t="str">
        <f t="shared" si="124"/>
        <v>technology</v>
      </c>
      <c r="T1335" t="str">
        <f t="shared" si="125"/>
        <v>wearables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4">
        <f t="shared" si="122"/>
        <v>42440.774155092593</v>
      </c>
      <c r="K1336">
        <v>1455129287</v>
      </c>
      <c r="L1336" s="14">
        <f t="shared" si="123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6">
        <f t="shared" si="120"/>
        <v>0.10754135338345865</v>
      </c>
      <c r="R1336" s="9">
        <f t="shared" si="121"/>
        <v>51.822463768115945</v>
      </c>
      <c r="S1336" t="str">
        <f t="shared" si="124"/>
        <v>technology</v>
      </c>
      <c r="T1336" t="str">
        <f t="shared" si="125"/>
        <v>wearables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4">
        <f t="shared" si="122"/>
        <v>42343.936365740738</v>
      </c>
      <c r="K1337">
        <v>1446762502</v>
      </c>
      <c r="L1337" s="14">
        <f t="shared" si="123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6">
        <f t="shared" si="120"/>
        <v>0.1976</v>
      </c>
      <c r="R1337" s="9">
        <f t="shared" si="121"/>
        <v>308.75</v>
      </c>
      <c r="S1337" t="str">
        <f t="shared" si="124"/>
        <v>technology</v>
      </c>
      <c r="T1337" t="str">
        <f t="shared" si="125"/>
        <v>wearables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4">
        <f t="shared" si="122"/>
        <v>41990.863750000004</v>
      </c>
      <c r="K1338">
        <v>1415825028</v>
      </c>
      <c r="L1338" s="14">
        <f t="shared" si="123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6">
        <f t="shared" si="120"/>
        <v>0.84946999999999995</v>
      </c>
      <c r="R1338" s="9">
        <f t="shared" si="121"/>
        <v>379.22767857142856</v>
      </c>
      <c r="S1338" t="str">
        <f t="shared" si="124"/>
        <v>technology</v>
      </c>
      <c r="T1338" t="str">
        <f t="shared" si="125"/>
        <v>wearables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4">
        <f t="shared" si="122"/>
        <v>42797.577303240745</v>
      </c>
      <c r="K1339">
        <v>1485957079</v>
      </c>
      <c r="L1339" s="14">
        <f t="shared" si="123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6">
        <f t="shared" si="120"/>
        <v>0.49381999999999998</v>
      </c>
      <c r="R1339" s="9">
        <f t="shared" si="121"/>
        <v>176.36428571428573</v>
      </c>
      <c r="S1339" t="str">
        <f t="shared" si="124"/>
        <v>technology</v>
      </c>
      <c r="T1339" t="str">
        <f t="shared" si="125"/>
        <v>wearables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4">
        <f t="shared" si="122"/>
        <v>42218.803622685184</v>
      </c>
      <c r="K1340">
        <v>1435951033</v>
      </c>
      <c r="L1340" s="14">
        <f t="shared" si="123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6">
        <f t="shared" si="120"/>
        <v>3.3033333333333331E-2</v>
      </c>
      <c r="R1340" s="9">
        <f t="shared" si="121"/>
        <v>66.066666666666663</v>
      </c>
      <c r="S1340" t="str">
        <f t="shared" si="124"/>
        <v>technology</v>
      </c>
      <c r="T1340" t="str">
        <f t="shared" si="125"/>
        <v>wearables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4">
        <f t="shared" si="122"/>
        <v>41981.688831018517</v>
      </c>
      <c r="K1341">
        <v>1414164715</v>
      </c>
      <c r="L1341" s="14">
        <f t="shared" si="123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6">
        <f t="shared" si="120"/>
        <v>6.6339999999999996E-2</v>
      </c>
      <c r="R1341" s="9">
        <f t="shared" si="121"/>
        <v>89.648648648648646</v>
      </c>
      <c r="S1341" t="str">
        <f t="shared" si="124"/>
        <v>technology</v>
      </c>
      <c r="T1341" t="str">
        <f t="shared" si="125"/>
        <v>wearables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4">
        <f t="shared" si="122"/>
        <v>41866.595520833333</v>
      </c>
      <c r="K1342">
        <v>1405520253</v>
      </c>
      <c r="L1342" s="14">
        <f t="shared" si="123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6">
        <f t="shared" si="120"/>
        <v>0</v>
      </c>
      <c r="R1342" s="9">
        <f t="shared" si="121"/>
        <v>0</v>
      </c>
      <c r="S1342" t="str">
        <f t="shared" si="124"/>
        <v>technology</v>
      </c>
      <c r="T1342" t="str">
        <f t="shared" si="125"/>
        <v>wearables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4">
        <f t="shared" si="122"/>
        <v>42644.624039351853</v>
      </c>
      <c r="K1343">
        <v>1472569117</v>
      </c>
      <c r="L1343" s="14">
        <f t="shared" si="123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6">
        <f t="shared" si="120"/>
        <v>0.7036</v>
      </c>
      <c r="R1343" s="9">
        <f t="shared" si="121"/>
        <v>382.39130434782606</v>
      </c>
      <c r="S1343" t="str">
        <f t="shared" si="124"/>
        <v>technology</v>
      </c>
      <c r="T1343" t="str">
        <f t="shared" si="125"/>
        <v>wearables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4">
        <f t="shared" si="122"/>
        <v>42202.816423611104</v>
      </c>
      <c r="K1344">
        <v>1434569739</v>
      </c>
      <c r="L1344" s="14">
        <f t="shared" si="123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6">
        <f t="shared" si="120"/>
        <v>2E-3</v>
      </c>
      <c r="R1344" s="9">
        <f t="shared" si="121"/>
        <v>100</v>
      </c>
      <c r="S1344" t="str">
        <f t="shared" si="124"/>
        <v>technology</v>
      </c>
      <c r="T1344" t="str">
        <f t="shared" si="125"/>
        <v>wearables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4">
        <f t="shared" si="122"/>
        <v>42601.165972222225</v>
      </c>
      <c r="K1345">
        <v>1466512683</v>
      </c>
      <c r="L1345" s="14">
        <f t="shared" si="123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6">
        <f t="shared" si="120"/>
        <v>1.02298</v>
      </c>
      <c r="R1345" s="9">
        <f t="shared" si="121"/>
        <v>158.35603715170279</v>
      </c>
      <c r="S1345" t="str">
        <f t="shared" si="124"/>
        <v>technology</v>
      </c>
      <c r="T1345" t="str">
        <f t="shared" si="125"/>
        <v>wearables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4">
        <f t="shared" si="122"/>
        <v>42551.789803240739</v>
      </c>
      <c r="K1346">
        <v>1464807439</v>
      </c>
      <c r="L1346" s="14">
        <f t="shared" si="123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6">
        <f t="shared" ref="Q1346:Q1409" si="126">(E1346/D1346)</f>
        <v>3.7773333333333334</v>
      </c>
      <c r="R1346" s="9">
        <f t="shared" ref="R1346:R1409" si="127">IF(N1346&lt;&gt;0,E1346/N1346,0)</f>
        <v>40.762589928057551</v>
      </c>
      <c r="S1346" t="str">
        <f t="shared" si="124"/>
        <v>publishing</v>
      </c>
      <c r="T1346" t="str">
        <f t="shared" si="125"/>
        <v>nonfiction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4">
        <f t="shared" ref="J1347:J1410" si="128">(((I1347/60)/60)/24)+DATE(1970,1,1)</f>
        <v>41834.814340277779</v>
      </c>
      <c r="K1347">
        <v>1402342359</v>
      </c>
      <c r="L1347" s="14">
        <f t="shared" ref="L1347:L1410" si="129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6">
        <f t="shared" si="126"/>
        <v>1.25</v>
      </c>
      <c r="R1347" s="9">
        <f t="shared" si="127"/>
        <v>53.571428571428569</v>
      </c>
      <c r="S1347" t="str">
        <f t="shared" ref="S1347:S1410" si="130">LEFT(P1347, SEARCH("/",P1347,1)-1)</f>
        <v>publishing</v>
      </c>
      <c r="T1347" t="str">
        <f t="shared" ref="T1347:T1410" si="131">RIGHT(P1347,LEN(P1347)-FIND("/",P1347))</f>
        <v>nonfiction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4">
        <f t="shared" si="128"/>
        <v>41452.075821759259</v>
      </c>
      <c r="K1348">
        <v>1369705751</v>
      </c>
      <c r="L1348" s="14">
        <f t="shared" si="129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6">
        <f t="shared" si="126"/>
        <v>1.473265306122449</v>
      </c>
      <c r="R1348" s="9">
        <f t="shared" si="127"/>
        <v>48.449664429530202</v>
      </c>
      <c r="S1348" t="str">
        <f t="shared" si="130"/>
        <v>publishing</v>
      </c>
      <c r="T1348" t="str">
        <f t="shared" si="131"/>
        <v>nonfiction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4">
        <f t="shared" si="128"/>
        <v>42070.638020833328</v>
      </c>
      <c r="K1349">
        <v>1423149525</v>
      </c>
      <c r="L1349" s="14">
        <f t="shared" si="129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6">
        <f t="shared" si="126"/>
        <v>1.022</v>
      </c>
      <c r="R1349" s="9">
        <f t="shared" si="127"/>
        <v>82.41935483870968</v>
      </c>
      <c r="S1349" t="str">
        <f t="shared" si="130"/>
        <v>publishing</v>
      </c>
      <c r="T1349" t="str">
        <f t="shared" si="131"/>
        <v>nonfiction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4">
        <f t="shared" si="128"/>
        <v>41991.506168981476</v>
      </c>
      <c r="K1350">
        <v>1416485333</v>
      </c>
      <c r="L1350" s="14">
        <f t="shared" si="129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6">
        <f t="shared" si="126"/>
        <v>1.018723404255319</v>
      </c>
      <c r="R1350" s="9">
        <f t="shared" si="127"/>
        <v>230.19230769230768</v>
      </c>
      <c r="S1350" t="str">
        <f t="shared" si="130"/>
        <v>publishing</v>
      </c>
      <c r="T1350" t="str">
        <f t="shared" si="131"/>
        <v>nonfiction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4">
        <f t="shared" si="128"/>
        <v>42354.290972222225</v>
      </c>
      <c r="K1351">
        <v>1447055935</v>
      </c>
      <c r="L1351" s="14">
        <f t="shared" si="129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6">
        <f t="shared" si="126"/>
        <v>2.0419999999999998</v>
      </c>
      <c r="R1351" s="9">
        <f t="shared" si="127"/>
        <v>59.360465116279073</v>
      </c>
      <c r="S1351" t="str">
        <f t="shared" si="130"/>
        <v>publishing</v>
      </c>
      <c r="T1351" t="str">
        <f t="shared" si="131"/>
        <v>nonfiction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4">
        <f t="shared" si="128"/>
        <v>42364.013124999998</v>
      </c>
      <c r="K1352">
        <v>1448497134</v>
      </c>
      <c r="L1352" s="14">
        <f t="shared" si="129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6">
        <f t="shared" si="126"/>
        <v>1.0405</v>
      </c>
      <c r="R1352" s="9">
        <f t="shared" si="127"/>
        <v>66.698717948717942</v>
      </c>
      <c r="S1352" t="str">
        <f t="shared" si="130"/>
        <v>publishing</v>
      </c>
      <c r="T1352" t="str">
        <f t="shared" si="131"/>
        <v>nonfiction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4">
        <f t="shared" si="128"/>
        <v>42412.74009259259</v>
      </c>
      <c r="K1353">
        <v>1452707144</v>
      </c>
      <c r="L1353" s="14">
        <f t="shared" si="129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6">
        <f t="shared" si="126"/>
        <v>1.0126500000000001</v>
      </c>
      <c r="R1353" s="9">
        <f t="shared" si="127"/>
        <v>168.77500000000001</v>
      </c>
      <c r="S1353" t="str">
        <f t="shared" si="130"/>
        <v>publishing</v>
      </c>
      <c r="T1353" t="str">
        <f t="shared" si="131"/>
        <v>nonfiction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4">
        <f t="shared" si="128"/>
        <v>42252.165972222225</v>
      </c>
      <c r="K1354">
        <v>1436968366</v>
      </c>
      <c r="L1354" s="14">
        <f t="shared" si="129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6">
        <f t="shared" si="126"/>
        <v>1.3613999999999999</v>
      </c>
      <c r="R1354" s="9">
        <f t="shared" si="127"/>
        <v>59.973568281938327</v>
      </c>
      <c r="S1354" t="str">
        <f t="shared" si="130"/>
        <v>publishing</v>
      </c>
      <c r="T1354" t="str">
        <f t="shared" si="131"/>
        <v>nonfiction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4">
        <f t="shared" si="128"/>
        <v>41344</v>
      </c>
      <c r="K1355">
        <v>1359946188</v>
      </c>
      <c r="L1355" s="14">
        <f t="shared" si="129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6">
        <f t="shared" si="126"/>
        <v>1.3360000000000001</v>
      </c>
      <c r="R1355" s="9">
        <f t="shared" si="127"/>
        <v>31.80952380952381</v>
      </c>
      <c r="S1355" t="str">
        <f t="shared" si="130"/>
        <v>publishing</v>
      </c>
      <c r="T1355" t="str">
        <f t="shared" si="131"/>
        <v>nonfiction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4">
        <f t="shared" si="128"/>
        <v>42532.807627314818</v>
      </c>
      <c r="K1356">
        <v>1463080979</v>
      </c>
      <c r="L1356" s="14">
        <f t="shared" si="129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6">
        <f t="shared" si="126"/>
        <v>1.3025</v>
      </c>
      <c r="R1356" s="9">
        <f t="shared" si="127"/>
        <v>24.421875</v>
      </c>
      <c r="S1356" t="str">
        <f t="shared" si="130"/>
        <v>publishing</v>
      </c>
      <c r="T1356" t="str">
        <f t="shared" si="131"/>
        <v>nonfiction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4">
        <f t="shared" si="128"/>
        <v>41243.416666666664</v>
      </c>
      <c r="K1357">
        <v>1351663605</v>
      </c>
      <c r="L1357" s="14">
        <f t="shared" si="129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6">
        <f t="shared" si="126"/>
        <v>1.2267999999999999</v>
      </c>
      <c r="R1357" s="9">
        <f t="shared" si="127"/>
        <v>25.347107438016529</v>
      </c>
      <c r="S1357" t="str">
        <f t="shared" si="130"/>
        <v>publishing</v>
      </c>
      <c r="T1357" t="str">
        <f t="shared" si="131"/>
        <v>nonfiction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4">
        <f t="shared" si="128"/>
        <v>41460.038888888892</v>
      </c>
      <c r="K1358">
        <v>1370393760</v>
      </c>
      <c r="L1358" s="14">
        <f t="shared" si="129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6">
        <f t="shared" si="126"/>
        <v>1.8281058823529412</v>
      </c>
      <c r="R1358" s="9">
        <f t="shared" si="127"/>
        <v>71.443218390804603</v>
      </c>
      <c r="S1358" t="str">
        <f t="shared" si="130"/>
        <v>publishing</v>
      </c>
      <c r="T1358" t="str">
        <f t="shared" si="131"/>
        <v>nonfiction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4">
        <f t="shared" si="128"/>
        <v>41334.249305555553</v>
      </c>
      <c r="K1359">
        <v>1359587137</v>
      </c>
      <c r="L1359" s="14">
        <f t="shared" si="129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6">
        <f t="shared" si="126"/>
        <v>1.2529999999999999</v>
      </c>
      <c r="R1359" s="9">
        <f t="shared" si="127"/>
        <v>38.553846153846152</v>
      </c>
      <c r="S1359" t="str">
        <f t="shared" si="130"/>
        <v>publishing</v>
      </c>
      <c r="T1359" t="str">
        <f t="shared" si="131"/>
        <v>nonfiction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4">
        <f t="shared" si="128"/>
        <v>40719.570868055554</v>
      </c>
      <c r="K1360">
        <v>1306417323</v>
      </c>
      <c r="L1360" s="14">
        <f t="shared" si="129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6">
        <f t="shared" si="126"/>
        <v>1.1166666666666667</v>
      </c>
      <c r="R1360" s="9">
        <f t="shared" si="127"/>
        <v>68.367346938775512</v>
      </c>
      <c r="S1360" t="str">
        <f t="shared" si="130"/>
        <v>publishing</v>
      </c>
      <c r="T1360" t="str">
        <f t="shared" si="131"/>
        <v>nonfiction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4">
        <f t="shared" si="128"/>
        <v>40730.814699074072</v>
      </c>
      <c r="K1361">
        <v>1304623990</v>
      </c>
      <c r="L1361" s="14">
        <f t="shared" si="129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6">
        <f t="shared" si="126"/>
        <v>1.1575757575757575</v>
      </c>
      <c r="R1361" s="9">
        <f t="shared" si="127"/>
        <v>40.210526315789473</v>
      </c>
      <c r="S1361" t="str">
        <f t="shared" si="130"/>
        <v>publishing</v>
      </c>
      <c r="T1361" t="str">
        <f t="shared" si="131"/>
        <v>nonfiction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4">
        <f t="shared" si="128"/>
        <v>41123.900694444441</v>
      </c>
      <c r="K1362">
        <v>1341524220</v>
      </c>
      <c r="L1362" s="14">
        <f t="shared" si="129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6">
        <f t="shared" si="126"/>
        <v>1.732</v>
      </c>
      <c r="R1362" s="9">
        <f t="shared" si="127"/>
        <v>32.074074074074076</v>
      </c>
      <c r="S1362" t="str">
        <f t="shared" si="130"/>
        <v>publishing</v>
      </c>
      <c r="T1362" t="str">
        <f t="shared" si="131"/>
        <v>nonfiction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4">
        <f t="shared" si="128"/>
        <v>41811.717268518521</v>
      </c>
      <c r="K1363">
        <v>1400778772</v>
      </c>
      <c r="L1363" s="14">
        <f t="shared" si="129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6">
        <f t="shared" si="126"/>
        <v>1.2598333333333334</v>
      </c>
      <c r="R1363" s="9">
        <f t="shared" si="127"/>
        <v>28.632575757575758</v>
      </c>
      <c r="S1363" t="str">
        <f t="shared" si="130"/>
        <v>publishing</v>
      </c>
      <c r="T1363" t="str">
        <f t="shared" si="131"/>
        <v>nonfiction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4">
        <f t="shared" si="128"/>
        <v>41524.934386574074</v>
      </c>
      <c r="K1364">
        <v>1373408731</v>
      </c>
      <c r="L1364" s="14">
        <f t="shared" si="129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6">
        <f t="shared" si="126"/>
        <v>1.091</v>
      </c>
      <c r="R1364" s="9">
        <f t="shared" si="127"/>
        <v>43.64</v>
      </c>
      <c r="S1364" t="str">
        <f t="shared" si="130"/>
        <v>publishing</v>
      </c>
      <c r="T1364" t="str">
        <f t="shared" si="131"/>
        <v>nonfiction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4">
        <f t="shared" si="128"/>
        <v>42415.332638888889</v>
      </c>
      <c r="K1365">
        <v>1453925727</v>
      </c>
      <c r="L1365" s="14">
        <f t="shared" si="129"/>
        <v>42396.8440625</v>
      </c>
      <c r="M1365" t="b">
        <v>0</v>
      </c>
      <c r="N1365">
        <v>5</v>
      </c>
      <c r="O1365" t="b">
        <v>1</v>
      </c>
      <c r="P1365" t="s">
        <v>8274</v>
      </c>
      <c r="Q1365" s="6">
        <f t="shared" si="126"/>
        <v>1</v>
      </c>
      <c r="R1365" s="9">
        <f t="shared" si="127"/>
        <v>40</v>
      </c>
      <c r="S1365" t="str">
        <f t="shared" si="130"/>
        <v>publishing</v>
      </c>
      <c r="T1365" t="str">
        <f t="shared" si="131"/>
        <v>nonfiction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4">
        <f t="shared" si="128"/>
        <v>42011.6956712963</v>
      </c>
      <c r="K1366">
        <v>1415464906</v>
      </c>
      <c r="L1366" s="14">
        <f t="shared" si="129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6">
        <f t="shared" si="126"/>
        <v>1.1864285714285714</v>
      </c>
      <c r="R1366" s="9">
        <f t="shared" si="127"/>
        <v>346.04166666666669</v>
      </c>
      <c r="S1366" t="str">
        <f t="shared" si="130"/>
        <v>music</v>
      </c>
      <c r="T1366" t="str">
        <f t="shared" si="131"/>
        <v>rock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4">
        <f t="shared" si="128"/>
        <v>42079.691574074073</v>
      </c>
      <c r="K1367">
        <v>1423935352</v>
      </c>
      <c r="L1367" s="14">
        <f t="shared" si="129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6">
        <f t="shared" si="126"/>
        <v>1.0026666666666666</v>
      </c>
      <c r="R1367" s="9">
        <f t="shared" si="127"/>
        <v>81.739130434782609</v>
      </c>
      <c r="S1367" t="str">
        <f t="shared" si="130"/>
        <v>music</v>
      </c>
      <c r="T1367" t="str">
        <f t="shared" si="131"/>
        <v>rock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4">
        <f t="shared" si="128"/>
        <v>41970.037766203706</v>
      </c>
      <c r="K1368">
        <v>1413158063</v>
      </c>
      <c r="L1368" s="14">
        <f t="shared" si="129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6">
        <f t="shared" si="126"/>
        <v>1.2648920000000001</v>
      </c>
      <c r="R1368" s="9">
        <f t="shared" si="127"/>
        <v>64.535306122448986</v>
      </c>
      <c r="S1368" t="str">
        <f t="shared" si="130"/>
        <v>music</v>
      </c>
      <c r="T1368" t="str">
        <f t="shared" si="131"/>
        <v>rock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4">
        <f t="shared" si="128"/>
        <v>42322.044560185182</v>
      </c>
      <c r="K1369">
        <v>1444867450</v>
      </c>
      <c r="L1369" s="14">
        <f t="shared" si="129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6">
        <f t="shared" si="126"/>
        <v>1.1426000000000001</v>
      </c>
      <c r="R1369" s="9">
        <f t="shared" si="127"/>
        <v>63.477777777777774</v>
      </c>
      <c r="S1369" t="str">
        <f t="shared" si="130"/>
        <v>music</v>
      </c>
      <c r="T1369" t="str">
        <f t="shared" si="131"/>
        <v>rock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4">
        <f t="shared" si="128"/>
        <v>42170.190902777773</v>
      </c>
      <c r="K1370">
        <v>1432269294</v>
      </c>
      <c r="L1370" s="14">
        <f t="shared" si="129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6">
        <f t="shared" si="126"/>
        <v>1.107</v>
      </c>
      <c r="R1370" s="9">
        <f t="shared" si="127"/>
        <v>63.620689655172413</v>
      </c>
      <c r="S1370" t="str">
        <f t="shared" si="130"/>
        <v>music</v>
      </c>
      <c r="T1370" t="str">
        <f t="shared" si="131"/>
        <v>rock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4">
        <f t="shared" si="128"/>
        <v>41740.594282407408</v>
      </c>
      <c r="K1371">
        <v>1394633746</v>
      </c>
      <c r="L1371" s="14">
        <f t="shared" si="129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6">
        <f t="shared" si="126"/>
        <v>1.0534805315203954</v>
      </c>
      <c r="R1371" s="9">
        <f t="shared" si="127"/>
        <v>83.967068965517228</v>
      </c>
      <c r="S1371" t="str">
        <f t="shared" si="130"/>
        <v>music</v>
      </c>
      <c r="T1371" t="str">
        <f t="shared" si="131"/>
        <v>rock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4">
        <f t="shared" si="128"/>
        <v>41563.00335648148</v>
      </c>
      <c r="K1372">
        <v>1380585890</v>
      </c>
      <c r="L1372" s="14">
        <f t="shared" si="129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6">
        <f t="shared" si="126"/>
        <v>1.0366666666666666</v>
      </c>
      <c r="R1372" s="9">
        <f t="shared" si="127"/>
        <v>77.75</v>
      </c>
      <c r="S1372" t="str">
        <f t="shared" si="130"/>
        <v>music</v>
      </c>
      <c r="T1372" t="str">
        <f t="shared" si="131"/>
        <v>rock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4">
        <f t="shared" si="128"/>
        <v>42131.758587962962</v>
      </c>
      <c r="K1373">
        <v>1428430342</v>
      </c>
      <c r="L1373" s="14">
        <f t="shared" si="129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6">
        <f t="shared" si="126"/>
        <v>1.0708672667523933</v>
      </c>
      <c r="R1373" s="9">
        <f t="shared" si="127"/>
        <v>107.07142857142857</v>
      </c>
      <c r="S1373" t="str">
        <f t="shared" si="130"/>
        <v>music</v>
      </c>
      <c r="T1373" t="str">
        <f t="shared" si="131"/>
        <v>rock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4">
        <f t="shared" si="128"/>
        <v>41102.739953703705</v>
      </c>
      <c r="K1374">
        <v>1339523132</v>
      </c>
      <c r="L1374" s="14">
        <f t="shared" si="129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6">
        <f t="shared" si="126"/>
        <v>1.24</v>
      </c>
      <c r="R1374" s="9">
        <f t="shared" si="127"/>
        <v>38.75</v>
      </c>
      <c r="S1374" t="str">
        <f t="shared" si="130"/>
        <v>music</v>
      </c>
      <c r="T1374" t="str">
        <f t="shared" si="131"/>
        <v>rock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4">
        <f t="shared" si="128"/>
        <v>42734.95177083333</v>
      </c>
      <c r="K1375">
        <v>1480546233</v>
      </c>
      <c r="L1375" s="14">
        <f t="shared" si="129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6">
        <f t="shared" si="126"/>
        <v>1.0501</v>
      </c>
      <c r="R1375" s="9">
        <f t="shared" si="127"/>
        <v>201.94230769230768</v>
      </c>
      <c r="S1375" t="str">
        <f t="shared" si="130"/>
        <v>music</v>
      </c>
      <c r="T1375" t="str">
        <f t="shared" si="131"/>
        <v>rock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4">
        <f t="shared" si="128"/>
        <v>42454.12023148148</v>
      </c>
      <c r="K1376">
        <v>1456285988</v>
      </c>
      <c r="L1376" s="14">
        <f t="shared" si="129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6">
        <f t="shared" si="126"/>
        <v>1.8946666666666667</v>
      </c>
      <c r="R1376" s="9">
        <f t="shared" si="127"/>
        <v>43.060606060606062</v>
      </c>
      <c r="S1376" t="str">
        <f t="shared" si="130"/>
        <v>music</v>
      </c>
      <c r="T1376" t="str">
        <f t="shared" si="131"/>
        <v>rock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4">
        <f t="shared" si="128"/>
        <v>42750.066192129627</v>
      </c>
      <c r="K1377">
        <v>1481852119</v>
      </c>
      <c r="L1377" s="14">
        <f t="shared" si="129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6">
        <f t="shared" si="126"/>
        <v>1.7132499999999999</v>
      </c>
      <c r="R1377" s="9">
        <f t="shared" si="127"/>
        <v>62.871559633027523</v>
      </c>
      <c r="S1377" t="str">
        <f t="shared" si="130"/>
        <v>music</v>
      </c>
      <c r="T1377" t="str">
        <f t="shared" si="131"/>
        <v>rock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4">
        <f t="shared" si="128"/>
        <v>42707.710717592592</v>
      </c>
      <c r="K1378">
        <v>1478189006</v>
      </c>
      <c r="L1378" s="14">
        <f t="shared" si="129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6">
        <f t="shared" si="126"/>
        <v>2.5248648648648651</v>
      </c>
      <c r="R1378" s="9">
        <f t="shared" si="127"/>
        <v>55.607142857142854</v>
      </c>
      <c r="S1378" t="str">
        <f t="shared" si="130"/>
        <v>music</v>
      </c>
      <c r="T1378" t="str">
        <f t="shared" si="131"/>
        <v>rock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4">
        <f t="shared" si="128"/>
        <v>42769.174305555556</v>
      </c>
      <c r="K1379">
        <v>1484198170</v>
      </c>
      <c r="L1379" s="14">
        <f t="shared" si="129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6">
        <f t="shared" si="126"/>
        <v>1.1615384615384616</v>
      </c>
      <c r="R1379" s="9">
        <f t="shared" si="127"/>
        <v>48.70967741935484</v>
      </c>
      <c r="S1379" t="str">
        <f t="shared" si="130"/>
        <v>music</v>
      </c>
      <c r="T1379" t="str">
        <f t="shared" si="131"/>
        <v>rock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4">
        <f t="shared" si="128"/>
        <v>42583.759374999994</v>
      </c>
      <c r="K1380">
        <v>1468779210</v>
      </c>
      <c r="L1380" s="14">
        <f t="shared" si="129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6">
        <f t="shared" si="126"/>
        <v>2.0335000000000001</v>
      </c>
      <c r="R1380" s="9">
        <f t="shared" si="127"/>
        <v>30.578947368421051</v>
      </c>
      <c r="S1380" t="str">
        <f t="shared" si="130"/>
        <v>music</v>
      </c>
      <c r="T1380" t="str">
        <f t="shared" si="131"/>
        <v>rock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4">
        <f t="shared" si="128"/>
        <v>42160.491620370376</v>
      </c>
      <c r="K1381">
        <v>1430912876</v>
      </c>
      <c r="L1381" s="14">
        <f t="shared" si="129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6">
        <f t="shared" si="126"/>
        <v>1.1160000000000001</v>
      </c>
      <c r="R1381" s="9">
        <f t="shared" si="127"/>
        <v>73.907284768211923</v>
      </c>
      <c r="S1381" t="str">
        <f t="shared" si="130"/>
        <v>music</v>
      </c>
      <c r="T1381" t="str">
        <f t="shared" si="131"/>
        <v>rock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4">
        <f t="shared" si="128"/>
        <v>42164.083333333328</v>
      </c>
      <c r="K1382">
        <v>1431886706</v>
      </c>
      <c r="L1382" s="14">
        <f t="shared" si="129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6">
        <f t="shared" si="126"/>
        <v>4.24</v>
      </c>
      <c r="R1382" s="9">
        <f t="shared" si="127"/>
        <v>21.2</v>
      </c>
      <c r="S1382" t="str">
        <f t="shared" si="130"/>
        <v>music</v>
      </c>
      <c r="T1382" t="str">
        <f t="shared" si="131"/>
        <v>rock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4">
        <f t="shared" si="128"/>
        <v>42733.214409722219</v>
      </c>
      <c r="K1383">
        <v>1480396125</v>
      </c>
      <c r="L1383" s="14">
        <f t="shared" si="129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6">
        <f t="shared" si="126"/>
        <v>1.071</v>
      </c>
      <c r="R1383" s="9">
        <f t="shared" si="127"/>
        <v>73.356164383561648</v>
      </c>
      <c r="S1383" t="str">
        <f t="shared" si="130"/>
        <v>music</v>
      </c>
      <c r="T1383" t="str">
        <f t="shared" si="131"/>
        <v>rock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4">
        <f t="shared" si="128"/>
        <v>41400.800185185188</v>
      </c>
      <c r="K1384">
        <v>1365275536</v>
      </c>
      <c r="L1384" s="14">
        <f t="shared" si="129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6">
        <f t="shared" si="126"/>
        <v>1.043625</v>
      </c>
      <c r="R1384" s="9">
        <f t="shared" si="127"/>
        <v>56.412162162162161</v>
      </c>
      <c r="S1384" t="str">
        <f t="shared" si="130"/>
        <v>music</v>
      </c>
      <c r="T1384" t="str">
        <f t="shared" si="131"/>
        <v>rock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4">
        <f t="shared" si="128"/>
        <v>42727.074976851851</v>
      </c>
      <c r="K1385">
        <v>1480729678</v>
      </c>
      <c r="L1385" s="14">
        <f t="shared" si="129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6">
        <f t="shared" si="126"/>
        <v>2.124090909090909</v>
      </c>
      <c r="R1385" s="9">
        <f t="shared" si="127"/>
        <v>50.247311827956992</v>
      </c>
      <c r="S1385" t="str">
        <f t="shared" si="130"/>
        <v>music</v>
      </c>
      <c r="T1385" t="str">
        <f t="shared" si="131"/>
        <v>rock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4">
        <f t="shared" si="128"/>
        <v>42190.735208333332</v>
      </c>
      <c r="K1386">
        <v>1433525922</v>
      </c>
      <c r="L1386" s="14">
        <f t="shared" si="129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6">
        <f t="shared" si="126"/>
        <v>1.2408571428571429</v>
      </c>
      <c r="R1386" s="9">
        <f t="shared" si="127"/>
        <v>68.936507936507937</v>
      </c>
      <c r="S1386" t="str">
        <f t="shared" si="130"/>
        <v>music</v>
      </c>
      <c r="T1386" t="str">
        <f t="shared" si="131"/>
        <v>rock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4">
        <f t="shared" si="128"/>
        <v>42489.507638888885</v>
      </c>
      <c r="K1387">
        <v>1457109121</v>
      </c>
      <c r="L1387" s="14">
        <f t="shared" si="129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6">
        <f t="shared" si="126"/>
        <v>1.10406125</v>
      </c>
      <c r="R1387" s="9">
        <f t="shared" si="127"/>
        <v>65.914104477611943</v>
      </c>
      <c r="S1387" t="str">
        <f t="shared" si="130"/>
        <v>music</v>
      </c>
      <c r="T1387" t="str">
        <f t="shared" si="131"/>
        <v>rock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4">
        <f t="shared" si="128"/>
        <v>42214.646863425922</v>
      </c>
      <c r="K1388">
        <v>1435591889</v>
      </c>
      <c r="L1388" s="14">
        <f t="shared" si="129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6">
        <f t="shared" si="126"/>
        <v>2.1875</v>
      </c>
      <c r="R1388" s="9">
        <f t="shared" si="127"/>
        <v>62.5</v>
      </c>
      <c r="S1388" t="str">
        <f t="shared" si="130"/>
        <v>music</v>
      </c>
      <c r="T1388" t="str">
        <f t="shared" si="131"/>
        <v>rock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4">
        <f t="shared" si="128"/>
        <v>42158.1875</v>
      </c>
      <c r="K1389">
        <v>1430604395</v>
      </c>
      <c r="L1389" s="14">
        <f t="shared" si="129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6">
        <f t="shared" si="126"/>
        <v>1.36625</v>
      </c>
      <c r="R1389" s="9">
        <f t="shared" si="127"/>
        <v>70.064102564102569</v>
      </c>
      <c r="S1389" t="str">
        <f t="shared" si="130"/>
        <v>music</v>
      </c>
      <c r="T1389" t="str">
        <f t="shared" si="131"/>
        <v>rock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4">
        <f t="shared" si="128"/>
        <v>42660.676388888889</v>
      </c>
      <c r="K1390">
        <v>1474469117</v>
      </c>
      <c r="L1390" s="14">
        <f t="shared" si="129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6">
        <f t="shared" si="126"/>
        <v>1.348074</v>
      </c>
      <c r="R1390" s="9">
        <f t="shared" si="127"/>
        <v>60.181874999999998</v>
      </c>
      <c r="S1390" t="str">
        <f t="shared" si="130"/>
        <v>music</v>
      </c>
      <c r="T1390" t="str">
        <f t="shared" si="131"/>
        <v>rock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4">
        <f t="shared" si="128"/>
        <v>42595.480983796297</v>
      </c>
      <c r="K1391">
        <v>1468495957</v>
      </c>
      <c r="L1391" s="14">
        <f t="shared" si="129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6">
        <f t="shared" si="126"/>
        <v>1.454</v>
      </c>
      <c r="R1391" s="9">
        <f t="shared" si="127"/>
        <v>21.382352941176471</v>
      </c>
      <c r="S1391" t="str">
        <f t="shared" si="130"/>
        <v>music</v>
      </c>
      <c r="T1391" t="str">
        <f t="shared" si="131"/>
        <v>rock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4">
        <f t="shared" si="128"/>
        <v>42121.716666666667</v>
      </c>
      <c r="K1392">
        <v>1427224606</v>
      </c>
      <c r="L1392" s="14">
        <f t="shared" si="129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6">
        <f t="shared" si="126"/>
        <v>1.0910714285714285</v>
      </c>
      <c r="R1392" s="9">
        <f t="shared" si="127"/>
        <v>160.78947368421052</v>
      </c>
      <c r="S1392" t="str">
        <f t="shared" si="130"/>
        <v>music</v>
      </c>
      <c r="T1392" t="str">
        <f t="shared" si="131"/>
        <v>rock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4">
        <f t="shared" si="128"/>
        <v>42238.207638888889</v>
      </c>
      <c r="K1393">
        <v>1436369818</v>
      </c>
      <c r="L1393" s="14">
        <f t="shared" si="129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6">
        <f t="shared" si="126"/>
        <v>1.1020000000000001</v>
      </c>
      <c r="R1393" s="9">
        <f t="shared" si="127"/>
        <v>42.384615384615387</v>
      </c>
      <c r="S1393" t="str">
        <f t="shared" si="130"/>
        <v>music</v>
      </c>
      <c r="T1393" t="str">
        <f t="shared" si="131"/>
        <v>rock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4">
        <f t="shared" si="128"/>
        <v>42432.154930555553</v>
      </c>
      <c r="K1394">
        <v>1454298186</v>
      </c>
      <c r="L1394" s="14">
        <f t="shared" si="129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6">
        <f t="shared" si="126"/>
        <v>1.1364000000000001</v>
      </c>
      <c r="R1394" s="9">
        <f t="shared" si="127"/>
        <v>27.317307692307693</v>
      </c>
      <c r="S1394" t="str">
        <f t="shared" si="130"/>
        <v>music</v>
      </c>
      <c r="T1394" t="str">
        <f t="shared" si="131"/>
        <v>rock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4">
        <f t="shared" si="128"/>
        <v>42583.681979166664</v>
      </c>
      <c r="K1395">
        <v>1467476523</v>
      </c>
      <c r="L1395" s="14">
        <f t="shared" si="129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6">
        <f t="shared" si="126"/>
        <v>1.0235000000000001</v>
      </c>
      <c r="R1395" s="9">
        <f t="shared" si="127"/>
        <v>196.82692307692307</v>
      </c>
      <c r="S1395" t="str">
        <f t="shared" si="130"/>
        <v>music</v>
      </c>
      <c r="T1395" t="str">
        <f t="shared" si="131"/>
        <v>rock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4">
        <f t="shared" si="128"/>
        <v>42795.125</v>
      </c>
      <c r="K1396">
        <v>1484623726</v>
      </c>
      <c r="L1396" s="14">
        <f t="shared" si="129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6">
        <f t="shared" si="126"/>
        <v>1.2213333333333334</v>
      </c>
      <c r="R1396" s="9">
        <f t="shared" si="127"/>
        <v>53.882352941176471</v>
      </c>
      <c r="S1396" t="str">
        <f t="shared" si="130"/>
        <v>music</v>
      </c>
      <c r="T1396" t="str">
        <f t="shared" si="131"/>
        <v>rock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4">
        <f t="shared" si="128"/>
        <v>42749.90834490741</v>
      </c>
      <c r="K1397">
        <v>1481838481</v>
      </c>
      <c r="L1397" s="14">
        <f t="shared" si="129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6">
        <f t="shared" si="126"/>
        <v>1.1188571428571428</v>
      </c>
      <c r="R1397" s="9">
        <f t="shared" si="127"/>
        <v>47.756097560975611</v>
      </c>
      <c r="S1397" t="str">
        <f t="shared" si="130"/>
        <v>music</v>
      </c>
      <c r="T1397" t="str">
        <f t="shared" si="131"/>
        <v>rock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4">
        <f t="shared" si="128"/>
        <v>42048.99863425926</v>
      </c>
      <c r="K1398">
        <v>1421279882</v>
      </c>
      <c r="L1398" s="14">
        <f t="shared" si="129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6">
        <f t="shared" si="126"/>
        <v>1.073</v>
      </c>
      <c r="R1398" s="9">
        <f t="shared" si="127"/>
        <v>88.191780821917803</v>
      </c>
      <c r="S1398" t="str">
        <f t="shared" si="130"/>
        <v>music</v>
      </c>
      <c r="T1398" t="str">
        <f t="shared" si="131"/>
        <v>rock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4">
        <f t="shared" si="128"/>
        <v>42670.888194444444</v>
      </c>
      <c r="K1399">
        <v>1475013710</v>
      </c>
      <c r="L1399" s="14">
        <f t="shared" si="129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6">
        <f t="shared" si="126"/>
        <v>1.1385000000000001</v>
      </c>
      <c r="R1399" s="9">
        <f t="shared" si="127"/>
        <v>72.056962025316452</v>
      </c>
      <c r="S1399" t="str">
        <f t="shared" si="130"/>
        <v>music</v>
      </c>
      <c r="T1399" t="str">
        <f t="shared" si="131"/>
        <v>rock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4">
        <f t="shared" si="128"/>
        <v>42556.874236111107</v>
      </c>
      <c r="K1400">
        <v>1465160334</v>
      </c>
      <c r="L1400" s="14">
        <f t="shared" si="129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6">
        <f t="shared" si="126"/>
        <v>1.0968181818181819</v>
      </c>
      <c r="R1400" s="9">
        <f t="shared" si="127"/>
        <v>74.246153846153845</v>
      </c>
      <c r="S1400" t="str">
        <f t="shared" si="130"/>
        <v>music</v>
      </c>
      <c r="T1400" t="str">
        <f t="shared" si="131"/>
        <v>rock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4">
        <f t="shared" si="128"/>
        <v>41919.004317129627</v>
      </c>
      <c r="K1401">
        <v>1410048373</v>
      </c>
      <c r="L1401" s="14">
        <f t="shared" si="129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6">
        <f t="shared" si="126"/>
        <v>1.2614444444444444</v>
      </c>
      <c r="R1401" s="9">
        <f t="shared" si="127"/>
        <v>61.701086956521742</v>
      </c>
      <c r="S1401" t="str">
        <f t="shared" si="130"/>
        <v>music</v>
      </c>
      <c r="T1401" t="str">
        <f t="shared" si="131"/>
        <v>rock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4">
        <f t="shared" si="128"/>
        <v>42533.229166666672</v>
      </c>
      <c r="K1402">
        <v>1462695073</v>
      </c>
      <c r="L1402" s="14">
        <f t="shared" si="129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6">
        <f t="shared" si="126"/>
        <v>1.6742857142857144</v>
      </c>
      <c r="R1402" s="9">
        <f t="shared" si="127"/>
        <v>17.235294117647058</v>
      </c>
      <c r="S1402" t="str">
        <f t="shared" si="130"/>
        <v>music</v>
      </c>
      <c r="T1402" t="str">
        <f t="shared" si="131"/>
        <v>rock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4">
        <f t="shared" si="128"/>
        <v>41420.99622685185</v>
      </c>
      <c r="K1403">
        <v>1367798074</v>
      </c>
      <c r="L1403" s="14">
        <f t="shared" si="129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6">
        <f t="shared" si="126"/>
        <v>4.9652000000000003</v>
      </c>
      <c r="R1403" s="9">
        <f t="shared" si="127"/>
        <v>51.720833333333331</v>
      </c>
      <c r="S1403" t="str">
        <f t="shared" si="130"/>
        <v>music</v>
      </c>
      <c r="T1403" t="str">
        <f t="shared" si="131"/>
        <v>rock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4">
        <f t="shared" si="128"/>
        <v>42125.011701388896</v>
      </c>
      <c r="K1404">
        <v>1425259011</v>
      </c>
      <c r="L1404" s="14">
        <f t="shared" si="129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6">
        <f t="shared" si="126"/>
        <v>1.0915999999999999</v>
      </c>
      <c r="R1404" s="9">
        <f t="shared" si="127"/>
        <v>24.150442477876105</v>
      </c>
      <c r="S1404" t="str">
        <f t="shared" si="130"/>
        <v>music</v>
      </c>
      <c r="T1404" t="str">
        <f t="shared" si="131"/>
        <v>rock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4">
        <f t="shared" si="128"/>
        <v>41481.062905092593</v>
      </c>
      <c r="K1405">
        <v>1372210235</v>
      </c>
      <c r="L1405" s="14">
        <f t="shared" si="129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6">
        <f t="shared" si="126"/>
        <v>1.0257499999999999</v>
      </c>
      <c r="R1405" s="9">
        <f t="shared" si="127"/>
        <v>62.166666666666664</v>
      </c>
      <c r="S1405" t="str">
        <f t="shared" si="130"/>
        <v>music</v>
      </c>
      <c r="T1405" t="str">
        <f t="shared" si="131"/>
        <v>rock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4">
        <f t="shared" si="128"/>
        <v>42057.510243055556</v>
      </c>
      <c r="K1406">
        <v>1422447285</v>
      </c>
      <c r="L1406" s="14">
        <f t="shared" si="129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6">
        <f t="shared" si="126"/>
        <v>1.6620689655172414E-2</v>
      </c>
      <c r="R1406" s="9">
        <f t="shared" si="127"/>
        <v>48.2</v>
      </c>
      <c r="S1406" t="str">
        <f t="shared" si="130"/>
        <v>publishing</v>
      </c>
      <c r="T1406" t="str">
        <f t="shared" si="131"/>
        <v>translations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4">
        <f t="shared" si="128"/>
        <v>41971.722233796296</v>
      </c>
      <c r="K1407">
        <v>1414599601</v>
      </c>
      <c r="L1407" s="14">
        <f t="shared" si="129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6">
        <f t="shared" si="126"/>
        <v>4.1999999999999997E-3</v>
      </c>
      <c r="R1407" s="9">
        <f t="shared" si="127"/>
        <v>6.1764705882352944</v>
      </c>
      <c r="S1407" t="str">
        <f t="shared" si="130"/>
        <v>publishing</v>
      </c>
      <c r="T1407" t="str">
        <f t="shared" si="131"/>
        <v>translations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4">
        <f t="shared" si="128"/>
        <v>42350.416666666672</v>
      </c>
      <c r="K1408">
        <v>1445336607</v>
      </c>
      <c r="L1408" s="14">
        <f t="shared" si="129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6">
        <f t="shared" si="126"/>
        <v>1.25E-3</v>
      </c>
      <c r="R1408" s="9">
        <f t="shared" si="127"/>
        <v>5</v>
      </c>
      <c r="S1408" t="str">
        <f t="shared" si="130"/>
        <v>publishing</v>
      </c>
      <c r="T1408" t="str">
        <f t="shared" si="131"/>
        <v>translations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4">
        <f t="shared" si="128"/>
        <v>41863.536782407406</v>
      </c>
      <c r="K1409">
        <v>1405687978</v>
      </c>
      <c r="L1409" s="14">
        <f t="shared" si="129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6">
        <f t="shared" si="126"/>
        <v>5.0000000000000001E-3</v>
      </c>
      <c r="R1409" s="9">
        <f t="shared" si="127"/>
        <v>7.5</v>
      </c>
      <c r="S1409" t="str">
        <f t="shared" si="130"/>
        <v>publishing</v>
      </c>
      <c r="T1409" t="str">
        <f t="shared" si="131"/>
        <v>translations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4">
        <f t="shared" si="128"/>
        <v>42321.913842592592</v>
      </c>
      <c r="K1410">
        <v>1444856156</v>
      </c>
      <c r="L1410" s="14">
        <f t="shared" si="129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6">
        <f t="shared" ref="Q1410:Q1473" si="132">(E1410/D1410)</f>
        <v>7.1999999999999995E-2</v>
      </c>
      <c r="R1410" s="9">
        <f t="shared" ref="R1410:R1473" si="133">IF(N1410&lt;&gt;0,E1410/N1410,0)</f>
        <v>12</v>
      </c>
      <c r="S1410" t="str">
        <f t="shared" si="130"/>
        <v>publishing</v>
      </c>
      <c r="T1410" t="str">
        <f t="shared" si="131"/>
        <v>translations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4">
        <f t="shared" ref="J1411:J1474" si="134">(((I1411/60)/60)/24)+DATE(1970,1,1)</f>
        <v>42005.175173611111</v>
      </c>
      <c r="K1411">
        <v>1414897935</v>
      </c>
      <c r="L1411" s="14">
        <f t="shared" ref="L1411:L1474" si="135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6">
        <f t="shared" si="132"/>
        <v>0</v>
      </c>
      <c r="R1411" s="9">
        <f t="shared" si="133"/>
        <v>0</v>
      </c>
      <c r="S1411" t="str">
        <f t="shared" ref="S1411:S1474" si="136">LEFT(P1411, SEARCH("/",P1411,1)-1)</f>
        <v>publishing</v>
      </c>
      <c r="T1411" t="str">
        <f t="shared" ref="T1411:T1474" si="137">RIGHT(P1411,LEN(P1411)-FIND("/",P1411))</f>
        <v>translations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4">
        <f t="shared" si="134"/>
        <v>42524.318518518514</v>
      </c>
      <c r="K1412">
        <v>1461051520</v>
      </c>
      <c r="L1412" s="14">
        <f t="shared" si="135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6">
        <f t="shared" si="132"/>
        <v>1.6666666666666666E-4</v>
      </c>
      <c r="R1412" s="9">
        <f t="shared" si="133"/>
        <v>1</v>
      </c>
      <c r="S1412" t="str">
        <f t="shared" si="136"/>
        <v>publishing</v>
      </c>
      <c r="T1412" t="str">
        <f t="shared" si="137"/>
        <v>translations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4">
        <f t="shared" si="134"/>
        <v>42041.059027777781</v>
      </c>
      <c r="K1413">
        <v>1420766700</v>
      </c>
      <c r="L1413" s="14">
        <f t="shared" si="135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6">
        <f t="shared" si="132"/>
        <v>2.3333333333333335E-3</v>
      </c>
      <c r="R1413" s="9">
        <f t="shared" si="133"/>
        <v>2.3333333333333335</v>
      </c>
      <c r="S1413" t="str">
        <f t="shared" si="136"/>
        <v>publishing</v>
      </c>
      <c r="T1413" t="str">
        <f t="shared" si="137"/>
        <v>translations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4">
        <f t="shared" si="134"/>
        <v>41977.063645833332</v>
      </c>
      <c r="K1414">
        <v>1415064699</v>
      </c>
      <c r="L1414" s="14">
        <f t="shared" si="135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6">
        <f t="shared" si="132"/>
        <v>4.5714285714285714E-2</v>
      </c>
      <c r="R1414" s="9">
        <f t="shared" si="133"/>
        <v>24.615384615384617</v>
      </c>
      <c r="S1414" t="str">
        <f t="shared" si="136"/>
        <v>publishing</v>
      </c>
      <c r="T1414" t="str">
        <f t="shared" si="137"/>
        <v>translations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4">
        <f t="shared" si="134"/>
        <v>42420.437152777777</v>
      </c>
      <c r="K1415">
        <v>1450780170</v>
      </c>
      <c r="L1415" s="14">
        <f t="shared" si="135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6">
        <f t="shared" si="132"/>
        <v>0.05</v>
      </c>
      <c r="R1415" s="9">
        <f t="shared" si="133"/>
        <v>100</v>
      </c>
      <c r="S1415" t="str">
        <f t="shared" si="136"/>
        <v>publishing</v>
      </c>
      <c r="T1415" t="str">
        <f t="shared" si="137"/>
        <v>translations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4">
        <f t="shared" si="134"/>
        <v>42738.25309027778</v>
      </c>
      <c r="K1416">
        <v>1480831467</v>
      </c>
      <c r="L1416" s="14">
        <f t="shared" si="135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6">
        <f t="shared" si="132"/>
        <v>2E-3</v>
      </c>
      <c r="R1416" s="9">
        <f t="shared" si="133"/>
        <v>1</v>
      </c>
      <c r="S1416" t="str">
        <f t="shared" si="136"/>
        <v>publishing</v>
      </c>
      <c r="T1416" t="str">
        <f t="shared" si="137"/>
        <v>translations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4">
        <f t="shared" si="134"/>
        <v>42232.675821759258</v>
      </c>
      <c r="K1417">
        <v>1436285591</v>
      </c>
      <c r="L1417" s="14">
        <f t="shared" si="135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6">
        <f t="shared" si="132"/>
        <v>0.18181818181818182</v>
      </c>
      <c r="R1417" s="9">
        <f t="shared" si="133"/>
        <v>88.888888888888886</v>
      </c>
      <c r="S1417" t="str">
        <f t="shared" si="136"/>
        <v>publishing</v>
      </c>
      <c r="T1417" t="str">
        <f t="shared" si="137"/>
        <v>translations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4">
        <f t="shared" si="134"/>
        <v>42329.967812499999</v>
      </c>
      <c r="K1418">
        <v>1445552019</v>
      </c>
      <c r="L1418" s="14">
        <f t="shared" si="135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6">
        <f t="shared" si="132"/>
        <v>0</v>
      </c>
      <c r="R1418" s="9">
        <f t="shared" si="133"/>
        <v>0</v>
      </c>
      <c r="S1418" t="str">
        <f t="shared" si="136"/>
        <v>publishing</v>
      </c>
      <c r="T1418" t="str">
        <f t="shared" si="137"/>
        <v>translations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4">
        <f t="shared" si="134"/>
        <v>42262.465972222228</v>
      </c>
      <c r="K1419">
        <v>1439696174</v>
      </c>
      <c r="L1419" s="14">
        <f t="shared" si="135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6">
        <f t="shared" si="132"/>
        <v>1.2222222222222223E-2</v>
      </c>
      <c r="R1419" s="9">
        <f t="shared" si="133"/>
        <v>27.5</v>
      </c>
      <c r="S1419" t="str">
        <f t="shared" si="136"/>
        <v>publishing</v>
      </c>
      <c r="T1419" t="str">
        <f t="shared" si="137"/>
        <v>translations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4">
        <f t="shared" si="134"/>
        <v>42425.456412037034</v>
      </c>
      <c r="K1420">
        <v>1453805834</v>
      </c>
      <c r="L1420" s="14">
        <f t="shared" si="135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6">
        <f t="shared" si="132"/>
        <v>2E-3</v>
      </c>
      <c r="R1420" s="9">
        <f t="shared" si="133"/>
        <v>6</v>
      </c>
      <c r="S1420" t="str">
        <f t="shared" si="136"/>
        <v>publishing</v>
      </c>
      <c r="T1420" t="str">
        <f t="shared" si="137"/>
        <v>translations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4">
        <f t="shared" si="134"/>
        <v>42652.456238425926</v>
      </c>
      <c r="K1421">
        <v>1473418619</v>
      </c>
      <c r="L1421" s="14">
        <f t="shared" si="135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6">
        <f t="shared" si="132"/>
        <v>7.0634920634920634E-2</v>
      </c>
      <c r="R1421" s="9">
        <f t="shared" si="133"/>
        <v>44.5</v>
      </c>
      <c r="S1421" t="str">
        <f t="shared" si="136"/>
        <v>publishing</v>
      </c>
      <c r="T1421" t="str">
        <f t="shared" si="137"/>
        <v>translations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4">
        <f t="shared" si="134"/>
        <v>42549.667662037042</v>
      </c>
      <c r="K1422">
        <v>1464969686</v>
      </c>
      <c r="L1422" s="14">
        <f t="shared" si="135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6">
        <f t="shared" si="132"/>
        <v>2.7272727272727271E-2</v>
      </c>
      <c r="R1422" s="9">
        <f t="shared" si="133"/>
        <v>1</v>
      </c>
      <c r="S1422" t="str">
        <f t="shared" si="136"/>
        <v>publishing</v>
      </c>
      <c r="T1422" t="str">
        <f t="shared" si="137"/>
        <v>translations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4">
        <f t="shared" si="134"/>
        <v>42043.915613425925</v>
      </c>
      <c r="K1423">
        <v>1420840709</v>
      </c>
      <c r="L1423" s="14">
        <f t="shared" si="135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6">
        <f t="shared" si="132"/>
        <v>1E-3</v>
      </c>
      <c r="R1423" s="9">
        <f t="shared" si="133"/>
        <v>100</v>
      </c>
      <c r="S1423" t="str">
        <f t="shared" si="136"/>
        <v>publishing</v>
      </c>
      <c r="T1423" t="str">
        <f t="shared" si="137"/>
        <v>translations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4">
        <f t="shared" si="134"/>
        <v>42634.239629629628</v>
      </c>
      <c r="K1424">
        <v>1471844704</v>
      </c>
      <c r="L1424" s="14">
        <f t="shared" si="135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6">
        <f t="shared" si="132"/>
        <v>1.0399999999999999E-3</v>
      </c>
      <c r="R1424" s="9">
        <f t="shared" si="133"/>
        <v>13</v>
      </c>
      <c r="S1424" t="str">
        <f t="shared" si="136"/>
        <v>publishing</v>
      </c>
      <c r="T1424" t="str">
        <f t="shared" si="137"/>
        <v>translations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4">
        <f t="shared" si="134"/>
        <v>42370.360312500001</v>
      </c>
      <c r="K1425">
        <v>1449045531</v>
      </c>
      <c r="L1425" s="14">
        <f t="shared" si="135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6">
        <f t="shared" si="132"/>
        <v>3.3333333333333335E-3</v>
      </c>
      <c r="R1425" s="9">
        <f t="shared" si="133"/>
        <v>100</v>
      </c>
      <c r="S1425" t="str">
        <f t="shared" si="136"/>
        <v>publishing</v>
      </c>
      <c r="T1425" t="str">
        <f t="shared" si="137"/>
        <v>translations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4">
        <f t="shared" si="134"/>
        <v>42689.759282407409</v>
      </c>
      <c r="K1426">
        <v>1478106802</v>
      </c>
      <c r="L1426" s="14">
        <f t="shared" si="135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6">
        <f t="shared" si="132"/>
        <v>0.2036</v>
      </c>
      <c r="R1426" s="9">
        <f t="shared" si="133"/>
        <v>109.07142857142857</v>
      </c>
      <c r="S1426" t="str">
        <f t="shared" si="136"/>
        <v>publishing</v>
      </c>
      <c r="T1426" t="str">
        <f t="shared" si="137"/>
        <v>translations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4">
        <f t="shared" si="134"/>
        <v>42123.131469907406</v>
      </c>
      <c r="K1427">
        <v>1427684959</v>
      </c>
      <c r="L1427" s="14">
        <f t="shared" si="135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6">
        <f t="shared" si="132"/>
        <v>0</v>
      </c>
      <c r="R1427" s="9">
        <f t="shared" si="133"/>
        <v>0</v>
      </c>
      <c r="S1427" t="str">
        <f t="shared" si="136"/>
        <v>publishing</v>
      </c>
      <c r="T1427" t="str">
        <f t="shared" si="137"/>
        <v>translations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4">
        <f t="shared" si="134"/>
        <v>42240.390277777777</v>
      </c>
      <c r="K1428">
        <v>1435224120</v>
      </c>
      <c r="L1428" s="14">
        <f t="shared" si="135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6">
        <f t="shared" si="132"/>
        <v>0</v>
      </c>
      <c r="R1428" s="9">
        <f t="shared" si="133"/>
        <v>0</v>
      </c>
      <c r="S1428" t="str">
        <f t="shared" si="136"/>
        <v>publishing</v>
      </c>
      <c r="T1428" t="str">
        <f t="shared" si="137"/>
        <v>translations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4">
        <f t="shared" si="134"/>
        <v>42631.851678240739</v>
      </c>
      <c r="K1429">
        <v>1471638385</v>
      </c>
      <c r="L1429" s="14">
        <f t="shared" si="135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6">
        <f t="shared" si="132"/>
        <v>8.3799999999999999E-2</v>
      </c>
      <c r="R1429" s="9">
        <f t="shared" si="133"/>
        <v>104.75</v>
      </c>
      <c r="S1429" t="str">
        <f t="shared" si="136"/>
        <v>publishing</v>
      </c>
      <c r="T1429" t="str">
        <f t="shared" si="137"/>
        <v>translations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4">
        <f t="shared" si="134"/>
        <v>42462.338159722218</v>
      </c>
      <c r="K1430">
        <v>1456996017</v>
      </c>
      <c r="L1430" s="14">
        <f t="shared" si="135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6">
        <f t="shared" si="132"/>
        <v>4.4999999999999998E-2</v>
      </c>
      <c r="R1430" s="9">
        <f t="shared" si="133"/>
        <v>15</v>
      </c>
      <c r="S1430" t="str">
        <f t="shared" si="136"/>
        <v>publishing</v>
      </c>
      <c r="T1430" t="str">
        <f t="shared" si="137"/>
        <v>translations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4">
        <f t="shared" si="134"/>
        <v>42104.060671296291</v>
      </c>
      <c r="K1431">
        <v>1426037242</v>
      </c>
      <c r="L1431" s="14">
        <f t="shared" si="135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6">
        <f t="shared" si="132"/>
        <v>0</v>
      </c>
      <c r="R1431" s="9">
        <f t="shared" si="133"/>
        <v>0</v>
      </c>
      <c r="S1431" t="str">
        <f t="shared" si="136"/>
        <v>publishing</v>
      </c>
      <c r="T1431" t="str">
        <f t="shared" si="137"/>
        <v>translations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4">
        <f t="shared" si="134"/>
        <v>41992.813518518517</v>
      </c>
      <c r="K1432">
        <v>1416339088</v>
      </c>
      <c r="L1432" s="14">
        <f t="shared" si="135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6">
        <f t="shared" si="132"/>
        <v>8.0600000000000005E-2</v>
      </c>
      <c r="R1432" s="9">
        <f t="shared" si="133"/>
        <v>80.599999999999994</v>
      </c>
      <c r="S1432" t="str">
        <f t="shared" si="136"/>
        <v>publishing</v>
      </c>
      <c r="T1432" t="str">
        <f t="shared" si="137"/>
        <v>translations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4">
        <f t="shared" si="134"/>
        <v>42334.252500000002</v>
      </c>
      <c r="K1433">
        <v>1445922216</v>
      </c>
      <c r="L1433" s="14">
        <f t="shared" si="135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6">
        <f t="shared" si="132"/>
        <v>0.31947058823529412</v>
      </c>
      <c r="R1433" s="9">
        <f t="shared" si="133"/>
        <v>115.55319148936171</v>
      </c>
      <c r="S1433" t="str">
        <f t="shared" si="136"/>
        <v>publishing</v>
      </c>
      <c r="T1433" t="str">
        <f t="shared" si="137"/>
        <v>translations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4">
        <f t="shared" si="134"/>
        <v>42205.780416666668</v>
      </c>
      <c r="K1434">
        <v>1434825828</v>
      </c>
      <c r="L1434" s="14">
        <f t="shared" si="135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6">
        <f t="shared" si="132"/>
        <v>0</v>
      </c>
      <c r="R1434" s="9">
        <f t="shared" si="133"/>
        <v>0</v>
      </c>
      <c r="S1434" t="str">
        <f t="shared" si="136"/>
        <v>publishing</v>
      </c>
      <c r="T1434" t="str">
        <f t="shared" si="137"/>
        <v>translations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4">
        <f t="shared" si="134"/>
        <v>42714.458333333328</v>
      </c>
      <c r="K1435">
        <v>1477839675</v>
      </c>
      <c r="L1435" s="14">
        <f t="shared" si="135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6">
        <f t="shared" si="132"/>
        <v>6.7083333333333328E-2</v>
      </c>
      <c r="R1435" s="9">
        <f t="shared" si="133"/>
        <v>80.5</v>
      </c>
      <c r="S1435" t="str">
        <f t="shared" si="136"/>
        <v>publishing</v>
      </c>
      <c r="T1435" t="str">
        <f t="shared" si="137"/>
        <v>translations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4">
        <f t="shared" si="134"/>
        <v>42163.625</v>
      </c>
      <c r="K1436">
        <v>1431973478</v>
      </c>
      <c r="L1436" s="14">
        <f t="shared" si="135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6">
        <f t="shared" si="132"/>
        <v>9.987804878048781E-2</v>
      </c>
      <c r="R1436" s="9">
        <f t="shared" si="133"/>
        <v>744.5454545454545</v>
      </c>
      <c r="S1436" t="str">
        <f t="shared" si="136"/>
        <v>publishing</v>
      </c>
      <c r="T1436" t="str">
        <f t="shared" si="137"/>
        <v>translations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4">
        <f t="shared" si="134"/>
        <v>42288.780324074076</v>
      </c>
      <c r="K1437">
        <v>1441997020</v>
      </c>
      <c r="L1437" s="14">
        <f t="shared" si="135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6">
        <f t="shared" si="132"/>
        <v>1E-3</v>
      </c>
      <c r="R1437" s="9">
        <f t="shared" si="133"/>
        <v>7.5</v>
      </c>
      <c r="S1437" t="str">
        <f t="shared" si="136"/>
        <v>publishing</v>
      </c>
      <c r="T1437" t="str">
        <f t="shared" si="137"/>
        <v>translations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4">
        <f t="shared" si="134"/>
        <v>42421.35019675926</v>
      </c>
      <c r="K1438">
        <v>1453451057</v>
      </c>
      <c r="L1438" s="14">
        <f t="shared" si="135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6">
        <f t="shared" si="132"/>
        <v>7.7000000000000002E-3</v>
      </c>
      <c r="R1438" s="9">
        <f t="shared" si="133"/>
        <v>38.5</v>
      </c>
      <c r="S1438" t="str">
        <f t="shared" si="136"/>
        <v>publishing</v>
      </c>
      <c r="T1438" t="str">
        <f t="shared" si="137"/>
        <v>translations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4">
        <f t="shared" si="134"/>
        <v>41833.207638888889</v>
      </c>
      <c r="K1439">
        <v>1402058739</v>
      </c>
      <c r="L1439" s="14">
        <f t="shared" si="135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6">
        <f t="shared" si="132"/>
        <v>0.26900000000000002</v>
      </c>
      <c r="R1439" s="9">
        <f t="shared" si="133"/>
        <v>36.68181818181818</v>
      </c>
      <c r="S1439" t="str">
        <f t="shared" si="136"/>
        <v>publishing</v>
      </c>
      <c r="T1439" t="str">
        <f t="shared" si="137"/>
        <v>translations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4">
        <f t="shared" si="134"/>
        <v>42487.579861111109</v>
      </c>
      <c r="K1440">
        <v>1459198499</v>
      </c>
      <c r="L1440" s="14">
        <f t="shared" si="135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6">
        <f t="shared" si="132"/>
        <v>0.03</v>
      </c>
      <c r="R1440" s="9">
        <f t="shared" si="133"/>
        <v>75</v>
      </c>
      <c r="S1440" t="str">
        <f t="shared" si="136"/>
        <v>publishing</v>
      </c>
      <c r="T1440" t="str">
        <f t="shared" si="137"/>
        <v>translations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4">
        <f t="shared" si="134"/>
        <v>42070.829872685179</v>
      </c>
      <c r="K1441">
        <v>1423166101</v>
      </c>
      <c r="L1441" s="14">
        <f t="shared" si="135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6">
        <f t="shared" si="132"/>
        <v>6.6055045871559637E-2</v>
      </c>
      <c r="R1441" s="9">
        <f t="shared" si="133"/>
        <v>30</v>
      </c>
      <c r="S1441" t="str">
        <f t="shared" si="136"/>
        <v>publishing</v>
      </c>
      <c r="T1441" t="str">
        <f t="shared" si="137"/>
        <v>translations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4">
        <f t="shared" si="134"/>
        <v>42516.748414351852</v>
      </c>
      <c r="K1442">
        <v>1461693463</v>
      </c>
      <c r="L1442" s="14">
        <f t="shared" si="135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6">
        <f t="shared" si="132"/>
        <v>7.6923076923076926E-5</v>
      </c>
      <c r="R1442" s="9">
        <f t="shared" si="133"/>
        <v>1</v>
      </c>
      <c r="S1442" t="str">
        <f t="shared" si="136"/>
        <v>publishing</v>
      </c>
      <c r="T1442" t="str">
        <f t="shared" si="137"/>
        <v>translations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4">
        <f t="shared" si="134"/>
        <v>42258.765844907408</v>
      </c>
      <c r="K1443">
        <v>1436811769</v>
      </c>
      <c r="L1443" s="14">
        <f t="shared" si="135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6">
        <f t="shared" si="132"/>
        <v>1.1222222222222222E-2</v>
      </c>
      <c r="R1443" s="9">
        <f t="shared" si="133"/>
        <v>673.33333333333337</v>
      </c>
      <c r="S1443" t="str">
        <f t="shared" si="136"/>
        <v>publishing</v>
      </c>
      <c r="T1443" t="str">
        <f t="shared" si="137"/>
        <v>translations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4">
        <f t="shared" si="134"/>
        <v>42515.64534722222</v>
      </c>
      <c r="K1444">
        <v>1461598158</v>
      </c>
      <c r="L1444" s="14">
        <f t="shared" si="135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6">
        <f t="shared" si="132"/>
        <v>0</v>
      </c>
      <c r="R1444" s="9">
        <f t="shared" si="133"/>
        <v>0</v>
      </c>
      <c r="S1444" t="str">
        <f t="shared" si="136"/>
        <v>publishing</v>
      </c>
      <c r="T1444" t="str">
        <f t="shared" si="137"/>
        <v>translations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4">
        <f t="shared" si="134"/>
        <v>42737.926030092596</v>
      </c>
      <c r="K1445">
        <v>1480803209</v>
      </c>
      <c r="L1445" s="14">
        <f t="shared" si="135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6">
        <f t="shared" si="132"/>
        <v>0</v>
      </c>
      <c r="R1445" s="9">
        <f t="shared" si="133"/>
        <v>0</v>
      </c>
      <c r="S1445" t="str">
        <f t="shared" si="136"/>
        <v>publishing</v>
      </c>
      <c r="T1445" t="str">
        <f t="shared" si="137"/>
        <v>translations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4">
        <f t="shared" si="134"/>
        <v>42259.873402777783</v>
      </c>
      <c r="K1446">
        <v>1436907462</v>
      </c>
      <c r="L1446" s="14">
        <f t="shared" si="135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6">
        <f t="shared" si="132"/>
        <v>0</v>
      </c>
      <c r="R1446" s="9">
        <f t="shared" si="133"/>
        <v>0</v>
      </c>
      <c r="S1446" t="str">
        <f t="shared" si="136"/>
        <v>publishing</v>
      </c>
      <c r="T1446" t="str">
        <f t="shared" si="137"/>
        <v>translations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4">
        <f t="shared" si="134"/>
        <v>42169.542303240742</v>
      </c>
      <c r="K1447">
        <v>1431694855</v>
      </c>
      <c r="L1447" s="14">
        <f t="shared" si="135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6">
        <f t="shared" si="132"/>
        <v>0</v>
      </c>
      <c r="R1447" s="9">
        <f t="shared" si="133"/>
        <v>0</v>
      </c>
      <c r="S1447" t="str">
        <f t="shared" si="136"/>
        <v>publishing</v>
      </c>
      <c r="T1447" t="str">
        <f t="shared" si="137"/>
        <v>translations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4">
        <f t="shared" si="134"/>
        <v>42481.447662037041</v>
      </c>
      <c r="K1448">
        <v>1459507478</v>
      </c>
      <c r="L1448" s="14">
        <f t="shared" si="135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6">
        <f t="shared" si="132"/>
        <v>0</v>
      </c>
      <c r="R1448" s="9">
        <f t="shared" si="133"/>
        <v>0</v>
      </c>
      <c r="S1448" t="str">
        <f t="shared" si="136"/>
        <v>publishing</v>
      </c>
      <c r="T1448" t="str">
        <f t="shared" si="137"/>
        <v>translations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4">
        <f t="shared" si="134"/>
        <v>42559.730717592596</v>
      </c>
      <c r="K1449">
        <v>1465407134</v>
      </c>
      <c r="L1449" s="14">
        <f t="shared" si="135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6">
        <f t="shared" si="132"/>
        <v>1.4999999999999999E-4</v>
      </c>
      <c r="R1449" s="9">
        <f t="shared" si="133"/>
        <v>25</v>
      </c>
      <c r="S1449" t="str">
        <f t="shared" si="136"/>
        <v>publishing</v>
      </c>
      <c r="T1449" t="str">
        <f t="shared" si="137"/>
        <v>translations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4">
        <f t="shared" si="134"/>
        <v>42146.225694444445</v>
      </c>
      <c r="K1450">
        <v>1429655318</v>
      </c>
      <c r="L1450" s="14">
        <f t="shared" si="135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6">
        <f t="shared" si="132"/>
        <v>0</v>
      </c>
      <c r="R1450" s="9">
        <f t="shared" si="133"/>
        <v>0</v>
      </c>
      <c r="S1450" t="str">
        <f t="shared" si="136"/>
        <v>publishing</v>
      </c>
      <c r="T1450" t="str">
        <f t="shared" si="137"/>
        <v>translations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4">
        <f t="shared" si="134"/>
        <v>42134.811400462961</v>
      </c>
      <c r="K1451">
        <v>1427138905</v>
      </c>
      <c r="L1451" s="14">
        <f t="shared" si="135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6">
        <f t="shared" si="132"/>
        <v>0</v>
      </c>
      <c r="R1451" s="9">
        <f t="shared" si="133"/>
        <v>0</v>
      </c>
      <c r="S1451" t="str">
        <f t="shared" si="136"/>
        <v>publishing</v>
      </c>
      <c r="T1451" t="str">
        <f t="shared" si="137"/>
        <v>translations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4">
        <f t="shared" si="134"/>
        <v>42420.171261574069</v>
      </c>
      <c r="K1452">
        <v>1453349197</v>
      </c>
      <c r="L1452" s="14">
        <f t="shared" si="135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6">
        <f t="shared" si="132"/>
        <v>1.0000000000000001E-5</v>
      </c>
      <c r="R1452" s="9">
        <f t="shared" si="133"/>
        <v>1</v>
      </c>
      <c r="S1452" t="str">
        <f t="shared" si="136"/>
        <v>publishing</v>
      </c>
      <c r="T1452" t="str">
        <f t="shared" si="137"/>
        <v>translations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4">
        <f t="shared" si="134"/>
        <v>41962.00068287037</v>
      </c>
      <c r="K1453">
        <v>1413759659</v>
      </c>
      <c r="L1453" s="14">
        <f t="shared" si="135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6">
        <f t="shared" si="132"/>
        <v>1.0554089709762533E-4</v>
      </c>
      <c r="R1453" s="9">
        <f t="shared" si="133"/>
        <v>1</v>
      </c>
      <c r="S1453" t="str">
        <f t="shared" si="136"/>
        <v>publishing</v>
      </c>
      <c r="T1453" t="str">
        <f t="shared" si="137"/>
        <v>translations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4">
        <f t="shared" si="134"/>
        <v>41848.703275462962</v>
      </c>
      <c r="K1454">
        <v>1403974363</v>
      </c>
      <c r="L1454" s="14">
        <f t="shared" si="135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6">
        <f t="shared" si="132"/>
        <v>0</v>
      </c>
      <c r="R1454" s="9">
        <f t="shared" si="133"/>
        <v>0</v>
      </c>
      <c r="S1454" t="str">
        <f t="shared" si="136"/>
        <v>publishing</v>
      </c>
      <c r="T1454" t="str">
        <f t="shared" si="137"/>
        <v>translations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4">
        <f t="shared" si="134"/>
        <v>42840.654479166667</v>
      </c>
      <c r="K1455">
        <v>1488386547</v>
      </c>
      <c r="L1455" s="14">
        <f t="shared" si="135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6">
        <f t="shared" si="132"/>
        <v>0</v>
      </c>
      <c r="R1455" s="9">
        <f t="shared" si="133"/>
        <v>0</v>
      </c>
      <c r="S1455" t="str">
        <f t="shared" si="136"/>
        <v>publishing</v>
      </c>
      <c r="T1455" t="str">
        <f t="shared" si="137"/>
        <v>translations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4">
        <f t="shared" si="134"/>
        <v>42484.915972222225</v>
      </c>
      <c r="K1456">
        <v>1459716480</v>
      </c>
      <c r="L1456" s="14">
        <f t="shared" si="135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6">
        <f t="shared" si="132"/>
        <v>8.5714285714285719E-3</v>
      </c>
      <c r="R1456" s="9">
        <f t="shared" si="133"/>
        <v>15</v>
      </c>
      <c r="S1456" t="str">
        <f t="shared" si="136"/>
        <v>publishing</v>
      </c>
      <c r="T1456" t="str">
        <f t="shared" si="137"/>
        <v>translations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4">
        <f t="shared" si="134"/>
        <v>41887.568749999999</v>
      </c>
      <c r="K1457">
        <v>1405181320</v>
      </c>
      <c r="L1457" s="14">
        <f t="shared" si="135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6">
        <f t="shared" si="132"/>
        <v>0.105</v>
      </c>
      <c r="R1457" s="9">
        <f t="shared" si="133"/>
        <v>225</v>
      </c>
      <c r="S1457" t="str">
        <f t="shared" si="136"/>
        <v>publishing</v>
      </c>
      <c r="T1457" t="str">
        <f t="shared" si="137"/>
        <v>translations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4">
        <f t="shared" si="134"/>
        <v>42738.668576388889</v>
      </c>
      <c r="K1458">
        <v>1480867365</v>
      </c>
      <c r="L1458" s="14">
        <f t="shared" si="135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6">
        <f t="shared" si="132"/>
        <v>2.9000000000000001E-2</v>
      </c>
      <c r="R1458" s="9">
        <f t="shared" si="133"/>
        <v>48.333333333333336</v>
      </c>
      <c r="S1458" t="str">
        <f t="shared" si="136"/>
        <v>publishing</v>
      </c>
      <c r="T1458" t="str">
        <f t="shared" si="137"/>
        <v>translations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4">
        <f t="shared" si="134"/>
        <v>42319.938009259262</v>
      </c>
      <c r="K1459">
        <v>1444685444</v>
      </c>
      <c r="L1459" s="14">
        <f t="shared" si="135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6">
        <f t="shared" si="132"/>
        <v>0</v>
      </c>
      <c r="R1459" s="9">
        <f t="shared" si="133"/>
        <v>0</v>
      </c>
      <c r="S1459" t="str">
        <f t="shared" si="136"/>
        <v>publishing</v>
      </c>
      <c r="T1459" t="str">
        <f t="shared" si="137"/>
        <v>translations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4">
        <f t="shared" si="134"/>
        <v>41862.166666666664</v>
      </c>
      <c r="K1460">
        <v>1405097760</v>
      </c>
      <c r="L1460" s="14">
        <f t="shared" si="135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6">
        <f t="shared" si="132"/>
        <v>0</v>
      </c>
      <c r="R1460" s="9">
        <f t="shared" si="133"/>
        <v>0</v>
      </c>
      <c r="S1460" t="str">
        <f t="shared" si="136"/>
        <v>publishing</v>
      </c>
      <c r="T1460" t="str">
        <f t="shared" si="137"/>
        <v>translations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4">
        <f t="shared" si="134"/>
        <v>42340.725694444445</v>
      </c>
      <c r="K1461">
        <v>1446612896</v>
      </c>
      <c r="L1461" s="14">
        <f t="shared" si="135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6">
        <f t="shared" si="132"/>
        <v>0</v>
      </c>
      <c r="R1461" s="9">
        <f t="shared" si="133"/>
        <v>0</v>
      </c>
      <c r="S1461" t="str">
        <f t="shared" si="136"/>
        <v>publishing</v>
      </c>
      <c r="T1461" t="str">
        <f t="shared" si="137"/>
        <v>translations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4">
        <f t="shared" si="134"/>
        <v>41973.989583333328</v>
      </c>
      <c r="K1462">
        <v>1412371898</v>
      </c>
      <c r="L1462" s="14">
        <f t="shared" si="135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6">
        <f t="shared" si="132"/>
        <v>0</v>
      </c>
      <c r="R1462" s="9">
        <f t="shared" si="133"/>
        <v>0</v>
      </c>
      <c r="S1462" t="str">
        <f t="shared" si="136"/>
        <v>publishing</v>
      </c>
      <c r="T1462" t="str">
        <f t="shared" si="137"/>
        <v>translations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4">
        <f t="shared" si="134"/>
        <v>41933</v>
      </c>
      <c r="K1463">
        <v>1410967754</v>
      </c>
      <c r="L1463" s="14">
        <f t="shared" si="135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6">
        <f t="shared" si="132"/>
        <v>1.012446</v>
      </c>
      <c r="R1463" s="9">
        <f t="shared" si="133"/>
        <v>44.66673529411765</v>
      </c>
      <c r="S1463" t="str">
        <f t="shared" si="136"/>
        <v>publishing</v>
      </c>
      <c r="T1463" t="str">
        <f t="shared" si="137"/>
        <v>radio &amp; podcasts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4">
        <f t="shared" si="134"/>
        <v>41374.662858796299</v>
      </c>
      <c r="K1464">
        <v>1363017271</v>
      </c>
      <c r="L1464" s="14">
        <f t="shared" si="135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6">
        <f t="shared" si="132"/>
        <v>1.085175</v>
      </c>
      <c r="R1464" s="9">
        <f t="shared" si="133"/>
        <v>28.937999999999999</v>
      </c>
      <c r="S1464" t="str">
        <f t="shared" si="136"/>
        <v>publishing</v>
      </c>
      <c r="T1464" t="str">
        <f t="shared" si="137"/>
        <v>radio &amp; podcasts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4">
        <f t="shared" si="134"/>
        <v>41371.869652777779</v>
      </c>
      <c r="K1465">
        <v>1361483538</v>
      </c>
      <c r="L1465" s="14">
        <f t="shared" si="135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6">
        <f t="shared" si="132"/>
        <v>1.4766666666666666</v>
      </c>
      <c r="R1465" s="9">
        <f t="shared" si="133"/>
        <v>35.44</v>
      </c>
      <c r="S1465" t="str">
        <f t="shared" si="136"/>
        <v>publishing</v>
      </c>
      <c r="T1465" t="str">
        <f t="shared" si="137"/>
        <v>radio &amp; podcasts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4">
        <f t="shared" si="134"/>
        <v>41321.661550925928</v>
      </c>
      <c r="K1466">
        <v>1358437958</v>
      </c>
      <c r="L1466" s="14">
        <f t="shared" si="135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6">
        <f t="shared" si="132"/>
        <v>1.6319999999999999</v>
      </c>
      <c r="R1466" s="9">
        <f t="shared" si="133"/>
        <v>34.871794871794869</v>
      </c>
      <c r="S1466" t="str">
        <f t="shared" si="136"/>
        <v>publishing</v>
      </c>
      <c r="T1466" t="str">
        <f t="shared" si="137"/>
        <v>radio &amp; podcasts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4">
        <f t="shared" si="134"/>
        <v>40990.125</v>
      </c>
      <c r="K1467">
        <v>1329759452</v>
      </c>
      <c r="L1467" s="14">
        <f t="shared" si="135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6">
        <f t="shared" si="132"/>
        <v>4.5641449999999999</v>
      </c>
      <c r="R1467" s="9">
        <f t="shared" si="133"/>
        <v>52.622732513451197</v>
      </c>
      <c r="S1467" t="str">
        <f t="shared" si="136"/>
        <v>publishing</v>
      </c>
      <c r="T1467" t="str">
        <f t="shared" si="137"/>
        <v>radio &amp; podcasts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4">
        <f t="shared" si="134"/>
        <v>42381.208333333328</v>
      </c>
      <c r="K1468">
        <v>1449029266</v>
      </c>
      <c r="L1468" s="14">
        <f t="shared" si="135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6">
        <f t="shared" si="132"/>
        <v>1.0787731249999999</v>
      </c>
      <c r="R1468" s="9">
        <f t="shared" si="133"/>
        <v>69.598266129032254</v>
      </c>
      <c r="S1468" t="str">
        <f t="shared" si="136"/>
        <v>publishing</v>
      </c>
      <c r="T1468" t="str">
        <f t="shared" si="137"/>
        <v>radio &amp; podcasts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4">
        <f t="shared" si="134"/>
        <v>40993.760243055556</v>
      </c>
      <c r="K1469">
        <v>1327518885</v>
      </c>
      <c r="L1469" s="14">
        <f t="shared" si="135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6">
        <f t="shared" si="132"/>
        <v>1.1508</v>
      </c>
      <c r="R1469" s="9">
        <f t="shared" si="133"/>
        <v>76.72</v>
      </c>
      <c r="S1469" t="str">
        <f t="shared" si="136"/>
        <v>publishing</v>
      </c>
      <c r="T1469" t="str">
        <f t="shared" si="137"/>
        <v>radio &amp; podcasts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4">
        <f t="shared" si="134"/>
        <v>40706.014456018522</v>
      </c>
      <c r="K1470">
        <v>1302654049</v>
      </c>
      <c r="L1470" s="14">
        <f t="shared" si="135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6">
        <f t="shared" si="132"/>
        <v>1.0236842105263158</v>
      </c>
      <c r="R1470" s="9">
        <f t="shared" si="133"/>
        <v>33.191126279863482</v>
      </c>
      <c r="S1470" t="str">
        <f t="shared" si="136"/>
        <v>publishing</v>
      </c>
      <c r="T1470" t="str">
        <f t="shared" si="137"/>
        <v>radio &amp; podcasts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4">
        <f t="shared" si="134"/>
        <v>41320.598483796297</v>
      </c>
      <c r="K1471">
        <v>1358346109</v>
      </c>
      <c r="L1471" s="14">
        <f t="shared" si="135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6">
        <f t="shared" si="132"/>
        <v>1.0842485875706214</v>
      </c>
      <c r="R1471" s="9">
        <f t="shared" si="133"/>
        <v>149.46417445482865</v>
      </c>
      <c r="S1471" t="str">
        <f t="shared" si="136"/>
        <v>publishing</v>
      </c>
      <c r="T1471" t="str">
        <f t="shared" si="137"/>
        <v>radio &amp; podcasts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4">
        <f t="shared" si="134"/>
        <v>41271.827118055553</v>
      </c>
      <c r="K1472">
        <v>1354909863</v>
      </c>
      <c r="L1472" s="14">
        <f t="shared" si="135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6">
        <f t="shared" si="132"/>
        <v>1.2513333333333334</v>
      </c>
      <c r="R1472" s="9">
        <f t="shared" si="133"/>
        <v>23.172839506172838</v>
      </c>
      <c r="S1472" t="str">
        <f t="shared" si="136"/>
        <v>publishing</v>
      </c>
      <c r="T1472" t="str">
        <f t="shared" si="137"/>
        <v>radio &amp; podcasts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4">
        <f t="shared" si="134"/>
        <v>42103.957569444443</v>
      </c>
      <c r="K1473">
        <v>1426028334</v>
      </c>
      <c r="L1473" s="14">
        <f t="shared" si="135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6">
        <f t="shared" si="132"/>
        <v>1.03840625</v>
      </c>
      <c r="R1473" s="9">
        <f t="shared" si="133"/>
        <v>96.877551020408163</v>
      </c>
      <c r="S1473" t="str">
        <f t="shared" si="136"/>
        <v>publishing</v>
      </c>
      <c r="T1473" t="str">
        <f t="shared" si="137"/>
        <v>radio &amp; podcasts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4">
        <f t="shared" si="134"/>
        <v>41563.542858796296</v>
      </c>
      <c r="K1474">
        <v>1379336503</v>
      </c>
      <c r="L1474" s="14">
        <f t="shared" si="135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6">
        <f t="shared" ref="Q1474:Q1537" si="138">(E1474/D1474)</f>
        <v>1.3870400000000001</v>
      </c>
      <c r="R1474" s="9">
        <f t="shared" ref="R1474:R1537" si="139">IF(N1474&lt;&gt;0,E1474/N1474,0)</f>
        <v>103.20238095238095</v>
      </c>
      <c r="S1474" t="str">
        <f t="shared" si="136"/>
        <v>publishing</v>
      </c>
      <c r="T1474" t="str">
        <f t="shared" si="137"/>
        <v>radio &amp; podcasts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4">
        <f t="shared" ref="J1475:J1538" si="140">(((I1475/60)/60)/24)+DATE(1970,1,1)</f>
        <v>40969.979618055557</v>
      </c>
      <c r="K1475">
        <v>1328052639</v>
      </c>
      <c r="L1475" s="14">
        <f t="shared" ref="L1475:L1538" si="141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6">
        <f t="shared" si="138"/>
        <v>1.20516</v>
      </c>
      <c r="R1475" s="9">
        <f t="shared" si="139"/>
        <v>38.462553191489363</v>
      </c>
      <c r="S1475" t="str">
        <f t="shared" ref="S1475:S1538" si="142">LEFT(P1475, SEARCH("/",P1475,1)-1)</f>
        <v>publishing</v>
      </c>
      <c r="T1475" t="str">
        <f t="shared" ref="T1475:T1538" si="143">RIGHT(P1475,LEN(P1475)-FIND("/",P1475))</f>
        <v>radio &amp; podcasts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4">
        <f t="shared" si="140"/>
        <v>41530.727916666663</v>
      </c>
      <c r="K1476">
        <v>1376501292</v>
      </c>
      <c r="L1476" s="14">
        <f t="shared" si="141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6">
        <f t="shared" si="138"/>
        <v>1.1226666666666667</v>
      </c>
      <c r="R1476" s="9">
        <f t="shared" si="139"/>
        <v>44.315789473684212</v>
      </c>
      <c r="S1476" t="str">
        <f t="shared" si="142"/>
        <v>publishing</v>
      </c>
      <c r="T1476" t="str">
        <f t="shared" si="143"/>
        <v>radio &amp; podcasts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4">
        <f t="shared" si="140"/>
        <v>41993.207638888889</v>
      </c>
      <c r="K1477">
        <v>1416244863</v>
      </c>
      <c r="L1477" s="14">
        <f t="shared" si="141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6">
        <f t="shared" si="138"/>
        <v>1.8866966666666667</v>
      </c>
      <c r="R1477" s="9">
        <f t="shared" si="139"/>
        <v>64.173356009070289</v>
      </c>
      <c r="S1477" t="str">
        <f t="shared" si="142"/>
        <v>publishing</v>
      </c>
      <c r="T1477" t="str">
        <f t="shared" si="143"/>
        <v>radio &amp; podcasts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4">
        <f t="shared" si="140"/>
        <v>40796.041921296295</v>
      </c>
      <c r="K1478">
        <v>1313024422</v>
      </c>
      <c r="L1478" s="14">
        <f t="shared" si="141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6">
        <f t="shared" si="138"/>
        <v>6.6155466666666669</v>
      </c>
      <c r="R1478" s="9">
        <f t="shared" si="139"/>
        <v>43.333275109170302</v>
      </c>
      <c r="S1478" t="str">
        <f t="shared" si="142"/>
        <v>publishing</v>
      </c>
      <c r="T1478" t="str">
        <f t="shared" si="143"/>
        <v>radio &amp; podcasts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4">
        <f t="shared" si="140"/>
        <v>40900.125</v>
      </c>
      <c r="K1479">
        <v>1319467604</v>
      </c>
      <c r="L1479" s="14">
        <f t="shared" si="141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6">
        <f t="shared" si="138"/>
        <v>1.1131</v>
      </c>
      <c r="R1479" s="9">
        <f t="shared" si="139"/>
        <v>90.495934959349597</v>
      </c>
      <c r="S1479" t="str">
        <f t="shared" si="142"/>
        <v>publishing</v>
      </c>
      <c r="T1479" t="str">
        <f t="shared" si="143"/>
        <v>radio &amp; podcasts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4">
        <f t="shared" si="140"/>
        <v>41408.871678240743</v>
      </c>
      <c r="K1480">
        <v>1367355313</v>
      </c>
      <c r="L1480" s="14">
        <f t="shared" si="141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6">
        <f t="shared" si="138"/>
        <v>11.8161422</v>
      </c>
      <c r="R1480" s="9">
        <f t="shared" si="139"/>
        <v>29.187190495010373</v>
      </c>
      <c r="S1480" t="str">
        <f t="shared" si="142"/>
        <v>publishing</v>
      </c>
      <c r="T1480" t="str">
        <f t="shared" si="143"/>
        <v>radio &amp; podcasts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4">
        <f t="shared" si="140"/>
        <v>41769.165972222225</v>
      </c>
      <c r="K1481">
        <v>1398448389</v>
      </c>
      <c r="L1481" s="14">
        <f t="shared" si="141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6">
        <f t="shared" si="138"/>
        <v>1.37375</v>
      </c>
      <c r="R1481" s="9">
        <f t="shared" si="139"/>
        <v>30.95774647887324</v>
      </c>
      <c r="S1481" t="str">
        <f t="shared" si="142"/>
        <v>publishing</v>
      </c>
      <c r="T1481" t="str">
        <f t="shared" si="143"/>
        <v>radio &amp; podcasts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4">
        <f t="shared" si="140"/>
        <v>41481.708333333336</v>
      </c>
      <c r="K1482">
        <v>1373408699</v>
      </c>
      <c r="L1482" s="14">
        <f t="shared" si="141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6">
        <f t="shared" si="138"/>
        <v>1.170404</v>
      </c>
      <c r="R1482" s="9">
        <f t="shared" si="139"/>
        <v>92.157795275590544</v>
      </c>
      <c r="S1482" t="str">
        <f t="shared" si="142"/>
        <v>publishing</v>
      </c>
      <c r="T1482" t="str">
        <f t="shared" si="143"/>
        <v>radio &amp; podcasts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4">
        <f t="shared" si="140"/>
        <v>41580.922974537039</v>
      </c>
      <c r="K1483">
        <v>1380838145</v>
      </c>
      <c r="L1483" s="14">
        <f t="shared" si="141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6">
        <f t="shared" si="138"/>
        <v>2.1000000000000001E-2</v>
      </c>
      <c r="R1483" s="9">
        <f t="shared" si="139"/>
        <v>17.5</v>
      </c>
      <c r="S1483" t="str">
        <f t="shared" si="142"/>
        <v>publishing</v>
      </c>
      <c r="T1483" t="str">
        <f t="shared" si="143"/>
        <v>fiction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4">
        <f t="shared" si="140"/>
        <v>41159.32708333333</v>
      </c>
      <c r="K1484">
        <v>1345062936</v>
      </c>
      <c r="L1484" s="14">
        <f t="shared" si="141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6">
        <f t="shared" si="138"/>
        <v>1E-3</v>
      </c>
      <c r="R1484" s="9">
        <f t="shared" si="139"/>
        <v>5</v>
      </c>
      <c r="S1484" t="str">
        <f t="shared" si="142"/>
        <v>publishing</v>
      </c>
      <c r="T1484" t="str">
        <f t="shared" si="143"/>
        <v>fiction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4">
        <f t="shared" si="140"/>
        <v>42573.192997685182</v>
      </c>
      <c r="K1485">
        <v>1467002275</v>
      </c>
      <c r="L1485" s="14">
        <f t="shared" si="141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6">
        <f t="shared" si="138"/>
        <v>7.1428571428571426E-3</v>
      </c>
      <c r="R1485" s="9">
        <f t="shared" si="139"/>
        <v>25</v>
      </c>
      <c r="S1485" t="str">
        <f t="shared" si="142"/>
        <v>publishing</v>
      </c>
      <c r="T1485" t="str">
        <f t="shared" si="143"/>
        <v>fiction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4">
        <f t="shared" si="140"/>
        <v>41111.618750000001</v>
      </c>
      <c r="K1486">
        <v>1337834963</v>
      </c>
      <c r="L1486" s="14">
        <f t="shared" si="141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6">
        <f t="shared" si="138"/>
        <v>0</v>
      </c>
      <c r="R1486" s="9">
        <f t="shared" si="139"/>
        <v>0</v>
      </c>
      <c r="S1486" t="str">
        <f t="shared" si="142"/>
        <v>publishing</v>
      </c>
      <c r="T1486" t="str">
        <f t="shared" si="143"/>
        <v>fiction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4">
        <f t="shared" si="140"/>
        <v>42175.795983796299</v>
      </c>
      <c r="K1487">
        <v>1430939173</v>
      </c>
      <c r="L1487" s="14">
        <f t="shared" si="141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6">
        <f t="shared" si="138"/>
        <v>2.2388059701492536E-2</v>
      </c>
      <c r="R1487" s="9">
        <f t="shared" si="139"/>
        <v>50</v>
      </c>
      <c r="S1487" t="str">
        <f t="shared" si="142"/>
        <v>publishing</v>
      </c>
      <c r="T1487" t="str">
        <f t="shared" si="143"/>
        <v>fiction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4">
        <f t="shared" si="140"/>
        <v>42062.168530092589</v>
      </c>
      <c r="K1488">
        <v>1422417761</v>
      </c>
      <c r="L1488" s="14">
        <f t="shared" si="141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6">
        <f t="shared" si="138"/>
        <v>2.3999999999999998E-3</v>
      </c>
      <c r="R1488" s="9">
        <f t="shared" si="139"/>
        <v>16</v>
      </c>
      <c r="S1488" t="str">
        <f t="shared" si="142"/>
        <v>publishing</v>
      </c>
      <c r="T1488" t="str">
        <f t="shared" si="143"/>
        <v>fiction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4">
        <f t="shared" si="140"/>
        <v>42584.917488425926</v>
      </c>
      <c r="K1489">
        <v>1467583271</v>
      </c>
      <c r="L1489" s="14">
        <f t="shared" si="141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6">
        <f t="shared" si="138"/>
        <v>0</v>
      </c>
      <c r="R1489" s="9">
        <f t="shared" si="139"/>
        <v>0</v>
      </c>
      <c r="S1489" t="str">
        <f t="shared" si="142"/>
        <v>publishing</v>
      </c>
      <c r="T1489" t="str">
        <f t="shared" si="143"/>
        <v>fiction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4">
        <f t="shared" si="140"/>
        <v>41644.563194444447</v>
      </c>
      <c r="K1490">
        <v>1386336660</v>
      </c>
      <c r="L1490" s="14">
        <f t="shared" si="141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6">
        <f t="shared" si="138"/>
        <v>2.4E-2</v>
      </c>
      <c r="R1490" s="9">
        <f t="shared" si="139"/>
        <v>60</v>
      </c>
      <c r="S1490" t="str">
        <f t="shared" si="142"/>
        <v>publishing</v>
      </c>
      <c r="T1490" t="str">
        <f t="shared" si="143"/>
        <v>fiction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4">
        <f t="shared" si="140"/>
        <v>41228.653379629628</v>
      </c>
      <c r="K1491">
        <v>1350398452</v>
      </c>
      <c r="L1491" s="14">
        <f t="shared" si="141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6">
        <f t="shared" si="138"/>
        <v>0</v>
      </c>
      <c r="R1491" s="9">
        <f t="shared" si="139"/>
        <v>0</v>
      </c>
      <c r="S1491" t="str">
        <f t="shared" si="142"/>
        <v>publishing</v>
      </c>
      <c r="T1491" t="str">
        <f t="shared" si="143"/>
        <v>fiction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4">
        <f t="shared" si="140"/>
        <v>41549.561041666668</v>
      </c>
      <c r="K1492">
        <v>1378214874</v>
      </c>
      <c r="L1492" s="14">
        <f t="shared" si="141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6">
        <f t="shared" si="138"/>
        <v>0.30862068965517242</v>
      </c>
      <c r="R1492" s="9">
        <f t="shared" si="139"/>
        <v>47.10526315789474</v>
      </c>
      <c r="S1492" t="str">
        <f t="shared" si="142"/>
        <v>publishing</v>
      </c>
      <c r="T1492" t="str">
        <f t="shared" si="143"/>
        <v>fiction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4">
        <f t="shared" si="140"/>
        <v>42050.651388888888</v>
      </c>
      <c r="K1493">
        <v>1418922443</v>
      </c>
      <c r="L1493" s="14">
        <f t="shared" si="141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6">
        <f t="shared" si="138"/>
        <v>8.3333333333333329E-2</v>
      </c>
      <c r="R1493" s="9">
        <f t="shared" si="139"/>
        <v>100</v>
      </c>
      <c r="S1493" t="str">
        <f t="shared" si="142"/>
        <v>publishing</v>
      </c>
      <c r="T1493" t="str">
        <f t="shared" si="143"/>
        <v>fiction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4">
        <f t="shared" si="140"/>
        <v>40712.884791666671</v>
      </c>
      <c r="K1494">
        <v>1305839646</v>
      </c>
      <c r="L1494" s="14">
        <f t="shared" si="141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6">
        <f t="shared" si="138"/>
        <v>7.4999999999999997E-3</v>
      </c>
      <c r="R1494" s="9">
        <f t="shared" si="139"/>
        <v>15</v>
      </c>
      <c r="S1494" t="str">
        <f t="shared" si="142"/>
        <v>publishing</v>
      </c>
      <c r="T1494" t="str">
        <f t="shared" si="143"/>
        <v>fiction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4">
        <f t="shared" si="140"/>
        <v>41441.866608796299</v>
      </c>
      <c r="K1495">
        <v>1368823675</v>
      </c>
      <c r="L1495" s="14">
        <f t="shared" si="141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6">
        <f t="shared" si="138"/>
        <v>0</v>
      </c>
      <c r="R1495" s="9">
        <f t="shared" si="139"/>
        <v>0</v>
      </c>
      <c r="S1495" t="str">
        <f t="shared" si="142"/>
        <v>publishing</v>
      </c>
      <c r="T1495" t="str">
        <f t="shared" si="143"/>
        <v>fiction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4">
        <f t="shared" si="140"/>
        <v>42097.651388888888</v>
      </c>
      <c r="K1496">
        <v>1425489613</v>
      </c>
      <c r="L1496" s="14">
        <f t="shared" si="141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6">
        <f t="shared" si="138"/>
        <v>8.8999999999999996E-2</v>
      </c>
      <c r="R1496" s="9">
        <f t="shared" si="139"/>
        <v>40.454545454545453</v>
      </c>
      <c r="S1496" t="str">
        <f t="shared" si="142"/>
        <v>publishing</v>
      </c>
      <c r="T1496" t="str">
        <f t="shared" si="143"/>
        <v>fiction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4">
        <f t="shared" si="140"/>
        <v>40782.789710648147</v>
      </c>
      <c r="K1497">
        <v>1311879431</v>
      </c>
      <c r="L1497" s="14">
        <f t="shared" si="141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6">
        <f t="shared" si="138"/>
        <v>0</v>
      </c>
      <c r="R1497" s="9">
        <f t="shared" si="139"/>
        <v>0</v>
      </c>
      <c r="S1497" t="str">
        <f t="shared" si="142"/>
        <v>publishing</v>
      </c>
      <c r="T1497" t="str">
        <f t="shared" si="143"/>
        <v>fiction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4">
        <f t="shared" si="140"/>
        <v>41898.475219907406</v>
      </c>
      <c r="K1498">
        <v>1405682659</v>
      </c>
      <c r="L1498" s="14">
        <f t="shared" si="141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6">
        <f t="shared" si="138"/>
        <v>0</v>
      </c>
      <c r="R1498" s="9">
        <f t="shared" si="139"/>
        <v>0</v>
      </c>
      <c r="S1498" t="str">
        <f t="shared" si="142"/>
        <v>publishing</v>
      </c>
      <c r="T1498" t="str">
        <f t="shared" si="143"/>
        <v>fiction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4">
        <f t="shared" si="140"/>
        <v>41486.821527777778</v>
      </c>
      <c r="K1499">
        <v>1371655522</v>
      </c>
      <c r="L1499" s="14">
        <f t="shared" si="141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6">
        <f t="shared" si="138"/>
        <v>6.666666666666667E-5</v>
      </c>
      <c r="R1499" s="9">
        <f t="shared" si="139"/>
        <v>1</v>
      </c>
      <c r="S1499" t="str">
        <f t="shared" si="142"/>
        <v>publishing</v>
      </c>
      <c r="T1499" t="str">
        <f t="shared" si="143"/>
        <v>fiction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4">
        <f t="shared" si="140"/>
        <v>41885.983541666668</v>
      </c>
      <c r="K1500">
        <v>1405899378</v>
      </c>
      <c r="L1500" s="14">
        <f t="shared" si="141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6">
        <f t="shared" si="138"/>
        <v>1.9E-2</v>
      </c>
      <c r="R1500" s="9">
        <f t="shared" si="139"/>
        <v>19</v>
      </c>
      <c r="S1500" t="str">
        <f t="shared" si="142"/>
        <v>publishing</v>
      </c>
      <c r="T1500" t="str">
        <f t="shared" si="143"/>
        <v>fiction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4">
        <f t="shared" si="140"/>
        <v>42587.007326388892</v>
      </c>
      <c r="K1501">
        <v>1465171833</v>
      </c>
      <c r="L1501" s="14">
        <f t="shared" si="141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6">
        <f t="shared" si="138"/>
        <v>2.5000000000000001E-3</v>
      </c>
      <c r="R1501" s="9">
        <f t="shared" si="139"/>
        <v>5</v>
      </c>
      <c r="S1501" t="str">
        <f t="shared" si="142"/>
        <v>publishing</v>
      </c>
      <c r="T1501" t="str">
        <f t="shared" si="143"/>
        <v>fiction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4">
        <f t="shared" si="140"/>
        <v>41395.904594907406</v>
      </c>
      <c r="K1502">
        <v>1364852557</v>
      </c>
      <c r="L1502" s="14">
        <f t="shared" si="141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6">
        <f t="shared" si="138"/>
        <v>0.25035714285714283</v>
      </c>
      <c r="R1502" s="9">
        <f t="shared" si="139"/>
        <v>46.733333333333334</v>
      </c>
      <c r="S1502" t="str">
        <f t="shared" si="142"/>
        <v>publishing</v>
      </c>
      <c r="T1502" t="str">
        <f t="shared" si="143"/>
        <v>fiction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4">
        <f t="shared" si="140"/>
        <v>42193.583599537036</v>
      </c>
      <c r="K1503">
        <v>1433772023</v>
      </c>
      <c r="L1503" s="14">
        <f t="shared" si="141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6">
        <f t="shared" si="138"/>
        <v>1.6633076923076924</v>
      </c>
      <c r="R1503" s="9">
        <f t="shared" si="139"/>
        <v>97.731073446327684</v>
      </c>
      <c r="S1503" t="str">
        <f t="shared" si="142"/>
        <v>photography</v>
      </c>
      <c r="T1503" t="str">
        <f t="shared" si="143"/>
        <v>photobooks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4">
        <f t="shared" si="140"/>
        <v>42454.916666666672</v>
      </c>
      <c r="K1504">
        <v>1456491680</v>
      </c>
      <c r="L1504" s="14">
        <f t="shared" si="141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6">
        <f t="shared" si="138"/>
        <v>1.0144545454545455</v>
      </c>
      <c r="R1504" s="9">
        <f t="shared" si="139"/>
        <v>67.835866261398181</v>
      </c>
      <c r="S1504" t="str">
        <f t="shared" si="142"/>
        <v>photography</v>
      </c>
      <c r="T1504" t="str">
        <f t="shared" si="143"/>
        <v>photobooks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4">
        <f t="shared" si="140"/>
        <v>42666.347233796296</v>
      </c>
      <c r="K1505">
        <v>1472026801</v>
      </c>
      <c r="L1505" s="14">
        <f t="shared" si="141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6">
        <f t="shared" si="138"/>
        <v>1.0789146666666667</v>
      </c>
      <c r="R1505" s="9">
        <f t="shared" si="139"/>
        <v>56.98492957746479</v>
      </c>
      <c r="S1505" t="str">
        <f t="shared" si="142"/>
        <v>photography</v>
      </c>
      <c r="T1505" t="str">
        <f t="shared" si="143"/>
        <v>photobooks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4">
        <f t="shared" si="140"/>
        <v>41800.356249999997</v>
      </c>
      <c r="K1506">
        <v>1399996024</v>
      </c>
      <c r="L1506" s="14">
        <f t="shared" si="141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6">
        <f t="shared" si="138"/>
        <v>2.7793846153846156</v>
      </c>
      <c r="R1506" s="9">
        <f t="shared" si="139"/>
        <v>67.159851301115239</v>
      </c>
      <c r="S1506" t="str">
        <f t="shared" si="142"/>
        <v>photography</v>
      </c>
      <c r="T1506" t="str">
        <f t="shared" si="143"/>
        <v>photobooks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4">
        <f t="shared" si="140"/>
        <v>42451.834027777775</v>
      </c>
      <c r="K1507">
        <v>1455446303</v>
      </c>
      <c r="L1507" s="14">
        <f t="shared" si="141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6">
        <f t="shared" si="138"/>
        <v>1.0358125</v>
      </c>
      <c r="R1507" s="9">
        <f t="shared" si="139"/>
        <v>48.037681159420288</v>
      </c>
      <c r="S1507" t="str">
        <f t="shared" si="142"/>
        <v>photography</v>
      </c>
      <c r="T1507" t="str">
        <f t="shared" si="143"/>
        <v>photobooks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4">
        <f t="shared" si="140"/>
        <v>41844.785925925928</v>
      </c>
      <c r="K1508">
        <v>1403635904</v>
      </c>
      <c r="L1508" s="14">
        <f t="shared" si="141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6">
        <f t="shared" si="138"/>
        <v>1.1140000000000001</v>
      </c>
      <c r="R1508" s="9">
        <f t="shared" si="139"/>
        <v>38.860465116279073</v>
      </c>
      <c r="S1508" t="str">
        <f t="shared" si="142"/>
        <v>photography</v>
      </c>
      <c r="T1508" t="str">
        <f t="shared" si="143"/>
        <v>photobooks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4">
        <f t="shared" si="140"/>
        <v>40313.340277777781</v>
      </c>
      <c r="K1509">
        <v>1268822909</v>
      </c>
      <c r="L1509" s="14">
        <f t="shared" si="141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6">
        <f t="shared" si="138"/>
        <v>2.15</v>
      </c>
      <c r="R1509" s="9">
        <f t="shared" si="139"/>
        <v>78.181818181818187</v>
      </c>
      <c r="S1509" t="str">
        <f t="shared" si="142"/>
        <v>photography</v>
      </c>
      <c r="T1509" t="str">
        <f t="shared" si="143"/>
        <v>photobooks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4">
        <f t="shared" si="140"/>
        <v>41817.614363425928</v>
      </c>
      <c r="K1510">
        <v>1401201881</v>
      </c>
      <c r="L1510" s="14">
        <f t="shared" si="141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6">
        <f t="shared" si="138"/>
        <v>1.1076216216216217</v>
      </c>
      <c r="R1510" s="9">
        <f t="shared" si="139"/>
        <v>97.113744075829388</v>
      </c>
      <c r="S1510" t="str">
        <f t="shared" si="142"/>
        <v>photography</v>
      </c>
      <c r="T1510" t="str">
        <f t="shared" si="143"/>
        <v>photobooks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4">
        <f t="shared" si="140"/>
        <v>42780.957638888889</v>
      </c>
      <c r="K1511">
        <v>1484570885</v>
      </c>
      <c r="L1511" s="14">
        <f t="shared" si="141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6">
        <f t="shared" si="138"/>
        <v>1.2364125714285714</v>
      </c>
      <c r="R1511" s="9">
        <f t="shared" si="139"/>
        <v>110.39397959183674</v>
      </c>
      <c r="S1511" t="str">
        <f t="shared" si="142"/>
        <v>photography</v>
      </c>
      <c r="T1511" t="str">
        <f t="shared" si="143"/>
        <v>photobooks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4">
        <f t="shared" si="140"/>
        <v>41839.385162037033</v>
      </c>
      <c r="K1512">
        <v>1403169278</v>
      </c>
      <c r="L1512" s="14">
        <f t="shared" si="141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6">
        <f t="shared" si="138"/>
        <v>1.0103500000000001</v>
      </c>
      <c r="R1512" s="9">
        <f t="shared" si="139"/>
        <v>39.91506172839506</v>
      </c>
      <c r="S1512" t="str">
        <f t="shared" si="142"/>
        <v>photography</v>
      </c>
      <c r="T1512" t="str">
        <f t="shared" si="143"/>
        <v>photobooks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4">
        <f t="shared" si="140"/>
        <v>42326.625046296293</v>
      </c>
      <c r="K1513">
        <v>1445263204</v>
      </c>
      <c r="L1513" s="14">
        <f t="shared" si="141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6">
        <f t="shared" si="138"/>
        <v>1.1179285714285714</v>
      </c>
      <c r="R1513" s="9">
        <f t="shared" si="139"/>
        <v>75.975728155339809</v>
      </c>
      <c r="S1513" t="str">
        <f t="shared" si="142"/>
        <v>photography</v>
      </c>
      <c r="T1513" t="str">
        <f t="shared" si="143"/>
        <v>photobooks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4">
        <f t="shared" si="140"/>
        <v>42771.684479166666</v>
      </c>
      <c r="K1514">
        <v>1483719939</v>
      </c>
      <c r="L1514" s="14">
        <f t="shared" si="141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6">
        <f t="shared" si="138"/>
        <v>5.5877142857142861</v>
      </c>
      <c r="R1514" s="9">
        <f t="shared" si="139"/>
        <v>58.379104477611939</v>
      </c>
      <c r="S1514" t="str">
        <f t="shared" si="142"/>
        <v>photography</v>
      </c>
      <c r="T1514" t="str">
        <f t="shared" si="143"/>
        <v>photobooks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4">
        <f t="shared" si="140"/>
        <v>41836.637337962966</v>
      </c>
      <c r="K1515">
        <v>1402931866</v>
      </c>
      <c r="L1515" s="14">
        <f t="shared" si="141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6">
        <f t="shared" si="138"/>
        <v>1.5001875</v>
      </c>
      <c r="R1515" s="9">
        <f t="shared" si="139"/>
        <v>55.82093023255814</v>
      </c>
      <c r="S1515" t="str">
        <f t="shared" si="142"/>
        <v>photography</v>
      </c>
      <c r="T1515" t="str">
        <f t="shared" si="143"/>
        <v>photobooks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4">
        <f t="shared" si="140"/>
        <v>42274.597685185188</v>
      </c>
      <c r="K1516">
        <v>1439907640</v>
      </c>
      <c r="L1516" s="14">
        <f t="shared" si="141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6">
        <f t="shared" si="138"/>
        <v>1.0647599999999999</v>
      </c>
      <c r="R1516" s="9">
        <f t="shared" si="139"/>
        <v>151.24431818181819</v>
      </c>
      <c r="S1516" t="str">
        <f t="shared" si="142"/>
        <v>photography</v>
      </c>
      <c r="T1516" t="str">
        <f t="shared" si="143"/>
        <v>photobooks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4">
        <f t="shared" si="140"/>
        <v>42445.211770833332</v>
      </c>
      <c r="K1517">
        <v>1455516297</v>
      </c>
      <c r="L1517" s="14">
        <f t="shared" si="141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6">
        <f t="shared" si="138"/>
        <v>1.57189</v>
      </c>
      <c r="R1517" s="9">
        <f t="shared" si="139"/>
        <v>849.67027027027029</v>
      </c>
      <c r="S1517" t="str">
        <f t="shared" si="142"/>
        <v>photography</v>
      </c>
      <c r="T1517" t="str">
        <f t="shared" si="143"/>
        <v>photobooks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4">
        <f t="shared" si="140"/>
        <v>42649.583333333328</v>
      </c>
      <c r="K1518">
        <v>1473160292</v>
      </c>
      <c r="L1518" s="14">
        <f t="shared" si="141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6">
        <f t="shared" si="138"/>
        <v>1.0865882352941176</v>
      </c>
      <c r="R1518" s="9">
        <f t="shared" si="139"/>
        <v>159.24137931034483</v>
      </c>
      <c r="S1518" t="str">
        <f t="shared" si="142"/>
        <v>photography</v>
      </c>
      <c r="T1518" t="str">
        <f t="shared" si="143"/>
        <v>photobooks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4">
        <f t="shared" si="140"/>
        <v>41979.25</v>
      </c>
      <c r="K1519">
        <v>1415194553</v>
      </c>
      <c r="L1519" s="14">
        <f t="shared" si="141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6">
        <f t="shared" si="138"/>
        <v>1.6197999999999999</v>
      </c>
      <c r="R1519" s="9">
        <f t="shared" si="139"/>
        <v>39.507317073170732</v>
      </c>
      <c r="S1519" t="str">
        <f t="shared" si="142"/>
        <v>photography</v>
      </c>
      <c r="T1519" t="str">
        <f t="shared" si="143"/>
        <v>photobooks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4">
        <f t="shared" si="140"/>
        <v>41790.8200462963</v>
      </c>
      <c r="K1520">
        <v>1398973252</v>
      </c>
      <c r="L1520" s="14">
        <f t="shared" si="141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6">
        <f t="shared" si="138"/>
        <v>2.0536666666666665</v>
      </c>
      <c r="R1520" s="9">
        <f t="shared" si="139"/>
        <v>130.52966101694915</v>
      </c>
      <c r="S1520" t="str">
        <f t="shared" si="142"/>
        <v>photography</v>
      </c>
      <c r="T1520" t="str">
        <f t="shared" si="143"/>
        <v>photobooks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4">
        <f t="shared" si="140"/>
        <v>41810.915972222225</v>
      </c>
      <c r="K1521">
        <v>1400867283</v>
      </c>
      <c r="L1521" s="14">
        <f t="shared" si="141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6">
        <f t="shared" si="138"/>
        <v>1.033638888888889</v>
      </c>
      <c r="R1521" s="9">
        <f t="shared" si="139"/>
        <v>64.156896551724131</v>
      </c>
      <c r="S1521" t="str">
        <f t="shared" si="142"/>
        <v>photography</v>
      </c>
      <c r="T1521" t="str">
        <f t="shared" si="143"/>
        <v>photobooks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4">
        <f t="shared" si="140"/>
        <v>41992.166666666672</v>
      </c>
      <c r="K1522">
        <v>1415824513</v>
      </c>
      <c r="L1522" s="14">
        <f t="shared" si="141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6">
        <f t="shared" si="138"/>
        <v>1.0347222222222223</v>
      </c>
      <c r="R1522" s="9">
        <f t="shared" si="139"/>
        <v>111.52694610778443</v>
      </c>
      <c r="S1522" t="str">
        <f t="shared" si="142"/>
        <v>photography</v>
      </c>
      <c r="T1522" t="str">
        <f t="shared" si="143"/>
        <v>photobooks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4">
        <f t="shared" si="140"/>
        <v>42528.167719907404</v>
      </c>
      <c r="K1523">
        <v>1462248091</v>
      </c>
      <c r="L1523" s="14">
        <f t="shared" si="141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6">
        <f t="shared" si="138"/>
        <v>1.0681333333333334</v>
      </c>
      <c r="R1523" s="9">
        <f t="shared" si="139"/>
        <v>170.44680851063831</v>
      </c>
      <c r="S1523" t="str">
        <f t="shared" si="142"/>
        <v>photography</v>
      </c>
      <c r="T1523" t="str">
        <f t="shared" si="143"/>
        <v>photobooks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4">
        <f t="shared" si="140"/>
        <v>41929.830312500002</v>
      </c>
      <c r="K1524">
        <v>1410983739</v>
      </c>
      <c r="L1524" s="14">
        <f t="shared" si="141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6">
        <f t="shared" si="138"/>
        <v>1.3896574712643677</v>
      </c>
      <c r="R1524" s="9">
        <f t="shared" si="139"/>
        <v>133.7391592920354</v>
      </c>
      <c r="S1524" t="str">
        <f t="shared" si="142"/>
        <v>photography</v>
      </c>
      <c r="T1524" t="str">
        <f t="shared" si="143"/>
        <v>photobooks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4">
        <f t="shared" si="140"/>
        <v>41996</v>
      </c>
      <c r="K1525">
        <v>1416592916</v>
      </c>
      <c r="L1525" s="14">
        <f t="shared" si="141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6">
        <f t="shared" si="138"/>
        <v>1.2484324324324325</v>
      </c>
      <c r="R1525" s="9">
        <f t="shared" si="139"/>
        <v>95.834024896265561</v>
      </c>
      <c r="S1525" t="str">
        <f t="shared" si="142"/>
        <v>photography</v>
      </c>
      <c r="T1525" t="str">
        <f t="shared" si="143"/>
        <v>photobooks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4">
        <f t="shared" si="140"/>
        <v>42786.501041666663</v>
      </c>
      <c r="K1526">
        <v>1485000090</v>
      </c>
      <c r="L1526" s="14">
        <f t="shared" si="141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6">
        <f t="shared" si="138"/>
        <v>2.0699999999999998</v>
      </c>
      <c r="R1526" s="9">
        <f t="shared" si="139"/>
        <v>221.78571428571428</v>
      </c>
      <c r="S1526" t="str">
        <f t="shared" si="142"/>
        <v>photography</v>
      </c>
      <c r="T1526" t="str">
        <f t="shared" si="143"/>
        <v>photobooks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4">
        <f t="shared" si="140"/>
        <v>42600.702986111108</v>
      </c>
      <c r="K1527">
        <v>1468947138</v>
      </c>
      <c r="L1527" s="14">
        <f t="shared" si="141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6">
        <f t="shared" si="138"/>
        <v>1.7400576923076922</v>
      </c>
      <c r="R1527" s="9">
        <f t="shared" si="139"/>
        <v>32.315357142857138</v>
      </c>
      <c r="S1527" t="str">
        <f t="shared" si="142"/>
        <v>photography</v>
      </c>
      <c r="T1527" t="str">
        <f t="shared" si="143"/>
        <v>photobooks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4">
        <f t="shared" si="140"/>
        <v>42388.276006944448</v>
      </c>
      <c r="K1528">
        <v>1448951847</v>
      </c>
      <c r="L1528" s="14">
        <f t="shared" si="141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6">
        <f t="shared" si="138"/>
        <v>1.2032608695652174</v>
      </c>
      <c r="R1528" s="9">
        <f t="shared" si="139"/>
        <v>98.839285714285708</v>
      </c>
      <c r="S1528" t="str">
        <f t="shared" si="142"/>
        <v>photography</v>
      </c>
      <c r="T1528" t="str">
        <f t="shared" si="143"/>
        <v>photobooks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4">
        <f t="shared" si="140"/>
        <v>42808.558865740735</v>
      </c>
      <c r="K1529">
        <v>1487082286</v>
      </c>
      <c r="L1529" s="14">
        <f t="shared" si="141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6">
        <f t="shared" si="138"/>
        <v>1.1044428571428573</v>
      </c>
      <c r="R1529" s="9">
        <f t="shared" si="139"/>
        <v>55.222142857142863</v>
      </c>
      <c r="S1529" t="str">
        <f t="shared" si="142"/>
        <v>photography</v>
      </c>
      <c r="T1529" t="str">
        <f t="shared" si="143"/>
        <v>photobooks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4">
        <f t="shared" si="140"/>
        <v>42767</v>
      </c>
      <c r="K1530">
        <v>1483292122</v>
      </c>
      <c r="L1530" s="14">
        <f t="shared" si="141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6">
        <f t="shared" si="138"/>
        <v>2.8156666666666665</v>
      </c>
      <c r="R1530" s="9">
        <f t="shared" si="139"/>
        <v>52.793750000000003</v>
      </c>
      <c r="S1530" t="str">
        <f t="shared" si="142"/>
        <v>photography</v>
      </c>
      <c r="T1530" t="str">
        <f t="shared" si="143"/>
        <v>photobooks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4">
        <f t="shared" si="140"/>
        <v>42082.587037037039</v>
      </c>
      <c r="K1531">
        <v>1424185520</v>
      </c>
      <c r="L1531" s="14">
        <f t="shared" si="141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6">
        <f t="shared" si="138"/>
        <v>1.0067894736842105</v>
      </c>
      <c r="R1531" s="9">
        <f t="shared" si="139"/>
        <v>135.66666666666666</v>
      </c>
      <c r="S1531" t="str">
        <f t="shared" si="142"/>
        <v>photography</v>
      </c>
      <c r="T1531" t="str">
        <f t="shared" si="143"/>
        <v>photobooks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4">
        <f t="shared" si="140"/>
        <v>42300.767303240747</v>
      </c>
      <c r="K1532">
        <v>1443464695</v>
      </c>
      <c r="L1532" s="14">
        <f t="shared" si="141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6">
        <f t="shared" si="138"/>
        <v>1.3482571428571428</v>
      </c>
      <c r="R1532" s="9">
        <f t="shared" si="139"/>
        <v>53.991990846681922</v>
      </c>
      <c r="S1532" t="str">
        <f t="shared" si="142"/>
        <v>photography</v>
      </c>
      <c r="T1532" t="str">
        <f t="shared" si="143"/>
        <v>photobooks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4">
        <f t="shared" si="140"/>
        <v>41974.125</v>
      </c>
      <c r="K1533">
        <v>1414610126</v>
      </c>
      <c r="L1533" s="14">
        <f t="shared" si="141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6">
        <f t="shared" si="138"/>
        <v>1.7595744680851064</v>
      </c>
      <c r="R1533" s="9">
        <f t="shared" si="139"/>
        <v>56.643835616438359</v>
      </c>
      <c r="S1533" t="str">
        <f t="shared" si="142"/>
        <v>photography</v>
      </c>
      <c r="T1533" t="str">
        <f t="shared" si="143"/>
        <v>photobooks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4">
        <f t="shared" si="140"/>
        <v>42415.625</v>
      </c>
      <c r="K1534">
        <v>1453461865</v>
      </c>
      <c r="L1534" s="14">
        <f t="shared" si="141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6">
        <f t="shared" si="138"/>
        <v>4.8402000000000003</v>
      </c>
      <c r="R1534" s="9">
        <f t="shared" si="139"/>
        <v>82.316326530612244</v>
      </c>
      <c r="S1534" t="str">
        <f t="shared" si="142"/>
        <v>photography</v>
      </c>
      <c r="T1534" t="str">
        <f t="shared" si="143"/>
        <v>photobooks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4">
        <f t="shared" si="140"/>
        <v>42492.165972222225</v>
      </c>
      <c r="K1535">
        <v>1457913777</v>
      </c>
      <c r="L1535" s="14">
        <f t="shared" si="141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6">
        <f t="shared" si="138"/>
        <v>1.4514</v>
      </c>
      <c r="R1535" s="9">
        <f t="shared" si="139"/>
        <v>88.26081081081081</v>
      </c>
      <c r="S1535" t="str">
        <f t="shared" si="142"/>
        <v>photography</v>
      </c>
      <c r="T1535" t="str">
        <f t="shared" si="143"/>
        <v>photobooks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4">
        <f t="shared" si="140"/>
        <v>42251.67432870371</v>
      </c>
      <c r="K1536">
        <v>1438791062</v>
      </c>
      <c r="L1536" s="14">
        <f t="shared" si="141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6">
        <f t="shared" si="138"/>
        <v>4.1773333333333333</v>
      </c>
      <c r="R1536" s="9">
        <f t="shared" si="139"/>
        <v>84.905149051490511</v>
      </c>
      <c r="S1536" t="str">
        <f t="shared" si="142"/>
        <v>photography</v>
      </c>
      <c r="T1536" t="str">
        <f t="shared" si="143"/>
        <v>photobooks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4">
        <f t="shared" si="140"/>
        <v>42513.916666666672</v>
      </c>
      <c r="K1537">
        <v>1461527631</v>
      </c>
      <c r="L1537" s="14">
        <f t="shared" si="141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6">
        <f t="shared" si="138"/>
        <v>1.3242499999999999</v>
      </c>
      <c r="R1537" s="9">
        <f t="shared" si="139"/>
        <v>48.154545454545456</v>
      </c>
      <c r="S1537" t="str">
        <f t="shared" si="142"/>
        <v>photography</v>
      </c>
      <c r="T1537" t="str">
        <f t="shared" si="143"/>
        <v>photobooks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4">
        <f t="shared" si="140"/>
        <v>42243.802199074074</v>
      </c>
      <c r="K1538">
        <v>1438110910</v>
      </c>
      <c r="L1538" s="14">
        <f t="shared" si="141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6">
        <f t="shared" ref="Q1538:Q1601" si="144">(E1538/D1538)</f>
        <v>2.5030841666666666</v>
      </c>
      <c r="R1538" s="9">
        <f t="shared" ref="R1538:R1601" si="145">IF(N1538&lt;&gt;0,E1538/N1538,0)</f>
        <v>66.015406593406595</v>
      </c>
      <c r="S1538" t="str">
        <f t="shared" si="142"/>
        <v>photography</v>
      </c>
      <c r="T1538" t="str">
        <f t="shared" si="143"/>
        <v>photobooks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4">
        <f t="shared" ref="J1539:J1602" si="146">(((I1539/60)/60)/24)+DATE(1970,1,1)</f>
        <v>42588.75</v>
      </c>
      <c r="K1539">
        <v>1467358427</v>
      </c>
      <c r="L1539" s="14">
        <f t="shared" ref="L1539:L1602" si="147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6">
        <f t="shared" si="144"/>
        <v>1.7989999999999999</v>
      </c>
      <c r="R1539" s="9">
        <f t="shared" si="145"/>
        <v>96.375</v>
      </c>
      <c r="S1539" t="str">
        <f t="shared" ref="S1539:S1602" si="148">LEFT(P1539, SEARCH("/",P1539,1)-1)</f>
        <v>photography</v>
      </c>
      <c r="T1539" t="str">
        <f t="shared" ref="T1539:T1602" si="149">RIGHT(P1539,LEN(P1539)-FIND("/",P1539))</f>
        <v>photobooks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4">
        <f t="shared" si="146"/>
        <v>42026.782060185185</v>
      </c>
      <c r="K1540">
        <v>1418064370</v>
      </c>
      <c r="L1540" s="14">
        <f t="shared" si="147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6">
        <f t="shared" si="144"/>
        <v>1.0262857142857142</v>
      </c>
      <c r="R1540" s="9">
        <f t="shared" si="145"/>
        <v>156.17391304347825</v>
      </c>
      <c r="S1540" t="str">
        <f t="shared" si="148"/>
        <v>photography</v>
      </c>
      <c r="T1540" t="str">
        <f t="shared" si="149"/>
        <v>photobooks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4">
        <f t="shared" si="146"/>
        <v>42738.919201388882</v>
      </c>
      <c r="K1541">
        <v>1480629819</v>
      </c>
      <c r="L1541" s="14">
        <f t="shared" si="147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6">
        <f t="shared" si="144"/>
        <v>1.359861</v>
      </c>
      <c r="R1541" s="9">
        <f t="shared" si="145"/>
        <v>95.764859154929582</v>
      </c>
      <c r="S1541" t="str">
        <f t="shared" si="148"/>
        <v>photography</v>
      </c>
      <c r="T1541" t="str">
        <f t="shared" si="149"/>
        <v>photobooks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4">
        <f t="shared" si="146"/>
        <v>41969.052083333328</v>
      </c>
      <c r="K1542">
        <v>1414368616</v>
      </c>
      <c r="L1542" s="14">
        <f t="shared" si="147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6">
        <f t="shared" si="144"/>
        <v>1.1786666666666668</v>
      </c>
      <c r="R1542" s="9">
        <f t="shared" si="145"/>
        <v>180.40816326530611</v>
      </c>
      <c r="S1542" t="str">
        <f t="shared" si="148"/>
        <v>photography</v>
      </c>
      <c r="T1542" t="str">
        <f t="shared" si="149"/>
        <v>photobooks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4">
        <f t="shared" si="146"/>
        <v>42004.712245370371</v>
      </c>
      <c r="K1543">
        <v>1417453538</v>
      </c>
      <c r="L1543" s="14">
        <f t="shared" si="147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6">
        <f t="shared" si="144"/>
        <v>3.3333333333333332E-4</v>
      </c>
      <c r="R1543" s="9">
        <f t="shared" si="145"/>
        <v>3</v>
      </c>
      <c r="S1543" t="str">
        <f t="shared" si="148"/>
        <v>photography</v>
      </c>
      <c r="T1543" t="str">
        <f t="shared" si="149"/>
        <v>nature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4">
        <f t="shared" si="146"/>
        <v>42185.996527777781</v>
      </c>
      <c r="K1544">
        <v>1434412500</v>
      </c>
      <c r="L1544" s="14">
        <f t="shared" si="147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6">
        <f t="shared" si="144"/>
        <v>0.04</v>
      </c>
      <c r="R1544" s="9">
        <f t="shared" si="145"/>
        <v>20</v>
      </c>
      <c r="S1544" t="str">
        <f t="shared" si="148"/>
        <v>photography</v>
      </c>
      <c r="T1544" t="str">
        <f t="shared" si="149"/>
        <v>nature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4">
        <f t="shared" si="146"/>
        <v>41965.551319444443</v>
      </c>
      <c r="K1545">
        <v>1414066434</v>
      </c>
      <c r="L1545" s="14">
        <f t="shared" si="147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6">
        <f t="shared" si="144"/>
        <v>4.4444444444444444E-3</v>
      </c>
      <c r="R1545" s="9">
        <f t="shared" si="145"/>
        <v>10</v>
      </c>
      <c r="S1545" t="str">
        <f t="shared" si="148"/>
        <v>photography</v>
      </c>
      <c r="T1545" t="str">
        <f t="shared" si="149"/>
        <v>nature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4">
        <f t="shared" si="146"/>
        <v>42095.012499999997</v>
      </c>
      <c r="K1546">
        <v>1424222024</v>
      </c>
      <c r="L1546" s="14">
        <f t="shared" si="147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6">
        <f t="shared" si="144"/>
        <v>0</v>
      </c>
      <c r="R1546" s="9">
        <f t="shared" si="145"/>
        <v>0</v>
      </c>
      <c r="S1546" t="str">
        <f t="shared" si="148"/>
        <v>photography</v>
      </c>
      <c r="T1546" t="str">
        <f t="shared" si="149"/>
        <v>nature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4">
        <f t="shared" si="146"/>
        <v>42065.886111111111</v>
      </c>
      <c r="K1547">
        <v>1422393234</v>
      </c>
      <c r="L1547" s="14">
        <f t="shared" si="147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6">
        <f t="shared" si="144"/>
        <v>3.3333333333333332E-4</v>
      </c>
      <c r="R1547" s="9">
        <f t="shared" si="145"/>
        <v>1</v>
      </c>
      <c r="S1547" t="str">
        <f t="shared" si="148"/>
        <v>photography</v>
      </c>
      <c r="T1547" t="str">
        <f t="shared" si="149"/>
        <v>nature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4">
        <f t="shared" si="146"/>
        <v>41899.212951388887</v>
      </c>
      <c r="K1548">
        <v>1405746399</v>
      </c>
      <c r="L1548" s="14">
        <f t="shared" si="147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6">
        <f t="shared" si="144"/>
        <v>0.28899999999999998</v>
      </c>
      <c r="R1548" s="9">
        <f t="shared" si="145"/>
        <v>26.272727272727273</v>
      </c>
      <c r="S1548" t="str">
        <f t="shared" si="148"/>
        <v>photography</v>
      </c>
      <c r="T1548" t="str">
        <f t="shared" si="149"/>
        <v>nature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4">
        <f t="shared" si="146"/>
        <v>42789.426875000005</v>
      </c>
      <c r="K1549">
        <v>1487240082</v>
      </c>
      <c r="L1549" s="14">
        <f t="shared" si="147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6">
        <f t="shared" si="144"/>
        <v>0</v>
      </c>
      <c r="R1549" s="9">
        <f t="shared" si="145"/>
        <v>0</v>
      </c>
      <c r="S1549" t="str">
        <f t="shared" si="148"/>
        <v>photography</v>
      </c>
      <c r="T1549" t="str">
        <f t="shared" si="149"/>
        <v>nature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4">
        <f t="shared" si="146"/>
        <v>42316.923842592587</v>
      </c>
      <c r="K1550">
        <v>1444425020</v>
      </c>
      <c r="L1550" s="14">
        <f t="shared" si="147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6">
        <f t="shared" si="144"/>
        <v>8.5714285714285715E-2</v>
      </c>
      <c r="R1550" s="9">
        <f t="shared" si="145"/>
        <v>60</v>
      </c>
      <c r="S1550" t="str">
        <f t="shared" si="148"/>
        <v>photography</v>
      </c>
      <c r="T1550" t="str">
        <f t="shared" si="149"/>
        <v>nature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4">
        <f t="shared" si="146"/>
        <v>42311.177766203706</v>
      </c>
      <c r="K1551">
        <v>1443928559</v>
      </c>
      <c r="L1551" s="14">
        <f t="shared" si="147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6">
        <f t="shared" si="144"/>
        <v>0.34</v>
      </c>
      <c r="R1551" s="9">
        <f t="shared" si="145"/>
        <v>28.333333333333332</v>
      </c>
      <c r="S1551" t="str">
        <f t="shared" si="148"/>
        <v>photography</v>
      </c>
      <c r="T1551" t="str">
        <f t="shared" si="149"/>
        <v>nature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4">
        <f t="shared" si="146"/>
        <v>42502.449467592596</v>
      </c>
      <c r="K1552">
        <v>1460458034</v>
      </c>
      <c r="L1552" s="14">
        <f t="shared" si="147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6">
        <f t="shared" si="144"/>
        <v>0.13466666666666666</v>
      </c>
      <c r="R1552" s="9">
        <f t="shared" si="145"/>
        <v>14.428571428571429</v>
      </c>
      <c r="S1552" t="str">
        <f t="shared" si="148"/>
        <v>photography</v>
      </c>
      <c r="T1552" t="str">
        <f t="shared" si="149"/>
        <v>nature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4">
        <f t="shared" si="146"/>
        <v>42151.824525462958</v>
      </c>
      <c r="K1553">
        <v>1430164039</v>
      </c>
      <c r="L1553" s="14">
        <f t="shared" si="147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6">
        <f t="shared" si="144"/>
        <v>0</v>
      </c>
      <c r="R1553" s="9">
        <f t="shared" si="145"/>
        <v>0</v>
      </c>
      <c r="S1553" t="str">
        <f t="shared" si="148"/>
        <v>photography</v>
      </c>
      <c r="T1553" t="str">
        <f t="shared" si="149"/>
        <v>nature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4">
        <f t="shared" si="146"/>
        <v>41913.165972222225</v>
      </c>
      <c r="K1554">
        <v>1410366708</v>
      </c>
      <c r="L1554" s="14">
        <f t="shared" si="147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6">
        <f t="shared" si="144"/>
        <v>0.49186046511627907</v>
      </c>
      <c r="R1554" s="9">
        <f t="shared" si="145"/>
        <v>132.1875</v>
      </c>
      <c r="S1554" t="str">
        <f t="shared" si="148"/>
        <v>photography</v>
      </c>
      <c r="T1554" t="str">
        <f t="shared" si="149"/>
        <v>nature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4">
        <f t="shared" si="146"/>
        <v>42249.282951388886</v>
      </c>
      <c r="K1555">
        <v>1438584447</v>
      </c>
      <c r="L1555" s="14">
        <f t="shared" si="147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6">
        <f t="shared" si="144"/>
        <v>0</v>
      </c>
      <c r="R1555" s="9">
        <f t="shared" si="145"/>
        <v>0</v>
      </c>
      <c r="S1555" t="str">
        <f t="shared" si="148"/>
        <v>photography</v>
      </c>
      <c r="T1555" t="str">
        <f t="shared" si="149"/>
        <v>nature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4">
        <f t="shared" si="146"/>
        <v>42218.252199074079</v>
      </c>
      <c r="K1556">
        <v>1435903390</v>
      </c>
      <c r="L1556" s="14">
        <f t="shared" si="147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6">
        <f t="shared" si="144"/>
        <v>0</v>
      </c>
      <c r="R1556" s="9">
        <f t="shared" si="145"/>
        <v>0</v>
      </c>
      <c r="S1556" t="str">
        <f t="shared" si="148"/>
        <v>photography</v>
      </c>
      <c r="T1556" t="str">
        <f t="shared" si="149"/>
        <v>nature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4">
        <f t="shared" si="146"/>
        <v>42264.708333333328</v>
      </c>
      <c r="K1557">
        <v>1440513832</v>
      </c>
      <c r="L1557" s="14">
        <f t="shared" si="147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6">
        <f t="shared" si="144"/>
        <v>0</v>
      </c>
      <c r="R1557" s="9">
        <f t="shared" si="145"/>
        <v>0</v>
      </c>
      <c r="S1557" t="str">
        <f t="shared" si="148"/>
        <v>photography</v>
      </c>
      <c r="T1557" t="str">
        <f t="shared" si="149"/>
        <v>nature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4">
        <f t="shared" si="146"/>
        <v>42555.153055555551</v>
      </c>
      <c r="K1558">
        <v>1465011624</v>
      </c>
      <c r="L1558" s="14">
        <f t="shared" si="147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6">
        <f t="shared" si="144"/>
        <v>0.45133333333333331</v>
      </c>
      <c r="R1558" s="9">
        <f t="shared" si="145"/>
        <v>56.416666666666664</v>
      </c>
      <c r="S1558" t="str">
        <f t="shared" si="148"/>
        <v>photography</v>
      </c>
      <c r="T1558" t="str">
        <f t="shared" si="149"/>
        <v>nature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4">
        <f t="shared" si="146"/>
        <v>41902.65315972222</v>
      </c>
      <c r="K1559">
        <v>1408549233</v>
      </c>
      <c r="L1559" s="14">
        <f t="shared" si="147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6">
        <f t="shared" si="144"/>
        <v>0.04</v>
      </c>
      <c r="R1559" s="9">
        <f t="shared" si="145"/>
        <v>100</v>
      </c>
      <c r="S1559" t="str">
        <f t="shared" si="148"/>
        <v>photography</v>
      </c>
      <c r="T1559" t="str">
        <f t="shared" si="149"/>
        <v>nature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4">
        <f t="shared" si="146"/>
        <v>42244.508333333331</v>
      </c>
      <c r="K1560">
        <v>1435656759</v>
      </c>
      <c r="L1560" s="14">
        <f t="shared" si="147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6">
        <f t="shared" si="144"/>
        <v>4.6666666666666669E-2</v>
      </c>
      <c r="R1560" s="9">
        <f t="shared" si="145"/>
        <v>11.666666666666666</v>
      </c>
      <c r="S1560" t="str">
        <f t="shared" si="148"/>
        <v>photography</v>
      </c>
      <c r="T1560" t="str">
        <f t="shared" si="149"/>
        <v>nature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4">
        <f t="shared" si="146"/>
        <v>42123.05322916666</v>
      </c>
      <c r="K1561">
        <v>1428974199</v>
      </c>
      <c r="L1561" s="14">
        <f t="shared" si="147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6">
        <f t="shared" si="144"/>
        <v>3.3333333333333335E-3</v>
      </c>
      <c r="R1561" s="9">
        <f t="shared" si="145"/>
        <v>50</v>
      </c>
      <c r="S1561" t="str">
        <f t="shared" si="148"/>
        <v>photography</v>
      </c>
      <c r="T1561" t="str">
        <f t="shared" si="149"/>
        <v>nature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4">
        <f t="shared" si="146"/>
        <v>41956.062418981484</v>
      </c>
      <c r="K1562">
        <v>1414110593</v>
      </c>
      <c r="L1562" s="14">
        <f t="shared" si="147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6">
        <f t="shared" si="144"/>
        <v>3.7600000000000001E-2</v>
      </c>
      <c r="R1562" s="9">
        <f t="shared" si="145"/>
        <v>23.5</v>
      </c>
      <c r="S1562" t="str">
        <f t="shared" si="148"/>
        <v>photography</v>
      </c>
      <c r="T1562" t="str">
        <f t="shared" si="149"/>
        <v>nature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4">
        <f t="shared" si="146"/>
        <v>41585.083368055559</v>
      </c>
      <c r="K1563">
        <v>1381194003</v>
      </c>
      <c r="L1563" s="14">
        <f t="shared" si="147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6">
        <f t="shared" si="144"/>
        <v>6.7000000000000002E-3</v>
      </c>
      <c r="R1563" s="9">
        <f t="shared" si="145"/>
        <v>67</v>
      </c>
      <c r="S1563" t="str">
        <f t="shared" si="148"/>
        <v>publishing</v>
      </c>
      <c r="T1563" t="str">
        <f t="shared" si="149"/>
        <v>art books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4">
        <f t="shared" si="146"/>
        <v>40149.034722222219</v>
      </c>
      <c r="K1564">
        <v>1253712916</v>
      </c>
      <c r="L1564" s="14">
        <f t="shared" si="147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6">
        <f t="shared" si="144"/>
        <v>0</v>
      </c>
      <c r="R1564" s="9">
        <f t="shared" si="145"/>
        <v>0</v>
      </c>
      <c r="S1564" t="str">
        <f t="shared" si="148"/>
        <v>publishing</v>
      </c>
      <c r="T1564" t="str">
        <f t="shared" si="149"/>
        <v>art books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4">
        <f t="shared" si="146"/>
        <v>41712.700821759259</v>
      </c>
      <c r="K1565">
        <v>1389635351</v>
      </c>
      <c r="L1565" s="14">
        <f t="shared" si="147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6">
        <f t="shared" si="144"/>
        <v>1.4166666666666666E-2</v>
      </c>
      <c r="R1565" s="9">
        <f t="shared" si="145"/>
        <v>42.5</v>
      </c>
      <c r="S1565" t="str">
        <f t="shared" si="148"/>
        <v>publishing</v>
      </c>
      <c r="T1565" t="str">
        <f t="shared" si="149"/>
        <v>art books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4">
        <f t="shared" si="146"/>
        <v>42152.836805555555</v>
      </c>
      <c r="K1566">
        <v>1430124509</v>
      </c>
      <c r="L1566" s="14">
        <f t="shared" si="147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6">
        <f t="shared" si="144"/>
        <v>1E-3</v>
      </c>
      <c r="R1566" s="9">
        <f t="shared" si="145"/>
        <v>10</v>
      </c>
      <c r="S1566" t="str">
        <f t="shared" si="148"/>
        <v>publishing</v>
      </c>
      <c r="T1566" t="str">
        <f t="shared" si="149"/>
        <v>art books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4">
        <f t="shared" si="146"/>
        <v>40702.729872685188</v>
      </c>
      <c r="K1567">
        <v>1304962261</v>
      </c>
      <c r="L1567" s="14">
        <f t="shared" si="147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6">
        <f t="shared" si="144"/>
        <v>2.5000000000000001E-2</v>
      </c>
      <c r="R1567" s="9">
        <f t="shared" si="145"/>
        <v>100</v>
      </c>
      <c r="S1567" t="str">
        <f t="shared" si="148"/>
        <v>publishing</v>
      </c>
      <c r="T1567" t="str">
        <f t="shared" si="149"/>
        <v>art books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4">
        <f t="shared" si="146"/>
        <v>42578.916666666672</v>
      </c>
      <c r="K1568">
        <v>1467151204</v>
      </c>
      <c r="L1568" s="14">
        <f t="shared" si="147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6">
        <f t="shared" si="144"/>
        <v>0.21249999999999999</v>
      </c>
      <c r="R1568" s="9">
        <f t="shared" si="145"/>
        <v>108.05084745762711</v>
      </c>
      <c r="S1568" t="str">
        <f t="shared" si="148"/>
        <v>publishing</v>
      </c>
      <c r="T1568" t="str">
        <f t="shared" si="149"/>
        <v>art books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4">
        <f t="shared" si="146"/>
        <v>41687</v>
      </c>
      <c r="K1569">
        <v>1391293745</v>
      </c>
      <c r="L1569" s="14">
        <f t="shared" si="147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6">
        <f t="shared" si="144"/>
        <v>4.1176470588235294E-2</v>
      </c>
      <c r="R1569" s="9">
        <f t="shared" si="145"/>
        <v>26.923076923076923</v>
      </c>
      <c r="S1569" t="str">
        <f t="shared" si="148"/>
        <v>publishing</v>
      </c>
      <c r="T1569" t="str">
        <f t="shared" si="149"/>
        <v>art books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4">
        <f t="shared" si="146"/>
        <v>41997.062326388885</v>
      </c>
      <c r="K1570">
        <v>1416360585</v>
      </c>
      <c r="L1570" s="14">
        <f t="shared" si="147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6">
        <f t="shared" si="144"/>
        <v>0.13639999999999999</v>
      </c>
      <c r="R1570" s="9">
        <f t="shared" si="145"/>
        <v>155</v>
      </c>
      <c r="S1570" t="str">
        <f t="shared" si="148"/>
        <v>publishing</v>
      </c>
      <c r="T1570" t="str">
        <f t="shared" si="149"/>
        <v>art books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4">
        <f t="shared" si="146"/>
        <v>41419.679560185185</v>
      </c>
      <c r="K1571">
        <v>1366906714</v>
      </c>
      <c r="L1571" s="14">
        <f t="shared" si="147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6">
        <f t="shared" si="144"/>
        <v>0</v>
      </c>
      <c r="R1571" s="9">
        <f t="shared" si="145"/>
        <v>0</v>
      </c>
      <c r="S1571" t="str">
        <f t="shared" si="148"/>
        <v>publishing</v>
      </c>
      <c r="T1571" t="str">
        <f t="shared" si="149"/>
        <v>art books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4">
        <f t="shared" si="146"/>
        <v>42468.771782407406</v>
      </c>
      <c r="K1572">
        <v>1457551882</v>
      </c>
      <c r="L1572" s="14">
        <f t="shared" si="147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6">
        <f t="shared" si="144"/>
        <v>0.41399999999999998</v>
      </c>
      <c r="R1572" s="9">
        <f t="shared" si="145"/>
        <v>47.769230769230766</v>
      </c>
      <c r="S1572" t="str">
        <f t="shared" si="148"/>
        <v>publishing</v>
      </c>
      <c r="T1572" t="str">
        <f t="shared" si="149"/>
        <v>art books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4">
        <f t="shared" si="146"/>
        <v>42174.769479166673</v>
      </c>
      <c r="K1573">
        <v>1432146483</v>
      </c>
      <c r="L1573" s="14">
        <f t="shared" si="147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6">
        <f t="shared" si="144"/>
        <v>6.6115702479338841E-3</v>
      </c>
      <c r="R1573" s="9">
        <f t="shared" si="145"/>
        <v>20</v>
      </c>
      <c r="S1573" t="str">
        <f t="shared" si="148"/>
        <v>publishing</v>
      </c>
      <c r="T1573" t="str">
        <f t="shared" si="149"/>
        <v>art books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4">
        <f t="shared" si="146"/>
        <v>42428.999305555553</v>
      </c>
      <c r="K1574">
        <v>1454546859</v>
      </c>
      <c r="L1574" s="14">
        <f t="shared" si="147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6">
        <f t="shared" si="144"/>
        <v>0.05</v>
      </c>
      <c r="R1574" s="9">
        <f t="shared" si="145"/>
        <v>41.666666666666664</v>
      </c>
      <c r="S1574" t="str">
        <f t="shared" si="148"/>
        <v>publishing</v>
      </c>
      <c r="T1574" t="str">
        <f t="shared" si="149"/>
        <v>art books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4">
        <f t="shared" si="146"/>
        <v>42826.165972222225</v>
      </c>
      <c r="K1575">
        <v>1487548802</v>
      </c>
      <c r="L1575" s="14">
        <f t="shared" si="147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6">
        <f t="shared" si="144"/>
        <v>2.4777777777777777E-2</v>
      </c>
      <c r="R1575" s="9">
        <f t="shared" si="145"/>
        <v>74.333333333333329</v>
      </c>
      <c r="S1575" t="str">
        <f t="shared" si="148"/>
        <v>publishing</v>
      </c>
      <c r="T1575" t="str">
        <f t="shared" si="149"/>
        <v>art books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4">
        <f t="shared" si="146"/>
        <v>42052.927418981482</v>
      </c>
      <c r="K1576">
        <v>1421187329</v>
      </c>
      <c r="L1576" s="14">
        <f t="shared" si="147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6">
        <f t="shared" si="144"/>
        <v>5.0599999999999999E-2</v>
      </c>
      <c r="R1576" s="9">
        <f t="shared" si="145"/>
        <v>84.333333333333329</v>
      </c>
      <c r="S1576" t="str">
        <f t="shared" si="148"/>
        <v>publishing</v>
      </c>
      <c r="T1576" t="str">
        <f t="shared" si="149"/>
        <v>art books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4">
        <f t="shared" si="146"/>
        <v>41829.524259259262</v>
      </c>
      <c r="K1577">
        <v>1402317296</v>
      </c>
      <c r="L1577" s="14">
        <f t="shared" si="147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6">
        <f t="shared" si="144"/>
        <v>0.2291</v>
      </c>
      <c r="R1577" s="9">
        <f t="shared" si="145"/>
        <v>65.457142857142856</v>
      </c>
      <c r="S1577" t="str">
        <f t="shared" si="148"/>
        <v>publishing</v>
      </c>
      <c r="T1577" t="str">
        <f t="shared" si="149"/>
        <v>art books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4">
        <f t="shared" si="146"/>
        <v>42185.879259259258</v>
      </c>
      <c r="K1578">
        <v>1431810368</v>
      </c>
      <c r="L1578" s="14">
        <f t="shared" si="147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6">
        <f t="shared" si="144"/>
        <v>0.13</v>
      </c>
      <c r="R1578" s="9">
        <f t="shared" si="145"/>
        <v>65</v>
      </c>
      <c r="S1578" t="str">
        <f t="shared" si="148"/>
        <v>publishing</v>
      </c>
      <c r="T1578" t="str">
        <f t="shared" si="149"/>
        <v>art books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4">
        <f t="shared" si="146"/>
        <v>41114.847777777781</v>
      </c>
      <c r="K1579">
        <v>1337977248</v>
      </c>
      <c r="L1579" s="14">
        <f t="shared" si="147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6">
        <f t="shared" si="144"/>
        <v>5.4999999999999997E-3</v>
      </c>
      <c r="R1579" s="9">
        <f t="shared" si="145"/>
        <v>27.5</v>
      </c>
      <c r="S1579" t="str">
        <f t="shared" si="148"/>
        <v>publishing</v>
      </c>
      <c r="T1579" t="str">
        <f t="shared" si="149"/>
        <v>art books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4">
        <f t="shared" si="146"/>
        <v>40423.083333333336</v>
      </c>
      <c r="K1580">
        <v>1281317691</v>
      </c>
      <c r="L1580" s="14">
        <f t="shared" si="147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6">
        <f t="shared" si="144"/>
        <v>0.10806536636794939</v>
      </c>
      <c r="R1580" s="9">
        <f t="shared" si="145"/>
        <v>51.25</v>
      </c>
      <c r="S1580" t="str">
        <f t="shared" si="148"/>
        <v>publishing</v>
      </c>
      <c r="T1580" t="str">
        <f t="shared" si="149"/>
        <v>art books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4">
        <f t="shared" si="146"/>
        <v>41514.996423611112</v>
      </c>
      <c r="K1581">
        <v>1374882891</v>
      </c>
      <c r="L1581" s="14">
        <f t="shared" si="147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6">
        <f t="shared" si="144"/>
        <v>8.4008400840084006E-3</v>
      </c>
      <c r="R1581" s="9">
        <f t="shared" si="145"/>
        <v>14</v>
      </c>
      <c r="S1581" t="str">
        <f t="shared" si="148"/>
        <v>publishing</v>
      </c>
      <c r="T1581" t="str">
        <f t="shared" si="149"/>
        <v>art books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4">
        <f t="shared" si="146"/>
        <v>41050.050069444449</v>
      </c>
      <c r="K1582">
        <v>1332378726</v>
      </c>
      <c r="L1582" s="14">
        <f t="shared" si="147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6">
        <f t="shared" si="144"/>
        <v>0</v>
      </c>
      <c r="R1582" s="9">
        <f t="shared" si="145"/>
        <v>0</v>
      </c>
      <c r="S1582" t="str">
        <f t="shared" si="148"/>
        <v>publishing</v>
      </c>
      <c r="T1582" t="str">
        <f t="shared" si="149"/>
        <v>art books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4">
        <f t="shared" si="146"/>
        <v>42357.448958333334</v>
      </c>
      <c r="K1583">
        <v>1447757190</v>
      </c>
      <c r="L1583" s="14">
        <f t="shared" si="147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6">
        <f t="shared" si="144"/>
        <v>5.0000000000000001E-3</v>
      </c>
      <c r="R1583" s="9">
        <f t="shared" si="145"/>
        <v>5</v>
      </c>
      <c r="S1583" t="str">
        <f t="shared" si="148"/>
        <v>photography</v>
      </c>
      <c r="T1583" t="str">
        <f t="shared" si="149"/>
        <v>places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4">
        <f t="shared" si="146"/>
        <v>42303.888888888891</v>
      </c>
      <c r="K1584">
        <v>1440961053</v>
      </c>
      <c r="L1584" s="14">
        <f t="shared" si="147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6">
        <f t="shared" si="144"/>
        <v>9.2999999999999999E-2</v>
      </c>
      <c r="R1584" s="9">
        <f t="shared" si="145"/>
        <v>31</v>
      </c>
      <c r="S1584" t="str">
        <f t="shared" si="148"/>
        <v>photography</v>
      </c>
      <c r="T1584" t="str">
        <f t="shared" si="149"/>
        <v>places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4">
        <f t="shared" si="146"/>
        <v>41907.904988425929</v>
      </c>
      <c r="K1585">
        <v>1409089391</v>
      </c>
      <c r="L1585" s="14">
        <f t="shared" si="147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6">
        <f t="shared" si="144"/>
        <v>7.5000000000000002E-4</v>
      </c>
      <c r="R1585" s="9">
        <f t="shared" si="145"/>
        <v>15</v>
      </c>
      <c r="S1585" t="str">
        <f t="shared" si="148"/>
        <v>photography</v>
      </c>
      <c r="T1585" t="str">
        <f t="shared" si="149"/>
        <v>places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4">
        <f t="shared" si="146"/>
        <v>41789.649317129632</v>
      </c>
      <c r="K1586">
        <v>1400600101</v>
      </c>
      <c r="L1586" s="14">
        <f t="shared" si="147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6">
        <f t="shared" si="144"/>
        <v>0</v>
      </c>
      <c r="R1586" s="9">
        <f t="shared" si="145"/>
        <v>0</v>
      </c>
      <c r="S1586" t="str">
        <f t="shared" si="148"/>
        <v>photography</v>
      </c>
      <c r="T1586" t="str">
        <f t="shared" si="149"/>
        <v>places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4">
        <f t="shared" si="146"/>
        <v>42729.458333333328</v>
      </c>
      <c r="K1587">
        <v>1480800568</v>
      </c>
      <c r="L1587" s="14">
        <f t="shared" si="147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6">
        <f t="shared" si="144"/>
        <v>0.79</v>
      </c>
      <c r="R1587" s="9">
        <f t="shared" si="145"/>
        <v>131.66666666666666</v>
      </c>
      <c r="S1587" t="str">
        <f t="shared" si="148"/>
        <v>photography</v>
      </c>
      <c r="T1587" t="str">
        <f t="shared" si="149"/>
        <v>places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4">
        <f t="shared" si="146"/>
        <v>42099.062754629631</v>
      </c>
      <c r="K1588">
        <v>1425609022</v>
      </c>
      <c r="L1588" s="14">
        <f t="shared" si="147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6">
        <f t="shared" si="144"/>
        <v>0</v>
      </c>
      <c r="R1588" s="9">
        <f t="shared" si="145"/>
        <v>0</v>
      </c>
      <c r="S1588" t="str">
        <f t="shared" si="148"/>
        <v>photography</v>
      </c>
      <c r="T1588" t="str">
        <f t="shared" si="149"/>
        <v>places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4">
        <f t="shared" si="146"/>
        <v>41986.950983796298</v>
      </c>
      <c r="K1589">
        <v>1415918965</v>
      </c>
      <c r="L1589" s="14">
        <f t="shared" si="147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6">
        <f t="shared" si="144"/>
        <v>1.3333333333333334E-4</v>
      </c>
      <c r="R1589" s="9">
        <f t="shared" si="145"/>
        <v>1</v>
      </c>
      <c r="S1589" t="str">
        <f t="shared" si="148"/>
        <v>photography</v>
      </c>
      <c r="T1589" t="str">
        <f t="shared" si="149"/>
        <v>places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4">
        <f t="shared" si="146"/>
        <v>42035.841666666667</v>
      </c>
      <c r="K1590">
        <v>1420091999</v>
      </c>
      <c r="L1590" s="14">
        <f t="shared" si="147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6">
        <f t="shared" si="144"/>
        <v>0</v>
      </c>
      <c r="R1590" s="9">
        <f t="shared" si="145"/>
        <v>0</v>
      </c>
      <c r="S1590" t="str">
        <f t="shared" si="148"/>
        <v>photography</v>
      </c>
      <c r="T1590" t="str">
        <f t="shared" si="149"/>
        <v>places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4">
        <f t="shared" si="146"/>
        <v>42286.984791666662</v>
      </c>
      <c r="K1591">
        <v>1441841886</v>
      </c>
      <c r="L1591" s="14">
        <f t="shared" si="147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6">
        <f t="shared" si="144"/>
        <v>0</v>
      </c>
      <c r="R1591" s="9">
        <f t="shared" si="145"/>
        <v>0</v>
      </c>
      <c r="S1591" t="str">
        <f t="shared" si="148"/>
        <v>photography</v>
      </c>
      <c r="T1591" t="str">
        <f t="shared" si="149"/>
        <v>places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4">
        <f t="shared" si="146"/>
        <v>42270.857222222221</v>
      </c>
      <c r="K1592">
        <v>1440448464</v>
      </c>
      <c r="L1592" s="14">
        <f t="shared" si="147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6">
        <f t="shared" si="144"/>
        <v>1.7000000000000001E-2</v>
      </c>
      <c r="R1592" s="9">
        <f t="shared" si="145"/>
        <v>510</v>
      </c>
      <c r="S1592" t="str">
        <f t="shared" si="148"/>
        <v>photography</v>
      </c>
      <c r="T1592" t="str">
        <f t="shared" si="149"/>
        <v>places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4">
        <f t="shared" si="146"/>
        <v>42463.68450231482</v>
      </c>
      <c r="K1593">
        <v>1457112341</v>
      </c>
      <c r="L1593" s="14">
        <f t="shared" si="147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6">
        <f t="shared" si="144"/>
        <v>0.29228571428571426</v>
      </c>
      <c r="R1593" s="9">
        <f t="shared" si="145"/>
        <v>44.478260869565219</v>
      </c>
      <c r="S1593" t="str">
        <f t="shared" si="148"/>
        <v>photography</v>
      </c>
      <c r="T1593" t="str">
        <f t="shared" si="149"/>
        <v>places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4">
        <f t="shared" si="146"/>
        <v>42091.031076388885</v>
      </c>
      <c r="K1594">
        <v>1423619085</v>
      </c>
      <c r="L1594" s="14">
        <f t="shared" si="147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6">
        <f t="shared" si="144"/>
        <v>0</v>
      </c>
      <c r="R1594" s="9">
        <f t="shared" si="145"/>
        <v>0</v>
      </c>
      <c r="S1594" t="str">
        <f t="shared" si="148"/>
        <v>photography</v>
      </c>
      <c r="T1594" t="str">
        <f t="shared" si="149"/>
        <v>places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4">
        <f t="shared" si="146"/>
        <v>42063.845543981486</v>
      </c>
      <c r="K1595">
        <v>1422562655</v>
      </c>
      <c r="L1595" s="14">
        <f t="shared" si="147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6">
        <f t="shared" si="144"/>
        <v>1.3636363636363637E-4</v>
      </c>
      <c r="R1595" s="9">
        <f t="shared" si="145"/>
        <v>1</v>
      </c>
      <c r="S1595" t="str">
        <f t="shared" si="148"/>
        <v>photography</v>
      </c>
      <c r="T1595" t="str">
        <f t="shared" si="149"/>
        <v>places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4">
        <f t="shared" si="146"/>
        <v>42505.681249999994</v>
      </c>
      <c r="K1596">
        <v>1458147982</v>
      </c>
      <c r="L1596" s="14">
        <f t="shared" si="147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6">
        <f t="shared" si="144"/>
        <v>0.20499999999999999</v>
      </c>
      <c r="R1596" s="9">
        <f t="shared" si="145"/>
        <v>20.5</v>
      </c>
      <c r="S1596" t="str">
        <f t="shared" si="148"/>
        <v>photography</v>
      </c>
      <c r="T1596" t="str">
        <f t="shared" si="149"/>
        <v>places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4">
        <f t="shared" si="146"/>
        <v>41808.842361111114</v>
      </c>
      <c r="K1597">
        <v>1400634728</v>
      </c>
      <c r="L1597" s="14">
        <f t="shared" si="147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6">
        <f t="shared" si="144"/>
        <v>2.8E-3</v>
      </c>
      <c r="R1597" s="9">
        <f t="shared" si="145"/>
        <v>40</v>
      </c>
      <c r="S1597" t="str">
        <f t="shared" si="148"/>
        <v>photography</v>
      </c>
      <c r="T1597" t="str">
        <f t="shared" si="149"/>
        <v>places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4">
        <f t="shared" si="146"/>
        <v>41986.471863425926</v>
      </c>
      <c r="K1598">
        <v>1414577969</v>
      </c>
      <c r="L1598" s="14">
        <f t="shared" si="147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6">
        <f t="shared" si="144"/>
        <v>2.3076923076923078E-2</v>
      </c>
      <c r="R1598" s="9">
        <f t="shared" si="145"/>
        <v>25</v>
      </c>
      <c r="S1598" t="str">
        <f t="shared" si="148"/>
        <v>photography</v>
      </c>
      <c r="T1598" t="str">
        <f t="shared" si="149"/>
        <v>places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4">
        <f t="shared" si="146"/>
        <v>42633.354131944448</v>
      </c>
      <c r="K1599">
        <v>1471768197</v>
      </c>
      <c r="L1599" s="14">
        <f t="shared" si="147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6">
        <f t="shared" si="144"/>
        <v>0</v>
      </c>
      <c r="R1599" s="9">
        <f t="shared" si="145"/>
        <v>0</v>
      </c>
      <c r="S1599" t="str">
        <f t="shared" si="148"/>
        <v>photography</v>
      </c>
      <c r="T1599" t="str">
        <f t="shared" si="149"/>
        <v>places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4">
        <f t="shared" si="146"/>
        <v>42211.667337962965</v>
      </c>
      <c r="K1600">
        <v>1432742458</v>
      </c>
      <c r="L1600" s="14">
        <f t="shared" si="147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6">
        <f t="shared" si="144"/>
        <v>1.25E-3</v>
      </c>
      <c r="R1600" s="9">
        <f t="shared" si="145"/>
        <v>1</v>
      </c>
      <c r="S1600" t="str">
        <f t="shared" si="148"/>
        <v>photography</v>
      </c>
      <c r="T1600" t="str">
        <f t="shared" si="149"/>
        <v>places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4">
        <f t="shared" si="146"/>
        <v>42468.497407407413</v>
      </c>
      <c r="K1601">
        <v>1457528176</v>
      </c>
      <c r="L1601" s="14">
        <f t="shared" si="147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6">
        <f t="shared" si="144"/>
        <v>0</v>
      </c>
      <c r="R1601" s="9">
        <f t="shared" si="145"/>
        <v>0</v>
      </c>
      <c r="S1601" t="str">
        <f t="shared" si="148"/>
        <v>photography</v>
      </c>
      <c r="T1601" t="str">
        <f t="shared" si="149"/>
        <v>places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4">
        <f t="shared" si="146"/>
        <v>41835.21597222222</v>
      </c>
      <c r="K1602">
        <v>1401585752</v>
      </c>
      <c r="L1602" s="14">
        <f t="shared" si="147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6">
        <f t="shared" ref="Q1602:Q1665" si="150">(E1602/D1602)</f>
        <v>7.3400000000000007E-2</v>
      </c>
      <c r="R1602" s="9">
        <f t="shared" ref="R1602:R1665" si="151">IF(N1602&lt;&gt;0,E1602/N1602,0)</f>
        <v>40.777777777777779</v>
      </c>
      <c r="S1602" t="str">
        <f t="shared" si="148"/>
        <v>photography</v>
      </c>
      <c r="T1602" t="str">
        <f t="shared" si="149"/>
        <v>places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4">
        <f t="shared" ref="J1603:J1666" si="152">(((I1603/60)/60)/24)+DATE(1970,1,1)</f>
        <v>40668.092974537038</v>
      </c>
      <c r="K1603">
        <v>1301969633</v>
      </c>
      <c r="L1603" s="14">
        <f t="shared" ref="L1603:L1666" si="153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6">
        <f t="shared" si="150"/>
        <v>1.082492</v>
      </c>
      <c r="R1603" s="9">
        <f t="shared" si="151"/>
        <v>48.325535714285714</v>
      </c>
      <c r="S1603" t="str">
        <f t="shared" ref="S1603:S1666" si="154">LEFT(P1603, SEARCH("/",P1603,1)-1)</f>
        <v>music</v>
      </c>
      <c r="T1603" t="str">
        <f t="shared" ref="T1603:T1666" si="155">RIGHT(P1603,LEN(P1603)-FIND("/",P1603))</f>
        <v>rock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4">
        <f t="shared" si="152"/>
        <v>40830.958333333336</v>
      </c>
      <c r="K1604">
        <v>1314947317</v>
      </c>
      <c r="L1604" s="14">
        <f t="shared" si="153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6">
        <f t="shared" si="150"/>
        <v>1.0016666666666667</v>
      </c>
      <c r="R1604" s="9">
        <f t="shared" si="151"/>
        <v>46.953125</v>
      </c>
      <c r="S1604" t="str">
        <f t="shared" si="154"/>
        <v>music</v>
      </c>
      <c r="T1604" t="str">
        <f t="shared" si="155"/>
        <v>rock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4">
        <f t="shared" si="152"/>
        <v>40936.169664351852</v>
      </c>
      <c r="K1605">
        <v>1322539459</v>
      </c>
      <c r="L1605" s="14">
        <f t="shared" si="153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6">
        <f t="shared" si="150"/>
        <v>1.0003299999999999</v>
      </c>
      <c r="R1605" s="9">
        <f t="shared" si="151"/>
        <v>66.688666666666663</v>
      </c>
      <c r="S1605" t="str">
        <f t="shared" si="154"/>
        <v>music</v>
      </c>
      <c r="T1605" t="str">
        <f t="shared" si="155"/>
        <v>rock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4">
        <f t="shared" si="152"/>
        <v>40985.80364583333</v>
      </c>
      <c r="K1606">
        <v>1328559435</v>
      </c>
      <c r="L1606" s="14">
        <f t="shared" si="153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6">
        <f t="shared" si="150"/>
        <v>1.2210714285714286</v>
      </c>
      <c r="R1606" s="9">
        <f t="shared" si="151"/>
        <v>48.842857142857142</v>
      </c>
      <c r="S1606" t="str">
        <f t="shared" si="154"/>
        <v>music</v>
      </c>
      <c r="T1606" t="str">
        <f t="shared" si="155"/>
        <v>rock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4">
        <f t="shared" si="152"/>
        <v>40756.291666666664</v>
      </c>
      <c r="K1607">
        <v>1311380313</v>
      </c>
      <c r="L1607" s="14">
        <f t="shared" si="153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6">
        <f t="shared" si="150"/>
        <v>1.0069333333333335</v>
      </c>
      <c r="R1607" s="9">
        <f t="shared" si="151"/>
        <v>137.30909090909091</v>
      </c>
      <c r="S1607" t="str">
        <f t="shared" si="154"/>
        <v>music</v>
      </c>
      <c r="T1607" t="str">
        <f t="shared" si="155"/>
        <v>rock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4">
        <f t="shared" si="152"/>
        <v>40626.069884259261</v>
      </c>
      <c r="K1608">
        <v>1293158438</v>
      </c>
      <c r="L1608" s="14">
        <f t="shared" si="153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6">
        <f t="shared" si="150"/>
        <v>1.01004125</v>
      </c>
      <c r="R1608" s="9">
        <f t="shared" si="151"/>
        <v>87.829673913043479</v>
      </c>
      <c r="S1608" t="str">
        <f t="shared" si="154"/>
        <v>music</v>
      </c>
      <c r="T1608" t="str">
        <f t="shared" si="155"/>
        <v>rock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4">
        <f t="shared" si="152"/>
        <v>41074.80846064815</v>
      </c>
      <c r="K1609">
        <v>1337887451</v>
      </c>
      <c r="L1609" s="14">
        <f t="shared" si="153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6">
        <f t="shared" si="150"/>
        <v>1.4511000000000001</v>
      </c>
      <c r="R1609" s="9">
        <f t="shared" si="151"/>
        <v>70.785365853658533</v>
      </c>
      <c r="S1609" t="str">
        <f t="shared" si="154"/>
        <v>music</v>
      </c>
      <c r="T1609" t="str">
        <f t="shared" si="155"/>
        <v>rock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4">
        <f t="shared" si="152"/>
        <v>41640.226388888892</v>
      </c>
      <c r="K1610">
        <v>1385754986</v>
      </c>
      <c r="L1610" s="14">
        <f t="shared" si="153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6">
        <f t="shared" si="150"/>
        <v>1.0125</v>
      </c>
      <c r="R1610" s="9">
        <f t="shared" si="151"/>
        <v>52.826086956521742</v>
      </c>
      <c r="S1610" t="str">
        <f t="shared" si="154"/>
        <v>music</v>
      </c>
      <c r="T1610" t="str">
        <f t="shared" si="155"/>
        <v>rock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4">
        <f t="shared" si="152"/>
        <v>40849.333333333336</v>
      </c>
      <c r="K1611">
        <v>1315612909</v>
      </c>
      <c r="L1611" s="14">
        <f t="shared" si="153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6">
        <f t="shared" si="150"/>
        <v>1.1833333333333333</v>
      </c>
      <c r="R1611" s="9">
        <f t="shared" si="151"/>
        <v>443.75</v>
      </c>
      <c r="S1611" t="str">
        <f t="shared" si="154"/>
        <v>music</v>
      </c>
      <c r="T1611" t="str">
        <f t="shared" si="155"/>
        <v>rock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4">
        <f t="shared" si="152"/>
        <v>41258.924884259257</v>
      </c>
      <c r="K1612">
        <v>1353017510</v>
      </c>
      <c r="L1612" s="14">
        <f t="shared" si="153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6">
        <f t="shared" si="150"/>
        <v>2.7185000000000001</v>
      </c>
      <c r="R1612" s="9">
        <f t="shared" si="151"/>
        <v>48.544642857142854</v>
      </c>
      <c r="S1612" t="str">
        <f t="shared" si="154"/>
        <v>music</v>
      </c>
      <c r="T1612" t="str">
        <f t="shared" si="155"/>
        <v>rock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4">
        <f t="shared" si="152"/>
        <v>41430.00037037037</v>
      </c>
      <c r="K1613">
        <v>1368576032</v>
      </c>
      <c r="L1613" s="14">
        <f t="shared" si="153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6">
        <f t="shared" si="150"/>
        <v>1.25125</v>
      </c>
      <c r="R1613" s="9">
        <f t="shared" si="151"/>
        <v>37.074074074074076</v>
      </c>
      <c r="S1613" t="str">
        <f t="shared" si="154"/>
        <v>music</v>
      </c>
      <c r="T1613" t="str">
        <f t="shared" si="155"/>
        <v>rock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4">
        <f t="shared" si="152"/>
        <v>41276.874814814815</v>
      </c>
      <c r="K1614">
        <v>1354568384</v>
      </c>
      <c r="L1614" s="14">
        <f t="shared" si="153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6">
        <f t="shared" si="150"/>
        <v>1.1000000000000001</v>
      </c>
      <c r="R1614" s="9">
        <f t="shared" si="151"/>
        <v>50</v>
      </c>
      <c r="S1614" t="str">
        <f t="shared" si="154"/>
        <v>music</v>
      </c>
      <c r="T1614" t="str">
        <f t="shared" si="155"/>
        <v>rock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4">
        <f t="shared" si="152"/>
        <v>41112.069467592592</v>
      </c>
      <c r="K1615">
        <v>1340329202</v>
      </c>
      <c r="L1615" s="14">
        <f t="shared" si="153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6">
        <f t="shared" si="150"/>
        <v>1.0149999999999999</v>
      </c>
      <c r="R1615" s="9">
        <f t="shared" si="151"/>
        <v>39.03846153846154</v>
      </c>
      <c r="S1615" t="str">
        <f t="shared" si="154"/>
        <v>music</v>
      </c>
      <c r="T1615" t="str">
        <f t="shared" si="155"/>
        <v>rock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4">
        <f t="shared" si="152"/>
        <v>41854.708333333336</v>
      </c>
      <c r="K1616">
        <v>1401924769</v>
      </c>
      <c r="L1616" s="14">
        <f t="shared" si="153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6">
        <f t="shared" si="150"/>
        <v>1.0269999999999999</v>
      </c>
      <c r="R1616" s="9">
        <f t="shared" si="151"/>
        <v>66.688311688311686</v>
      </c>
      <c r="S1616" t="str">
        <f t="shared" si="154"/>
        <v>music</v>
      </c>
      <c r="T1616" t="str">
        <f t="shared" si="155"/>
        <v>rock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4">
        <f t="shared" si="152"/>
        <v>40890.092546296299</v>
      </c>
      <c r="K1617">
        <v>1319850796</v>
      </c>
      <c r="L1617" s="14">
        <f t="shared" si="153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6">
        <f t="shared" si="150"/>
        <v>1.1412500000000001</v>
      </c>
      <c r="R1617" s="9">
        <f t="shared" si="151"/>
        <v>67.132352941176464</v>
      </c>
      <c r="S1617" t="str">
        <f t="shared" si="154"/>
        <v>music</v>
      </c>
      <c r="T1617" t="str">
        <f t="shared" si="155"/>
        <v>rock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4">
        <f t="shared" si="152"/>
        <v>41235.916666666664</v>
      </c>
      <c r="K1618">
        <v>1350061821</v>
      </c>
      <c r="L1618" s="14">
        <f t="shared" si="153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6">
        <f t="shared" si="150"/>
        <v>1.042</v>
      </c>
      <c r="R1618" s="9">
        <f t="shared" si="151"/>
        <v>66.369426751592357</v>
      </c>
      <c r="S1618" t="str">
        <f t="shared" si="154"/>
        <v>music</v>
      </c>
      <c r="T1618" t="str">
        <f t="shared" si="155"/>
        <v>rock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4">
        <f t="shared" si="152"/>
        <v>41579.791666666664</v>
      </c>
      <c r="K1619">
        <v>1380470188</v>
      </c>
      <c r="L1619" s="14">
        <f t="shared" si="153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6">
        <f t="shared" si="150"/>
        <v>1.4585714285714286</v>
      </c>
      <c r="R1619" s="9">
        <f t="shared" si="151"/>
        <v>64.620253164556956</v>
      </c>
      <c r="S1619" t="str">
        <f t="shared" si="154"/>
        <v>music</v>
      </c>
      <c r="T1619" t="str">
        <f t="shared" si="155"/>
        <v>rock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4">
        <f t="shared" si="152"/>
        <v>41341.654340277775</v>
      </c>
      <c r="K1620">
        <v>1359301335</v>
      </c>
      <c r="L1620" s="14">
        <f t="shared" si="153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6">
        <f t="shared" si="150"/>
        <v>1.0506666666666666</v>
      </c>
      <c r="R1620" s="9">
        <f t="shared" si="151"/>
        <v>58.370370370370374</v>
      </c>
      <c r="S1620" t="str">
        <f t="shared" si="154"/>
        <v>music</v>
      </c>
      <c r="T1620" t="str">
        <f t="shared" si="155"/>
        <v>rock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4">
        <f t="shared" si="152"/>
        <v>41897.18618055556</v>
      </c>
      <c r="K1621">
        <v>1408940886</v>
      </c>
      <c r="L1621" s="14">
        <f t="shared" si="153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6">
        <f t="shared" si="150"/>
        <v>1.3333333333333333</v>
      </c>
      <c r="R1621" s="9">
        <f t="shared" si="151"/>
        <v>86.956521739130437</v>
      </c>
      <c r="S1621" t="str">
        <f t="shared" si="154"/>
        <v>music</v>
      </c>
      <c r="T1621" t="str">
        <f t="shared" si="155"/>
        <v>rock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4">
        <f t="shared" si="152"/>
        <v>41328.339583333334</v>
      </c>
      <c r="K1622">
        <v>1361002140</v>
      </c>
      <c r="L1622" s="14">
        <f t="shared" si="153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6">
        <f t="shared" si="150"/>
        <v>1.1299999999999999</v>
      </c>
      <c r="R1622" s="9">
        <f t="shared" si="151"/>
        <v>66.470588235294116</v>
      </c>
      <c r="S1622" t="str">
        <f t="shared" si="154"/>
        <v>music</v>
      </c>
      <c r="T1622" t="str">
        <f t="shared" si="155"/>
        <v>rock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4">
        <f t="shared" si="152"/>
        <v>41057.165972222225</v>
      </c>
      <c r="K1623">
        <v>1333550015</v>
      </c>
      <c r="L1623" s="14">
        <f t="shared" si="153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6">
        <f t="shared" si="150"/>
        <v>1.212</v>
      </c>
      <c r="R1623" s="9">
        <f t="shared" si="151"/>
        <v>163.78378378378378</v>
      </c>
      <c r="S1623" t="str">
        <f t="shared" si="154"/>
        <v>music</v>
      </c>
      <c r="T1623" t="str">
        <f t="shared" si="155"/>
        <v>rock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4">
        <f t="shared" si="152"/>
        <v>41990.332638888889</v>
      </c>
      <c r="K1624">
        <v>1415343874</v>
      </c>
      <c r="L1624" s="14">
        <f t="shared" si="153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6">
        <f t="shared" si="150"/>
        <v>1.0172463768115942</v>
      </c>
      <c r="R1624" s="9">
        <f t="shared" si="151"/>
        <v>107.98461538461538</v>
      </c>
      <c r="S1624" t="str">
        <f t="shared" si="154"/>
        <v>music</v>
      </c>
      <c r="T1624" t="str">
        <f t="shared" si="155"/>
        <v>rock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4">
        <f t="shared" si="152"/>
        <v>41513.688530092593</v>
      </c>
      <c r="K1625">
        <v>1372437089</v>
      </c>
      <c r="L1625" s="14">
        <f t="shared" si="153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6">
        <f t="shared" si="150"/>
        <v>1.0106666666666666</v>
      </c>
      <c r="R1625" s="9">
        <f t="shared" si="151"/>
        <v>42.111111111111114</v>
      </c>
      <c r="S1625" t="str">
        <f t="shared" si="154"/>
        <v>music</v>
      </c>
      <c r="T1625" t="str">
        <f t="shared" si="155"/>
        <v>rock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4">
        <f t="shared" si="152"/>
        <v>41283.367303240739</v>
      </c>
      <c r="K1626">
        <v>1354265335</v>
      </c>
      <c r="L1626" s="14">
        <f t="shared" si="153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6">
        <f t="shared" si="150"/>
        <v>1.18</v>
      </c>
      <c r="R1626" s="9">
        <f t="shared" si="151"/>
        <v>47.2</v>
      </c>
      <c r="S1626" t="str">
        <f t="shared" si="154"/>
        <v>music</v>
      </c>
      <c r="T1626" t="str">
        <f t="shared" si="155"/>
        <v>rock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4">
        <f t="shared" si="152"/>
        <v>41163.699687500004</v>
      </c>
      <c r="K1627">
        <v>1344962853</v>
      </c>
      <c r="L1627" s="14">
        <f t="shared" si="153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6">
        <f t="shared" si="150"/>
        <v>1.5533333333333332</v>
      </c>
      <c r="R1627" s="9">
        <f t="shared" si="151"/>
        <v>112.01923076923077</v>
      </c>
      <c r="S1627" t="str">
        <f t="shared" si="154"/>
        <v>music</v>
      </c>
      <c r="T1627" t="str">
        <f t="shared" si="155"/>
        <v>rock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4">
        <f t="shared" si="152"/>
        <v>41609.889664351853</v>
      </c>
      <c r="K1628">
        <v>1383337267</v>
      </c>
      <c r="L1628" s="14">
        <f t="shared" si="153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6">
        <f t="shared" si="150"/>
        <v>1.0118750000000001</v>
      </c>
      <c r="R1628" s="9">
        <f t="shared" si="151"/>
        <v>74.953703703703709</v>
      </c>
      <c r="S1628" t="str">
        <f t="shared" si="154"/>
        <v>music</v>
      </c>
      <c r="T1628" t="str">
        <f t="shared" si="155"/>
        <v>rock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4">
        <f t="shared" si="152"/>
        <v>41239.207638888889</v>
      </c>
      <c r="K1629">
        <v>1351011489</v>
      </c>
      <c r="L1629" s="14">
        <f t="shared" si="153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6">
        <f t="shared" si="150"/>
        <v>1.17</v>
      </c>
      <c r="R1629" s="9">
        <f t="shared" si="151"/>
        <v>61.578947368421055</v>
      </c>
      <c r="S1629" t="str">
        <f t="shared" si="154"/>
        <v>music</v>
      </c>
      <c r="T1629" t="str">
        <f t="shared" si="155"/>
        <v>rock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4">
        <f t="shared" si="152"/>
        <v>41807.737060185187</v>
      </c>
      <c r="K1630">
        <v>1400175682</v>
      </c>
      <c r="L1630" s="14">
        <f t="shared" si="153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6">
        <f t="shared" si="150"/>
        <v>1.00925</v>
      </c>
      <c r="R1630" s="9">
        <f t="shared" si="151"/>
        <v>45.875</v>
      </c>
      <c r="S1630" t="str">
        <f t="shared" si="154"/>
        <v>music</v>
      </c>
      <c r="T1630" t="str">
        <f t="shared" si="155"/>
        <v>rock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4">
        <f t="shared" si="152"/>
        <v>41690.867280092592</v>
      </c>
      <c r="K1631">
        <v>1389041333</v>
      </c>
      <c r="L1631" s="14">
        <f t="shared" si="153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6">
        <f t="shared" si="150"/>
        <v>1.0366666666666666</v>
      </c>
      <c r="R1631" s="9">
        <f t="shared" si="151"/>
        <v>75.853658536585371</v>
      </c>
      <c r="S1631" t="str">
        <f t="shared" si="154"/>
        <v>music</v>
      </c>
      <c r="T1631" t="str">
        <f t="shared" si="155"/>
        <v>rock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4">
        <f t="shared" si="152"/>
        <v>40970.290972222225</v>
      </c>
      <c r="K1632">
        <v>1328040375</v>
      </c>
      <c r="L1632" s="14">
        <f t="shared" si="153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6">
        <f t="shared" si="150"/>
        <v>2.6524999999999999</v>
      </c>
      <c r="R1632" s="9">
        <f t="shared" si="151"/>
        <v>84.206349206349202</v>
      </c>
      <c r="S1632" t="str">
        <f t="shared" si="154"/>
        <v>music</v>
      </c>
      <c r="T1632" t="str">
        <f t="shared" si="155"/>
        <v>rock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4">
        <f t="shared" si="152"/>
        <v>41194.859502314815</v>
      </c>
      <c r="K1633">
        <v>1347482261</v>
      </c>
      <c r="L1633" s="14">
        <f t="shared" si="153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6">
        <f t="shared" si="150"/>
        <v>1.5590999999999999</v>
      </c>
      <c r="R1633" s="9">
        <f t="shared" si="151"/>
        <v>117.22556390977444</v>
      </c>
      <c r="S1633" t="str">
        <f t="shared" si="154"/>
        <v>music</v>
      </c>
      <c r="T1633" t="str">
        <f t="shared" si="155"/>
        <v>rock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4">
        <f t="shared" si="152"/>
        <v>40810.340902777774</v>
      </c>
      <c r="K1634">
        <v>1311667854</v>
      </c>
      <c r="L1634" s="14">
        <f t="shared" si="153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6">
        <f t="shared" si="150"/>
        <v>1.0162500000000001</v>
      </c>
      <c r="R1634" s="9">
        <f t="shared" si="151"/>
        <v>86.489361702127653</v>
      </c>
      <c r="S1634" t="str">
        <f t="shared" si="154"/>
        <v>music</v>
      </c>
      <c r="T1634" t="str">
        <f t="shared" si="155"/>
        <v>rock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4">
        <f t="shared" si="152"/>
        <v>40924.208333333336</v>
      </c>
      <c r="K1635">
        <v>1324329156</v>
      </c>
      <c r="L1635" s="14">
        <f t="shared" si="153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6">
        <f t="shared" si="150"/>
        <v>1</v>
      </c>
      <c r="R1635" s="9">
        <f t="shared" si="151"/>
        <v>172.41379310344828</v>
      </c>
      <c r="S1635" t="str">
        <f t="shared" si="154"/>
        <v>music</v>
      </c>
      <c r="T1635" t="str">
        <f t="shared" si="155"/>
        <v>rock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4">
        <f t="shared" si="152"/>
        <v>40696.249305555553</v>
      </c>
      <c r="K1636">
        <v>1303706001</v>
      </c>
      <c r="L1636" s="14">
        <f t="shared" si="153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6">
        <f t="shared" si="150"/>
        <v>1.0049999999999999</v>
      </c>
      <c r="R1636" s="9">
        <f t="shared" si="151"/>
        <v>62.8125</v>
      </c>
      <c r="S1636" t="str">
        <f t="shared" si="154"/>
        <v>music</v>
      </c>
      <c r="T1636" t="str">
        <f t="shared" si="155"/>
        <v>rock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4">
        <f t="shared" si="152"/>
        <v>42562.868761574078</v>
      </c>
      <c r="K1637">
        <v>1463086261</v>
      </c>
      <c r="L1637" s="14">
        <f t="shared" si="153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6">
        <f t="shared" si="150"/>
        <v>1.2529999999999999</v>
      </c>
      <c r="R1637" s="9">
        <f t="shared" si="151"/>
        <v>67.729729729729726</v>
      </c>
      <c r="S1637" t="str">
        <f t="shared" si="154"/>
        <v>music</v>
      </c>
      <c r="T1637" t="str">
        <f t="shared" si="155"/>
        <v>rock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4">
        <f t="shared" si="152"/>
        <v>40706.166666666664</v>
      </c>
      <c r="K1638">
        <v>1304129088</v>
      </c>
      <c r="L1638" s="14">
        <f t="shared" si="153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6">
        <f t="shared" si="150"/>
        <v>1.0355555555555556</v>
      </c>
      <c r="R1638" s="9">
        <f t="shared" si="151"/>
        <v>53.5632183908046</v>
      </c>
      <c r="S1638" t="str">
        <f t="shared" si="154"/>
        <v>music</v>
      </c>
      <c r="T1638" t="str">
        <f t="shared" si="155"/>
        <v>rock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4">
        <f t="shared" si="152"/>
        <v>40178.98541666667</v>
      </c>
      <c r="K1639">
        <v>1257444140</v>
      </c>
      <c r="L1639" s="14">
        <f t="shared" si="153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6">
        <f t="shared" si="150"/>
        <v>1.038</v>
      </c>
      <c r="R1639" s="9">
        <f t="shared" si="151"/>
        <v>34.6</v>
      </c>
      <c r="S1639" t="str">
        <f t="shared" si="154"/>
        <v>music</v>
      </c>
      <c r="T1639" t="str">
        <f t="shared" si="155"/>
        <v>rock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4">
        <f t="shared" si="152"/>
        <v>41333.892361111109</v>
      </c>
      <c r="K1640">
        <v>1358180968</v>
      </c>
      <c r="L1640" s="14">
        <f t="shared" si="153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6">
        <f t="shared" si="150"/>
        <v>1.05</v>
      </c>
      <c r="R1640" s="9">
        <f t="shared" si="151"/>
        <v>38.888888888888886</v>
      </c>
      <c r="S1640" t="str">
        <f t="shared" si="154"/>
        <v>music</v>
      </c>
      <c r="T1640" t="str">
        <f t="shared" si="155"/>
        <v>rock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4">
        <f t="shared" si="152"/>
        <v>40971.652372685188</v>
      </c>
      <c r="K1641">
        <v>1328197165</v>
      </c>
      <c r="L1641" s="14">
        <f t="shared" si="153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6">
        <f t="shared" si="150"/>
        <v>1</v>
      </c>
      <c r="R1641" s="9">
        <f t="shared" si="151"/>
        <v>94.736842105263165</v>
      </c>
      <c r="S1641" t="str">
        <f t="shared" si="154"/>
        <v>music</v>
      </c>
      <c r="T1641" t="str">
        <f t="shared" si="155"/>
        <v>rock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4">
        <f t="shared" si="152"/>
        <v>40393.082638888889</v>
      </c>
      <c r="K1642">
        <v>1279603955</v>
      </c>
      <c r="L1642" s="14">
        <f t="shared" si="153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6">
        <f t="shared" si="150"/>
        <v>1.6986000000000001</v>
      </c>
      <c r="R1642" s="9">
        <f t="shared" si="151"/>
        <v>39.967058823529413</v>
      </c>
      <c r="S1642" t="str">
        <f t="shared" si="154"/>
        <v>music</v>
      </c>
      <c r="T1642" t="str">
        <f t="shared" si="155"/>
        <v>rock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4">
        <f t="shared" si="152"/>
        <v>41992.596574074079</v>
      </c>
      <c r="K1643">
        <v>1416406744</v>
      </c>
      <c r="L1643" s="14">
        <f t="shared" si="153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6">
        <f t="shared" si="150"/>
        <v>1.014</v>
      </c>
      <c r="R1643" s="9">
        <f t="shared" si="151"/>
        <v>97.5</v>
      </c>
      <c r="S1643" t="str">
        <f t="shared" si="154"/>
        <v>music</v>
      </c>
      <c r="T1643" t="str">
        <f t="shared" si="155"/>
        <v>pop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4">
        <f t="shared" si="152"/>
        <v>40708.024618055555</v>
      </c>
      <c r="K1644">
        <v>1306283727</v>
      </c>
      <c r="L1644" s="14">
        <f t="shared" si="153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6">
        <f t="shared" si="150"/>
        <v>1</v>
      </c>
      <c r="R1644" s="9">
        <f t="shared" si="151"/>
        <v>42.857142857142854</v>
      </c>
      <c r="S1644" t="str">
        <f t="shared" si="154"/>
        <v>music</v>
      </c>
      <c r="T1644" t="str">
        <f t="shared" si="155"/>
        <v>pop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4">
        <f t="shared" si="152"/>
        <v>41176.824212962965</v>
      </c>
      <c r="K1645">
        <v>1345924012</v>
      </c>
      <c r="L1645" s="14">
        <f t="shared" si="153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6">
        <f t="shared" si="150"/>
        <v>1.2470000000000001</v>
      </c>
      <c r="R1645" s="9">
        <f t="shared" si="151"/>
        <v>168.51351351351352</v>
      </c>
      <c r="S1645" t="str">
        <f t="shared" si="154"/>
        <v>music</v>
      </c>
      <c r="T1645" t="str">
        <f t="shared" si="155"/>
        <v>pop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4">
        <f t="shared" si="152"/>
        <v>41235.101388888892</v>
      </c>
      <c r="K1646">
        <v>1348363560</v>
      </c>
      <c r="L1646" s="14">
        <f t="shared" si="153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6">
        <f t="shared" si="150"/>
        <v>1.095</v>
      </c>
      <c r="R1646" s="9">
        <f t="shared" si="151"/>
        <v>85.546875</v>
      </c>
      <c r="S1646" t="str">
        <f t="shared" si="154"/>
        <v>music</v>
      </c>
      <c r="T1646" t="str">
        <f t="shared" si="155"/>
        <v>pop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4">
        <f t="shared" si="152"/>
        <v>41535.617361111108</v>
      </c>
      <c r="K1647">
        <v>1378306140</v>
      </c>
      <c r="L1647" s="14">
        <f t="shared" si="153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6">
        <f t="shared" si="150"/>
        <v>1.1080000000000001</v>
      </c>
      <c r="R1647" s="9">
        <f t="shared" si="151"/>
        <v>554</v>
      </c>
      <c r="S1647" t="str">
        <f t="shared" si="154"/>
        <v>music</v>
      </c>
      <c r="T1647" t="str">
        <f t="shared" si="155"/>
        <v>pop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4">
        <f t="shared" si="152"/>
        <v>41865.757638888892</v>
      </c>
      <c r="K1648">
        <v>1405248503</v>
      </c>
      <c r="L1648" s="14">
        <f t="shared" si="153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6">
        <f t="shared" si="150"/>
        <v>1.1020000000000001</v>
      </c>
      <c r="R1648" s="9">
        <f t="shared" si="151"/>
        <v>26.554216867469879</v>
      </c>
      <c r="S1648" t="str">
        <f t="shared" si="154"/>
        <v>music</v>
      </c>
      <c r="T1648" t="str">
        <f t="shared" si="155"/>
        <v>pop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4">
        <f t="shared" si="152"/>
        <v>41069.409456018519</v>
      </c>
      <c r="K1649">
        <v>1336643377</v>
      </c>
      <c r="L1649" s="14">
        <f t="shared" si="153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6">
        <f t="shared" si="150"/>
        <v>1.0471999999999999</v>
      </c>
      <c r="R1649" s="9">
        <f t="shared" si="151"/>
        <v>113.82608695652173</v>
      </c>
      <c r="S1649" t="str">
        <f t="shared" si="154"/>
        <v>music</v>
      </c>
      <c r="T1649" t="str">
        <f t="shared" si="155"/>
        <v>pop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4">
        <f t="shared" si="152"/>
        <v>40622.662986111114</v>
      </c>
      <c r="K1650">
        <v>1298048082</v>
      </c>
      <c r="L1650" s="14">
        <f t="shared" si="153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6">
        <f t="shared" si="150"/>
        <v>1.2526086956521738</v>
      </c>
      <c r="R1650" s="9">
        <f t="shared" si="151"/>
        <v>32.011111111111113</v>
      </c>
      <c r="S1650" t="str">
        <f t="shared" si="154"/>
        <v>music</v>
      </c>
      <c r="T1650" t="str">
        <f t="shared" si="155"/>
        <v>pop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4">
        <f t="shared" si="152"/>
        <v>41782.684664351851</v>
      </c>
      <c r="K1651">
        <v>1396974355</v>
      </c>
      <c r="L1651" s="14">
        <f t="shared" si="153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6">
        <f t="shared" si="150"/>
        <v>1.0058763157894737</v>
      </c>
      <c r="R1651" s="9">
        <f t="shared" si="151"/>
        <v>47.189259259259259</v>
      </c>
      <c r="S1651" t="str">
        <f t="shared" si="154"/>
        <v>music</v>
      </c>
      <c r="T1651" t="str">
        <f t="shared" si="155"/>
        <v>pop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4">
        <f t="shared" si="152"/>
        <v>41556.435613425929</v>
      </c>
      <c r="K1652">
        <v>1378722437</v>
      </c>
      <c r="L1652" s="14">
        <f t="shared" si="153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6">
        <f t="shared" si="150"/>
        <v>1.4155</v>
      </c>
      <c r="R1652" s="9">
        <f t="shared" si="151"/>
        <v>88.46875</v>
      </c>
      <c r="S1652" t="str">
        <f t="shared" si="154"/>
        <v>music</v>
      </c>
      <c r="T1652" t="str">
        <f t="shared" si="155"/>
        <v>pop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4">
        <f t="shared" si="152"/>
        <v>40659.290972222225</v>
      </c>
      <c r="K1653">
        <v>1300916220</v>
      </c>
      <c r="L1653" s="14">
        <f t="shared" si="153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6">
        <f t="shared" si="150"/>
        <v>1.0075000000000001</v>
      </c>
      <c r="R1653" s="9">
        <f t="shared" si="151"/>
        <v>100.75</v>
      </c>
      <c r="S1653" t="str">
        <f t="shared" si="154"/>
        <v>music</v>
      </c>
      <c r="T1653" t="str">
        <f t="shared" si="155"/>
        <v>pop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4">
        <f t="shared" si="152"/>
        <v>41602.534641203703</v>
      </c>
      <c r="K1654">
        <v>1382701793</v>
      </c>
      <c r="L1654" s="14">
        <f t="shared" si="153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6">
        <f t="shared" si="150"/>
        <v>1.0066666666666666</v>
      </c>
      <c r="R1654" s="9">
        <f t="shared" si="151"/>
        <v>64.714285714285708</v>
      </c>
      <c r="S1654" t="str">
        <f t="shared" si="154"/>
        <v>music</v>
      </c>
      <c r="T1654" t="str">
        <f t="shared" si="155"/>
        <v>pop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4">
        <f t="shared" si="152"/>
        <v>40657.834444444445</v>
      </c>
      <c r="K1655">
        <v>1300996896</v>
      </c>
      <c r="L1655" s="14">
        <f t="shared" si="153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6">
        <f t="shared" si="150"/>
        <v>1.7423040000000001</v>
      </c>
      <c r="R1655" s="9">
        <f t="shared" si="151"/>
        <v>51.854285714285716</v>
      </c>
      <c r="S1655" t="str">
        <f t="shared" si="154"/>
        <v>music</v>
      </c>
      <c r="T1655" t="str">
        <f t="shared" si="155"/>
        <v>pop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4">
        <f t="shared" si="152"/>
        <v>41017.890740740739</v>
      </c>
      <c r="K1656">
        <v>1332192160</v>
      </c>
      <c r="L1656" s="14">
        <f t="shared" si="153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6">
        <f t="shared" si="150"/>
        <v>1.199090909090909</v>
      </c>
      <c r="R1656" s="9">
        <f t="shared" si="151"/>
        <v>38.794117647058826</v>
      </c>
      <c r="S1656" t="str">
        <f t="shared" si="154"/>
        <v>music</v>
      </c>
      <c r="T1656" t="str">
        <f t="shared" si="155"/>
        <v>pop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4">
        <f t="shared" si="152"/>
        <v>41004.750231481477</v>
      </c>
      <c r="K1657">
        <v>1331060420</v>
      </c>
      <c r="L1657" s="14">
        <f t="shared" si="153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6">
        <f t="shared" si="150"/>
        <v>1.4286666666666668</v>
      </c>
      <c r="R1657" s="9">
        <f t="shared" si="151"/>
        <v>44.645833333333336</v>
      </c>
      <c r="S1657" t="str">
        <f t="shared" si="154"/>
        <v>music</v>
      </c>
      <c r="T1657" t="str">
        <f t="shared" si="155"/>
        <v>pop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4">
        <f t="shared" si="152"/>
        <v>41256.928842592592</v>
      </c>
      <c r="K1658">
        <v>1352845052</v>
      </c>
      <c r="L1658" s="14">
        <f t="shared" si="153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6">
        <f t="shared" si="150"/>
        <v>1.0033493333333334</v>
      </c>
      <c r="R1658" s="9">
        <f t="shared" si="151"/>
        <v>156.77333333333334</v>
      </c>
      <c r="S1658" t="str">
        <f t="shared" si="154"/>
        <v>music</v>
      </c>
      <c r="T1658" t="str">
        <f t="shared" si="155"/>
        <v>pop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4">
        <f t="shared" si="152"/>
        <v>41053.782037037039</v>
      </c>
      <c r="K1659">
        <v>1335293168</v>
      </c>
      <c r="L1659" s="14">
        <f t="shared" si="153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6">
        <f t="shared" si="150"/>
        <v>1.0493380000000001</v>
      </c>
      <c r="R1659" s="9">
        <f t="shared" si="151"/>
        <v>118.70339366515837</v>
      </c>
      <c r="S1659" t="str">
        <f t="shared" si="154"/>
        <v>music</v>
      </c>
      <c r="T1659" t="str">
        <f t="shared" si="155"/>
        <v>pop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4">
        <f t="shared" si="152"/>
        <v>41261.597222222219</v>
      </c>
      <c r="K1660">
        <v>1352524767</v>
      </c>
      <c r="L1660" s="14">
        <f t="shared" si="153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6">
        <f t="shared" si="150"/>
        <v>1.3223333333333334</v>
      </c>
      <c r="R1660" s="9">
        <f t="shared" si="151"/>
        <v>74.149532710280369</v>
      </c>
      <c r="S1660" t="str">
        <f t="shared" si="154"/>
        <v>music</v>
      </c>
      <c r="T1660" t="str">
        <f t="shared" si="155"/>
        <v>pop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4">
        <f t="shared" si="152"/>
        <v>41625.5</v>
      </c>
      <c r="K1661">
        <v>1384811721</v>
      </c>
      <c r="L1661" s="14">
        <f t="shared" si="153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6">
        <f t="shared" si="150"/>
        <v>1.1279999999999999</v>
      </c>
      <c r="R1661" s="9">
        <f t="shared" si="151"/>
        <v>12.533333333333333</v>
      </c>
      <c r="S1661" t="str">
        <f t="shared" si="154"/>
        <v>music</v>
      </c>
      <c r="T1661" t="str">
        <f t="shared" si="155"/>
        <v>pop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4">
        <f t="shared" si="152"/>
        <v>42490.915972222225</v>
      </c>
      <c r="K1662">
        <v>1459355950</v>
      </c>
      <c r="L1662" s="14">
        <f t="shared" si="153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6">
        <f t="shared" si="150"/>
        <v>12.5375</v>
      </c>
      <c r="R1662" s="9">
        <f t="shared" si="151"/>
        <v>27.861111111111111</v>
      </c>
      <c r="S1662" t="str">
        <f t="shared" si="154"/>
        <v>music</v>
      </c>
      <c r="T1662" t="str">
        <f t="shared" si="155"/>
        <v>pop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4">
        <f t="shared" si="152"/>
        <v>42386.875</v>
      </c>
      <c r="K1663">
        <v>1449359831</v>
      </c>
      <c r="L1663" s="14">
        <f t="shared" si="153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6">
        <f t="shared" si="150"/>
        <v>1.0250632911392406</v>
      </c>
      <c r="R1663" s="9">
        <f t="shared" si="151"/>
        <v>80.178217821782184</v>
      </c>
      <c r="S1663" t="str">
        <f t="shared" si="154"/>
        <v>music</v>
      </c>
      <c r="T1663" t="str">
        <f t="shared" si="155"/>
        <v>pop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4">
        <f t="shared" si="152"/>
        <v>40908.239999999998</v>
      </c>
      <c r="K1664">
        <v>1320122736</v>
      </c>
      <c r="L1664" s="14">
        <f t="shared" si="153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6">
        <f t="shared" si="150"/>
        <v>1.026375</v>
      </c>
      <c r="R1664" s="9">
        <f t="shared" si="151"/>
        <v>132.43548387096774</v>
      </c>
      <c r="S1664" t="str">
        <f t="shared" si="154"/>
        <v>music</v>
      </c>
      <c r="T1664" t="str">
        <f t="shared" si="155"/>
        <v>pop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4">
        <f t="shared" si="152"/>
        <v>42036.02207175926</v>
      </c>
      <c r="K1665">
        <v>1420158707</v>
      </c>
      <c r="L1665" s="14">
        <f t="shared" si="153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6">
        <f t="shared" si="150"/>
        <v>1.08</v>
      </c>
      <c r="R1665" s="9">
        <f t="shared" si="151"/>
        <v>33.75</v>
      </c>
      <c r="S1665" t="str">
        <f t="shared" si="154"/>
        <v>music</v>
      </c>
      <c r="T1665" t="str">
        <f t="shared" si="155"/>
        <v>pop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4">
        <f t="shared" si="152"/>
        <v>40984.165972222225</v>
      </c>
      <c r="K1666">
        <v>1328033818</v>
      </c>
      <c r="L1666" s="14">
        <f t="shared" si="153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6">
        <f t="shared" ref="Q1666:Q1729" si="156">(E1666/D1666)</f>
        <v>1.2240879999999998</v>
      </c>
      <c r="R1666" s="9">
        <f t="shared" ref="R1666:R1729" si="157">IF(N1666&lt;&gt;0,E1666/N1666,0)</f>
        <v>34.384494382022467</v>
      </c>
      <c r="S1666" t="str">
        <f t="shared" si="154"/>
        <v>music</v>
      </c>
      <c r="T1666" t="str">
        <f t="shared" si="155"/>
        <v>pop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4">
        <f t="shared" ref="J1667:J1730" si="158">(((I1667/60)/60)/24)+DATE(1970,1,1)</f>
        <v>40596.125</v>
      </c>
      <c r="K1667">
        <v>1295624113</v>
      </c>
      <c r="L1667" s="14">
        <f t="shared" ref="L1667:L1730" si="159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6">
        <f t="shared" si="156"/>
        <v>1.1945714285714286</v>
      </c>
      <c r="R1667" s="9">
        <f t="shared" si="157"/>
        <v>44.956989247311824</v>
      </c>
      <c r="S1667" t="str">
        <f t="shared" ref="S1667:S1730" si="160">LEFT(P1667, SEARCH("/",P1667,1)-1)</f>
        <v>music</v>
      </c>
      <c r="T1667" t="str">
        <f t="shared" ref="T1667:T1730" si="161">RIGHT(P1667,LEN(P1667)-FIND("/",P1667))</f>
        <v>pop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4">
        <f t="shared" si="158"/>
        <v>41361.211493055554</v>
      </c>
      <c r="K1668">
        <v>1361858673</v>
      </c>
      <c r="L1668" s="14">
        <f t="shared" si="159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6">
        <f t="shared" si="156"/>
        <v>1.6088</v>
      </c>
      <c r="R1668" s="9">
        <f t="shared" si="157"/>
        <v>41.04081632653061</v>
      </c>
      <c r="S1668" t="str">
        <f t="shared" si="160"/>
        <v>music</v>
      </c>
      <c r="T1668" t="str">
        <f t="shared" si="161"/>
        <v>pop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4">
        <f t="shared" si="158"/>
        <v>41709.290972222225</v>
      </c>
      <c r="K1669">
        <v>1392169298</v>
      </c>
      <c r="L1669" s="14">
        <f t="shared" si="159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6">
        <f t="shared" si="156"/>
        <v>1.2685294117647059</v>
      </c>
      <c r="R1669" s="9">
        <f t="shared" si="157"/>
        <v>52.597560975609753</v>
      </c>
      <c r="S1669" t="str">
        <f t="shared" si="160"/>
        <v>music</v>
      </c>
      <c r="T1669" t="str">
        <f t="shared" si="161"/>
        <v>pop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4">
        <f t="shared" si="158"/>
        <v>40875.191423611112</v>
      </c>
      <c r="K1670">
        <v>1319859339</v>
      </c>
      <c r="L1670" s="14">
        <f t="shared" si="159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6">
        <f t="shared" si="156"/>
        <v>1.026375</v>
      </c>
      <c r="R1670" s="9">
        <f t="shared" si="157"/>
        <v>70.784482758620683</v>
      </c>
      <c r="S1670" t="str">
        <f t="shared" si="160"/>
        <v>music</v>
      </c>
      <c r="T1670" t="str">
        <f t="shared" si="161"/>
        <v>pop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4">
        <f t="shared" si="158"/>
        <v>42521.885138888887</v>
      </c>
      <c r="K1671">
        <v>1459545276</v>
      </c>
      <c r="L1671" s="14">
        <f t="shared" si="159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6">
        <f t="shared" si="156"/>
        <v>1.3975</v>
      </c>
      <c r="R1671" s="9">
        <f t="shared" si="157"/>
        <v>53.75</v>
      </c>
      <c r="S1671" t="str">
        <f t="shared" si="160"/>
        <v>music</v>
      </c>
      <c r="T1671" t="str">
        <f t="shared" si="161"/>
        <v>pop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4">
        <f t="shared" si="158"/>
        <v>40364.166666666664</v>
      </c>
      <c r="K1672">
        <v>1273961999</v>
      </c>
      <c r="L1672" s="14">
        <f t="shared" si="159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6">
        <f t="shared" si="156"/>
        <v>1.026</v>
      </c>
      <c r="R1672" s="9">
        <f t="shared" si="157"/>
        <v>44.608695652173914</v>
      </c>
      <c r="S1672" t="str">
        <f t="shared" si="160"/>
        <v>music</v>
      </c>
      <c r="T1672" t="str">
        <f t="shared" si="161"/>
        <v>pop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4">
        <f t="shared" si="158"/>
        <v>42583.54414351852</v>
      </c>
      <c r="K1673">
        <v>1467464614</v>
      </c>
      <c r="L1673" s="14">
        <f t="shared" si="159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6">
        <f t="shared" si="156"/>
        <v>1.0067349999999999</v>
      </c>
      <c r="R1673" s="9">
        <f t="shared" si="157"/>
        <v>26.148961038961041</v>
      </c>
      <c r="S1673" t="str">
        <f t="shared" si="160"/>
        <v>music</v>
      </c>
      <c r="T1673" t="str">
        <f t="shared" si="161"/>
        <v>pop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4">
        <f t="shared" si="158"/>
        <v>41064.656597222223</v>
      </c>
      <c r="K1674">
        <v>1336232730</v>
      </c>
      <c r="L1674" s="14">
        <f t="shared" si="159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6">
        <f t="shared" si="156"/>
        <v>1.1294117647058823</v>
      </c>
      <c r="R1674" s="9">
        <f t="shared" si="157"/>
        <v>39.183673469387756</v>
      </c>
      <c r="S1674" t="str">
        <f t="shared" si="160"/>
        <v>music</v>
      </c>
      <c r="T1674" t="str">
        <f t="shared" si="161"/>
        <v>pop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4">
        <f t="shared" si="158"/>
        <v>42069.878379629634</v>
      </c>
      <c r="K1675">
        <v>1423083892</v>
      </c>
      <c r="L1675" s="14">
        <f t="shared" si="159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6">
        <f t="shared" si="156"/>
        <v>1.2809523809523808</v>
      </c>
      <c r="R1675" s="9">
        <f t="shared" si="157"/>
        <v>45.593220338983052</v>
      </c>
      <c r="S1675" t="str">
        <f t="shared" si="160"/>
        <v>music</v>
      </c>
      <c r="T1675" t="str">
        <f t="shared" si="161"/>
        <v>pop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4">
        <f t="shared" si="158"/>
        <v>42600.290972222225</v>
      </c>
      <c r="K1676">
        <v>1468852306</v>
      </c>
      <c r="L1676" s="14">
        <f t="shared" si="159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6">
        <f t="shared" si="156"/>
        <v>2.0169999999999999</v>
      </c>
      <c r="R1676" s="9">
        <f t="shared" si="157"/>
        <v>89.247787610619469</v>
      </c>
      <c r="S1676" t="str">
        <f t="shared" si="160"/>
        <v>music</v>
      </c>
      <c r="T1676" t="str">
        <f t="shared" si="161"/>
        <v>pop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4">
        <f t="shared" si="158"/>
        <v>40832.918749999997</v>
      </c>
      <c r="K1677">
        <v>1316194540</v>
      </c>
      <c r="L1677" s="14">
        <f t="shared" si="159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6">
        <f t="shared" si="156"/>
        <v>1.37416</v>
      </c>
      <c r="R1677" s="9">
        <f t="shared" si="157"/>
        <v>40.416470588235299</v>
      </c>
      <c r="S1677" t="str">
        <f t="shared" si="160"/>
        <v>music</v>
      </c>
      <c r="T1677" t="str">
        <f t="shared" si="161"/>
        <v>pop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4">
        <f t="shared" si="158"/>
        <v>41020.165972222225</v>
      </c>
      <c r="K1678">
        <v>1330968347</v>
      </c>
      <c r="L1678" s="14">
        <f t="shared" si="159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6">
        <f t="shared" si="156"/>
        <v>1.1533333333333333</v>
      </c>
      <c r="R1678" s="9">
        <f t="shared" si="157"/>
        <v>82.38095238095238</v>
      </c>
      <c r="S1678" t="str">
        <f t="shared" si="160"/>
        <v>music</v>
      </c>
      <c r="T1678" t="str">
        <f t="shared" si="161"/>
        <v>pop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4">
        <f t="shared" si="158"/>
        <v>42476.249305555553</v>
      </c>
      <c r="K1679">
        <v>1455615976</v>
      </c>
      <c r="L1679" s="14">
        <f t="shared" si="159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6">
        <f t="shared" si="156"/>
        <v>1.1166666666666667</v>
      </c>
      <c r="R1679" s="9">
        <f t="shared" si="157"/>
        <v>159.52380952380952</v>
      </c>
      <c r="S1679" t="str">
        <f t="shared" si="160"/>
        <v>music</v>
      </c>
      <c r="T1679" t="str">
        <f t="shared" si="161"/>
        <v>pop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4">
        <f t="shared" si="158"/>
        <v>41676.854988425926</v>
      </c>
      <c r="K1680">
        <v>1390509071</v>
      </c>
      <c r="L1680" s="14">
        <f t="shared" si="159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6">
        <f t="shared" si="156"/>
        <v>1.1839999999999999</v>
      </c>
      <c r="R1680" s="9">
        <f t="shared" si="157"/>
        <v>36.244897959183675</v>
      </c>
      <c r="S1680" t="str">
        <f t="shared" si="160"/>
        <v>music</v>
      </c>
      <c r="T1680" t="str">
        <f t="shared" si="161"/>
        <v>pop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4">
        <f t="shared" si="158"/>
        <v>40746.068807870368</v>
      </c>
      <c r="K1681">
        <v>1309311545</v>
      </c>
      <c r="L1681" s="14">
        <f t="shared" si="159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6">
        <f t="shared" si="156"/>
        <v>1.75</v>
      </c>
      <c r="R1681" s="9">
        <f t="shared" si="157"/>
        <v>62.5</v>
      </c>
      <c r="S1681" t="str">
        <f t="shared" si="160"/>
        <v>music</v>
      </c>
      <c r="T1681" t="str">
        <f t="shared" si="161"/>
        <v>pop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4">
        <f t="shared" si="158"/>
        <v>41832.757719907408</v>
      </c>
      <c r="K1682">
        <v>1402596667</v>
      </c>
      <c r="L1682" s="14">
        <f t="shared" si="159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6">
        <f t="shared" si="156"/>
        <v>1.175</v>
      </c>
      <c r="R1682" s="9">
        <f t="shared" si="157"/>
        <v>47</v>
      </c>
      <c r="S1682" t="str">
        <f t="shared" si="160"/>
        <v>music</v>
      </c>
      <c r="T1682" t="str">
        <f t="shared" si="161"/>
        <v>pop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4">
        <f t="shared" si="158"/>
        <v>42823.083333333328</v>
      </c>
      <c r="K1683">
        <v>1486522484</v>
      </c>
      <c r="L1683" s="14">
        <f t="shared" si="159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6">
        <f t="shared" si="156"/>
        <v>1.0142212307692309</v>
      </c>
      <c r="R1683" s="9">
        <f t="shared" si="157"/>
        <v>74.575090497737563</v>
      </c>
      <c r="S1683" t="str">
        <f t="shared" si="160"/>
        <v>music</v>
      </c>
      <c r="T1683" t="str">
        <f t="shared" si="161"/>
        <v>faith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4">
        <f t="shared" si="158"/>
        <v>42839.171990740739</v>
      </c>
      <c r="K1684">
        <v>1486962460</v>
      </c>
      <c r="L1684" s="14">
        <f t="shared" si="159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6">
        <f t="shared" si="156"/>
        <v>0</v>
      </c>
      <c r="R1684" s="9">
        <f t="shared" si="157"/>
        <v>0</v>
      </c>
      <c r="S1684" t="str">
        <f t="shared" si="160"/>
        <v>music</v>
      </c>
      <c r="T1684" t="str">
        <f t="shared" si="161"/>
        <v>faith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4">
        <f t="shared" si="158"/>
        <v>42832.781689814816</v>
      </c>
      <c r="K1685">
        <v>1489517138</v>
      </c>
      <c r="L1685" s="14">
        <f t="shared" si="159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6">
        <f t="shared" si="156"/>
        <v>0.21714285714285714</v>
      </c>
      <c r="R1685" s="9">
        <f t="shared" si="157"/>
        <v>76</v>
      </c>
      <c r="S1685" t="str">
        <f t="shared" si="160"/>
        <v>music</v>
      </c>
      <c r="T1685" t="str">
        <f t="shared" si="161"/>
        <v>faith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4">
        <f t="shared" si="158"/>
        <v>42811.773622685185</v>
      </c>
      <c r="K1686">
        <v>1487360041</v>
      </c>
      <c r="L1686" s="14">
        <f t="shared" si="159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6">
        <f t="shared" si="156"/>
        <v>1.0912500000000001</v>
      </c>
      <c r="R1686" s="9">
        <f t="shared" si="157"/>
        <v>86.43564356435644</v>
      </c>
      <c r="S1686" t="str">
        <f t="shared" si="160"/>
        <v>music</v>
      </c>
      <c r="T1686" t="str">
        <f t="shared" si="161"/>
        <v>faith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4">
        <f t="shared" si="158"/>
        <v>42818.208599537036</v>
      </c>
      <c r="K1687">
        <v>1487743223</v>
      </c>
      <c r="L1687" s="14">
        <f t="shared" si="159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6">
        <f t="shared" si="156"/>
        <v>1.0285714285714285</v>
      </c>
      <c r="R1687" s="9">
        <f t="shared" si="157"/>
        <v>24</v>
      </c>
      <c r="S1687" t="str">
        <f t="shared" si="160"/>
        <v>music</v>
      </c>
      <c r="T1687" t="str">
        <f t="shared" si="161"/>
        <v>faith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4">
        <f t="shared" si="158"/>
        <v>42852.802303240736</v>
      </c>
      <c r="K1688">
        <v>1488140119</v>
      </c>
      <c r="L1688" s="14">
        <f t="shared" si="159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6">
        <f t="shared" si="156"/>
        <v>3.5999999999999999E-3</v>
      </c>
      <c r="R1688" s="9">
        <f t="shared" si="157"/>
        <v>18</v>
      </c>
      <c r="S1688" t="str">
        <f t="shared" si="160"/>
        <v>music</v>
      </c>
      <c r="T1688" t="str">
        <f t="shared" si="161"/>
        <v>faith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4">
        <f t="shared" si="158"/>
        <v>42835.84375</v>
      </c>
      <c r="K1689">
        <v>1488935245</v>
      </c>
      <c r="L1689" s="14">
        <f t="shared" si="159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6">
        <f t="shared" si="156"/>
        <v>0.3125</v>
      </c>
      <c r="R1689" s="9">
        <f t="shared" si="157"/>
        <v>80.128205128205124</v>
      </c>
      <c r="S1689" t="str">
        <f t="shared" si="160"/>
        <v>music</v>
      </c>
      <c r="T1689" t="str">
        <f t="shared" si="161"/>
        <v>faith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4">
        <f t="shared" si="158"/>
        <v>42834.492986111116</v>
      </c>
      <c r="K1690">
        <v>1489150194</v>
      </c>
      <c r="L1690" s="14">
        <f t="shared" si="159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6">
        <f t="shared" si="156"/>
        <v>0.443</v>
      </c>
      <c r="R1690" s="9">
        <f t="shared" si="157"/>
        <v>253.14285714285714</v>
      </c>
      <c r="S1690" t="str">
        <f t="shared" si="160"/>
        <v>music</v>
      </c>
      <c r="T1690" t="str">
        <f t="shared" si="161"/>
        <v>faith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4">
        <f t="shared" si="158"/>
        <v>42810.900810185187</v>
      </c>
      <c r="K1691">
        <v>1487111830</v>
      </c>
      <c r="L1691" s="14">
        <f t="shared" si="159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6">
        <f t="shared" si="156"/>
        <v>1</v>
      </c>
      <c r="R1691" s="9">
        <f t="shared" si="157"/>
        <v>171.42857142857142</v>
      </c>
      <c r="S1691" t="str">
        <f t="shared" si="160"/>
        <v>music</v>
      </c>
      <c r="T1691" t="str">
        <f t="shared" si="161"/>
        <v>faith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4">
        <f t="shared" si="158"/>
        <v>42831.389374999999</v>
      </c>
      <c r="K1692">
        <v>1488882042</v>
      </c>
      <c r="L1692" s="14">
        <f t="shared" si="159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6">
        <f t="shared" si="156"/>
        <v>0.254</v>
      </c>
      <c r="R1692" s="9">
        <f t="shared" si="157"/>
        <v>57.727272727272727</v>
      </c>
      <c r="S1692" t="str">
        <f t="shared" si="160"/>
        <v>music</v>
      </c>
      <c r="T1692" t="str">
        <f t="shared" si="161"/>
        <v>faith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4">
        <f t="shared" si="158"/>
        <v>42828.041666666672</v>
      </c>
      <c r="K1693">
        <v>1488387008</v>
      </c>
      <c r="L1693" s="14">
        <f t="shared" si="159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6">
        <f t="shared" si="156"/>
        <v>0.33473333333333333</v>
      </c>
      <c r="R1693" s="9">
        <f t="shared" si="157"/>
        <v>264.26315789473682</v>
      </c>
      <c r="S1693" t="str">
        <f t="shared" si="160"/>
        <v>music</v>
      </c>
      <c r="T1693" t="str">
        <f t="shared" si="161"/>
        <v>faith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4">
        <f t="shared" si="158"/>
        <v>42820.999305555553</v>
      </c>
      <c r="K1694">
        <v>1487734667</v>
      </c>
      <c r="L1694" s="14">
        <f t="shared" si="159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6">
        <f t="shared" si="156"/>
        <v>0.47799999999999998</v>
      </c>
      <c r="R1694" s="9">
        <f t="shared" si="157"/>
        <v>159.33333333333334</v>
      </c>
      <c r="S1694" t="str">
        <f t="shared" si="160"/>
        <v>music</v>
      </c>
      <c r="T1694" t="str">
        <f t="shared" si="161"/>
        <v>faith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4">
        <f t="shared" si="158"/>
        <v>42834.833333333328</v>
      </c>
      <c r="K1695">
        <v>1489097112</v>
      </c>
      <c r="L1695" s="14">
        <f t="shared" si="159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6">
        <f t="shared" si="156"/>
        <v>9.3333333333333338E-2</v>
      </c>
      <c r="R1695" s="9">
        <f t="shared" si="157"/>
        <v>35</v>
      </c>
      <c r="S1695" t="str">
        <f t="shared" si="160"/>
        <v>music</v>
      </c>
      <c r="T1695" t="str">
        <f t="shared" si="161"/>
        <v>faith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4">
        <f t="shared" si="158"/>
        <v>42821.191666666666</v>
      </c>
      <c r="K1696">
        <v>1488038674</v>
      </c>
      <c r="L1696" s="14">
        <f t="shared" si="159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6">
        <f t="shared" si="156"/>
        <v>5.0000000000000001E-4</v>
      </c>
      <c r="R1696" s="9">
        <f t="shared" si="157"/>
        <v>5</v>
      </c>
      <c r="S1696" t="str">
        <f t="shared" si="160"/>
        <v>music</v>
      </c>
      <c r="T1696" t="str">
        <f t="shared" si="161"/>
        <v>faith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4">
        <f t="shared" si="158"/>
        <v>42835.041666666672</v>
      </c>
      <c r="K1697">
        <v>1488847514</v>
      </c>
      <c r="L1697" s="14">
        <f t="shared" si="159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6">
        <f t="shared" si="156"/>
        <v>0.11708333333333333</v>
      </c>
      <c r="R1697" s="9">
        <f t="shared" si="157"/>
        <v>61.086956521739133</v>
      </c>
      <c r="S1697" t="str">
        <f t="shared" si="160"/>
        <v>music</v>
      </c>
      <c r="T1697" t="str">
        <f t="shared" si="161"/>
        <v>faith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4">
        <f t="shared" si="158"/>
        <v>42826.027905092589</v>
      </c>
      <c r="K1698">
        <v>1488418811</v>
      </c>
      <c r="L1698" s="14">
        <f t="shared" si="159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6">
        <f t="shared" si="156"/>
        <v>0</v>
      </c>
      <c r="R1698" s="9">
        <f t="shared" si="157"/>
        <v>0</v>
      </c>
      <c r="S1698" t="str">
        <f t="shared" si="160"/>
        <v>music</v>
      </c>
      <c r="T1698" t="str">
        <f t="shared" si="161"/>
        <v>faith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4">
        <f t="shared" si="158"/>
        <v>42834.991296296299</v>
      </c>
      <c r="K1699">
        <v>1489193248</v>
      </c>
      <c r="L1699" s="14">
        <f t="shared" si="159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6">
        <f t="shared" si="156"/>
        <v>0.20208000000000001</v>
      </c>
      <c r="R1699" s="9">
        <f t="shared" si="157"/>
        <v>114.81818181818181</v>
      </c>
      <c r="S1699" t="str">
        <f t="shared" si="160"/>
        <v>music</v>
      </c>
      <c r="T1699" t="str">
        <f t="shared" si="161"/>
        <v>faith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4">
        <f t="shared" si="158"/>
        <v>42820.147916666669</v>
      </c>
      <c r="K1700">
        <v>1488430760</v>
      </c>
      <c r="L1700" s="14">
        <f t="shared" si="159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6">
        <f t="shared" si="156"/>
        <v>0</v>
      </c>
      <c r="R1700" s="9">
        <f t="shared" si="157"/>
        <v>0</v>
      </c>
      <c r="S1700" t="str">
        <f t="shared" si="160"/>
        <v>music</v>
      </c>
      <c r="T1700" t="str">
        <f t="shared" si="161"/>
        <v>faith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4">
        <f t="shared" si="158"/>
        <v>42836.863946759258</v>
      </c>
      <c r="K1701">
        <v>1489351445</v>
      </c>
      <c r="L1701" s="14">
        <f t="shared" si="159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6">
        <f t="shared" si="156"/>
        <v>4.2311459353574929E-2</v>
      </c>
      <c r="R1701" s="9">
        <f t="shared" si="157"/>
        <v>54</v>
      </c>
      <c r="S1701" t="str">
        <f t="shared" si="160"/>
        <v>music</v>
      </c>
      <c r="T1701" t="str">
        <f t="shared" si="161"/>
        <v>faith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4">
        <f t="shared" si="158"/>
        <v>42826.166666666672</v>
      </c>
      <c r="K1702">
        <v>1488418990</v>
      </c>
      <c r="L1702" s="14">
        <f t="shared" si="159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6">
        <f t="shared" si="156"/>
        <v>0.2606</v>
      </c>
      <c r="R1702" s="9">
        <f t="shared" si="157"/>
        <v>65.974683544303801</v>
      </c>
      <c r="S1702" t="str">
        <f t="shared" si="160"/>
        <v>music</v>
      </c>
      <c r="T1702" t="str">
        <f t="shared" si="161"/>
        <v>faith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4">
        <f t="shared" si="158"/>
        <v>42019.664409722223</v>
      </c>
      <c r="K1703">
        <v>1418745405</v>
      </c>
      <c r="L1703" s="14">
        <f t="shared" si="159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6">
        <f t="shared" si="156"/>
        <v>1.9801980198019802E-3</v>
      </c>
      <c r="R1703" s="9">
        <f t="shared" si="157"/>
        <v>5</v>
      </c>
      <c r="S1703" t="str">
        <f t="shared" si="160"/>
        <v>music</v>
      </c>
      <c r="T1703" t="str">
        <f t="shared" si="161"/>
        <v>faith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4">
        <f t="shared" si="158"/>
        <v>42093.828125</v>
      </c>
      <c r="K1704">
        <v>1425156750</v>
      </c>
      <c r="L1704" s="14">
        <f t="shared" si="159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6">
        <f t="shared" si="156"/>
        <v>6.0606060606060605E-5</v>
      </c>
      <c r="R1704" s="9">
        <f t="shared" si="157"/>
        <v>1</v>
      </c>
      <c r="S1704" t="str">
        <f t="shared" si="160"/>
        <v>music</v>
      </c>
      <c r="T1704" t="str">
        <f t="shared" si="161"/>
        <v>faith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4">
        <f t="shared" si="158"/>
        <v>42247.281678240746</v>
      </c>
      <c r="K1705">
        <v>1435819537</v>
      </c>
      <c r="L1705" s="14">
        <f t="shared" si="159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6">
        <f t="shared" si="156"/>
        <v>1.0200000000000001E-2</v>
      </c>
      <c r="R1705" s="9">
        <f t="shared" si="157"/>
        <v>25.5</v>
      </c>
      <c r="S1705" t="str">
        <f t="shared" si="160"/>
        <v>music</v>
      </c>
      <c r="T1705" t="str">
        <f t="shared" si="161"/>
        <v>faith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4">
        <f t="shared" si="158"/>
        <v>42051.139733796299</v>
      </c>
      <c r="K1706">
        <v>1421464873</v>
      </c>
      <c r="L1706" s="14">
        <f t="shared" si="159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6">
        <f t="shared" si="156"/>
        <v>0.65100000000000002</v>
      </c>
      <c r="R1706" s="9">
        <f t="shared" si="157"/>
        <v>118.36363636363636</v>
      </c>
      <c r="S1706" t="str">
        <f t="shared" si="160"/>
        <v>music</v>
      </c>
      <c r="T1706" t="str">
        <f t="shared" si="161"/>
        <v>faith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4">
        <f t="shared" si="158"/>
        <v>42256.666666666672</v>
      </c>
      <c r="K1707">
        <v>1440807846</v>
      </c>
      <c r="L1707" s="14">
        <f t="shared" si="159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6">
        <f t="shared" si="156"/>
        <v>0</v>
      </c>
      <c r="R1707" s="9">
        <f t="shared" si="157"/>
        <v>0</v>
      </c>
      <c r="S1707" t="str">
        <f t="shared" si="160"/>
        <v>music</v>
      </c>
      <c r="T1707" t="str">
        <f t="shared" si="161"/>
        <v>faith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4">
        <f t="shared" si="158"/>
        <v>42239.306388888886</v>
      </c>
      <c r="K1708">
        <v>1435130472</v>
      </c>
      <c r="L1708" s="14">
        <f t="shared" si="159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6">
        <f t="shared" si="156"/>
        <v>0</v>
      </c>
      <c r="R1708" s="9">
        <f t="shared" si="157"/>
        <v>0</v>
      </c>
      <c r="S1708" t="str">
        <f t="shared" si="160"/>
        <v>music</v>
      </c>
      <c r="T1708" t="str">
        <f t="shared" si="161"/>
        <v>faith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4">
        <f t="shared" si="158"/>
        <v>42457.679340277777</v>
      </c>
      <c r="K1709">
        <v>1456593495</v>
      </c>
      <c r="L1709" s="14">
        <f t="shared" si="159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6">
        <f t="shared" si="156"/>
        <v>9.74E-2</v>
      </c>
      <c r="R1709" s="9">
        <f t="shared" si="157"/>
        <v>54.111111111111114</v>
      </c>
      <c r="S1709" t="str">
        <f t="shared" si="160"/>
        <v>music</v>
      </c>
      <c r="T1709" t="str">
        <f t="shared" si="161"/>
        <v>faith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4">
        <f t="shared" si="158"/>
        <v>42491.866967592592</v>
      </c>
      <c r="K1710">
        <v>1458679706</v>
      </c>
      <c r="L1710" s="14">
        <f t="shared" si="159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6">
        <f t="shared" si="156"/>
        <v>0</v>
      </c>
      <c r="R1710" s="9">
        <f t="shared" si="157"/>
        <v>0</v>
      </c>
      <c r="S1710" t="str">
        <f t="shared" si="160"/>
        <v>music</v>
      </c>
      <c r="T1710" t="str">
        <f t="shared" si="161"/>
        <v>faith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4">
        <f t="shared" si="158"/>
        <v>41882.818749999999</v>
      </c>
      <c r="K1711">
        <v>1405949514</v>
      </c>
      <c r="L1711" s="14">
        <f t="shared" si="159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6">
        <f t="shared" si="156"/>
        <v>4.8571428571428571E-2</v>
      </c>
      <c r="R1711" s="9">
        <f t="shared" si="157"/>
        <v>21.25</v>
      </c>
      <c r="S1711" t="str">
        <f t="shared" si="160"/>
        <v>music</v>
      </c>
      <c r="T1711" t="str">
        <f t="shared" si="161"/>
        <v>faith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4">
        <f t="shared" si="158"/>
        <v>42387.541666666672</v>
      </c>
      <c r="K1712">
        <v>1449151888</v>
      </c>
      <c r="L1712" s="14">
        <f t="shared" si="159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6">
        <f t="shared" si="156"/>
        <v>6.7999999999999996E-3</v>
      </c>
      <c r="R1712" s="9">
        <f t="shared" si="157"/>
        <v>34</v>
      </c>
      <c r="S1712" t="str">
        <f t="shared" si="160"/>
        <v>music</v>
      </c>
      <c r="T1712" t="str">
        <f t="shared" si="161"/>
        <v>faith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4">
        <f t="shared" si="158"/>
        <v>41883.646226851852</v>
      </c>
      <c r="K1713">
        <v>1406907034</v>
      </c>
      <c r="L1713" s="14">
        <f t="shared" si="159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6">
        <f t="shared" si="156"/>
        <v>0.105</v>
      </c>
      <c r="R1713" s="9">
        <f t="shared" si="157"/>
        <v>525</v>
      </c>
      <c r="S1713" t="str">
        <f t="shared" si="160"/>
        <v>music</v>
      </c>
      <c r="T1713" t="str">
        <f t="shared" si="161"/>
        <v>faith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4">
        <f t="shared" si="158"/>
        <v>42185.913807870369</v>
      </c>
      <c r="K1714">
        <v>1430517353</v>
      </c>
      <c r="L1714" s="14">
        <f t="shared" si="159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6">
        <f t="shared" si="156"/>
        <v>0</v>
      </c>
      <c r="R1714" s="9">
        <f t="shared" si="157"/>
        <v>0</v>
      </c>
      <c r="S1714" t="str">
        <f t="shared" si="160"/>
        <v>music</v>
      </c>
      <c r="T1714" t="str">
        <f t="shared" si="161"/>
        <v>faith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4">
        <f t="shared" si="158"/>
        <v>41917.801064814819</v>
      </c>
      <c r="K1715">
        <v>1409944412</v>
      </c>
      <c r="L1715" s="14">
        <f t="shared" si="159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6">
        <f t="shared" si="156"/>
        <v>1.6666666666666666E-2</v>
      </c>
      <c r="R1715" s="9">
        <f t="shared" si="157"/>
        <v>50</v>
      </c>
      <c r="S1715" t="str">
        <f t="shared" si="160"/>
        <v>music</v>
      </c>
      <c r="T1715" t="str">
        <f t="shared" si="161"/>
        <v>faith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4">
        <f t="shared" si="158"/>
        <v>42125.918530092589</v>
      </c>
      <c r="K1716">
        <v>1427925761</v>
      </c>
      <c r="L1716" s="14">
        <f t="shared" si="159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6">
        <f t="shared" si="156"/>
        <v>7.868E-2</v>
      </c>
      <c r="R1716" s="9">
        <f t="shared" si="157"/>
        <v>115.70588235294117</v>
      </c>
      <c r="S1716" t="str">
        <f t="shared" si="160"/>
        <v>music</v>
      </c>
      <c r="T1716" t="str">
        <f t="shared" si="161"/>
        <v>faith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4">
        <f t="shared" si="158"/>
        <v>42094.140277777777</v>
      </c>
      <c r="K1717">
        <v>1425186785</v>
      </c>
      <c r="L1717" s="14">
        <f t="shared" si="159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6">
        <f t="shared" si="156"/>
        <v>2.2000000000000001E-3</v>
      </c>
      <c r="R1717" s="9">
        <f t="shared" si="157"/>
        <v>5.5</v>
      </c>
      <c r="S1717" t="str">
        <f t="shared" si="160"/>
        <v>music</v>
      </c>
      <c r="T1717" t="str">
        <f t="shared" si="161"/>
        <v>faith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4">
        <f t="shared" si="158"/>
        <v>42713.619201388887</v>
      </c>
      <c r="K1718">
        <v>1477835499</v>
      </c>
      <c r="L1718" s="14">
        <f t="shared" si="159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6">
        <f t="shared" si="156"/>
        <v>7.4999999999999997E-2</v>
      </c>
      <c r="R1718" s="9">
        <f t="shared" si="157"/>
        <v>50</v>
      </c>
      <c r="S1718" t="str">
        <f t="shared" si="160"/>
        <v>music</v>
      </c>
      <c r="T1718" t="str">
        <f t="shared" si="161"/>
        <v>faith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4">
        <f t="shared" si="158"/>
        <v>42481.166666666672</v>
      </c>
      <c r="K1719">
        <v>1459467238</v>
      </c>
      <c r="L1719" s="14">
        <f t="shared" si="159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6">
        <f t="shared" si="156"/>
        <v>0.42725880551301687</v>
      </c>
      <c r="R1719" s="9">
        <f t="shared" si="157"/>
        <v>34.024390243902438</v>
      </c>
      <c r="S1719" t="str">
        <f t="shared" si="160"/>
        <v>music</v>
      </c>
      <c r="T1719" t="str">
        <f t="shared" si="161"/>
        <v>faith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4">
        <f t="shared" si="158"/>
        <v>42504.207638888889</v>
      </c>
      <c r="K1720">
        <v>1459435149</v>
      </c>
      <c r="L1720" s="14">
        <f t="shared" si="159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6">
        <f t="shared" si="156"/>
        <v>2.142857142857143E-3</v>
      </c>
      <c r="R1720" s="9">
        <f t="shared" si="157"/>
        <v>37.5</v>
      </c>
      <c r="S1720" t="str">
        <f t="shared" si="160"/>
        <v>music</v>
      </c>
      <c r="T1720" t="str">
        <f t="shared" si="161"/>
        <v>faith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4">
        <f t="shared" si="158"/>
        <v>41899.534618055557</v>
      </c>
      <c r="K1721">
        <v>1408366191</v>
      </c>
      <c r="L1721" s="14">
        <f t="shared" si="159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6">
        <f t="shared" si="156"/>
        <v>8.7500000000000008E-3</v>
      </c>
      <c r="R1721" s="9">
        <f t="shared" si="157"/>
        <v>11.666666666666666</v>
      </c>
      <c r="S1721" t="str">
        <f t="shared" si="160"/>
        <v>music</v>
      </c>
      <c r="T1721" t="str">
        <f t="shared" si="161"/>
        <v>faith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4">
        <f t="shared" si="158"/>
        <v>41952.824895833335</v>
      </c>
      <c r="K1722">
        <v>1412966871</v>
      </c>
      <c r="L1722" s="14">
        <f t="shared" si="159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6">
        <f t="shared" si="156"/>
        <v>5.6250000000000001E-2</v>
      </c>
      <c r="R1722" s="9">
        <f t="shared" si="157"/>
        <v>28.125</v>
      </c>
      <c r="S1722" t="str">
        <f t="shared" si="160"/>
        <v>music</v>
      </c>
      <c r="T1722" t="str">
        <f t="shared" si="161"/>
        <v>faith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4">
        <f t="shared" si="158"/>
        <v>42349.461377314816</v>
      </c>
      <c r="K1723">
        <v>1447239863</v>
      </c>
      <c r="L1723" s="14">
        <f t="shared" si="159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6">
        <f t="shared" si="156"/>
        <v>0</v>
      </c>
      <c r="R1723" s="9">
        <f t="shared" si="157"/>
        <v>0</v>
      </c>
      <c r="S1723" t="str">
        <f t="shared" si="160"/>
        <v>music</v>
      </c>
      <c r="T1723" t="str">
        <f t="shared" si="161"/>
        <v>faith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4">
        <f t="shared" si="158"/>
        <v>42463.006944444445</v>
      </c>
      <c r="K1724">
        <v>1456441429</v>
      </c>
      <c r="L1724" s="14">
        <f t="shared" si="159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6">
        <f t="shared" si="156"/>
        <v>3.4722222222222224E-4</v>
      </c>
      <c r="R1724" s="9">
        <f t="shared" si="157"/>
        <v>1</v>
      </c>
      <c r="S1724" t="str">
        <f t="shared" si="160"/>
        <v>music</v>
      </c>
      <c r="T1724" t="str">
        <f t="shared" si="161"/>
        <v>faith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4">
        <f t="shared" si="158"/>
        <v>42186.25</v>
      </c>
      <c r="K1725">
        <v>1430855315</v>
      </c>
      <c r="L1725" s="14">
        <f t="shared" si="159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6">
        <f t="shared" si="156"/>
        <v>6.5000000000000002E-2</v>
      </c>
      <c r="R1725" s="9">
        <f t="shared" si="157"/>
        <v>216.66666666666666</v>
      </c>
      <c r="S1725" t="str">
        <f t="shared" si="160"/>
        <v>music</v>
      </c>
      <c r="T1725" t="str">
        <f t="shared" si="161"/>
        <v>faith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4">
        <f t="shared" si="158"/>
        <v>41942.932430555556</v>
      </c>
      <c r="K1726">
        <v>1412115762</v>
      </c>
      <c r="L1726" s="14">
        <f t="shared" si="159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6">
        <f t="shared" si="156"/>
        <v>5.8333333333333336E-3</v>
      </c>
      <c r="R1726" s="9">
        <f t="shared" si="157"/>
        <v>8.75</v>
      </c>
      <c r="S1726" t="str">
        <f t="shared" si="160"/>
        <v>music</v>
      </c>
      <c r="T1726" t="str">
        <f t="shared" si="161"/>
        <v>faith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4">
        <f t="shared" si="158"/>
        <v>41875.968159722222</v>
      </c>
      <c r="K1727">
        <v>1406330049</v>
      </c>
      <c r="L1727" s="14">
        <f t="shared" si="159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6">
        <f t="shared" si="156"/>
        <v>0.10181818181818182</v>
      </c>
      <c r="R1727" s="9">
        <f t="shared" si="157"/>
        <v>62.222222222222221</v>
      </c>
      <c r="S1727" t="str">
        <f t="shared" si="160"/>
        <v>music</v>
      </c>
      <c r="T1727" t="str">
        <f t="shared" si="161"/>
        <v>faith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4">
        <f t="shared" si="158"/>
        <v>41817.919722222221</v>
      </c>
      <c r="K1728">
        <v>1401401064</v>
      </c>
      <c r="L1728" s="14">
        <f t="shared" si="159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6">
        <f t="shared" si="156"/>
        <v>0.33784615384615385</v>
      </c>
      <c r="R1728" s="9">
        <f t="shared" si="157"/>
        <v>137.25</v>
      </c>
      <c r="S1728" t="str">
        <f t="shared" si="160"/>
        <v>music</v>
      </c>
      <c r="T1728" t="str">
        <f t="shared" si="161"/>
        <v>faith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4">
        <f t="shared" si="158"/>
        <v>42099.458333333328</v>
      </c>
      <c r="K1729">
        <v>1423520177</v>
      </c>
      <c r="L1729" s="14">
        <f t="shared" si="159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6">
        <f t="shared" si="156"/>
        <v>3.3333333333333332E-4</v>
      </c>
      <c r="R1729" s="9">
        <f t="shared" si="157"/>
        <v>1</v>
      </c>
      <c r="S1729" t="str">
        <f t="shared" si="160"/>
        <v>music</v>
      </c>
      <c r="T1729" t="str">
        <f t="shared" si="161"/>
        <v>faith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4">
        <f t="shared" si="158"/>
        <v>42298.625856481478</v>
      </c>
      <c r="K1730">
        <v>1442847674</v>
      </c>
      <c r="L1730" s="14">
        <f t="shared" si="159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6">
        <f t="shared" ref="Q1730:Q1793" si="162">(E1730/D1730)</f>
        <v>0.68400000000000005</v>
      </c>
      <c r="R1730" s="9">
        <f t="shared" ref="R1730:R1793" si="163">IF(N1730&lt;&gt;0,E1730/N1730,0)</f>
        <v>122.14285714285714</v>
      </c>
      <c r="S1730" t="str">
        <f t="shared" si="160"/>
        <v>music</v>
      </c>
      <c r="T1730" t="str">
        <f t="shared" si="161"/>
        <v>faith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4">
        <f t="shared" ref="J1731:J1794" si="164">(((I1731/60)/60)/24)+DATE(1970,1,1)</f>
        <v>42531.052152777775</v>
      </c>
      <c r="K1731">
        <v>1460337306</v>
      </c>
      <c r="L1731" s="14">
        <f t="shared" ref="L1731:L1794" si="165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6">
        <f t="shared" si="162"/>
        <v>0</v>
      </c>
      <c r="R1731" s="9">
        <f t="shared" si="163"/>
        <v>0</v>
      </c>
      <c r="S1731" t="str">
        <f t="shared" ref="S1731:S1794" si="166">LEFT(P1731, SEARCH("/",P1731,1)-1)</f>
        <v>music</v>
      </c>
      <c r="T1731" t="str">
        <f t="shared" ref="T1731:T1794" si="167">RIGHT(P1731,LEN(P1731)-FIND("/",P1731))</f>
        <v>faith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4">
        <f t="shared" si="164"/>
        <v>42302.087766203709</v>
      </c>
      <c r="K1732">
        <v>1443146783</v>
      </c>
      <c r="L1732" s="14">
        <f t="shared" si="165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6">
        <f t="shared" si="162"/>
        <v>0</v>
      </c>
      <c r="R1732" s="9">
        <f t="shared" si="163"/>
        <v>0</v>
      </c>
      <c r="S1732" t="str">
        <f t="shared" si="166"/>
        <v>music</v>
      </c>
      <c r="T1732" t="str">
        <f t="shared" si="167"/>
        <v>faith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4">
        <f t="shared" si="164"/>
        <v>42166.625</v>
      </c>
      <c r="K1733">
        <v>1432849552</v>
      </c>
      <c r="L1733" s="14">
        <f t="shared" si="165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6">
        <f t="shared" si="162"/>
        <v>0</v>
      </c>
      <c r="R1733" s="9">
        <f t="shared" si="163"/>
        <v>0</v>
      </c>
      <c r="S1733" t="str">
        <f t="shared" si="166"/>
        <v>music</v>
      </c>
      <c r="T1733" t="str">
        <f t="shared" si="167"/>
        <v>faith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4">
        <f t="shared" si="164"/>
        <v>42385.208333333328</v>
      </c>
      <c r="K1734">
        <v>1447777481</v>
      </c>
      <c r="L1734" s="14">
        <f t="shared" si="165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6">
        <f t="shared" si="162"/>
        <v>0</v>
      </c>
      <c r="R1734" s="9">
        <f t="shared" si="163"/>
        <v>0</v>
      </c>
      <c r="S1734" t="str">
        <f t="shared" si="166"/>
        <v>music</v>
      </c>
      <c r="T1734" t="str">
        <f t="shared" si="167"/>
        <v>faith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4">
        <f t="shared" si="164"/>
        <v>42626.895833333328</v>
      </c>
      <c r="K1735">
        <v>1472746374</v>
      </c>
      <c r="L1735" s="14">
        <f t="shared" si="165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6">
        <f t="shared" si="162"/>
        <v>0</v>
      </c>
      <c r="R1735" s="9">
        <f t="shared" si="163"/>
        <v>0</v>
      </c>
      <c r="S1735" t="str">
        <f t="shared" si="166"/>
        <v>music</v>
      </c>
      <c r="T1735" t="str">
        <f t="shared" si="167"/>
        <v>faith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4">
        <f t="shared" si="164"/>
        <v>42132.036527777775</v>
      </c>
      <c r="K1736">
        <v>1428454356</v>
      </c>
      <c r="L1736" s="14">
        <f t="shared" si="165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6">
        <f t="shared" si="162"/>
        <v>2.2222222222222223E-4</v>
      </c>
      <c r="R1736" s="9">
        <f t="shared" si="163"/>
        <v>1</v>
      </c>
      <c r="S1736" t="str">
        <f t="shared" si="166"/>
        <v>music</v>
      </c>
      <c r="T1736" t="str">
        <f t="shared" si="167"/>
        <v>faith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4">
        <f t="shared" si="164"/>
        <v>42589.814178240747</v>
      </c>
      <c r="K1737">
        <v>1468006345</v>
      </c>
      <c r="L1737" s="14">
        <f t="shared" si="165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6">
        <f t="shared" si="162"/>
        <v>0.11</v>
      </c>
      <c r="R1737" s="9">
        <f t="shared" si="163"/>
        <v>55</v>
      </c>
      <c r="S1737" t="str">
        <f t="shared" si="166"/>
        <v>music</v>
      </c>
      <c r="T1737" t="str">
        <f t="shared" si="167"/>
        <v>faith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4">
        <f t="shared" si="164"/>
        <v>42316.90315972222</v>
      </c>
      <c r="K1738">
        <v>1444423233</v>
      </c>
      <c r="L1738" s="14">
        <f t="shared" si="165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6">
        <f t="shared" si="162"/>
        <v>7.3333333333333332E-3</v>
      </c>
      <c r="R1738" s="9">
        <f t="shared" si="163"/>
        <v>22</v>
      </c>
      <c r="S1738" t="str">
        <f t="shared" si="166"/>
        <v>music</v>
      </c>
      <c r="T1738" t="str">
        <f t="shared" si="167"/>
        <v>faith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4">
        <f t="shared" si="164"/>
        <v>42205.948981481488</v>
      </c>
      <c r="K1739">
        <v>1434840392</v>
      </c>
      <c r="L1739" s="14">
        <f t="shared" si="165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6">
        <f t="shared" si="162"/>
        <v>0.21249999999999999</v>
      </c>
      <c r="R1739" s="9">
        <f t="shared" si="163"/>
        <v>56.666666666666664</v>
      </c>
      <c r="S1739" t="str">
        <f t="shared" si="166"/>
        <v>music</v>
      </c>
      <c r="T1739" t="str">
        <f t="shared" si="167"/>
        <v>faith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4">
        <f t="shared" si="164"/>
        <v>41914.874328703707</v>
      </c>
      <c r="K1740">
        <v>1409691542</v>
      </c>
      <c r="L1740" s="14">
        <f t="shared" si="165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6">
        <f t="shared" si="162"/>
        <v>4.0000000000000001E-3</v>
      </c>
      <c r="R1740" s="9">
        <f t="shared" si="163"/>
        <v>20</v>
      </c>
      <c r="S1740" t="str">
        <f t="shared" si="166"/>
        <v>music</v>
      </c>
      <c r="T1740" t="str">
        <f t="shared" si="167"/>
        <v>faith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4">
        <f t="shared" si="164"/>
        <v>42494.832546296297</v>
      </c>
      <c r="K1741">
        <v>1457297932</v>
      </c>
      <c r="L1741" s="14">
        <f t="shared" si="165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6">
        <f t="shared" si="162"/>
        <v>1E-3</v>
      </c>
      <c r="R1741" s="9">
        <f t="shared" si="163"/>
        <v>1</v>
      </c>
      <c r="S1741" t="str">
        <f t="shared" si="166"/>
        <v>music</v>
      </c>
      <c r="T1741" t="str">
        <f t="shared" si="167"/>
        <v>faith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4">
        <f t="shared" si="164"/>
        <v>42201.817384259266</v>
      </c>
      <c r="K1742">
        <v>1434483422</v>
      </c>
      <c r="L1742" s="14">
        <f t="shared" si="165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6">
        <f t="shared" si="162"/>
        <v>0</v>
      </c>
      <c r="R1742" s="9">
        <f t="shared" si="163"/>
        <v>0</v>
      </c>
      <c r="S1742" t="str">
        <f t="shared" si="166"/>
        <v>music</v>
      </c>
      <c r="T1742" t="str">
        <f t="shared" si="167"/>
        <v>faith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4">
        <f t="shared" si="164"/>
        <v>42165.628136574072</v>
      </c>
      <c r="K1743">
        <v>1430060671</v>
      </c>
      <c r="L1743" s="14">
        <f t="shared" si="165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6">
        <f t="shared" si="162"/>
        <v>1.1083333333333334</v>
      </c>
      <c r="R1743" s="9">
        <f t="shared" si="163"/>
        <v>25.576923076923077</v>
      </c>
      <c r="S1743" t="str">
        <f t="shared" si="166"/>
        <v>photography</v>
      </c>
      <c r="T1743" t="str">
        <f t="shared" si="167"/>
        <v>photobooks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4">
        <f t="shared" si="164"/>
        <v>42742.875</v>
      </c>
      <c r="K1744">
        <v>1481058170</v>
      </c>
      <c r="L1744" s="14">
        <f t="shared" si="165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6">
        <f t="shared" si="162"/>
        <v>1.0874999999999999</v>
      </c>
      <c r="R1744" s="9">
        <f t="shared" si="163"/>
        <v>63.970588235294116</v>
      </c>
      <c r="S1744" t="str">
        <f t="shared" si="166"/>
        <v>photography</v>
      </c>
      <c r="T1744" t="str">
        <f t="shared" si="167"/>
        <v>photobooks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4">
        <f t="shared" si="164"/>
        <v>42609.165972222225</v>
      </c>
      <c r="K1745">
        <v>1470348775</v>
      </c>
      <c r="L1745" s="14">
        <f t="shared" si="165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6">
        <f t="shared" si="162"/>
        <v>1.0041666666666667</v>
      </c>
      <c r="R1745" s="9">
        <f t="shared" si="163"/>
        <v>89.925373134328353</v>
      </c>
      <c r="S1745" t="str">
        <f t="shared" si="166"/>
        <v>photography</v>
      </c>
      <c r="T1745" t="str">
        <f t="shared" si="167"/>
        <v>photobooks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4">
        <f t="shared" si="164"/>
        <v>42071.563391203701</v>
      </c>
      <c r="K1746">
        <v>1421937077</v>
      </c>
      <c r="L1746" s="14">
        <f t="shared" si="165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6">
        <f t="shared" si="162"/>
        <v>1.1845454545454546</v>
      </c>
      <c r="R1746" s="9">
        <f t="shared" si="163"/>
        <v>93.071428571428569</v>
      </c>
      <c r="S1746" t="str">
        <f t="shared" si="166"/>
        <v>photography</v>
      </c>
      <c r="T1746" t="str">
        <f t="shared" si="167"/>
        <v>photobooks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4">
        <f t="shared" si="164"/>
        <v>42726.083333333328</v>
      </c>
      <c r="K1747">
        <v>1479276838</v>
      </c>
      <c r="L1747" s="14">
        <f t="shared" si="165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6">
        <f t="shared" si="162"/>
        <v>1.1401428571428571</v>
      </c>
      <c r="R1747" s="9">
        <f t="shared" si="163"/>
        <v>89.674157303370791</v>
      </c>
      <c r="S1747" t="str">
        <f t="shared" si="166"/>
        <v>photography</v>
      </c>
      <c r="T1747" t="str">
        <f t="shared" si="167"/>
        <v>photobooks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4">
        <f t="shared" si="164"/>
        <v>42698.083333333328</v>
      </c>
      <c r="K1748">
        <v>1477368867</v>
      </c>
      <c r="L1748" s="14">
        <f t="shared" si="165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6">
        <f t="shared" si="162"/>
        <v>1.4810000000000001</v>
      </c>
      <c r="R1748" s="9">
        <f t="shared" si="163"/>
        <v>207.61682242990653</v>
      </c>
      <c r="S1748" t="str">
        <f t="shared" si="166"/>
        <v>photography</v>
      </c>
      <c r="T1748" t="str">
        <f t="shared" si="167"/>
        <v>photobooks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4">
        <f t="shared" si="164"/>
        <v>42321.625</v>
      </c>
      <c r="K1749">
        <v>1444904830</v>
      </c>
      <c r="L1749" s="14">
        <f t="shared" si="165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6">
        <f t="shared" si="162"/>
        <v>1.0495555555555556</v>
      </c>
      <c r="R1749" s="9">
        <f t="shared" si="163"/>
        <v>59.408805031446541</v>
      </c>
      <c r="S1749" t="str">
        <f t="shared" si="166"/>
        <v>photography</v>
      </c>
      <c r="T1749" t="str">
        <f t="shared" si="167"/>
        <v>photobooks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4">
        <f t="shared" si="164"/>
        <v>42249.950729166667</v>
      </c>
      <c r="K1750">
        <v>1438642143</v>
      </c>
      <c r="L1750" s="14">
        <f t="shared" si="165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6">
        <f t="shared" si="162"/>
        <v>1.29948</v>
      </c>
      <c r="R1750" s="9">
        <f t="shared" si="163"/>
        <v>358.97237569060775</v>
      </c>
      <c r="S1750" t="str">
        <f t="shared" si="166"/>
        <v>photography</v>
      </c>
      <c r="T1750" t="str">
        <f t="shared" si="167"/>
        <v>photobooks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4">
        <f t="shared" si="164"/>
        <v>42795.791666666672</v>
      </c>
      <c r="K1751">
        <v>1485213921</v>
      </c>
      <c r="L1751" s="14">
        <f t="shared" si="165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6">
        <f t="shared" si="162"/>
        <v>1.2348756218905472</v>
      </c>
      <c r="R1751" s="9">
        <f t="shared" si="163"/>
        <v>94.736641221374043</v>
      </c>
      <c r="S1751" t="str">
        <f t="shared" si="166"/>
        <v>photography</v>
      </c>
      <c r="T1751" t="str">
        <f t="shared" si="167"/>
        <v>photobooks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4">
        <f t="shared" si="164"/>
        <v>42479.836851851855</v>
      </c>
      <c r="K1752">
        <v>1458936304</v>
      </c>
      <c r="L1752" s="14">
        <f t="shared" si="165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6">
        <f t="shared" si="162"/>
        <v>2.0162</v>
      </c>
      <c r="R1752" s="9">
        <f t="shared" si="163"/>
        <v>80.647999999999996</v>
      </c>
      <c r="S1752" t="str">
        <f t="shared" si="166"/>
        <v>photography</v>
      </c>
      <c r="T1752" t="str">
        <f t="shared" si="167"/>
        <v>photobooks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4">
        <f t="shared" si="164"/>
        <v>42082.739849537036</v>
      </c>
      <c r="K1753">
        <v>1424198723</v>
      </c>
      <c r="L1753" s="14">
        <f t="shared" si="165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6">
        <f t="shared" si="162"/>
        <v>1.0289999999999999</v>
      </c>
      <c r="R1753" s="9">
        <f t="shared" si="163"/>
        <v>168.68852459016392</v>
      </c>
      <c r="S1753" t="str">
        <f t="shared" si="166"/>
        <v>photography</v>
      </c>
      <c r="T1753" t="str">
        <f t="shared" si="167"/>
        <v>photobooks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4">
        <f t="shared" si="164"/>
        <v>42657.253263888888</v>
      </c>
      <c r="K1754">
        <v>1473833082</v>
      </c>
      <c r="L1754" s="14">
        <f t="shared" si="165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6">
        <f t="shared" si="162"/>
        <v>2.6016666666666666</v>
      </c>
      <c r="R1754" s="9">
        <f t="shared" si="163"/>
        <v>34.68888888888889</v>
      </c>
      <c r="S1754" t="str">
        <f t="shared" si="166"/>
        <v>photography</v>
      </c>
      <c r="T1754" t="str">
        <f t="shared" si="167"/>
        <v>photobooks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4">
        <f t="shared" si="164"/>
        <v>42450.707962962959</v>
      </c>
      <c r="K1755">
        <v>1455991168</v>
      </c>
      <c r="L1755" s="14">
        <f t="shared" si="165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6">
        <f t="shared" si="162"/>
        <v>1.08</v>
      </c>
      <c r="R1755" s="9">
        <f t="shared" si="163"/>
        <v>462.85714285714283</v>
      </c>
      <c r="S1755" t="str">
        <f t="shared" si="166"/>
        <v>photography</v>
      </c>
      <c r="T1755" t="str">
        <f t="shared" si="167"/>
        <v>photobooks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4">
        <f t="shared" si="164"/>
        <v>42097.835104166668</v>
      </c>
      <c r="K1756">
        <v>1425502953</v>
      </c>
      <c r="L1756" s="14">
        <f t="shared" si="165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6">
        <f t="shared" si="162"/>
        <v>1.1052941176470588</v>
      </c>
      <c r="R1756" s="9">
        <f t="shared" si="163"/>
        <v>104.38888888888889</v>
      </c>
      <c r="S1756" t="str">
        <f t="shared" si="166"/>
        <v>photography</v>
      </c>
      <c r="T1756" t="str">
        <f t="shared" si="167"/>
        <v>photobooks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4">
        <f t="shared" si="164"/>
        <v>42282.788900462961</v>
      </c>
      <c r="K1757">
        <v>1441479361</v>
      </c>
      <c r="L1757" s="14">
        <f t="shared" si="165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6">
        <f t="shared" si="162"/>
        <v>1.2</v>
      </c>
      <c r="R1757" s="9">
        <f t="shared" si="163"/>
        <v>7.5</v>
      </c>
      <c r="S1757" t="str">
        <f t="shared" si="166"/>
        <v>photography</v>
      </c>
      <c r="T1757" t="str">
        <f t="shared" si="167"/>
        <v>photobooks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4">
        <f t="shared" si="164"/>
        <v>42611.167465277773</v>
      </c>
      <c r="K1758">
        <v>1468987269</v>
      </c>
      <c r="L1758" s="14">
        <f t="shared" si="165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6">
        <f t="shared" si="162"/>
        <v>1.0282909090909091</v>
      </c>
      <c r="R1758" s="9">
        <f t="shared" si="163"/>
        <v>47.13</v>
      </c>
      <c r="S1758" t="str">
        <f t="shared" si="166"/>
        <v>photography</v>
      </c>
      <c r="T1758" t="str">
        <f t="shared" si="167"/>
        <v>photobooks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4">
        <f t="shared" si="164"/>
        <v>42763.811805555553</v>
      </c>
      <c r="K1759">
        <v>1483041083</v>
      </c>
      <c r="L1759" s="14">
        <f t="shared" si="165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6">
        <f t="shared" si="162"/>
        <v>1.1599999999999999</v>
      </c>
      <c r="R1759" s="9">
        <f t="shared" si="163"/>
        <v>414.28571428571428</v>
      </c>
      <c r="S1759" t="str">
        <f t="shared" si="166"/>
        <v>photography</v>
      </c>
      <c r="T1759" t="str">
        <f t="shared" si="167"/>
        <v>photobooks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4">
        <f t="shared" si="164"/>
        <v>42565.955925925926</v>
      </c>
      <c r="K1760">
        <v>1463352992</v>
      </c>
      <c r="L1760" s="14">
        <f t="shared" si="165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6">
        <f t="shared" si="162"/>
        <v>1.147</v>
      </c>
      <c r="R1760" s="9">
        <f t="shared" si="163"/>
        <v>42.481481481481481</v>
      </c>
      <c r="S1760" t="str">
        <f t="shared" si="166"/>
        <v>photography</v>
      </c>
      <c r="T1760" t="str">
        <f t="shared" si="167"/>
        <v>photobooks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4">
        <f t="shared" si="164"/>
        <v>42088.787372685183</v>
      </c>
      <c r="K1761">
        <v>1425585229</v>
      </c>
      <c r="L1761" s="14">
        <f t="shared" si="165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6">
        <f t="shared" si="162"/>
        <v>1.0660000000000001</v>
      </c>
      <c r="R1761" s="9">
        <f t="shared" si="163"/>
        <v>108.77551020408163</v>
      </c>
      <c r="S1761" t="str">
        <f t="shared" si="166"/>
        <v>photography</v>
      </c>
      <c r="T1761" t="str">
        <f t="shared" si="167"/>
        <v>photobooks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4">
        <f t="shared" si="164"/>
        <v>42425.67260416667</v>
      </c>
      <c r="K1762">
        <v>1454688513</v>
      </c>
      <c r="L1762" s="14">
        <f t="shared" si="165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6">
        <f t="shared" si="162"/>
        <v>1.6544000000000001</v>
      </c>
      <c r="R1762" s="9">
        <f t="shared" si="163"/>
        <v>81.098039215686271</v>
      </c>
      <c r="S1762" t="str">
        <f t="shared" si="166"/>
        <v>photography</v>
      </c>
      <c r="T1762" t="str">
        <f t="shared" si="167"/>
        <v>photobooks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4">
        <f t="shared" si="164"/>
        <v>42259.567824074074</v>
      </c>
      <c r="K1763">
        <v>1437745060</v>
      </c>
      <c r="L1763" s="14">
        <f t="shared" si="165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6">
        <f t="shared" si="162"/>
        <v>1.55</v>
      </c>
      <c r="R1763" s="9">
        <f t="shared" si="163"/>
        <v>51.666666666666664</v>
      </c>
      <c r="S1763" t="str">
        <f t="shared" si="166"/>
        <v>photography</v>
      </c>
      <c r="T1763" t="str">
        <f t="shared" si="167"/>
        <v>photobooks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4">
        <f t="shared" si="164"/>
        <v>42440.982002314813</v>
      </c>
      <c r="K1764">
        <v>1455147245</v>
      </c>
      <c r="L1764" s="14">
        <f t="shared" si="165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6">
        <f t="shared" si="162"/>
        <v>8.85</v>
      </c>
      <c r="R1764" s="9">
        <f t="shared" si="163"/>
        <v>35.4</v>
      </c>
      <c r="S1764" t="str">
        <f t="shared" si="166"/>
        <v>photography</v>
      </c>
      <c r="T1764" t="str">
        <f t="shared" si="167"/>
        <v>photobooks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4">
        <f t="shared" si="164"/>
        <v>42666.868518518517</v>
      </c>
      <c r="K1765">
        <v>1474663840</v>
      </c>
      <c r="L1765" s="14">
        <f t="shared" si="165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6">
        <f t="shared" si="162"/>
        <v>1.0190833333333333</v>
      </c>
      <c r="R1765" s="9">
        <f t="shared" si="163"/>
        <v>103.63559322033899</v>
      </c>
      <c r="S1765" t="str">
        <f t="shared" si="166"/>
        <v>photography</v>
      </c>
      <c r="T1765" t="str">
        <f t="shared" si="167"/>
        <v>photobooks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4">
        <f t="shared" si="164"/>
        <v>41854.485868055555</v>
      </c>
      <c r="K1766">
        <v>1404560379</v>
      </c>
      <c r="L1766" s="14">
        <f t="shared" si="165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6">
        <f t="shared" si="162"/>
        <v>0.19600000000000001</v>
      </c>
      <c r="R1766" s="9">
        <f t="shared" si="163"/>
        <v>55.282051282051285</v>
      </c>
      <c r="S1766" t="str">
        <f t="shared" si="166"/>
        <v>photography</v>
      </c>
      <c r="T1766" t="str">
        <f t="shared" si="167"/>
        <v>photobooks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4">
        <f t="shared" si="164"/>
        <v>41864.980462962965</v>
      </c>
      <c r="K1767">
        <v>1405380712</v>
      </c>
      <c r="L1767" s="14">
        <f t="shared" si="165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6">
        <f t="shared" si="162"/>
        <v>0.59467839999999994</v>
      </c>
      <c r="R1767" s="9">
        <f t="shared" si="163"/>
        <v>72.16970873786407</v>
      </c>
      <c r="S1767" t="str">
        <f t="shared" si="166"/>
        <v>photography</v>
      </c>
      <c r="T1767" t="str">
        <f t="shared" si="167"/>
        <v>photobooks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4">
        <f t="shared" si="164"/>
        <v>41876.859814814816</v>
      </c>
      <c r="K1768">
        <v>1407184688</v>
      </c>
      <c r="L1768" s="14">
        <f t="shared" si="165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6">
        <f t="shared" si="162"/>
        <v>0</v>
      </c>
      <c r="R1768" s="9">
        <f t="shared" si="163"/>
        <v>0</v>
      </c>
      <c r="S1768" t="str">
        <f t="shared" si="166"/>
        <v>photography</v>
      </c>
      <c r="T1768" t="str">
        <f t="shared" si="167"/>
        <v>photobooks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4">
        <f t="shared" si="164"/>
        <v>41854.658379629633</v>
      </c>
      <c r="K1769">
        <v>1404488884</v>
      </c>
      <c r="L1769" s="14">
        <f t="shared" si="165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6">
        <f t="shared" si="162"/>
        <v>0.4572</v>
      </c>
      <c r="R1769" s="9">
        <f t="shared" si="163"/>
        <v>58.615384615384613</v>
      </c>
      <c r="S1769" t="str">
        <f t="shared" si="166"/>
        <v>photography</v>
      </c>
      <c r="T1769" t="str">
        <f t="shared" si="167"/>
        <v>photobooks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4">
        <f t="shared" si="164"/>
        <v>41909.560694444444</v>
      </c>
      <c r="K1770">
        <v>1406640444</v>
      </c>
      <c r="L1770" s="14">
        <f t="shared" si="165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6">
        <f t="shared" si="162"/>
        <v>3.7400000000000003E-2</v>
      </c>
      <c r="R1770" s="9">
        <f t="shared" si="163"/>
        <v>12.466666666666667</v>
      </c>
      <c r="S1770" t="str">
        <f t="shared" si="166"/>
        <v>photography</v>
      </c>
      <c r="T1770" t="str">
        <f t="shared" si="167"/>
        <v>photobooks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4">
        <f t="shared" si="164"/>
        <v>42017.818969907406</v>
      </c>
      <c r="K1771">
        <v>1418585959</v>
      </c>
      <c r="L1771" s="14">
        <f t="shared" si="165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6">
        <f t="shared" si="162"/>
        <v>2.7025E-2</v>
      </c>
      <c r="R1771" s="9">
        <f t="shared" si="163"/>
        <v>49.136363636363633</v>
      </c>
      <c r="S1771" t="str">
        <f t="shared" si="166"/>
        <v>photography</v>
      </c>
      <c r="T1771" t="str">
        <f t="shared" si="167"/>
        <v>photobooks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4">
        <f t="shared" si="164"/>
        <v>41926.780023148152</v>
      </c>
      <c r="K1772">
        <v>1410288194</v>
      </c>
      <c r="L1772" s="14">
        <f t="shared" si="165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6">
        <f t="shared" si="162"/>
        <v>0.56514285714285717</v>
      </c>
      <c r="R1772" s="9">
        <f t="shared" si="163"/>
        <v>150.5</v>
      </c>
      <c r="S1772" t="str">
        <f t="shared" si="166"/>
        <v>photography</v>
      </c>
      <c r="T1772" t="str">
        <f t="shared" si="167"/>
        <v>photobooks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4">
        <f t="shared" si="164"/>
        <v>41935.979629629634</v>
      </c>
      <c r="K1773">
        <v>1411515040</v>
      </c>
      <c r="L1773" s="14">
        <f t="shared" si="165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6">
        <f t="shared" si="162"/>
        <v>0.21309523809523809</v>
      </c>
      <c r="R1773" s="9">
        <f t="shared" si="163"/>
        <v>35.799999999999997</v>
      </c>
      <c r="S1773" t="str">
        <f t="shared" si="166"/>
        <v>photography</v>
      </c>
      <c r="T1773" t="str">
        <f t="shared" si="167"/>
        <v>photobooks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4">
        <f t="shared" si="164"/>
        <v>41826.718009259261</v>
      </c>
      <c r="K1774">
        <v>1399482836</v>
      </c>
      <c r="L1774" s="14">
        <f t="shared" si="165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6">
        <f t="shared" si="162"/>
        <v>0.156</v>
      </c>
      <c r="R1774" s="9">
        <f t="shared" si="163"/>
        <v>45.157894736842103</v>
      </c>
      <c r="S1774" t="str">
        <f t="shared" si="166"/>
        <v>photography</v>
      </c>
      <c r="T1774" t="str">
        <f t="shared" si="167"/>
        <v>photobooks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4">
        <f t="shared" si="164"/>
        <v>42023.760393518518</v>
      </c>
      <c r="K1775">
        <v>1417803298</v>
      </c>
      <c r="L1775" s="14">
        <f t="shared" si="165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6">
        <f t="shared" si="162"/>
        <v>6.2566666666666673E-2</v>
      </c>
      <c r="R1775" s="9">
        <f t="shared" si="163"/>
        <v>98.78947368421052</v>
      </c>
      <c r="S1775" t="str">
        <f t="shared" si="166"/>
        <v>photography</v>
      </c>
      <c r="T1775" t="str">
        <f t="shared" si="167"/>
        <v>photobooks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4">
        <f t="shared" si="164"/>
        <v>41972.624305555553</v>
      </c>
      <c r="K1776">
        <v>1413609292</v>
      </c>
      <c r="L1776" s="14">
        <f t="shared" si="165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6">
        <f t="shared" si="162"/>
        <v>0.4592</v>
      </c>
      <c r="R1776" s="9">
        <f t="shared" si="163"/>
        <v>88.307692307692307</v>
      </c>
      <c r="S1776" t="str">
        <f t="shared" si="166"/>
        <v>photography</v>
      </c>
      <c r="T1776" t="str">
        <f t="shared" si="167"/>
        <v>photobooks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4">
        <f t="shared" si="164"/>
        <v>41936.976388888892</v>
      </c>
      <c r="K1777">
        <v>1410305160</v>
      </c>
      <c r="L1777" s="14">
        <f t="shared" si="165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6">
        <f t="shared" si="162"/>
        <v>0.65101538461538466</v>
      </c>
      <c r="R1777" s="9">
        <f t="shared" si="163"/>
        <v>170.62903225806451</v>
      </c>
      <c r="S1777" t="str">
        <f t="shared" si="166"/>
        <v>photography</v>
      </c>
      <c r="T1777" t="str">
        <f t="shared" si="167"/>
        <v>photobooks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4">
        <f t="shared" si="164"/>
        <v>41941.95684027778</v>
      </c>
      <c r="K1778">
        <v>1411513071</v>
      </c>
      <c r="L1778" s="14">
        <f t="shared" si="165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6">
        <f t="shared" si="162"/>
        <v>6.7000000000000004E-2</v>
      </c>
      <c r="R1778" s="9">
        <f t="shared" si="163"/>
        <v>83.75</v>
      </c>
      <c r="S1778" t="str">
        <f t="shared" si="166"/>
        <v>photography</v>
      </c>
      <c r="T1778" t="str">
        <f t="shared" si="167"/>
        <v>photobooks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4">
        <f t="shared" si="164"/>
        <v>42055.357094907406</v>
      </c>
      <c r="K1779">
        <v>1421829253</v>
      </c>
      <c r="L1779" s="14">
        <f t="shared" si="165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6">
        <f t="shared" si="162"/>
        <v>0.135625</v>
      </c>
      <c r="R1779" s="9">
        <f t="shared" si="163"/>
        <v>65.099999999999994</v>
      </c>
      <c r="S1779" t="str">
        <f t="shared" si="166"/>
        <v>photography</v>
      </c>
      <c r="T1779" t="str">
        <f t="shared" si="167"/>
        <v>photobooks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4">
        <f t="shared" si="164"/>
        <v>42090.821701388893</v>
      </c>
      <c r="K1780">
        <v>1423600995</v>
      </c>
      <c r="L1780" s="14">
        <f t="shared" si="165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6">
        <f t="shared" si="162"/>
        <v>1.9900000000000001E-2</v>
      </c>
      <c r="R1780" s="9">
        <f t="shared" si="163"/>
        <v>66.333333333333329</v>
      </c>
      <c r="S1780" t="str">
        <f t="shared" si="166"/>
        <v>photography</v>
      </c>
      <c r="T1780" t="str">
        <f t="shared" si="167"/>
        <v>photobooks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4">
        <f t="shared" si="164"/>
        <v>42615.691898148143</v>
      </c>
      <c r="K1781">
        <v>1470242180</v>
      </c>
      <c r="L1781" s="14">
        <f t="shared" si="165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6">
        <f t="shared" si="162"/>
        <v>0.36236363636363639</v>
      </c>
      <c r="R1781" s="9">
        <f t="shared" si="163"/>
        <v>104.89473684210526</v>
      </c>
      <c r="S1781" t="str">
        <f t="shared" si="166"/>
        <v>photography</v>
      </c>
      <c r="T1781" t="str">
        <f t="shared" si="167"/>
        <v>photobooks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4">
        <f t="shared" si="164"/>
        <v>42553.600810185191</v>
      </c>
      <c r="K1782">
        <v>1462285510</v>
      </c>
      <c r="L1782" s="14">
        <f t="shared" si="165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6">
        <f t="shared" si="162"/>
        <v>0.39743333333333336</v>
      </c>
      <c r="R1782" s="9">
        <f t="shared" si="163"/>
        <v>78.440789473684205</v>
      </c>
      <c r="S1782" t="str">
        <f t="shared" si="166"/>
        <v>photography</v>
      </c>
      <c r="T1782" t="str">
        <f t="shared" si="167"/>
        <v>photobooks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4">
        <f t="shared" si="164"/>
        <v>42628.617418981477</v>
      </c>
      <c r="K1783">
        <v>1471272545</v>
      </c>
      <c r="L1783" s="14">
        <f t="shared" si="165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6">
        <f t="shared" si="162"/>
        <v>0.25763636363636366</v>
      </c>
      <c r="R1783" s="9">
        <f t="shared" si="163"/>
        <v>59.041666666666664</v>
      </c>
      <c r="S1783" t="str">
        <f t="shared" si="166"/>
        <v>photography</v>
      </c>
      <c r="T1783" t="str">
        <f t="shared" si="167"/>
        <v>photobooks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4">
        <f t="shared" si="164"/>
        <v>42421.575104166666</v>
      </c>
      <c r="K1784">
        <v>1453211289</v>
      </c>
      <c r="L1784" s="14">
        <f t="shared" si="165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6">
        <f t="shared" si="162"/>
        <v>0.15491428571428573</v>
      </c>
      <c r="R1784" s="9">
        <f t="shared" si="163"/>
        <v>71.34210526315789</v>
      </c>
      <c r="S1784" t="str">
        <f t="shared" si="166"/>
        <v>photography</v>
      </c>
      <c r="T1784" t="str">
        <f t="shared" si="167"/>
        <v>photobooks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4">
        <f t="shared" si="164"/>
        <v>42145.949976851851</v>
      </c>
      <c r="K1785">
        <v>1429656478</v>
      </c>
      <c r="L1785" s="14">
        <f t="shared" si="165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6">
        <f t="shared" si="162"/>
        <v>0.236925</v>
      </c>
      <c r="R1785" s="9">
        <f t="shared" si="163"/>
        <v>51.227027027027027</v>
      </c>
      <c r="S1785" t="str">
        <f t="shared" si="166"/>
        <v>photography</v>
      </c>
      <c r="T1785" t="str">
        <f t="shared" si="167"/>
        <v>photobooks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4">
        <f t="shared" si="164"/>
        <v>42035.142361111109</v>
      </c>
      <c r="K1786">
        <v>1419954240</v>
      </c>
      <c r="L1786" s="14">
        <f t="shared" si="165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6">
        <f t="shared" si="162"/>
        <v>0.39760000000000001</v>
      </c>
      <c r="R1786" s="9">
        <f t="shared" si="163"/>
        <v>60.242424242424242</v>
      </c>
      <c r="S1786" t="str">
        <f t="shared" si="166"/>
        <v>photography</v>
      </c>
      <c r="T1786" t="str">
        <f t="shared" si="167"/>
        <v>photobooks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4">
        <f t="shared" si="164"/>
        <v>41928</v>
      </c>
      <c r="K1787">
        <v>1410750855</v>
      </c>
      <c r="L1787" s="14">
        <f t="shared" si="165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6">
        <f t="shared" si="162"/>
        <v>0.20220833333333332</v>
      </c>
      <c r="R1787" s="9">
        <f t="shared" si="163"/>
        <v>44.935185185185183</v>
      </c>
      <c r="S1787" t="str">
        <f t="shared" si="166"/>
        <v>photography</v>
      </c>
      <c r="T1787" t="str">
        <f t="shared" si="167"/>
        <v>photobooks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4">
        <f t="shared" si="164"/>
        <v>41988.550659722227</v>
      </c>
      <c r="K1788">
        <v>1416057177</v>
      </c>
      <c r="L1788" s="14">
        <f t="shared" si="165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6">
        <f t="shared" si="162"/>
        <v>0.47631578947368419</v>
      </c>
      <c r="R1788" s="9">
        <f t="shared" si="163"/>
        <v>31.206896551724139</v>
      </c>
      <c r="S1788" t="str">
        <f t="shared" si="166"/>
        <v>photography</v>
      </c>
      <c r="T1788" t="str">
        <f t="shared" si="167"/>
        <v>photobooks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4">
        <f t="shared" si="164"/>
        <v>42098.613854166666</v>
      </c>
      <c r="K1789">
        <v>1425570237</v>
      </c>
      <c r="L1789" s="14">
        <f t="shared" si="165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6">
        <f t="shared" si="162"/>
        <v>0.15329999999999999</v>
      </c>
      <c r="R1789" s="9">
        <f t="shared" si="163"/>
        <v>63.875</v>
      </c>
      <c r="S1789" t="str">
        <f t="shared" si="166"/>
        <v>photography</v>
      </c>
      <c r="T1789" t="str">
        <f t="shared" si="167"/>
        <v>photobooks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4">
        <f t="shared" si="164"/>
        <v>41943.94840277778</v>
      </c>
      <c r="K1790">
        <v>1412203542</v>
      </c>
      <c r="L1790" s="14">
        <f t="shared" si="165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6">
        <f t="shared" si="162"/>
        <v>1.3818181818181818E-2</v>
      </c>
      <c r="R1790" s="9">
        <f t="shared" si="163"/>
        <v>19</v>
      </c>
      <c r="S1790" t="str">
        <f t="shared" si="166"/>
        <v>photography</v>
      </c>
      <c r="T1790" t="str">
        <f t="shared" si="167"/>
        <v>photobooks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4">
        <f t="shared" si="164"/>
        <v>42016.250034722223</v>
      </c>
      <c r="K1791">
        <v>1415858403</v>
      </c>
      <c r="L1791" s="14">
        <f t="shared" si="165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6">
        <f t="shared" si="162"/>
        <v>5.0000000000000001E-3</v>
      </c>
      <c r="R1791" s="9">
        <f t="shared" si="163"/>
        <v>10</v>
      </c>
      <c r="S1791" t="str">
        <f t="shared" si="166"/>
        <v>photography</v>
      </c>
      <c r="T1791" t="str">
        <f t="shared" si="167"/>
        <v>photobooks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4">
        <f t="shared" si="164"/>
        <v>42040.674513888895</v>
      </c>
      <c r="K1792">
        <v>1420560678</v>
      </c>
      <c r="L1792" s="14">
        <f t="shared" si="165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6">
        <f t="shared" si="162"/>
        <v>4.9575757575757579E-2</v>
      </c>
      <c r="R1792" s="9">
        <f t="shared" si="163"/>
        <v>109.06666666666666</v>
      </c>
      <c r="S1792" t="str">
        <f t="shared" si="166"/>
        <v>photography</v>
      </c>
      <c r="T1792" t="str">
        <f t="shared" si="167"/>
        <v>photobooks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4">
        <f t="shared" si="164"/>
        <v>42033.740335648152</v>
      </c>
      <c r="K1793">
        <v>1417369565</v>
      </c>
      <c r="L1793" s="14">
        <f t="shared" si="165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6">
        <f t="shared" si="162"/>
        <v>3.5666666666666666E-2</v>
      </c>
      <c r="R1793" s="9">
        <f t="shared" si="163"/>
        <v>26.75</v>
      </c>
      <c r="S1793" t="str">
        <f t="shared" si="166"/>
        <v>photography</v>
      </c>
      <c r="T1793" t="str">
        <f t="shared" si="167"/>
        <v>photobooks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4">
        <f t="shared" si="164"/>
        <v>42226.290972222225</v>
      </c>
      <c r="K1794">
        <v>1435970682</v>
      </c>
      <c r="L1794" s="14">
        <f t="shared" si="165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6">
        <f t="shared" ref="Q1794:Q1857" si="168">(E1794/D1794)</f>
        <v>0.61124000000000001</v>
      </c>
      <c r="R1794" s="9">
        <f t="shared" ref="R1794:R1857" si="169">IF(N1794&lt;&gt;0,E1794/N1794,0)</f>
        <v>109.93525179856115</v>
      </c>
      <c r="S1794" t="str">
        <f t="shared" si="166"/>
        <v>photography</v>
      </c>
      <c r="T1794" t="str">
        <f t="shared" si="167"/>
        <v>photobooks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4">
        <f t="shared" ref="J1795:J1858" si="170">(((I1795/60)/60)/24)+DATE(1970,1,1)</f>
        <v>41970.933333333334</v>
      </c>
      <c r="K1795">
        <v>1414531440</v>
      </c>
      <c r="L1795" s="14">
        <f t="shared" ref="L1795:L1858" si="171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6">
        <f t="shared" si="168"/>
        <v>1.3333333333333334E-2</v>
      </c>
      <c r="R1795" s="9">
        <f t="shared" si="169"/>
        <v>20</v>
      </c>
      <c r="S1795" t="str">
        <f t="shared" ref="S1795:S1858" si="172">LEFT(P1795, SEARCH("/",P1795,1)-1)</f>
        <v>photography</v>
      </c>
      <c r="T1795" t="str">
        <f t="shared" ref="T1795:T1858" si="173">RIGHT(P1795,LEN(P1795)-FIND("/",P1795))</f>
        <v>photobooks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4">
        <f t="shared" si="170"/>
        <v>42046.551180555558</v>
      </c>
      <c r="K1796">
        <v>1420636422</v>
      </c>
      <c r="L1796" s="14">
        <f t="shared" si="171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6">
        <f t="shared" si="168"/>
        <v>0.11077777777777778</v>
      </c>
      <c r="R1796" s="9">
        <f t="shared" si="169"/>
        <v>55.388888888888886</v>
      </c>
      <c r="S1796" t="str">
        <f t="shared" si="172"/>
        <v>photography</v>
      </c>
      <c r="T1796" t="str">
        <f t="shared" si="173"/>
        <v>photobooks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4">
        <f t="shared" si="170"/>
        <v>42657.666666666672</v>
      </c>
      <c r="K1797">
        <v>1473922541</v>
      </c>
      <c r="L1797" s="14">
        <f t="shared" si="171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6">
        <f t="shared" si="168"/>
        <v>0.38735714285714284</v>
      </c>
      <c r="R1797" s="9">
        <f t="shared" si="169"/>
        <v>133.90123456790124</v>
      </c>
      <c r="S1797" t="str">
        <f t="shared" si="172"/>
        <v>photography</v>
      </c>
      <c r="T1797" t="str">
        <f t="shared" si="173"/>
        <v>photobooks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4">
        <f t="shared" si="170"/>
        <v>42575.439421296294</v>
      </c>
      <c r="K1798">
        <v>1464172366</v>
      </c>
      <c r="L1798" s="14">
        <f t="shared" si="171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6">
        <f t="shared" si="168"/>
        <v>0.22052631578947368</v>
      </c>
      <c r="R1798" s="9">
        <f t="shared" si="169"/>
        <v>48.720930232558139</v>
      </c>
      <c r="S1798" t="str">
        <f t="shared" si="172"/>
        <v>photography</v>
      </c>
      <c r="T1798" t="str">
        <f t="shared" si="173"/>
        <v>photobooks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4">
        <f t="shared" si="170"/>
        <v>42719.56931712963</v>
      </c>
      <c r="K1799">
        <v>1479217189</v>
      </c>
      <c r="L1799" s="14">
        <f t="shared" si="171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6">
        <f t="shared" si="168"/>
        <v>0.67549999999999999</v>
      </c>
      <c r="R1799" s="9">
        <f t="shared" si="169"/>
        <v>48.25</v>
      </c>
      <c r="S1799" t="str">
        <f t="shared" si="172"/>
        <v>photography</v>
      </c>
      <c r="T1799" t="str">
        <f t="shared" si="173"/>
        <v>photobooks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4">
        <f t="shared" si="170"/>
        <v>42404.32677083333</v>
      </c>
      <c r="K1800">
        <v>1449388233</v>
      </c>
      <c r="L1800" s="14">
        <f t="shared" si="171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6">
        <f t="shared" si="168"/>
        <v>0.136375</v>
      </c>
      <c r="R1800" s="9">
        <f t="shared" si="169"/>
        <v>58.972972972972975</v>
      </c>
      <c r="S1800" t="str">
        <f t="shared" si="172"/>
        <v>photography</v>
      </c>
      <c r="T1800" t="str">
        <f t="shared" si="173"/>
        <v>photobooks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4">
        <f t="shared" si="170"/>
        <v>41954.884351851855</v>
      </c>
      <c r="K1801">
        <v>1414008808</v>
      </c>
      <c r="L1801" s="14">
        <f t="shared" si="171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6">
        <f t="shared" si="168"/>
        <v>1.7457500000000001E-2</v>
      </c>
      <c r="R1801" s="9">
        <f t="shared" si="169"/>
        <v>11.638333333333334</v>
      </c>
      <c r="S1801" t="str">
        <f t="shared" si="172"/>
        <v>photography</v>
      </c>
      <c r="T1801" t="str">
        <f t="shared" si="173"/>
        <v>photobooks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4">
        <f t="shared" si="170"/>
        <v>42653.606134259258</v>
      </c>
      <c r="K1802">
        <v>1473517970</v>
      </c>
      <c r="L1802" s="14">
        <f t="shared" si="171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6">
        <f t="shared" si="168"/>
        <v>0.20449632511889321</v>
      </c>
      <c r="R1802" s="9">
        <f t="shared" si="169"/>
        <v>83.716814159292042</v>
      </c>
      <c r="S1802" t="str">
        <f t="shared" si="172"/>
        <v>photography</v>
      </c>
      <c r="T1802" t="str">
        <f t="shared" si="173"/>
        <v>photobooks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4">
        <f t="shared" si="170"/>
        <v>42353.506944444445</v>
      </c>
      <c r="K1803">
        <v>1447429868</v>
      </c>
      <c r="L1803" s="14">
        <f t="shared" si="171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6">
        <f t="shared" si="168"/>
        <v>0.13852941176470587</v>
      </c>
      <c r="R1803" s="9">
        <f t="shared" si="169"/>
        <v>63.648648648648646</v>
      </c>
      <c r="S1803" t="str">
        <f t="shared" si="172"/>
        <v>photography</v>
      </c>
      <c r="T1803" t="str">
        <f t="shared" si="173"/>
        <v>photobooks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4">
        <f t="shared" si="170"/>
        <v>42182.915972222225</v>
      </c>
      <c r="K1804">
        <v>1433416830</v>
      </c>
      <c r="L1804" s="14">
        <f t="shared" si="171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6">
        <f t="shared" si="168"/>
        <v>0.48485714285714288</v>
      </c>
      <c r="R1804" s="9">
        <f t="shared" si="169"/>
        <v>94.277777777777771</v>
      </c>
      <c r="S1804" t="str">
        <f t="shared" si="172"/>
        <v>photography</v>
      </c>
      <c r="T1804" t="str">
        <f t="shared" si="173"/>
        <v>photobooks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4">
        <f t="shared" si="170"/>
        <v>42049.071550925932</v>
      </c>
      <c r="K1805">
        <v>1421199782</v>
      </c>
      <c r="L1805" s="14">
        <f t="shared" si="171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6">
        <f t="shared" si="168"/>
        <v>0.308</v>
      </c>
      <c r="R1805" s="9">
        <f t="shared" si="169"/>
        <v>71.86666666666666</v>
      </c>
      <c r="S1805" t="str">
        <f t="shared" si="172"/>
        <v>photography</v>
      </c>
      <c r="T1805" t="str">
        <f t="shared" si="173"/>
        <v>photobooks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4">
        <f t="shared" si="170"/>
        <v>42322.719953703709</v>
      </c>
      <c r="K1806">
        <v>1444061804</v>
      </c>
      <c r="L1806" s="14">
        <f t="shared" si="171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6">
        <f t="shared" si="168"/>
        <v>0.35174193548387095</v>
      </c>
      <c r="R1806" s="9">
        <f t="shared" si="169"/>
        <v>104.84615384615384</v>
      </c>
      <c r="S1806" t="str">
        <f t="shared" si="172"/>
        <v>photography</v>
      </c>
      <c r="T1806" t="str">
        <f t="shared" si="173"/>
        <v>photobooks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4">
        <f t="shared" si="170"/>
        <v>42279.75</v>
      </c>
      <c r="K1807">
        <v>1441048658</v>
      </c>
      <c r="L1807" s="14">
        <f t="shared" si="171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6">
        <f t="shared" si="168"/>
        <v>0.36404444444444445</v>
      </c>
      <c r="R1807" s="9">
        <f t="shared" si="169"/>
        <v>67.139344262295083</v>
      </c>
      <c r="S1807" t="str">
        <f t="shared" si="172"/>
        <v>photography</v>
      </c>
      <c r="T1807" t="str">
        <f t="shared" si="173"/>
        <v>photobooks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4">
        <f t="shared" si="170"/>
        <v>41912.638298611113</v>
      </c>
      <c r="K1808">
        <v>1409066349</v>
      </c>
      <c r="L1808" s="14">
        <f t="shared" si="171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6">
        <f t="shared" si="168"/>
        <v>2.955E-2</v>
      </c>
      <c r="R1808" s="9">
        <f t="shared" si="169"/>
        <v>73.875</v>
      </c>
      <c r="S1808" t="str">
        <f t="shared" si="172"/>
        <v>photography</v>
      </c>
      <c r="T1808" t="str">
        <f t="shared" si="173"/>
        <v>photobooks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4">
        <f t="shared" si="170"/>
        <v>41910.068437499998</v>
      </c>
      <c r="K1809">
        <v>1409276313</v>
      </c>
      <c r="L1809" s="14">
        <f t="shared" si="171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6">
        <f t="shared" si="168"/>
        <v>0.1106</v>
      </c>
      <c r="R1809" s="9">
        <f t="shared" si="169"/>
        <v>69.125</v>
      </c>
      <c r="S1809" t="str">
        <f t="shared" si="172"/>
        <v>photography</v>
      </c>
      <c r="T1809" t="str">
        <f t="shared" si="173"/>
        <v>photobooks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4">
        <f t="shared" si="170"/>
        <v>42777.680902777778</v>
      </c>
      <c r="K1810">
        <v>1483806030</v>
      </c>
      <c r="L1810" s="14">
        <f t="shared" si="171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6">
        <f t="shared" si="168"/>
        <v>0.41407142857142859</v>
      </c>
      <c r="R1810" s="9">
        <f t="shared" si="169"/>
        <v>120.77083333333333</v>
      </c>
      <c r="S1810" t="str">
        <f t="shared" si="172"/>
        <v>photography</v>
      </c>
      <c r="T1810" t="str">
        <f t="shared" si="173"/>
        <v>photobooks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4">
        <f t="shared" si="170"/>
        <v>42064.907858796301</v>
      </c>
      <c r="K1811">
        <v>1422222439</v>
      </c>
      <c r="L1811" s="14">
        <f t="shared" si="171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6">
        <f t="shared" si="168"/>
        <v>0.10857142857142857</v>
      </c>
      <c r="R1811" s="9">
        <f t="shared" si="169"/>
        <v>42.222222222222221</v>
      </c>
      <c r="S1811" t="str">
        <f t="shared" si="172"/>
        <v>photography</v>
      </c>
      <c r="T1811" t="str">
        <f t="shared" si="173"/>
        <v>photobooks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4">
        <f t="shared" si="170"/>
        <v>41872.91002314815</v>
      </c>
      <c r="K1812">
        <v>1407621026</v>
      </c>
      <c r="L1812" s="14">
        <f t="shared" si="171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6">
        <f t="shared" si="168"/>
        <v>3.3333333333333333E-2</v>
      </c>
      <c r="R1812" s="9">
        <f t="shared" si="169"/>
        <v>7.5</v>
      </c>
      <c r="S1812" t="str">
        <f t="shared" si="172"/>
        <v>photography</v>
      </c>
      <c r="T1812" t="str">
        <f t="shared" si="173"/>
        <v>photobooks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4">
        <f t="shared" si="170"/>
        <v>41936.166666666664</v>
      </c>
      <c r="K1813">
        <v>1408962270</v>
      </c>
      <c r="L1813" s="14">
        <f t="shared" si="171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6">
        <f t="shared" si="168"/>
        <v>7.407407407407407E-4</v>
      </c>
      <c r="R1813" s="9">
        <f t="shared" si="169"/>
        <v>1.5384615384615385</v>
      </c>
      <c r="S1813" t="str">
        <f t="shared" si="172"/>
        <v>photography</v>
      </c>
      <c r="T1813" t="str">
        <f t="shared" si="173"/>
        <v>photobooks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4">
        <f t="shared" si="170"/>
        <v>42554.318703703699</v>
      </c>
      <c r="K1814">
        <v>1464939536</v>
      </c>
      <c r="L1814" s="14">
        <f t="shared" si="171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6">
        <f t="shared" si="168"/>
        <v>0.13307692307692306</v>
      </c>
      <c r="R1814" s="9">
        <f t="shared" si="169"/>
        <v>37.608695652173914</v>
      </c>
      <c r="S1814" t="str">
        <f t="shared" si="172"/>
        <v>photography</v>
      </c>
      <c r="T1814" t="str">
        <f t="shared" si="173"/>
        <v>photobooks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4">
        <f t="shared" si="170"/>
        <v>41859.889027777775</v>
      </c>
      <c r="K1815">
        <v>1404940812</v>
      </c>
      <c r="L1815" s="14">
        <f t="shared" si="171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6">
        <f t="shared" si="168"/>
        <v>0</v>
      </c>
      <c r="R1815" s="9">
        <f t="shared" si="169"/>
        <v>0</v>
      </c>
      <c r="S1815" t="str">
        <f t="shared" si="172"/>
        <v>photography</v>
      </c>
      <c r="T1815" t="str">
        <f t="shared" si="173"/>
        <v>photobooks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4">
        <f t="shared" si="170"/>
        <v>42063.314074074078</v>
      </c>
      <c r="K1816">
        <v>1422516736</v>
      </c>
      <c r="L1816" s="14">
        <f t="shared" si="171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6">
        <f t="shared" si="168"/>
        <v>0.49183333333333334</v>
      </c>
      <c r="R1816" s="9">
        <f t="shared" si="169"/>
        <v>42.157142857142858</v>
      </c>
      <c r="S1816" t="str">
        <f t="shared" si="172"/>
        <v>photography</v>
      </c>
      <c r="T1816" t="str">
        <f t="shared" si="173"/>
        <v>photobooks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4">
        <f t="shared" si="170"/>
        <v>42186.906678240746</v>
      </c>
      <c r="K1817">
        <v>1434577537</v>
      </c>
      <c r="L1817" s="14">
        <f t="shared" si="171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6">
        <f t="shared" si="168"/>
        <v>0</v>
      </c>
      <c r="R1817" s="9">
        <f t="shared" si="169"/>
        <v>0</v>
      </c>
      <c r="S1817" t="str">
        <f t="shared" si="172"/>
        <v>photography</v>
      </c>
      <c r="T1817" t="str">
        <f t="shared" si="173"/>
        <v>photobooks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4">
        <f t="shared" si="170"/>
        <v>42576.791666666672</v>
      </c>
      <c r="K1818">
        <v>1467061303</v>
      </c>
      <c r="L1818" s="14">
        <f t="shared" si="171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6">
        <f t="shared" si="168"/>
        <v>2.036E-2</v>
      </c>
      <c r="R1818" s="9">
        <f t="shared" si="169"/>
        <v>84.833333333333329</v>
      </c>
      <c r="S1818" t="str">
        <f t="shared" si="172"/>
        <v>photography</v>
      </c>
      <c r="T1818" t="str">
        <f t="shared" si="173"/>
        <v>photobooks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4">
        <f t="shared" si="170"/>
        <v>42765.290972222225</v>
      </c>
      <c r="K1819">
        <v>1480607607</v>
      </c>
      <c r="L1819" s="14">
        <f t="shared" si="171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6">
        <f t="shared" si="168"/>
        <v>0.52327777777777773</v>
      </c>
      <c r="R1819" s="9">
        <f t="shared" si="169"/>
        <v>94.19</v>
      </c>
      <c r="S1819" t="str">
        <f t="shared" si="172"/>
        <v>photography</v>
      </c>
      <c r="T1819" t="str">
        <f t="shared" si="173"/>
        <v>photobooks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4">
        <f t="shared" si="170"/>
        <v>42097.192708333328</v>
      </c>
      <c r="K1820">
        <v>1425447450</v>
      </c>
      <c r="L1820" s="14">
        <f t="shared" si="171"/>
        <v>42067.234375</v>
      </c>
      <c r="M1820" t="b">
        <v>0</v>
      </c>
      <c r="N1820">
        <v>0</v>
      </c>
      <c r="O1820" t="b">
        <v>0</v>
      </c>
      <c r="P1820" t="s">
        <v>8285</v>
      </c>
      <c r="Q1820" s="6">
        <f t="shared" si="168"/>
        <v>0</v>
      </c>
      <c r="R1820" s="9">
        <f t="shared" si="169"/>
        <v>0</v>
      </c>
      <c r="S1820" t="str">
        <f t="shared" si="172"/>
        <v>photography</v>
      </c>
      <c r="T1820" t="str">
        <f t="shared" si="173"/>
        <v>photobooks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4">
        <f t="shared" si="170"/>
        <v>41850.752268518518</v>
      </c>
      <c r="K1821">
        <v>1404151396</v>
      </c>
      <c r="L1821" s="14">
        <f t="shared" si="171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6">
        <f t="shared" si="168"/>
        <v>2.0833333333333332E-2</v>
      </c>
      <c r="R1821" s="9">
        <f t="shared" si="169"/>
        <v>6.25</v>
      </c>
      <c r="S1821" t="str">
        <f t="shared" si="172"/>
        <v>photography</v>
      </c>
      <c r="T1821" t="str">
        <f t="shared" si="173"/>
        <v>photobooks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4">
        <f t="shared" si="170"/>
        <v>42095.042708333334</v>
      </c>
      <c r="K1822">
        <v>1425261690</v>
      </c>
      <c r="L1822" s="14">
        <f t="shared" si="171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6">
        <f t="shared" si="168"/>
        <v>6.565384615384616E-2</v>
      </c>
      <c r="R1822" s="9">
        <f t="shared" si="169"/>
        <v>213.375</v>
      </c>
      <c r="S1822" t="str">
        <f t="shared" si="172"/>
        <v>photography</v>
      </c>
      <c r="T1822" t="str">
        <f t="shared" si="173"/>
        <v>photobooks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4">
        <f t="shared" si="170"/>
        <v>40971.319062499999</v>
      </c>
      <c r="K1823">
        <v>1326872367</v>
      </c>
      <c r="L1823" s="14">
        <f t="shared" si="171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6">
        <f t="shared" si="168"/>
        <v>1.3489</v>
      </c>
      <c r="R1823" s="9">
        <f t="shared" si="169"/>
        <v>59.162280701754383</v>
      </c>
      <c r="S1823" t="str">
        <f t="shared" si="172"/>
        <v>music</v>
      </c>
      <c r="T1823" t="str">
        <f t="shared" si="173"/>
        <v>rock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4">
        <f t="shared" si="170"/>
        <v>41670.792361111111</v>
      </c>
      <c r="K1824">
        <v>1388084862</v>
      </c>
      <c r="L1824" s="14">
        <f t="shared" si="171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6">
        <f t="shared" si="168"/>
        <v>1</v>
      </c>
      <c r="R1824" s="9">
        <f t="shared" si="169"/>
        <v>27.272727272727273</v>
      </c>
      <c r="S1824" t="str">
        <f t="shared" si="172"/>
        <v>music</v>
      </c>
      <c r="T1824" t="str">
        <f t="shared" si="173"/>
        <v>rock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4">
        <f t="shared" si="170"/>
        <v>41206.684907407405</v>
      </c>
      <c r="K1825">
        <v>1348503976</v>
      </c>
      <c r="L1825" s="14">
        <f t="shared" si="171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6">
        <f t="shared" si="168"/>
        <v>1.1585714285714286</v>
      </c>
      <c r="R1825" s="9">
        <f t="shared" si="169"/>
        <v>24.575757575757574</v>
      </c>
      <c r="S1825" t="str">
        <f t="shared" si="172"/>
        <v>music</v>
      </c>
      <c r="T1825" t="str">
        <f t="shared" si="173"/>
        <v>rock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4">
        <f t="shared" si="170"/>
        <v>41647.088888888888</v>
      </c>
      <c r="K1826">
        <v>1387403967</v>
      </c>
      <c r="L1826" s="14">
        <f t="shared" si="171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6">
        <f t="shared" si="168"/>
        <v>1.0006666666666666</v>
      </c>
      <c r="R1826" s="9">
        <f t="shared" si="169"/>
        <v>75.05</v>
      </c>
      <c r="S1826" t="str">
        <f t="shared" si="172"/>
        <v>music</v>
      </c>
      <c r="T1826" t="str">
        <f t="shared" si="173"/>
        <v>rock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4">
        <f t="shared" si="170"/>
        <v>41466.83452546296</v>
      </c>
      <c r="K1827">
        <v>1371585703</v>
      </c>
      <c r="L1827" s="14">
        <f t="shared" si="171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6">
        <f t="shared" si="168"/>
        <v>1.0505</v>
      </c>
      <c r="R1827" s="9">
        <f t="shared" si="169"/>
        <v>42.02</v>
      </c>
      <c r="S1827" t="str">
        <f t="shared" si="172"/>
        <v>music</v>
      </c>
      <c r="T1827" t="str">
        <f t="shared" si="173"/>
        <v>rock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4">
        <f t="shared" si="170"/>
        <v>41687.923807870371</v>
      </c>
      <c r="K1828">
        <v>1390083017</v>
      </c>
      <c r="L1828" s="14">
        <f t="shared" si="171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6">
        <f t="shared" si="168"/>
        <v>1.01</v>
      </c>
      <c r="R1828" s="9">
        <f t="shared" si="169"/>
        <v>53.157894736842103</v>
      </c>
      <c r="S1828" t="str">
        <f t="shared" si="172"/>
        <v>music</v>
      </c>
      <c r="T1828" t="str">
        <f t="shared" si="173"/>
        <v>rock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4">
        <f t="shared" si="170"/>
        <v>40605.325937499998</v>
      </c>
      <c r="K1829">
        <v>1294818561</v>
      </c>
      <c r="L1829" s="14">
        <f t="shared" si="171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6">
        <f t="shared" si="168"/>
        <v>1.0066250000000001</v>
      </c>
      <c r="R1829" s="9">
        <f t="shared" si="169"/>
        <v>83.885416666666671</v>
      </c>
      <c r="S1829" t="str">
        <f t="shared" si="172"/>
        <v>music</v>
      </c>
      <c r="T1829" t="str">
        <f t="shared" si="173"/>
        <v>rock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4">
        <f t="shared" si="170"/>
        <v>41768.916666666664</v>
      </c>
      <c r="K1830">
        <v>1396906530</v>
      </c>
      <c r="L1830" s="14">
        <f t="shared" si="171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6">
        <f t="shared" si="168"/>
        <v>1.0016</v>
      </c>
      <c r="R1830" s="9">
        <f t="shared" si="169"/>
        <v>417.33333333333331</v>
      </c>
      <c r="S1830" t="str">
        <f t="shared" si="172"/>
        <v>music</v>
      </c>
      <c r="T1830" t="str">
        <f t="shared" si="173"/>
        <v>rock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4">
        <f t="shared" si="170"/>
        <v>40564.916666666664</v>
      </c>
      <c r="K1831">
        <v>1291428371</v>
      </c>
      <c r="L1831" s="14">
        <f t="shared" si="171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6">
        <f t="shared" si="168"/>
        <v>1.6668333333333334</v>
      </c>
      <c r="R1831" s="9">
        <f t="shared" si="169"/>
        <v>75.765151515151516</v>
      </c>
      <c r="S1831" t="str">
        <f t="shared" si="172"/>
        <v>music</v>
      </c>
      <c r="T1831" t="str">
        <f t="shared" si="173"/>
        <v>rock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4">
        <f t="shared" si="170"/>
        <v>41694.684108796297</v>
      </c>
      <c r="K1832">
        <v>1390667107</v>
      </c>
      <c r="L1832" s="14">
        <f t="shared" si="171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6">
        <f t="shared" si="168"/>
        <v>1.0153333333333334</v>
      </c>
      <c r="R1832" s="9">
        <f t="shared" si="169"/>
        <v>67.389380530973455</v>
      </c>
      <c r="S1832" t="str">
        <f t="shared" si="172"/>
        <v>music</v>
      </c>
      <c r="T1832" t="str">
        <f t="shared" si="173"/>
        <v>rock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4">
        <f t="shared" si="170"/>
        <v>41041.996099537035</v>
      </c>
      <c r="K1833">
        <v>1335570863</v>
      </c>
      <c r="L1833" s="14">
        <f t="shared" si="171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6">
        <f t="shared" si="168"/>
        <v>1.03</v>
      </c>
      <c r="R1833" s="9">
        <f t="shared" si="169"/>
        <v>73.571428571428569</v>
      </c>
      <c r="S1833" t="str">
        <f t="shared" si="172"/>
        <v>music</v>
      </c>
      <c r="T1833" t="str">
        <f t="shared" si="173"/>
        <v>rock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4">
        <f t="shared" si="170"/>
        <v>40606.539664351854</v>
      </c>
      <c r="K1834">
        <v>1296651427</v>
      </c>
      <c r="L1834" s="14">
        <f t="shared" si="171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6">
        <f t="shared" si="168"/>
        <v>1.4285714285714286</v>
      </c>
      <c r="R1834" s="9">
        <f t="shared" si="169"/>
        <v>25</v>
      </c>
      <c r="S1834" t="str">
        <f t="shared" si="172"/>
        <v>music</v>
      </c>
      <c r="T1834" t="str">
        <f t="shared" si="173"/>
        <v>rock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4">
        <f t="shared" si="170"/>
        <v>41335.332638888889</v>
      </c>
      <c r="K1835">
        <v>1359421403</v>
      </c>
      <c r="L1835" s="14">
        <f t="shared" si="171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6">
        <f t="shared" si="168"/>
        <v>2.625</v>
      </c>
      <c r="R1835" s="9">
        <f t="shared" si="169"/>
        <v>42</v>
      </c>
      <c r="S1835" t="str">
        <f t="shared" si="172"/>
        <v>music</v>
      </c>
      <c r="T1835" t="str">
        <f t="shared" si="173"/>
        <v>rock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4">
        <f t="shared" si="170"/>
        <v>42028.964062500003</v>
      </c>
      <c r="K1836">
        <v>1418684895</v>
      </c>
      <c r="L1836" s="14">
        <f t="shared" si="171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6">
        <f t="shared" si="168"/>
        <v>1.1805000000000001</v>
      </c>
      <c r="R1836" s="9">
        <f t="shared" si="169"/>
        <v>131.16666666666666</v>
      </c>
      <c r="S1836" t="str">
        <f t="shared" si="172"/>
        <v>music</v>
      </c>
      <c r="T1836" t="str">
        <f t="shared" si="173"/>
        <v>rock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4">
        <f t="shared" si="170"/>
        <v>42460.660543981481</v>
      </c>
      <c r="K1837">
        <v>1456851071</v>
      </c>
      <c r="L1837" s="14">
        <f t="shared" si="171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6">
        <f t="shared" si="168"/>
        <v>1.04</v>
      </c>
      <c r="R1837" s="9">
        <f t="shared" si="169"/>
        <v>47.272727272727273</v>
      </c>
      <c r="S1837" t="str">
        <f t="shared" si="172"/>
        <v>music</v>
      </c>
      <c r="T1837" t="str">
        <f t="shared" si="173"/>
        <v>rock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4">
        <f t="shared" si="170"/>
        <v>41322.809363425928</v>
      </c>
      <c r="K1838">
        <v>1359660329</v>
      </c>
      <c r="L1838" s="14">
        <f t="shared" si="171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6">
        <f t="shared" si="168"/>
        <v>2.0034000000000001</v>
      </c>
      <c r="R1838" s="9">
        <f t="shared" si="169"/>
        <v>182.12727272727273</v>
      </c>
      <c r="S1838" t="str">
        <f t="shared" si="172"/>
        <v>music</v>
      </c>
      <c r="T1838" t="str">
        <f t="shared" si="173"/>
        <v>rock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4">
        <f t="shared" si="170"/>
        <v>40986.006192129629</v>
      </c>
      <c r="K1839">
        <v>1326848935</v>
      </c>
      <c r="L1839" s="14">
        <f t="shared" si="171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6">
        <f t="shared" si="168"/>
        <v>3.0683333333333334</v>
      </c>
      <c r="R1839" s="9">
        <f t="shared" si="169"/>
        <v>61.366666666666667</v>
      </c>
      <c r="S1839" t="str">
        <f t="shared" si="172"/>
        <v>music</v>
      </c>
      <c r="T1839" t="str">
        <f t="shared" si="173"/>
        <v>rock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4">
        <f t="shared" si="170"/>
        <v>40817.125</v>
      </c>
      <c r="K1840">
        <v>1314989557</v>
      </c>
      <c r="L1840" s="14">
        <f t="shared" si="171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6">
        <f t="shared" si="168"/>
        <v>1.00149</v>
      </c>
      <c r="R1840" s="9">
        <f t="shared" si="169"/>
        <v>35.767499999999998</v>
      </c>
      <c r="S1840" t="str">
        <f t="shared" si="172"/>
        <v>music</v>
      </c>
      <c r="T1840" t="str">
        <f t="shared" si="173"/>
        <v>rock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4">
        <f t="shared" si="170"/>
        <v>42644.722013888888</v>
      </c>
      <c r="K1841">
        <v>1472750382</v>
      </c>
      <c r="L1841" s="14">
        <f t="shared" si="171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6">
        <f t="shared" si="168"/>
        <v>2.0529999999999999</v>
      </c>
      <c r="R1841" s="9">
        <f t="shared" si="169"/>
        <v>45.62222222222222</v>
      </c>
      <c r="S1841" t="str">
        <f t="shared" si="172"/>
        <v>music</v>
      </c>
      <c r="T1841" t="str">
        <f t="shared" si="173"/>
        <v>rock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4">
        <f t="shared" si="170"/>
        <v>41401.207638888889</v>
      </c>
      <c r="K1842">
        <v>1366251510</v>
      </c>
      <c r="L1842" s="14">
        <f t="shared" si="171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6">
        <f t="shared" si="168"/>
        <v>1.0888888888888888</v>
      </c>
      <c r="R1842" s="9">
        <f t="shared" si="169"/>
        <v>75.384615384615387</v>
      </c>
      <c r="S1842" t="str">
        <f t="shared" si="172"/>
        <v>music</v>
      </c>
      <c r="T1842" t="str">
        <f t="shared" si="173"/>
        <v>rock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4">
        <f t="shared" si="170"/>
        <v>41779.207638888889</v>
      </c>
      <c r="K1843">
        <v>1397679445</v>
      </c>
      <c r="L1843" s="14">
        <f t="shared" si="171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6">
        <f t="shared" si="168"/>
        <v>1.0175000000000001</v>
      </c>
      <c r="R1843" s="9">
        <f t="shared" si="169"/>
        <v>50.875</v>
      </c>
      <c r="S1843" t="str">
        <f t="shared" si="172"/>
        <v>music</v>
      </c>
      <c r="T1843" t="str">
        <f t="shared" si="173"/>
        <v>rock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4">
        <f t="shared" si="170"/>
        <v>42065.249305555553</v>
      </c>
      <c r="K1844">
        <v>1422371381</v>
      </c>
      <c r="L1844" s="14">
        <f t="shared" si="171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6">
        <f t="shared" si="168"/>
        <v>1.2524999999999999</v>
      </c>
      <c r="R1844" s="9">
        <f t="shared" si="169"/>
        <v>119.28571428571429</v>
      </c>
      <c r="S1844" t="str">
        <f t="shared" si="172"/>
        <v>music</v>
      </c>
      <c r="T1844" t="str">
        <f t="shared" si="173"/>
        <v>rock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4">
        <f t="shared" si="170"/>
        <v>40594.994837962964</v>
      </c>
      <c r="K1845">
        <v>1295653954</v>
      </c>
      <c r="L1845" s="14">
        <f t="shared" si="171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6">
        <f t="shared" si="168"/>
        <v>1.2400610000000001</v>
      </c>
      <c r="R1845" s="9">
        <f t="shared" si="169"/>
        <v>92.541865671641801</v>
      </c>
      <c r="S1845" t="str">
        <f t="shared" si="172"/>
        <v>music</v>
      </c>
      <c r="T1845" t="str">
        <f t="shared" si="173"/>
        <v>rock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4">
        <f t="shared" si="170"/>
        <v>40705.125</v>
      </c>
      <c r="K1846">
        <v>1304464914</v>
      </c>
      <c r="L1846" s="14">
        <f t="shared" si="171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6">
        <f t="shared" si="168"/>
        <v>1.014</v>
      </c>
      <c r="R1846" s="9">
        <f t="shared" si="169"/>
        <v>76.05</v>
      </c>
      <c r="S1846" t="str">
        <f t="shared" si="172"/>
        <v>music</v>
      </c>
      <c r="T1846" t="str">
        <f t="shared" si="173"/>
        <v>rock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4">
        <f t="shared" si="170"/>
        <v>42538.204861111109</v>
      </c>
      <c r="K1847">
        <v>1464854398</v>
      </c>
      <c r="L1847" s="14">
        <f t="shared" si="171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6">
        <f t="shared" si="168"/>
        <v>1</v>
      </c>
      <c r="R1847" s="9">
        <f t="shared" si="169"/>
        <v>52.631578947368418</v>
      </c>
      <c r="S1847" t="str">
        <f t="shared" si="172"/>
        <v>music</v>
      </c>
      <c r="T1847" t="str">
        <f t="shared" si="173"/>
        <v>rock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4">
        <f t="shared" si="170"/>
        <v>41258.650196759263</v>
      </c>
      <c r="K1848">
        <v>1352993777</v>
      </c>
      <c r="L1848" s="14">
        <f t="shared" si="171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6">
        <f t="shared" si="168"/>
        <v>1.3792666666666666</v>
      </c>
      <c r="R1848" s="9">
        <f t="shared" si="169"/>
        <v>98.990430622009569</v>
      </c>
      <c r="S1848" t="str">
        <f t="shared" si="172"/>
        <v>music</v>
      </c>
      <c r="T1848" t="str">
        <f t="shared" si="173"/>
        <v>rock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4">
        <f t="shared" si="170"/>
        <v>42115.236481481479</v>
      </c>
      <c r="K1849">
        <v>1427780432</v>
      </c>
      <c r="L1849" s="14">
        <f t="shared" si="171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6">
        <f t="shared" si="168"/>
        <v>1.2088000000000001</v>
      </c>
      <c r="R1849" s="9">
        <f t="shared" si="169"/>
        <v>79.526315789473685</v>
      </c>
      <c r="S1849" t="str">
        <f t="shared" si="172"/>
        <v>music</v>
      </c>
      <c r="T1849" t="str">
        <f t="shared" si="173"/>
        <v>rock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4">
        <f t="shared" si="170"/>
        <v>40755.290972222225</v>
      </c>
      <c r="K1850">
        <v>1306608888</v>
      </c>
      <c r="L1850" s="14">
        <f t="shared" si="171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6">
        <f t="shared" si="168"/>
        <v>1.0736666666666668</v>
      </c>
      <c r="R1850" s="9">
        <f t="shared" si="169"/>
        <v>134.20833333333334</v>
      </c>
      <c r="S1850" t="str">
        <f t="shared" si="172"/>
        <v>music</v>
      </c>
      <c r="T1850" t="str">
        <f t="shared" si="173"/>
        <v>rock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4">
        <f t="shared" si="170"/>
        <v>41199.845590277779</v>
      </c>
      <c r="K1851">
        <v>1347913059</v>
      </c>
      <c r="L1851" s="14">
        <f t="shared" si="171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6">
        <f t="shared" si="168"/>
        <v>1.0033333333333334</v>
      </c>
      <c r="R1851" s="9">
        <f t="shared" si="169"/>
        <v>37.625</v>
      </c>
      <c r="S1851" t="str">
        <f t="shared" si="172"/>
        <v>music</v>
      </c>
      <c r="T1851" t="str">
        <f t="shared" si="173"/>
        <v>rock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4">
        <f t="shared" si="170"/>
        <v>41830.959490740745</v>
      </c>
      <c r="K1852">
        <v>1402441300</v>
      </c>
      <c r="L1852" s="14">
        <f t="shared" si="171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6">
        <f t="shared" si="168"/>
        <v>1.0152222222222222</v>
      </c>
      <c r="R1852" s="9">
        <f t="shared" si="169"/>
        <v>51.044692737430168</v>
      </c>
      <c r="S1852" t="str">
        <f t="shared" si="172"/>
        <v>music</v>
      </c>
      <c r="T1852" t="str">
        <f t="shared" si="173"/>
        <v>rock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4">
        <f t="shared" si="170"/>
        <v>41848.041666666664</v>
      </c>
      <c r="K1853">
        <v>1404769538</v>
      </c>
      <c r="L1853" s="14">
        <f t="shared" si="171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6">
        <f t="shared" si="168"/>
        <v>1.0007692307692309</v>
      </c>
      <c r="R1853" s="9">
        <f t="shared" si="169"/>
        <v>50.03846153846154</v>
      </c>
      <c r="S1853" t="str">
        <f t="shared" si="172"/>
        <v>music</v>
      </c>
      <c r="T1853" t="str">
        <f t="shared" si="173"/>
        <v>rock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4">
        <f t="shared" si="170"/>
        <v>42119</v>
      </c>
      <c r="K1854">
        <v>1426703452</v>
      </c>
      <c r="L1854" s="14">
        <f t="shared" si="171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6">
        <f t="shared" si="168"/>
        <v>1.1696666666666666</v>
      </c>
      <c r="R1854" s="9">
        <f t="shared" si="169"/>
        <v>133.93129770992365</v>
      </c>
      <c r="S1854" t="str">
        <f t="shared" si="172"/>
        <v>music</v>
      </c>
      <c r="T1854" t="str">
        <f t="shared" si="173"/>
        <v>rock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4">
        <f t="shared" si="170"/>
        <v>41227.102048611108</v>
      </c>
      <c r="K1855">
        <v>1348536417</v>
      </c>
      <c r="L1855" s="14">
        <f t="shared" si="171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6">
        <f t="shared" si="168"/>
        <v>1.01875</v>
      </c>
      <c r="R1855" s="9">
        <f t="shared" si="169"/>
        <v>58.214285714285715</v>
      </c>
      <c r="S1855" t="str">
        <f t="shared" si="172"/>
        <v>music</v>
      </c>
      <c r="T1855" t="str">
        <f t="shared" si="173"/>
        <v>rock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4">
        <f t="shared" si="170"/>
        <v>41418.021261574075</v>
      </c>
      <c r="K1856">
        <v>1366763437</v>
      </c>
      <c r="L1856" s="14">
        <f t="shared" si="171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6">
        <f t="shared" si="168"/>
        <v>1.0212366666666666</v>
      </c>
      <c r="R1856" s="9">
        <f t="shared" si="169"/>
        <v>88.037643678160919</v>
      </c>
      <c r="S1856" t="str">
        <f t="shared" si="172"/>
        <v>music</v>
      </c>
      <c r="T1856" t="str">
        <f t="shared" si="173"/>
        <v>rock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4">
        <f t="shared" si="170"/>
        <v>41645.538657407407</v>
      </c>
      <c r="K1857">
        <v>1385124940</v>
      </c>
      <c r="L1857" s="14">
        <f t="shared" si="171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6">
        <f t="shared" si="168"/>
        <v>1.5405897142857143</v>
      </c>
      <c r="R1857" s="9">
        <f t="shared" si="169"/>
        <v>70.576753926701571</v>
      </c>
      <c r="S1857" t="str">
        <f t="shared" si="172"/>
        <v>music</v>
      </c>
      <c r="T1857" t="str">
        <f t="shared" si="173"/>
        <v>rock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4">
        <f t="shared" si="170"/>
        <v>41838.854999999996</v>
      </c>
      <c r="K1858">
        <v>1403901072</v>
      </c>
      <c r="L1858" s="14">
        <f t="shared" si="171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6">
        <f t="shared" ref="Q1858:Q1921" si="174">(E1858/D1858)</f>
        <v>1.0125</v>
      </c>
      <c r="R1858" s="9">
        <f t="shared" ref="R1858:R1921" si="175">IF(N1858&lt;&gt;0,E1858/N1858,0)</f>
        <v>53.289473684210527</v>
      </c>
      <c r="S1858" t="str">
        <f t="shared" si="172"/>
        <v>music</v>
      </c>
      <c r="T1858" t="str">
        <f t="shared" si="173"/>
        <v>rock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4">
        <f t="shared" ref="J1859:J1922" si="176">(((I1859/60)/60)/24)+DATE(1970,1,1)</f>
        <v>41894.76866898148</v>
      </c>
      <c r="K1859">
        <v>1407954413</v>
      </c>
      <c r="L1859" s="14">
        <f t="shared" ref="L1859:L1922" si="177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6">
        <f t="shared" si="174"/>
        <v>1</v>
      </c>
      <c r="R1859" s="9">
        <f t="shared" si="175"/>
        <v>136.36363636363637</v>
      </c>
      <c r="S1859" t="str">
        <f t="shared" ref="S1859:S1922" si="178">LEFT(P1859, SEARCH("/",P1859,1)-1)</f>
        <v>music</v>
      </c>
      <c r="T1859" t="str">
        <f t="shared" ref="T1859:T1922" si="179">RIGHT(P1859,LEN(P1859)-FIND("/",P1859))</f>
        <v>rock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4">
        <f t="shared" si="176"/>
        <v>40893.242141203707</v>
      </c>
      <c r="K1860">
        <v>1318826921</v>
      </c>
      <c r="L1860" s="14">
        <f t="shared" si="177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6">
        <f t="shared" si="174"/>
        <v>1.0874800874800874</v>
      </c>
      <c r="R1860" s="9">
        <f t="shared" si="175"/>
        <v>40.547315436241611</v>
      </c>
      <c r="S1860" t="str">
        <f t="shared" si="178"/>
        <v>music</v>
      </c>
      <c r="T1860" t="str">
        <f t="shared" si="179"/>
        <v>rock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4">
        <f t="shared" si="176"/>
        <v>40808.770011574074</v>
      </c>
      <c r="K1861">
        <v>1314124129</v>
      </c>
      <c r="L1861" s="14">
        <f t="shared" si="177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6">
        <f t="shared" si="174"/>
        <v>1.3183333333333334</v>
      </c>
      <c r="R1861" s="9">
        <f t="shared" si="175"/>
        <v>70.625</v>
      </c>
      <c r="S1861" t="str">
        <f t="shared" si="178"/>
        <v>music</v>
      </c>
      <c r="T1861" t="str">
        <f t="shared" si="179"/>
        <v>rock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4">
        <f t="shared" si="176"/>
        <v>41676.709305555552</v>
      </c>
      <c r="K1862">
        <v>1389891684</v>
      </c>
      <c r="L1862" s="14">
        <f t="shared" si="177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6">
        <f t="shared" si="174"/>
        <v>1.3346666666666667</v>
      </c>
      <c r="R1862" s="9">
        <f t="shared" si="175"/>
        <v>52.684210526315788</v>
      </c>
      <c r="S1862" t="str">
        <f t="shared" si="178"/>
        <v>music</v>
      </c>
      <c r="T1862" t="str">
        <f t="shared" si="179"/>
        <v>rock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4">
        <f t="shared" si="176"/>
        <v>42030.300243055557</v>
      </c>
      <c r="K1863">
        <v>1419664341</v>
      </c>
      <c r="L1863" s="14">
        <f t="shared" si="177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6">
        <f t="shared" si="174"/>
        <v>0</v>
      </c>
      <c r="R1863" s="9">
        <f t="shared" si="175"/>
        <v>0</v>
      </c>
      <c r="S1863" t="str">
        <f t="shared" si="178"/>
        <v>games</v>
      </c>
      <c r="T1863" t="str">
        <f t="shared" si="179"/>
        <v>mobile games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4">
        <f t="shared" si="176"/>
        <v>42802.3125</v>
      </c>
      <c r="K1864">
        <v>1484912974</v>
      </c>
      <c r="L1864" s="14">
        <f t="shared" si="177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6">
        <f t="shared" si="174"/>
        <v>8.0833333333333326E-2</v>
      </c>
      <c r="R1864" s="9">
        <f t="shared" si="175"/>
        <v>90.9375</v>
      </c>
      <c r="S1864" t="str">
        <f t="shared" si="178"/>
        <v>games</v>
      </c>
      <c r="T1864" t="str">
        <f t="shared" si="179"/>
        <v>mobile games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4">
        <f t="shared" si="176"/>
        <v>41802.797280092593</v>
      </c>
      <c r="K1865">
        <v>1400008085</v>
      </c>
      <c r="L1865" s="14">
        <f t="shared" si="177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6">
        <f t="shared" si="174"/>
        <v>4.0000000000000001E-3</v>
      </c>
      <c r="R1865" s="9">
        <f t="shared" si="175"/>
        <v>5</v>
      </c>
      <c r="S1865" t="str">
        <f t="shared" si="178"/>
        <v>games</v>
      </c>
      <c r="T1865" t="str">
        <f t="shared" si="179"/>
        <v>mobile games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4">
        <f t="shared" si="176"/>
        <v>41763.716435185182</v>
      </c>
      <c r="K1866">
        <v>1396631500</v>
      </c>
      <c r="L1866" s="14">
        <f t="shared" si="177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6">
        <f t="shared" si="174"/>
        <v>0.42892307692307691</v>
      </c>
      <c r="R1866" s="9">
        <f t="shared" si="175"/>
        <v>58.083333333333336</v>
      </c>
      <c r="S1866" t="str">
        <f t="shared" si="178"/>
        <v>games</v>
      </c>
      <c r="T1866" t="str">
        <f t="shared" si="179"/>
        <v>mobile games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4">
        <f t="shared" si="176"/>
        <v>42680.409108796302</v>
      </c>
      <c r="K1867">
        <v>1475398147</v>
      </c>
      <c r="L1867" s="14">
        <f t="shared" si="177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6">
        <f t="shared" si="174"/>
        <v>3.6363636363636364E-5</v>
      </c>
      <c r="R1867" s="9">
        <f t="shared" si="175"/>
        <v>2</v>
      </c>
      <c r="S1867" t="str">
        <f t="shared" si="178"/>
        <v>games</v>
      </c>
      <c r="T1867" t="str">
        <f t="shared" si="179"/>
        <v>mobile games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4">
        <f t="shared" si="176"/>
        <v>42795.166666666672</v>
      </c>
      <c r="K1868">
        <v>1483768497</v>
      </c>
      <c r="L1868" s="14">
        <f t="shared" si="177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6">
        <f t="shared" si="174"/>
        <v>5.0000000000000001E-3</v>
      </c>
      <c r="R1868" s="9">
        <f t="shared" si="175"/>
        <v>62.5</v>
      </c>
      <c r="S1868" t="str">
        <f t="shared" si="178"/>
        <v>games</v>
      </c>
      <c r="T1868" t="str">
        <f t="shared" si="179"/>
        <v>mobile games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4">
        <f t="shared" si="176"/>
        <v>42679.924907407403</v>
      </c>
      <c r="K1869">
        <v>1475791912</v>
      </c>
      <c r="L1869" s="14">
        <f t="shared" si="177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6">
        <f t="shared" si="174"/>
        <v>5.0000000000000001E-4</v>
      </c>
      <c r="R1869" s="9">
        <f t="shared" si="175"/>
        <v>10</v>
      </c>
      <c r="S1869" t="str">
        <f t="shared" si="178"/>
        <v>games</v>
      </c>
      <c r="T1869" t="str">
        <f t="shared" si="179"/>
        <v>mobile games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4">
        <f t="shared" si="176"/>
        <v>42353.332638888889</v>
      </c>
      <c r="K1870">
        <v>1448044925</v>
      </c>
      <c r="L1870" s="14">
        <f t="shared" si="177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6">
        <f t="shared" si="174"/>
        <v>4.8680000000000001E-2</v>
      </c>
      <c r="R1870" s="9">
        <f t="shared" si="175"/>
        <v>71.588235294117652</v>
      </c>
      <c r="S1870" t="str">
        <f t="shared" si="178"/>
        <v>games</v>
      </c>
      <c r="T1870" t="str">
        <f t="shared" si="179"/>
        <v>mobile games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4">
        <f t="shared" si="176"/>
        <v>42739.002881944441</v>
      </c>
      <c r="K1871">
        <v>1480896249</v>
      </c>
      <c r="L1871" s="14">
        <f t="shared" si="177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6">
        <f t="shared" si="174"/>
        <v>0</v>
      </c>
      <c r="R1871" s="9">
        <f t="shared" si="175"/>
        <v>0</v>
      </c>
      <c r="S1871" t="str">
        <f t="shared" si="178"/>
        <v>games</v>
      </c>
      <c r="T1871" t="str">
        <f t="shared" si="179"/>
        <v>mobile games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4">
        <f t="shared" si="176"/>
        <v>42400.178472222222</v>
      </c>
      <c r="K1872">
        <v>1451723535</v>
      </c>
      <c r="L1872" s="14">
        <f t="shared" si="177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6">
        <f t="shared" si="174"/>
        <v>0.10314285714285715</v>
      </c>
      <c r="R1872" s="9">
        <f t="shared" si="175"/>
        <v>32.81818181818182</v>
      </c>
      <c r="S1872" t="str">
        <f t="shared" si="178"/>
        <v>games</v>
      </c>
      <c r="T1872" t="str">
        <f t="shared" si="179"/>
        <v>mobile games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4">
        <f t="shared" si="176"/>
        <v>41963.825243055559</v>
      </c>
      <c r="K1873">
        <v>1413053301</v>
      </c>
      <c r="L1873" s="14">
        <f t="shared" si="177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6">
        <f t="shared" si="174"/>
        <v>0.7178461538461538</v>
      </c>
      <c r="R1873" s="9">
        <f t="shared" si="175"/>
        <v>49.11578947368421</v>
      </c>
      <c r="S1873" t="str">
        <f t="shared" si="178"/>
        <v>games</v>
      </c>
      <c r="T1873" t="str">
        <f t="shared" si="179"/>
        <v>mobile games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4">
        <f t="shared" si="176"/>
        <v>42185.129652777774</v>
      </c>
      <c r="K1874">
        <v>1433041602</v>
      </c>
      <c r="L1874" s="14">
        <f t="shared" si="177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6">
        <f t="shared" si="174"/>
        <v>1.06E-2</v>
      </c>
      <c r="R1874" s="9">
        <f t="shared" si="175"/>
        <v>16.307692307692307</v>
      </c>
      <c r="S1874" t="str">
        <f t="shared" si="178"/>
        <v>games</v>
      </c>
      <c r="T1874" t="str">
        <f t="shared" si="179"/>
        <v>mobile games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4">
        <f t="shared" si="176"/>
        <v>42193.697916666672</v>
      </c>
      <c r="K1875">
        <v>1433861210</v>
      </c>
      <c r="L1875" s="14">
        <f t="shared" si="177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6">
        <f t="shared" si="174"/>
        <v>4.4999999999999997E-3</v>
      </c>
      <c r="R1875" s="9">
        <f t="shared" si="175"/>
        <v>18</v>
      </c>
      <c r="S1875" t="str">
        <f t="shared" si="178"/>
        <v>games</v>
      </c>
      <c r="T1875" t="str">
        <f t="shared" si="179"/>
        <v>mobile games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4">
        <f t="shared" si="176"/>
        <v>42549.969131944439</v>
      </c>
      <c r="K1876">
        <v>1465427733</v>
      </c>
      <c r="L1876" s="14">
        <f t="shared" si="177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6">
        <f t="shared" si="174"/>
        <v>1.6249999999999999E-4</v>
      </c>
      <c r="R1876" s="9">
        <f t="shared" si="175"/>
        <v>13</v>
      </c>
      <c r="S1876" t="str">
        <f t="shared" si="178"/>
        <v>games</v>
      </c>
      <c r="T1876" t="str">
        <f t="shared" si="179"/>
        <v>mobile games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4">
        <f t="shared" si="176"/>
        <v>42588.899398148147</v>
      </c>
      <c r="K1877">
        <v>1465335308</v>
      </c>
      <c r="L1877" s="14">
        <f t="shared" si="177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6">
        <f t="shared" si="174"/>
        <v>5.1000000000000004E-3</v>
      </c>
      <c r="R1877" s="9">
        <f t="shared" si="175"/>
        <v>17</v>
      </c>
      <c r="S1877" t="str">
        <f t="shared" si="178"/>
        <v>games</v>
      </c>
      <c r="T1877" t="str">
        <f t="shared" si="179"/>
        <v>mobile games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4">
        <f t="shared" si="176"/>
        <v>41806.284780092588</v>
      </c>
      <c r="K1878">
        <v>1400309405</v>
      </c>
      <c r="L1878" s="14">
        <f t="shared" si="177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6">
        <f t="shared" si="174"/>
        <v>0</v>
      </c>
      <c r="R1878" s="9">
        <f t="shared" si="175"/>
        <v>0</v>
      </c>
      <c r="S1878" t="str">
        <f t="shared" si="178"/>
        <v>games</v>
      </c>
      <c r="T1878" t="str">
        <f t="shared" si="179"/>
        <v>mobile games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4">
        <f t="shared" si="176"/>
        <v>42064.029224537036</v>
      </c>
      <c r="K1879">
        <v>1422664925</v>
      </c>
      <c r="L1879" s="14">
        <f t="shared" si="177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6">
        <f t="shared" si="174"/>
        <v>0</v>
      </c>
      <c r="R1879" s="9">
        <f t="shared" si="175"/>
        <v>0</v>
      </c>
      <c r="S1879" t="str">
        <f t="shared" si="178"/>
        <v>games</v>
      </c>
      <c r="T1879" t="str">
        <f t="shared" si="179"/>
        <v>mobile games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4">
        <f t="shared" si="176"/>
        <v>41803.008738425924</v>
      </c>
      <c r="K1880">
        <v>1400026355</v>
      </c>
      <c r="L1880" s="14">
        <f t="shared" si="177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6">
        <f t="shared" si="174"/>
        <v>0</v>
      </c>
      <c r="R1880" s="9">
        <f t="shared" si="175"/>
        <v>0</v>
      </c>
      <c r="S1880" t="str">
        <f t="shared" si="178"/>
        <v>games</v>
      </c>
      <c r="T1880" t="str">
        <f t="shared" si="179"/>
        <v>mobile games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4">
        <f t="shared" si="176"/>
        <v>42443.607974537037</v>
      </c>
      <c r="K1881">
        <v>1455377729</v>
      </c>
      <c r="L1881" s="14">
        <f t="shared" si="177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6">
        <f t="shared" si="174"/>
        <v>1.1999999999999999E-3</v>
      </c>
      <c r="R1881" s="9">
        <f t="shared" si="175"/>
        <v>3</v>
      </c>
      <c r="S1881" t="str">
        <f t="shared" si="178"/>
        <v>games</v>
      </c>
      <c r="T1881" t="str">
        <f t="shared" si="179"/>
        <v>mobile games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4">
        <f t="shared" si="176"/>
        <v>42459.525231481486</v>
      </c>
      <c r="K1882">
        <v>1456839380</v>
      </c>
      <c r="L1882" s="14">
        <f t="shared" si="177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6">
        <f t="shared" si="174"/>
        <v>0.20080000000000001</v>
      </c>
      <c r="R1882" s="9">
        <f t="shared" si="175"/>
        <v>41.833333333333336</v>
      </c>
      <c r="S1882" t="str">
        <f t="shared" si="178"/>
        <v>games</v>
      </c>
      <c r="T1882" t="str">
        <f t="shared" si="179"/>
        <v>mobile games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4">
        <f t="shared" si="176"/>
        <v>42073.110983796301</v>
      </c>
      <c r="K1883">
        <v>1423366789</v>
      </c>
      <c r="L1883" s="14">
        <f t="shared" si="177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6">
        <f t="shared" si="174"/>
        <v>1.726845</v>
      </c>
      <c r="R1883" s="9">
        <f t="shared" si="175"/>
        <v>49.338428571428572</v>
      </c>
      <c r="S1883" t="str">
        <f t="shared" si="178"/>
        <v>music</v>
      </c>
      <c r="T1883" t="str">
        <f t="shared" si="179"/>
        <v>indie rock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4">
        <f t="shared" si="176"/>
        <v>41100.991666666669</v>
      </c>
      <c r="K1884">
        <v>1339109212</v>
      </c>
      <c r="L1884" s="14">
        <f t="shared" si="177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6">
        <f t="shared" si="174"/>
        <v>1.008955223880597</v>
      </c>
      <c r="R1884" s="9">
        <f t="shared" si="175"/>
        <v>41.728395061728392</v>
      </c>
      <c r="S1884" t="str">
        <f t="shared" si="178"/>
        <v>music</v>
      </c>
      <c r="T1884" t="str">
        <f t="shared" si="179"/>
        <v>indie rock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4">
        <f t="shared" si="176"/>
        <v>41007.906342592592</v>
      </c>
      <c r="K1885">
        <v>1331333108</v>
      </c>
      <c r="L1885" s="14">
        <f t="shared" si="177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6">
        <f t="shared" si="174"/>
        <v>1.0480480480480481</v>
      </c>
      <c r="R1885" s="9">
        <f t="shared" si="175"/>
        <v>32.71875</v>
      </c>
      <c r="S1885" t="str">
        <f t="shared" si="178"/>
        <v>music</v>
      </c>
      <c r="T1885" t="str">
        <f t="shared" si="179"/>
        <v>indie rock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4">
        <f t="shared" si="176"/>
        <v>41240.5</v>
      </c>
      <c r="K1886">
        <v>1350967535</v>
      </c>
      <c r="L1886" s="14">
        <f t="shared" si="177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6">
        <f t="shared" si="174"/>
        <v>1.351</v>
      </c>
      <c r="R1886" s="9">
        <f t="shared" si="175"/>
        <v>51.96153846153846</v>
      </c>
      <c r="S1886" t="str">
        <f t="shared" si="178"/>
        <v>music</v>
      </c>
      <c r="T1886" t="str">
        <f t="shared" si="179"/>
        <v>indie rock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4">
        <f t="shared" si="176"/>
        <v>41131.916666666664</v>
      </c>
      <c r="K1887">
        <v>1341800110</v>
      </c>
      <c r="L1887" s="14">
        <f t="shared" si="177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6">
        <f t="shared" si="174"/>
        <v>1.1632786885245903</v>
      </c>
      <c r="R1887" s="9">
        <f t="shared" si="175"/>
        <v>50.685714285714283</v>
      </c>
      <c r="S1887" t="str">
        <f t="shared" si="178"/>
        <v>music</v>
      </c>
      <c r="T1887" t="str">
        <f t="shared" si="179"/>
        <v>indie rock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4">
        <f t="shared" si="176"/>
        <v>41955.94835648148</v>
      </c>
      <c r="K1888">
        <v>1413236738</v>
      </c>
      <c r="L1888" s="14">
        <f t="shared" si="177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6">
        <f t="shared" si="174"/>
        <v>1.0208333333333333</v>
      </c>
      <c r="R1888" s="9">
        <f t="shared" si="175"/>
        <v>42.241379310344826</v>
      </c>
      <c r="S1888" t="str">
        <f t="shared" si="178"/>
        <v>music</v>
      </c>
      <c r="T1888" t="str">
        <f t="shared" si="179"/>
        <v>indie rock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4">
        <f t="shared" si="176"/>
        <v>42341.895833333328</v>
      </c>
      <c r="K1889">
        <v>1447614732</v>
      </c>
      <c r="L1889" s="14">
        <f t="shared" si="177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6">
        <f t="shared" si="174"/>
        <v>1.1116666666666666</v>
      </c>
      <c r="R1889" s="9">
        <f t="shared" si="175"/>
        <v>416.875</v>
      </c>
      <c r="S1889" t="str">
        <f t="shared" si="178"/>
        <v>music</v>
      </c>
      <c r="T1889" t="str">
        <f t="shared" si="179"/>
        <v>indie rock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4">
        <f t="shared" si="176"/>
        <v>40330.207638888889</v>
      </c>
      <c r="K1890">
        <v>1272692732</v>
      </c>
      <c r="L1890" s="14">
        <f t="shared" si="177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6">
        <f t="shared" si="174"/>
        <v>1.6608000000000001</v>
      </c>
      <c r="R1890" s="9">
        <f t="shared" si="175"/>
        <v>46.651685393258425</v>
      </c>
      <c r="S1890" t="str">
        <f t="shared" si="178"/>
        <v>music</v>
      </c>
      <c r="T1890" t="str">
        <f t="shared" si="179"/>
        <v>indie rock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4">
        <f t="shared" si="176"/>
        <v>41344.751689814817</v>
      </c>
      <c r="K1891">
        <v>1359140546</v>
      </c>
      <c r="L1891" s="14">
        <f t="shared" si="177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6">
        <f t="shared" si="174"/>
        <v>1.0660000000000001</v>
      </c>
      <c r="R1891" s="9">
        <f t="shared" si="175"/>
        <v>48.454545454545453</v>
      </c>
      <c r="S1891" t="str">
        <f t="shared" si="178"/>
        <v>music</v>
      </c>
      <c r="T1891" t="str">
        <f t="shared" si="179"/>
        <v>indie rock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4">
        <f t="shared" si="176"/>
        <v>41258.786203703705</v>
      </c>
      <c r="K1892">
        <v>1353005528</v>
      </c>
      <c r="L1892" s="14">
        <f t="shared" si="177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6">
        <f t="shared" si="174"/>
        <v>1.4458441666666668</v>
      </c>
      <c r="R1892" s="9">
        <f t="shared" si="175"/>
        <v>70.5289837398374</v>
      </c>
      <c r="S1892" t="str">
        <f t="shared" si="178"/>
        <v>music</v>
      </c>
      <c r="T1892" t="str">
        <f t="shared" si="179"/>
        <v>indie rock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4">
        <f t="shared" si="176"/>
        <v>40381.25</v>
      </c>
      <c r="K1893">
        <v>1275851354</v>
      </c>
      <c r="L1893" s="14">
        <f t="shared" si="177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6">
        <f t="shared" si="174"/>
        <v>1.0555000000000001</v>
      </c>
      <c r="R1893" s="9">
        <f t="shared" si="175"/>
        <v>87.958333333333329</v>
      </c>
      <c r="S1893" t="str">
        <f t="shared" si="178"/>
        <v>music</v>
      </c>
      <c r="T1893" t="str">
        <f t="shared" si="179"/>
        <v>indie rock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4">
        <f t="shared" si="176"/>
        <v>40701.637511574074</v>
      </c>
      <c r="K1894">
        <v>1304867881</v>
      </c>
      <c r="L1894" s="14">
        <f t="shared" si="177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6">
        <f t="shared" si="174"/>
        <v>1.3660000000000001</v>
      </c>
      <c r="R1894" s="9">
        <f t="shared" si="175"/>
        <v>26.26923076923077</v>
      </c>
      <c r="S1894" t="str">
        <f t="shared" si="178"/>
        <v>music</v>
      </c>
      <c r="T1894" t="str">
        <f t="shared" si="179"/>
        <v>indie rock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4">
        <f t="shared" si="176"/>
        <v>40649.165972222225</v>
      </c>
      <c r="K1895">
        <v>1301524585</v>
      </c>
      <c r="L1895" s="14">
        <f t="shared" si="177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6">
        <f t="shared" si="174"/>
        <v>1.04</v>
      </c>
      <c r="R1895" s="9">
        <f t="shared" si="175"/>
        <v>57.777777777777779</v>
      </c>
      <c r="S1895" t="str">
        <f t="shared" si="178"/>
        <v>music</v>
      </c>
      <c r="T1895" t="str">
        <f t="shared" si="179"/>
        <v>indie rock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4">
        <f t="shared" si="176"/>
        <v>40951.904895833337</v>
      </c>
      <c r="K1896">
        <v>1326404583</v>
      </c>
      <c r="L1896" s="14">
        <f t="shared" si="177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6">
        <f t="shared" si="174"/>
        <v>1.145</v>
      </c>
      <c r="R1896" s="9">
        <f t="shared" si="175"/>
        <v>57.25</v>
      </c>
      <c r="S1896" t="str">
        <f t="shared" si="178"/>
        <v>music</v>
      </c>
      <c r="T1896" t="str">
        <f t="shared" si="179"/>
        <v>indie rock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4">
        <f t="shared" si="176"/>
        <v>42297.746782407412</v>
      </c>
      <c r="K1897">
        <v>1442771722</v>
      </c>
      <c r="L1897" s="14">
        <f t="shared" si="177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6">
        <f t="shared" si="174"/>
        <v>1.0171957671957672</v>
      </c>
      <c r="R1897" s="9">
        <f t="shared" si="175"/>
        <v>196.34042553191489</v>
      </c>
      <c r="S1897" t="str">
        <f t="shared" si="178"/>
        <v>music</v>
      </c>
      <c r="T1897" t="str">
        <f t="shared" si="179"/>
        <v>indie rock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4">
        <f t="shared" si="176"/>
        <v>41011.710243055553</v>
      </c>
      <c r="K1898">
        <v>1331658165</v>
      </c>
      <c r="L1898" s="14">
        <f t="shared" si="177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6">
        <f t="shared" si="174"/>
        <v>1.2394678492239468</v>
      </c>
      <c r="R1898" s="9">
        <f t="shared" si="175"/>
        <v>43</v>
      </c>
      <c r="S1898" t="str">
        <f t="shared" si="178"/>
        <v>music</v>
      </c>
      <c r="T1898" t="str">
        <f t="shared" si="179"/>
        <v>indie rock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4">
        <f t="shared" si="176"/>
        <v>41702.875</v>
      </c>
      <c r="K1899">
        <v>1392040806</v>
      </c>
      <c r="L1899" s="14">
        <f t="shared" si="177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6">
        <f t="shared" si="174"/>
        <v>1.0245669291338582</v>
      </c>
      <c r="R1899" s="9">
        <f t="shared" si="175"/>
        <v>35.551912568306008</v>
      </c>
      <c r="S1899" t="str">
        <f t="shared" si="178"/>
        <v>music</v>
      </c>
      <c r="T1899" t="str">
        <f t="shared" si="179"/>
        <v>indie rock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4">
        <f t="shared" si="176"/>
        <v>42401.75</v>
      </c>
      <c r="K1900">
        <v>1451277473</v>
      </c>
      <c r="L1900" s="14">
        <f t="shared" si="177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6">
        <f t="shared" si="174"/>
        <v>1.4450000000000001</v>
      </c>
      <c r="R1900" s="9">
        <f t="shared" si="175"/>
        <v>68.80952380952381</v>
      </c>
      <c r="S1900" t="str">
        <f t="shared" si="178"/>
        <v>music</v>
      </c>
      <c r="T1900" t="str">
        <f t="shared" si="179"/>
        <v>indie rock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4">
        <f t="shared" si="176"/>
        <v>42088.90006944444</v>
      </c>
      <c r="K1901">
        <v>1424730966</v>
      </c>
      <c r="L1901" s="14">
        <f t="shared" si="177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6">
        <f t="shared" si="174"/>
        <v>1.3333333333333333</v>
      </c>
      <c r="R1901" s="9">
        <f t="shared" si="175"/>
        <v>28.571428571428573</v>
      </c>
      <c r="S1901" t="str">
        <f t="shared" si="178"/>
        <v>music</v>
      </c>
      <c r="T1901" t="str">
        <f t="shared" si="179"/>
        <v>indie rock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4">
        <f t="shared" si="176"/>
        <v>41188.415972222225</v>
      </c>
      <c r="K1902">
        <v>1347137731</v>
      </c>
      <c r="L1902" s="14">
        <f t="shared" si="177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6">
        <f t="shared" si="174"/>
        <v>1.0936440000000001</v>
      </c>
      <c r="R1902" s="9">
        <f t="shared" si="175"/>
        <v>50.631666666666668</v>
      </c>
      <c r="S1902" t="str">
        <f t="shared" si="178"/>
        <v>music</v>
      </c>
      <c r="T1902" t="str">
        <f t="shared" si="179"/>
        <v>indie rock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4">
        <f t="shared" si="176"/>
        <v>42146.541666666672</v>
      </c>
      <c r="K1903">
        <v>1429707729</v>
      </c>
      <c r="L1903" s="14">
        <f t="shared" si="177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6">
        <f t="shared" si="174"/>
        <v>2.696969696969697E-2</v>
      </c>
      <c r="R1903" s="9">
        <f t="shared" si="175"/>
        <v>106.8</v>
      </c>
      <c r="S1903" t="str">
        <f t="shared" si="178"/>
        <v>technology</v>
      </c>
      <c r="T1903" t="str">
        <f t="shared" si="179"/>
        <v>gadgets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4">
        <f t="shared" si="176"/>
        <v>42067.789895833332</v>
      </c>
      <c r="K1904">
        <v>1422903447</v>
      </c>
      <c r="L1904" s="14">
        <f t="shared" si="177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6">
        <f t="shared" si="174"/>
        <v>1.2E-2</v>
      </c>
      <c r="R1904" s="9">
        <f t="shared" si="175"/>
        <v>4</v>
      </c>
      <c r="S1904" t="str">
        <f t="shared" si="178"/>
        <v>technology</v>
      </c>
      <c r="T1904" t="str">
        <f t="shared" si="179"/>
        <v>gadgets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4">
        <f t="shared" si="176"/>
        <v>42762.770729166667</v>
      </c>
      <c r="K1905">
        <v>1480357791</v>
      </c>
      <c r="L1905" s="14">
        <f t="shared" si="177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6">
        <f t="shared" si="174"/>
        <v>0.46600000000000003</v>
      </c>
      <c r="R1905" s="9">
        <f t="shared" si="175"/>
        <v>34.097560975609753</v>
      </c>
      <c r="S1905" t="str">
        <f t="shared" si="178"/>
        <v>technology</v>
      </c>
      <c r="T1905" t="str">
        <f t="shared" si="179"/>
        <v>gadgets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4">
        <f t="shared" si="176"/>
        <v>42371.685428240744</v>
      </c>
      <c r="K1906">
        <v>1447864021</v>
      </c>
      <c r="L1906" s="14">
        <f t="shared" si="177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6">
        <f t="shared" si="174"/>
        <v>1E-3</v>
      </c>
      <c r="R1906" s="9">
        <f t="shared" si="175"/>
        <v>25</v>
      </c>
      <c r="S1906" t="str">
        <f t="shared" si="178"/>
        <v>technology</v>
      </c>
      <c r="T1906" t="str">
        <f t="shared" si="179"/>
        <v>gadgets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4">
        <f t="shared" si="176"/>
        <v>41889.925856481481</v>
      </c>
      <c r="K1907">
        <v>1407535994</v>
      </c>
      <c r="L1907" s="14">
        <f t="shared" si="177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6">
        <f t="shared" si="174"/>
        <v>1.6800000000000001E-3</v>
      </c>
      <c r="R1907" s="9">
        <f t="shared" si="175"/>
        <v>10.5</v>
      </c>
      <c r="S1907" t="str">
        <f t="shared" si="178"/>
        <v>technology</v>
      </c>
      <c r="T1907" t="str">
        <f t="shared" si="179"/>
        <v>gadgets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4">
        <f t="shared" si="176"/>
        <v>42544.671099537038</v>
      </c>
      <c r="K1908">
        <v>1464105983</v>
      </c>
      <c r="L1908" s="14">
        <f t="shared" si="177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6">
        <f t="shared" si="174"/>
        <v>0.42759999999999998</v>
      </c>
      <c r="R1908" s="9">
        <f t="shared" si="175"/>
        <v>215.95959595959596</v>
      </c>
      <c r="S1908" t="str">
        <f t="shared" si="178"/>
        <v>technology</v>
      </c>
      <c r="T1908" t="str">
        <f t="shared" si="179"/>
        <v>gadgets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4">
        <f t="shared" si="176"/>
        <v>41782.587094907409</v>
      </c>
      <c r="K1909">
        <v>1399557925</v>
      </c>
      <c r="L1909" s="14">
        <f t="shared" si="177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6">
        <f t="shared" si="174"/>
        <v>2.8333333333333335E-3</v>
      </c>
      <c r="R1909" s="9">
        <f t="shared" si="175"/>
        <v>21.25</v>
      </c>
      <c r="S1909" t="str">
        <f t="shared" si="178"/>
        <v>technology</v>
      </c>
      <c r="T1909" t="str">
        <f t="shared" si="179"/>
        <v>gadgets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4">
        <f t="shared" si="176"/>
        <v>42733.917824074073</v>
      </c>
      <c r="K1910">
        <v>1480456900</v>
      </c>
      <c r="L1910" s="14">
        <f t="shared" si="177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6">
        <f t="shared" si="174"/>
        <v>1.7319999999999999E-2</v>
      </c>
      <c r="R1910" s="9">
        <f t="shared" si="175"/>
        <v>108.25</v>
      </c>
      <c r="S1910" t="str">
        <f t="shared" si="178"/>
        <v>technology</v>
      </c>
      <c r="T1910" t="str">
        <f t="shared" si="179"/>
        <v>gadgets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4">
        <f t="shared" si="176"/>
        <v>41935.429155092592</v>
      </c>
      <c r="K1911">
        <v>1411467479</v>
      </c>
      <c r="L1911" s="14">
        <f t="shared" si="177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6">
        <f t="shared" si="174"/>
        <v>0.14111428571428572</v>
      </c>
      <c r="R1911" s="9">
        <f t="shared" si="175"/>
        <v>129.97368421052633</v>
      </c>
      <c r="S1911" t="str">
        <f t="shared" si="178"/>
        <v>technology</v>
      </c>
      <c r="T1911" t="str">
        <f t="shared" si="179"/>
        <v>gadgets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4">
        <f t="shared" si="176"/>
        <v>42308.947916666672</v>
      </c>
      <c r="K1912">
        <v>1442531217</v>
      </c>
      <c r="L1912" s="14">
        <f t="shared" si="177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6">
        <f t="shared" si="174"/>
        <v>0.39395294117647056</v>
      </c>
      <c r="R1912" s="9">
        <f t="shared" si="175"/>
        <v>117.49473684210527</v>
      </c>
      <c r="S1912" t="str">
        <f t="shared" si="178"/>
        <v>technology</v>
      </c>
      <c r="T1912" t="str">
        <f t="shared" si="179"/>
        <v>gadgets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4">
        <f t="shared" si="176"/>
        <v>41860.033958333333</v>
      </c>
      <c r="K1913">
        <v>1404953334</v>
      </c>
      <c r="L1913" s="14">
        <f t="shared" si="177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6">
        <f t="shared" si="174"/>
        <v>2.3529411764705883E-4</v>
      </c>
      <c r="R1913" s="9">
        <f t="shared" si="175"/>
        <v>10</v>
      </c>
      <c r="S1913" t="str">
        <f t="shared" si="178"/>
        <v>technology</v>
      </c>
      <c r="T1913" t="str">
        <f t="shared" si="179"/>
        <v>gadgets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4">
        <f t="shared" si="176"/>
        <v>42159.226388888885</v>
      </c>
      <c r="K1914">
        <v>1430803560</v>
      </c>
      <c r="L1914" s="14">
        <f t="shared" si="177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6">
        <f t="shared" si="174"/>
        <v>0.59299999999999997</v>
      </c>
      <c r="R1914" s="9">
        <f t="shared" si="175"/>
        <v>70.595238095238102</v>
      </c>
      <c r="S1914" t="str">
        <f t="shared" si="178"/>
        <v>technology</v>
      </c>
      <c r="T1914" t="str">
        <f t="shared" si="179"/>
        <v>gadgets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4">
        <f t="shared" si="176"/>
        <v>41920.511319444442</v>
      </c>
      <c r="K1915">
        <v>1410178578</v>
      </c>
      <c r="L1915" s="14">
        <f t="shared" si="177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6">
        <f t="shared" si="174"/>
        <v>1.3270833333333334E-2</v>
      </c>
      <c r="R1915" s="9">
        <f t="shared" si="175"/>
        <v>24.5</v>
      </c>
      <c r="S1915" t="str">
        <f t="shared" si="178"/>
        <v>technology</v>
      </c>
      <c r="T1915" t="str">
        <f t="shared" si="179"/>
        <v>gadgets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4">
        <f t="shared" si="176"/>
        <v>41944.165972222225</v>
      </c>
      <c r="K1916">
        <v>1413519073</v>
      </c>
      <c r="L1916" s="14">
        <f t="shared" si="177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6">
        <f t="shared" si="174"/>
        <v>9.0090090090090086E-2</v>
      </c>
      <c r="R1916" s="9">
        <f t="shared" si="175"/>
        <v>30</v>
      </c>
      <c r="S1916" t="str">
        <f t="shared" si="178"/>
        <v>technology</v>
      </c>
      <c r="T1916" t="str">
        <f t="shared" si="179"/>
        <v>gadgets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4">
        <f t="shared" si="176"/>
        <v>41884.04886574074</v>
      </c>
      <c r="K1917">
        <v>1407892222</v>
      </c>
      <c r="L1917" s="14">
        <f t="shared" si="177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6">
        <f t="shared" si="174"/>
        <v>1.6E-2</v>
      </c>
      <c r="R1917" s="9">
        <f t="shared" si="175"/>
        <v>2</v>
      </c>
      <c r="S1917" t="str">
        <f t="shared" si="178"/>
        <v>technology</v>
      </c>
      <c r="T1917" t="str">
        <f t="shared" si="179"/>
        <v>gadgets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4">
        <f t="shared" si="176"/>
        <v>42681.758969907409</v>
      </c>
      <c r="K1918">
        <v>1476378775</v>
      </c>
      <c r="L1918" s="14">
        <f t="shared" si="177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6">
        <f t="shared" si="174"/>
        <v>5.1000000000000004E-3</v>
      </c>
      <c r="R1918" s="9">
        <f t="shared" si="175"/>
        <v>17</v>
      </c>
      <c r="S1918" t="str">
        <f t="shared" si="178"/>
        <v>technology</v>
      </c>
      <c r="T1918" t="str">
        <f t="shared" si="179"/>
        <v>gadgets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4">
        <f t="shared" si="176"/>
        <v>42776.270057870366</v>
      </c>
      <c r="K1919">
        <v>1484116133</v>
      </c>
      <c r="L1919" s="14">
        <f t="shared" si="177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6">
        <f t="shared" si="174"/>
        <v>0.52570512820512816</v>
      </c>
      <c r="R1919" s="9">
        <f t="shared" si="175"/>
        <v>2928.9285714285716</v>
      </c>
      <c r="S1919" t="str">
        <f t="shared" si="178"/>
        <v>technology</v>
      </c>
      <c r="T1919" t="str">
        <f t="shared" si="179"/>
        <v>gadgets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4">
        <f t="shared" si="176"/>
        <v>41863.789942129632</v>
      </c>
      <c r="K1920">
        <v>1404845851</v>
      </c>
      <c r="L1920" s="14">
        <f t="shared" si="177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6">
        <f t="shared" si="174"/>
        <v>1.04E-2</v>
      </c>
      <c r="R1920" s="9">
        <f t="shared" si="175"/>
        <v>28.888888888888889</v>
      </c>
      <c r="S1920" t="str">
        <f t="shared" si="178"/>
        <v>technology</v>
      </c>
      <c r="T1920" t="str">
        <f t="shared" si="179"/>
        <v>gadgets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4">
        <f t="shared" si="176"/>
        <v>42143.875567129624</v>
      </c>
      <c r="K1921">
        <v>1429477249</v>
      </c>
      <c r="L1921" s="14">
        <f t="shared" si="177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6">
        <f t="shared" si="174"/>
        <v>0.47399999999999998</v>
      </c>
      <c r="R1921" s="9">
        <f t="shared" si="175"/>
        <v>29.625</v>
      </c>
      <c r="S1921" t="str">
        <f t="shared" si="178"/>
        <v>technology</v>
      </c>
      <c r="T1921" t="str">
        <f t="shared" si="179"/>
        <v>gadgets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4">
        <f t="shared" si="176"/>
        <v>42298.958333333328</v>
      </c>
      <c r="K1922">
        <v>1443042061</v>
      </c>
      <c r="L1922" s="14">
        <f t="shared" si="177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6">
        <f t="shared" ref="Q1922:Q1985" si="180">(E1922/D1922)</f>
        <v>0.43030000000000002</v>
      </c>
      <c r="R1922" s="9">
        <f t="shared" ref="R1922:R1985" si="181">IF(N1922&lt;&gt;0,E1922/N1922,0)</f>
        <v>40.980952380952381</v>
      </c>
      <c r="S1922" t="str">
        <f t="shared" si="178"/>
        <v>technology</v>
      </c>
      <c r="T1922" t="str">
        <f t="shared" si="179"/>
        <v>gadgets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4">
        <f t="shared" ref="J1923:J1986" si="182">(((I1923/60)/60)/24)+DATE(1970,1,1)</f>
        <v>41104.221562500003</v>
      </c>
      <c r="K1923">
        <v>1339651143</v>
      </c>
      <c r="L1923" s="14">
        <f t="shared" ref="L1923:L1986" si="183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6">
        <f t="shared" si="180"/>
        <v>1.3680000000000001</v>
      </c>
      <c r="R1923" s="9">
        <f t="shared" si="181"/>
        <v>54</v>
      </c>
      <c r="S1923" t="str">
        <f t="shared" ref="S1923:S1986" si="184">LEFT(P1923, SEARCH("/",P1923,1)-1)</f>
        <v>music</v>
      </c>
      <c r="T1923" t="str">
        <f t="shared" ref="T1923:T1986" si="185">RIGHT(P1923,LEN(P1923)-FIND("/",P1923))</f>
        <v>indie rock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4">
        <f t="shared" si="182"/>
        <v>41620.255868055552</v>
      </c>
      <c r="K1924">
        <v>1384236507</v>
      </c>
      <c r="L1924" s="14">
        <f t="shared" si="183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6">
        <f t="shared" si="180"/>
        <v>1.1555</v>
      </c>
      <c r="R1924" s="9">
        <f t="shared" si="181"/>
        <v>36.109375</v>
      </c>
      <c r="S1924" t="str">
        <f t="shared" si="184"/>
        <v>music</v>
      </c>
      <c r="T1924" t="str">
        <f t="shared" si="185"/>
        <v>indie rock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4">
        <f t="shared" si="182"/>
        <v>40813.207638888889</v>
      </c>
      <c r="K1925">
        <v>1313612532</v>
      </c>
      <c r="L1925" s="14">
        <f t="shared" si="183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6">
        <f t="shared" si="180"/>
        <v>2.4079999999999999</v>
      </c>
      <c r="R1925" s="9">
        <f t="shared" si="181"/>
        <v>23.153846153846153</v>
      </c>
      <c r="S1925" t="str">
        <f t="shared" si="184"/>
        <v>music</v>
      </c>
      <c r="T1925" t="str">
        <f t="shared" si="185"/>
        <v>indie rock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4">
        <f t="shared" si="182"/>
        <v>41654.814583333333</v>
      </c>
      <c r="K1926">
        <v>1387390555</v>
      </c>
      <c r="L1926" s="14">
        <f t="shared" si="183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6">
        <f t="shared" si="180"/>
        <v>1.1439999999999999</v>
      </c>
      <c r="R1926" s="9">
        <f t="shared" si="181"/>
        <v>104</v>
      </c>
      <c r="S1926" t="str">
        <f t="shared" si="184"/>
        <v>music</v>
      </c>
      <c r="T1926" t="str">
        <f t="shared" si="185"/>
        <v>indie rock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4">
        <f t="shared" si="182"/>
        <v>41558</v>
      </c>
      <c r="K1927">
        <v>1379540288</v>
      </c>
      <c r="L1927" s="14">
        <f t="shared" si="183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6">
        <f t="shared" si="180"/>
        <v>1.1033333333333333</v>
      </c>
      <c r="R1927" s="9">
        <f t="shared" si="181"/>
        <v>31.826923076923077</v>
      </c>
      <c r="S1927" t="str">
        <f t="shared" si="184"/>
        <v>music</v>
      </c>
      <c r="T1927" t="str">
        <f t="shared" si="185"/>
        <v>indie rock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4">
        <f t="shared" si="182"/>
        <v>40484.018055555556</v>
      </c>
      <c r="K1928">
        <v>1286319256</v>
      </c>
      <c r="L1928" s="14">
        <f t="shared" si="183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6">
        <f t="shared" si="180"/>
        <v>1.9537933333333333</v>
      </c>
      <c r="R1928" s="9">
        <f t="shared" si="181"/>
        <v>27.3896261682243</v>
      </c>
      <c r="S1928" t="str">
        <f t="shared" si="184"/>
        <v>music</v>
      </c>
      <c r="T1928" t="str">
        <f t="shared" si="185"/>
        <v>indie rock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4">
        <f t="shared" si="182"/>
        <v>40976.207638888889</v>
      </c>
      <c r="K1929">
        <v>1329856839</v>
      </c>
      <c r="L1929" s="14">
        <f t="shared" si="183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6">
        <f t="shared" si="180"/>
        <v>1.0333333333333334</v>
      </c>
      <c r="R1929" s="9">
        <f t="shared" si="181"/>
        <v>56.363636363636367</v>
      </c>
      <c r="S1929" t="str">
        <f t="shared" si="184"/>
        <v>music</v>
      </c>
      <c r="T1929" t="str">
        <f t="shared" si="185"/>
        <v>indie rock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4">
        <f t="shared" si="182"/>
        <v>41401.648078703707</v>
      </c>
      <c r="K1930">
        <v>1365348794</v>
      </c>
      <c r="L1930" s="14">
        <f t="shared" si="183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6">
        <f t="shared" si="180"/>
        <v>1.031372549019608</v>
      </c>
      <c r="R1930" s="9">
        <f t="shared" si="181"/>
        <v>77.352941176470594</v>
      </c>
      <c r="S1930" t="str">
        <f t="shared" si="184"/>
        <v>music</v>
      </c>
      <c r="T1930" t="str">
        <f t="shared" si="185"/>
        <v>indie rock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4">
        <f t="shared" si="182"/>
        <v>40729.021597222221</v>
      </c>
      <c r="K1931">
        <v>1306197066</v>
      </c>
      <c r="L1931" s="14">
        <f t="shared" si="183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6">
        <f t="shared" si="180"/>
        <v>1.003125</v>
      </c>
      <c r="R1931" s="9">
        <f t="shared" si="181"/>
        <v>42.8</v>
      </c>
      <c r="S1931" t="str">
        <f t="shared" si="184"/>
        <v>music</v>
      </c>
      <c r="T1931" t="str">
        <f t="shared" si="185"/>
        <v>indie rock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4">
        <f t="shared" si="182"/>
        <v>41462.558819444443</v>
      </c>
      <c r="K1932">
        <v>1368019482</v>
      </c>
      <c r="L1932" s="14">
        <f t="shared" si="183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6">
        <f t="shared" si="180"/>
        <v>1.27</v>
      </c>
      <c r="R1932" s="9">
        <f t="shared" si="181"/>
        <v>48.846153846153847</v>
      </c>
      <c r="S1932" t="str">
        <f t="shared" si="184"/>
        <v>music</v>
      </c>
      <c r="T1932" t="str">
        <f t="shared" si="185"/>
        <v>indie rock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4">
        <f t="shared" si="182"/>
        <v>41051.145833333336</v>
      </c>
      <c r="K1933">
        <v>1336512309</v>
      </c>
      <c r="L1933" s="14">
        <f t="shared" si="183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6">
        <f t="shared" si="180"/>
        <v>1.20601</v>
      </c>
      <c r="R1933" s="9">
        <f t="shared" si="181"/>
        <v>48.240400000000001</v>
      </c>
      <c r="S1933" t="str">
        <f t="shared" si="184"/>
        <v>music</v>
      </c>
      <c r="T1933" t="str">
        <f t="shared" si="185"/>
        <v>indie rock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4">
        <f t="shared" si="182"/>
        <v>40932.809872685182</v>
      </c>
      <c r="K1934">
        <v>1325618773</v>
      </c>
      <c r="L1934" s="14">
        <f t="shared" si="183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6">
        <f t="shared" si="180"/>
        <v>1.0699047619047619</v>
      </c>
      <c r="R1934" s="9">
        <f t="shared" si="181"/>
        <v>70.212500000000006</v>
      </c>
      <c r="S1934" t="str">
        <f t="shared" si="184"/>
        <v>music</v>
      </c>
      <c r="T1934" t="str">
        <f t="shared" si="185"/>
        <v>indie rock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4">
        <f t="shared" si="182"/>
        <v>41909.130868055552</v>
      </c>
      <c r="K1935">
        <v>1409195307</v>
      </c>
      <c r="L1935" s="14">
        <f t="shared" si="183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6">
        <f t="shared" si="180"/>
        <v>1.7243333333333333</v>
      </c>
      <c r="R1935" s="9">
        <f t="shared" si="181"/>
        <v>94.054545454545448</v>
      </c>
      <c r="S1935" t="str">
        <f t="shared" si="184"/>
        <v>music</v>
      </c>
      <c r="T1935" t="str">
        <f t="shared" si="185"/>
        <v>indie rock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4">
        <f t="shared" si="182"/>
        <v>40902.208333333336</v>
      </c>
      <c r="K1936">
        <v>1321649321</v>
      </c>
      <c r="L1936" s="14">
        <f t="shared" si="183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6">
        <f t="shared" si="180"/>
        <v>1.2362</v>
      </c>
      <c r="R1936" s="9">
        <f t="shared" si="181"/>
        <v>80.272727272727266</v>
      </c>
      <c r="S1936" t="str">
        <f t="shared" si="184"/>
        <v>music</v>
      </c>
      <c r="T1936" t="str">
        <f t="shared" si="185"/>
        <v>indie rock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4">
        <f t="shared" si="182"/>
        <v>41811.207638888889</v>
      </c>
      <c r="K1937">
        <v>1400106171</v>
      </c>
      <c r="L1937" s="14">
        <f t="shared" si="183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6">
        <f t="shared" si="180"/>
        <v>1.0840000000000001</v>
      </c>
      <c r="R1937" s="9">
        <f t="shared" si="181"/>
        <v>54.2</v>
      </c>
      <c r="S1937" t="str">
        <f t="shared" si="184"/>
        <v>music</v>
      </c>
      <c r="T1937" t="str">
        <f t="shared" si="185"/>
        <v>indie rock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4">
        <f t="shared" si="182"/>
        <v>40883.249305555553</v>
      </c>
      <c r="K1938">
        <v>1320528070</v>
      </c>
      <c r="L1938" s="14">
        <f t="shared" si="183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6">
        <f t="shared" si="180"/>
        <v>1.1652013333333333</v>
      </c>
      <c r="R1938" s="9">
        <f t="shared" si="181"/>
        <v>60.26903448275862</v>
      </c>
      <c r="S1938" t="str">
        <f t="shared" si="184"/>
        <v>music</v>
      </c>
      <c r="T1938" t="str">
        <f t="shared" si="185"/>
        <v>indie rock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4">
        <f t="shared" si="182"/>
        <v>41075.165972222225</v>
      </c>
      <c r="K1939">
        <v>1338346281</v>
      </c>
      <c r="L1939" s="14">
        <f t="shared" si="183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6">
        <f t="shared" si="180"/>
        <v>1.8724499999999999</v>
      </c>
      <c r="R1939" s="9">
        <f t="shared" si="181"/>
        <v>38.740344827586206</v>
      </c>
      <c r="S1939" t="str">
        <f t="shared" si="184"/>
        <v>music</v>
      </c>
      <c r="T1939" t="str">
        <f t="shared" si="185"/>
        <v>indie rock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4">
        <f t="shared" si="182"/>
        <v>41457.208333333336</v>
      </c>
      <c r="K1940">
        <v>1370067231</v>
      </c>
      <c r="L1940" s="14">
        <f t="shared" si="183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6">
        <f t="shared" si="180"/>
        <v>1.1593333333333333</v>
      </c>
      <c r="R1940" s="9">
        <f t="shared" si="181"/>
        <v>152.54385964912279</v>
      </c>
      <c r="S1940" t="str">
        <f t="shared" si="184"/>
        <v>music</v>
      </c>
      <c r="T1940" t="str">
        <f t="shared" si="185"/>
        <v>indie rock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4">
        <f t="shared" si="182"/>
        <v>41343.943379629629</v>
      </c>
      <c r="K1941">
        <v>1360366708</v>
      </c>
      <c r="L1941" s="14">
        <f t="shared" si="183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6">
        <f t="shared" si="180"/>
        <v>1.107</v>
      </c>
      <c r="R1941" s="9">
        <f t="shared" si="181"/>
        <v>115.3125</v>
      </c>
      <c r="S1941" t="str">
        <f t="shared" si="184"/>
        <v>music</v>
      </c>
      <c r="T1941" t="str">
        <f t="shared" si="185"/>
        <v>indie rock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4">
        <f t="shared" si="182"/>
        <v>40709.165972222225</v>
      </c>
      <c r="K1942">
        <v>1304770233</v>
      </c>
      <c r="L1942" s="14">
        <f t="shared" si="183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6">
        <f t="shared" si="180"/>
        <v>1.7092307692307693</v>
      </c>
      <c r="R1942" s="9">
        <f t="shared" si="181"/>
        <v>35.838709677419352</v>
      </c>
      <c r="S1942" t="str">
        <f t="shared" si="184"/>
        <v>music</v>
      </c>
      <c r="T1942" t="str">
        <f t="shared" si="185"/>
        <v>indie rock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4">
        <f t="shared" si="182"/>
        <v>41774.290868055556</v>
      </c>
      <c r="K1943">
        <v>1397545131</v>
      </c>
      <c r="L1943" s="14">
        <f t="shared" si="183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6">
        <f t="shared" si="180"/>
        <v>1.2611835600000001</v>
      </c>
      <c r="R1943" s="9">
        <f t="shared" si="181"/>
        <v>64.570118779438872</v>
      </c>
      <c r="S1943" t="str">
        <f t="shared" si="184"/>
        <v>technology</v>
      </c>
      <c r="T1943" t="str">
        <f t="shared" si="185"/>
        <v>hardware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4">
        <f t="shared" si="182"/>
        <v>40728.828009259261</v>
      </c>
      <c r="K1944">
        <v>1302033140</v>
      </c>
      <c r="L1944" s="14">
        <f t="shared" si="183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6">
        <f t="shared" si="180"/>
        <v>1.3844033333333334</v>
      </c>
      <c r="R1944" s="9">
        <f t="shared" si="181"/>
        <v>87.436000000000007</v>
      </c>
      <c r="S1944" t="str">
        <f t="shared" si="184"/>
        <v>technology</v>
      </c>
      <c r="T1944" t="str">
        <f t="shared" si="185"/>
        <v>hardware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4">
        <f t="shared" si="182"/>
        <v>42593.269861111112</v>
      </c>
      <c r="K1945">
        <v>1467008916</v>
      </c>
      <c r="L1945" s="14">
        <f t="shared" si="183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6">
        <f t="shared" si="180"/>
        <v>17.052499999999998</v>
      </c>
      <c r="R1945" s="9">
        <f t="shared" si="181"/>
        <v>68.815577078288939</v>
      </c>
      <c r="S1945" t="str">
        <f t="shared" si="184"/>
        <v>technology</v>
      </c>
      <c r="T1945" t="str">
        <f t="shared" si="185"/>
        <v>hardware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4">
        <f t="shared" si="182"/>
        <v>41760.584374999999</v>
      </c>
      <c r="K1946">
        <v>1396360890</v>
      </c>
      <c r="L1946" s="14">
        <f t="shared" si="183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6">
        <f t="shared" si="180"/>
        <v>7.8805550000000002</v>
      </c>
      <c r="R1946" s="9">
        <f t="shared" si="181"/>
        <v>176.200223588597</v>
      </c>
      <c r="S1946" t="str">
        <f t="shared" si="184"/>
        <v>technology</v>
      </c>
      <c r="T1946" t="str">
        <f t="shared" si="185"/>
        <v>hardware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4">
        <f t="shared" si="182"/>
        <v>42197.251828703709</v>
      </c>
      <c r="K1947">
        <v>1433224958</v>
      </c>
      <c r="L1947" s="14">
        <f t="shared" si="183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6">
        <f t="shared" si="180"/>
        <v>3.4801799999999998</v>
      </c>
      <c r="R1947" s="9">
        <f t="shared" si="181"/>
        <v>511.79117647058825</v>
      </c>
      <c r="S1947" t="str">
        <f t="shared" si="184"/>
        <v>technology</v>
      </c>
      <c r="T1947" t="str">
        <f t="shared" si="185"/>
        <v>hardware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4">
        <f t="shared" si="182"/>
        <v>41749.108344907407</v>
      </c>
      <c r="K1948">
        <v>1392780961</v>
      </c>
      <c r="L1948" s="14">
        <f t="shared" si="183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6">
        <f t="shared" si="180"/>
        <v>1.4974666666666667</v>
      </c>
      <c r="R1948" s="9">
        <f t="shared" si="181"/>
        <v>160.44285714285715</v>
      </c>
      <c r="S1948" t="str">
        <f t="shared" si="184"/>
        <v>technology</v>
      </c>
      <c r="T1948" t="str">
        <f t="shared" si="185"/>
        <v>hardware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4">
        <f t="shared" si="182"/>
        <v>40140.249305555553</v>
      </c>
      <c r="K1949">
        <v>1255730520</v>
      </c>
      <c r="L1949" s="14">
        <f t="shared" si="183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6">
        <f t="shared" si="180"/>
        <v>1.0063375000000001</v>
      </c>
      <c r="R1949" s="9">
        <f t="shared" si="181"/>
        <v>35.003043478260871</v>
      </c>
      <c r="S1949" t="str">
        <f t="shared" si="184"/>
        <v>technology</v>
      </c>
      <c r="T1949" t="str">
        <f t="shared" si="185"/>
        <v>hardware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4">
        <f t="shared" si="182"/>
        <v>42527.709722222222</v>
      </c>
      <c r="K1950">
        <v>1460557809</v>
      </c>
      <c r="L1950" s="14">
        <f t="shared" si="183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6">
        <f t="shared" si="180"/>
        <v>8.0021100000000001</v>
      </c>
      <c r="R1950" s="9">
        <f t="shared" si="181"/>
        <v>188.50671378091872</v>
      </c>
      <c r="S1950" t="str">
        <f t="shared" si="184"/>
        <v>technology</v>
      </c>
      <c r="T1950" t="str">
        <f t="shared" si="185"/>
        <v>hardware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4">
        <f t="shared" si="182"/>
        <v>41830.423043981478</v>
      </c>
      <c r="K1951">
        <v>1402394951</v>
      </c>
      <c r="L1951" s="14">
        <f t="shared" si="183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6">
        <f t="shared" si="180"/>
        <v>1.0600260000000001</v>
      </c>
      <c r="R1951" s="9">
        <f t="shared" si="181"/>
        <v>56.204984093319197</v>
      </c>
      <c r="S1951" t="str">
        <f t="shared" si="184"/>
        <v>technology</v>
      </c>
      <c r="T1951" t="str">
        <f t="shared" si="185"/>
        <v>hardware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4">
        <f t="shared" si="182"/>
        <v>40655.181400462963</v>
      </c>
      <c r="K1952">
        <v>1300767673</v>
      </c>
      <c r="L1952" s="14">
        <f t="shared" si="183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6">
        <f t="shared" si="180"/>
        <v>2.0051866666666669</v>
      </c>
      <c r="R1952" s="9">
        <f t="shared" si="181"/>
        <v>51.3054157782516</v>
      </c>
      <c r="S1952" t="str">
        <f t="shared" si="184"/>
        <v>technology</v>
      </c>
      <c r="T1952" t="str">
        <f t="shared" si="185"/>
        <v>hardware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4">
        <f t="shared" si="182"/>
        <v>42681.462233796294</v>
      </c>
      <c r="K1953">
        <v>1475921137</v>
      </c>
      <c r="L1953" s="14">
        <f t="shared" si="183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6">
        <f t="shared" si="180"/>
        <v>2.1244399999999999</v>
      </c>
      <c r="R1953" s="9">
        <f t="shared" si="181"/>
        <v>127.36450839328538</v>
      </c>
      <c r="S1953" t="str">
        <f t="shared" si="184"/>
        <v>technology</v>
      </c>
      <c r="T1953" t="str">
        <f t="shared" si="185"/>
        <v>hardware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4">
        <f t="shared" si="182"/>
        <v>41563.60665509259</v>
      </c>
      <c r="K1954">
        <v>1378737215</v>
      </c>
      <c r="L1954" s="14">
        <f t="shared" si="183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6">
        <f t="shared" si="180"/>
        <v>1.9847237142857144</v>
      </c>
      <c r="R1954" s="9">
        <f t="shared" si="181"/>
        <v>101.85532258064516</v>
      </c>
      <c r="S1954" t="str">
        <f t="shared" si="184"/>
        <v>technology</v>
      </c>
      <c r="T1954" t="str">
        <f t="shared" si="185"/>
        <v>hardware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4">
        <f t="shared" si="182"/>
        <v>40970.125</v>
      </c>
      <c r="K1955">
        <v>1328158065</v>
      </c>
      <c r="L1955" s="14">
        <f t="shared" si="183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6">
        <f t="shared" si="180"/>
        <v>2.2594666666666665</v>
      </c>
      <c r="R1955" s="9">
        <f t="shared" si="181"/>
        <v>230.55782312925169</v>
      </c>
      <c r="S1955" t="str">
        <f t="shared" si="184"/>
        <v>technology</v>
      </c>
      <c r="T1955" t="str">
        <f t="shared" si="185"/>
        <v>hardware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4">
        <f t="shared" si="182"/>
        <v>42441.208333333328</v>
      </c>
      <c r="K1956">
        <v>1453730176</v>
      </c>
      <c r="L1956" s="14">
        <f t="shared" si="183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6">
        <f t="shared" si="180"/>
        <v>6.9894800000000004</v>
      </c>
      <c r="R1956" s="9">
        <f t="shared" si="181"/>
        <v>842.10602409638557</v>
      </c>
      <c r="S1956" t="str">
        <f t="shared" si="184"/>
        <v>technology</v>
      </c>
      <c r="T1956" t="str">
        <f t="shared" si="185"/>
        <v>hardware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4">
        <f t="shared" si="182"/>
        <v>41052.791666666664</v>
      </c>
      <c r="K1957">
        <v>1334989881</v>
      </c>
      <c r="L1957" s="14">
        <f t="shared" si="183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6">
        <f t="shared" si="180"/>
        <v>3.9859528571428569</v>
      </c>
      <c r="R1957" s="9">
        <f t="shared" si="181"/>
        <v>577.27593103448271</v>
      </c>
      <c r="S1957" t="str">
        <f t="shared" si="184"/>
        <v>technology</v>
      </c>
      <c r="T1957" t="str">
        <f t="shared" si="185"/>
        <v>hardware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4">
        <f t="shared" si="182"/>
        <v>42112.882002314815</v>
      </c>
      <c r="K1958">
        <v>1425507005</v>
      </c>
      <c r="L1958" s="14">
        <f t="shared" si="183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6">
        <f t="shared" si="180"/>
        <v>2.9403333333333332</v>
      </c>
      <c r="R1958" s="9">
        <f t="shared" si="181"/>
        <v>483.34246575342468</v>
      </c>
      <c r="S1958" t="str">
        <f t="shared" si="184"/>
        <v>technology</v>
      </c>
      <c r="T1958" t="str">
        <f t="shared" si="185"/>
        <v>hardware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4">
        <f t="shared" si="182"/>
        <v>41209.098530092589</v>
      </c>
      <c r="K1959">
        <v>1348712513</v>
      </c>
      <c r="L1959" s="14">
        <f t="shared" si="183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6">
        <f t="shared" si="180"/>
        <v>1.6750470000000002</v>
      </c>
      <c r="R1959" s="9">
        <f t="shared" si="181"/>
        <v>76.138500000000008</v>
      </c>
      <c r="S1959" t="str">
        <f t="shared" si="184"/>
        <v>technology</v>
      </c>
      <c r="T1959" t="str">
        <f t="shared" si="185"/>
        <v>hardware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4">
        <f t="shared" si="182"/>
        <v>41356.94630787037</v>
      </c>
      <c r="K1960">
        <v>1361490161</v>
      </c>
      <c r="L1960" s="14">
        <f t="shared" si="183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6">
        <f t="shared" si="180"/>
        <v>14.355717142857143</v>
      </c>
      <c r="R1960" s="9">
        <f t="shared" si="181"/>
        <v>74.107684365781708</v>
      </c>
      <c r="S1960" t="str">
        <f t="shared" si="184"/>
        <v>technology</v>
      </c>
      <c r="T1960" t="str">
        <f t="shared" si="185"/>
        <v>hardware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4">
        <f t="shared" si="182"/>
        <v>41913</v>
      </c>
      <c r="K1961">
        <v>1408565860</v>
      </c>
      <c r="L1961" s="14">
        <f t="shared" si="183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6">
        <f t="shared" si="180"/>
        <v>1.5673440000000001</v>
      </c>
      <c r="R1961" s="9">
        <f t="shared" si="181"/>
        <v>36.965660377358489</v>
      </c>
      <c r="S1961" t="str">
        <f t="shared" si="184"/>
        <v>technology</v>
      </c>
      <c r="T1961" t="str">
        <f t="shared" si="185"/>
        <v>hardware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4">
        <f t="shared" si="182"/>
        <v>41994.362743055557</v>
      </c>
      <c r="K1962">
        <v>1416559341</v>
      </c>
      <c r="L1962" s="14">
        <f t="shared" si="183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6">
        <f t="shared" si="180"/>
        <v>1.1790285714285715</v>
      </c>
      <c r="R1962" s="9">
        <f t="shared" si="181"/>
        <v>2500.969696969697</v>
      </c>
      <c r="S1962" t="str">
        <f t="shared" si="184"/>
        <v>technology</v>
      </c>
      <c r="T1962" t="str">
        <f t="shared" si="185"/>
        <v>hardware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4">
        <f t="shared" si="182"/>
        <v>41188.165972222225</v>
      </c>
      <c r="K1963">
        <v>1346042417</v>
      </c>
      <c r="L1963" s="14">
        <f t="shared" si="183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6">
        <f t="shared" si="180"/>
        <v>11.053811999999999</v>
      </c>
      <c r="R1963" s="9">
        <f t="shared" si="181"/>
        <v>67.690214329454989</v>
      </c>
      <c r="S1963" t="str">
        <f t="shared" si="184"/>
        <v>technology</v>
      </c>
      <c r="T1963" t="str">
        <f t="shared" si="185"/>
        <v>hardware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4">
        <f t="shared" si="182"/>
        <v>41772.780509259261</v>
      </c>
      <c r="K1964">
        <v>1397414636</v>
      </c>
      <c r="L1964" s="14">
        <f t="shared" si="183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6">
        <f t="shared" si="180"/>
        <v>1.9292499999999999</v>
      </c>
      <c r="R1964" s="9">
        <f t="shared" si="181"/>
        <v>63.04738562091503</v>
      </c>
      <c r="S1964" t="str">
        <f t="shared" si="184"/>
        <v>technology</v>
      </c>
      <c r="T1964" t="str">
        <f t="shared" si="185"/>
        <v>hardware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4">
        <f t="shared" si="182"/>
        <v>41898.429791666669</v>
      </c>
      <c r="K1965">
        <v>1407838734</v>
      </c>
      <c r="L1965" s="14">
        <f t="shared" si="183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6">
        <f t="shared" si="180"/>
        <v>1.268842105263158</v>
      </c>
      <c r="R1965" s="9">
        <f t="shared" si="181"/>
        <v>117.6</v>
      </c>
      <c r="S1965" t="str">
        <f t="shared" si="184"/>
        <v>technology</v>
      </c>
      <c r="T1965" t="str">
        <f t="shared" si="185"/>
        <v>hardware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4">
        <f t="shared" si="182"/>
        <v>42482.272824074069</v>
      </c>
      <c r="K1966">
        <v>1458714772</v>
      </c>
      <c r="L1966" s="14">
        <f t="shared" si="183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6">
        <f t="shared" si="180"/>
        <v>2.5957748878923765</v>
      </c>
      <c r="R1966" s="9">
        <f t="shared" si="181"/>
        <v>180.75185011709601</v>
      </c>
      <c r="S1966" t="str">
        <f t="shared" si="184"/>
        <v>technology</v>
      </c>
      <c r="T1966" t="str">
        <f t="shared" si="185"/>
        <v>hardware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4">
        <f t="shared" si="182"/>
        <v>40920.041666666664</v>
      </c>
      <c r="K1967">
        <v>1324433310</v>
      </c>
      <c r="L1967" s="14">
        <f t="shared" si="183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6">
        <f t="shared" si="180"/>
        <v>2.6227999999999998</v>
      </c>
      <c r="R1967" s="9">
        <f t="shared" si="181"/>
        <v>127.32038834951456</v>
      </c>
      <c r="S1967" t="str">
        <f t="shared" si="184"/>
        <v>technology</v>
      </c>
      <c r="T1967" t="str">
        <f t="shared" si="185"/>
        <v>hardware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4">
        <f t="shared" si="182"/>
        <v>41865.540486111109</v>
      </c>
      <c r="K1968">
        <v>1405429098</v>
      </c>
      <c r="L1968" s="14">
        <f t="shared" si="183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6">
        <f t="shared" si="180"/>
        <v>2.0674309000000002</v>
      </c>
      <c r="R1968" s="9">
        <f t="shared" si="181"/>
        <v>136.6444745538665</v>
      </c>
      <c r="S1968" t="str">
        <f t="shared" si="184"/>
        <v>technology</v>
      </c>
      <c r="T1968" t="str">
        <f t="shared" si="185"/>
        <v>hardware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4">
        <f t="shared" si="182"/>
        <v>41760.663530092592</v>
      </c>
      <c r="K1969">
        <v>1396367729</v>
      </c>
      <c r="L1969" s="14">
        <f t="shared" si="183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6">
        <f t="shared" si="180"/>
        <v>3.7012999999999998</v>
      </c>
      <c r="R1969" s="9">
        <f t="shared" si="181"/>
        <v>182.78024691358024</v>
      </c>
      <c r="S1969" t="str">
        <f t="shared" si="184"/>
        <v>technology</v>
      </c>
      <c r="T1969" t="str">
        <f t="shared" si="185"/>
        <v>hardware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4">
        <f t="shared" si="182"/>
        <v>42707.628645833334</v>
      </c>
      <c r="K1970">
        <v>1478095515</v>
      </c>
      <c r="L1970" s="14">
        <f t="shared" si="183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6">
        <f t="shared" si="180"/>
        <v>2.8496600000000001</v>
      </c>
      <c r="R1970" s="9">
        <f t="shared" si="181"/>
        <v>279.37843137254902</v>
      </c>
      <c r="S1970" t="str">
        <f t="shared" si="184"/>
        <v>technology</v>
      </c>
      <c r="T1970" t="str">
        <f t="shared" si="185"/>
        <v>hardware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4">
        <f t="shared" si="182"/>
        <v>42587.792453703703</v>
      </c>
      <c r="K1971">
        <v>1467831668</v>
      </c>
      <c r="L1971" s="14">
        <f t="shared" si="183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6">
        <f t="shared" si="180"/>
        <v>5.7907999999999999</v>
      </c>
      <c r="R1971" s="9">
        <f t="shared" si="181"/>
        <v>61.375728669846318</v>
      </c>
      <c r="S1971" t="str">
        <f t="shared" si="184"/>
        <v>technology</v>
      </c>
      <c r="T1971" t="str">
        <f t="shared" si="185"/>
        <v>hardware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4">
        <f t="shared" si="182"/>
        <v>41384.151631944449</v>
      </c>
      <c r="K1972">
        <v>1361248701</v>
      </c>
      <c r="L1972" s="14">
        <f t="shared" si="183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6">
        <f t="shared" si="180"/>
        <v>11.318</v>
      </c>
      <c r="R1972" s="9">
        <f t="shared" si="181"/>
        <v>80.727532097004286</v>
      </c>
      <c r="S1972" t="str">
        <f t="shared" si="184"/>
        <v>technology</v>
      </c>
      <c r="T1972" t="str">
        <f t="shared" si="185"/>
        <v>hardware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4">
        <f t="shared" si="182"/>
        <v>41593.166666666664</v>
      </c>
      <c r="K1973">
        <v>1381752061</v>
      </c>
      <c r="L1973" s="14">
        <f t="shared" si="183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6">
        <f t="shared" si="180"/>
        <v>2.6302771750000002</v>
      </c>
      <c r="R1973" s="9">
        <f t="shared" si="181"/>
        <v>272.35590732591254</v>
      </c>
      <c r="S1973" t="str">
        <f t="shared" si="184"/>
        <v>technology</v>
      </c>
      <c r="T1973" t="str">
        <f t="shared" si="185"/>
        <v>hardware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4">
        <f t="shared" si="182"/>
        <v>41231.053749999999</v>
      </c>
      <c r="K1974">
        <v>1350605844</v>
      </c>
      <c r="L1974" s="14">
        <f t="shared" si="183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6">
        <f t="shared" si="180"/>
        <v>6.7447999999999997</v>
      </c>
      <c r="R1974" s="9">
        <f t="shared" si="181"/>
        <v>70.848739495798313</v>
      </c>
      <c r="S1974" t="str">
        <f t="shared" si="184"/>
        <v>technology</v>
      </c>
      <c r="T1974" t="str">
        <f t="shared" si="185"/>
        <v>hardware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4">
        <f t="shared" si="182"/>
        <v>42588.291666666672</v>
      </c>
      <c r="K1975">
        <v>1467134464</v>
      </c>
      <c r="L1975" s="14">
        <f t="shared" si="183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6">
        <f t="shared" si="180"/>
        <v>2.5683081313131315</v>
      </c>
      <c r="R1975" s="9">
        <f t="shared" si="181"/>
        <v>247.94003412969283</v>
      </c>
      <c r="S1975" t="str">
        <f t="shared" si="184"/>
        <v>technology</v>
      </c>
      <c r="T1975" t="str">
        <f t="shared" si="185"/>
        <v>hardware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4">
        <f t="shared" si="182"/>
        <v>41505.334131944444</v>
      </c>
      <c r="K1976">
        <v>1371715269</v>
      </c>
      <c r="L1976" s="14">
        <f t="shared" si="183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6">
        <f t="shared" si="180"/>
        <v>3.7549600000000001</v>
      </c>
      <c r="R1976" s="9">
        <f t="shared" si="181"/>
        <v>186.81393034825871</v>
      </c>
      <c r="S1976" t="str">
        <f t="shared" si="184"/>
        <v>technology</v>
      </c>
      <c r="T1976" t="str">
        <f t="shared" si="185"/>
        <v>hardware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4">
        <f t="shared" si="182"/>
        <v>41343.755219907405</v>
      </c>
      <c r="K1977">
        <v>1360346851</v>
      </c>
      <c r="L1977" s="14">
        <f t="shared" si="183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6">
        <f t="shared" si="180"/>
        <v>2.0870837499999997</v>
      </c>
      <c r="R1977" s="9">
        <f t="shared" si="181"/>
        <v>131.98948616600788</v>
      </c>
      <c r="S1977" t="str">
        <f t="shared" si="184"/>
        <v>technology</v>
      </c>
      <c r="T1977" t="str">
        <f t="shared" si="185"/>
        <v>hardware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4">
        <f t="shared" si="182"/>
        <v>41468.899594907409</v>
      </c>
      <c r="K1978">
        <v>1371159325</v>
      </c>
      <c r="L1978" s="14">
        <f t="shared" si="183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6">
        <f t="shared" si="180"/>
        <v>3.4660000000000002</v>
      </c>
      <c r="R1978" s="9">
        <f t="shared" si="181"/>
        <v>29.310782241014799</v>
      </c>
      <c r="S1978" t="str">
        <f t="shared" si="184"/>
        <v>technology</v>
      </c>
      <c r="T1978" t="str">
        <f t="shared" si="185"/>
        <v>hardware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4">
        <f t="shared" si="182"/>
        <v>42357.332638888889</v>
      </c>
      <c r="K1979">
        <v>1446527540</v>
      </c>
      <c r="L1979" s="14">
        <f t="shared" si="183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6">
        <f t="shared" si="180"/>
        <v>4.0232999999999999</v>
      </c>
      <c r="R1979" s="9">
        <f t="shared" si="181"/>
        <v>245.02436053593178</v>
      </c>
      <c r="S1979" t="str">
        <f t="shared" si="184"/>
        <v>technology</v>
      </c>
      <c r="T1979" t="str">
        <f t="shared" si="185"/>
        <v>hardware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4">
        <f t="shared" si="182"/>
        <v>41072.291666666664</v>
      </c>
      <c r="K1980">
        <v>1336627492</v>
      </c>
      <c r="L1980" s="14">
        <f t="shared" si="183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6">
        <f t="shared" si="180"/>
        <v>10.2684514</v>
      </c>
      <c r="R1980" s="9">
        <f t="shared" si="181"/>
        <v>1323.2540463917526</v>
      </c>
      <c r="S1980" t="str">
        <f t="shared" si="184"/>
        <v>technology</v>
      </c>
      <c r="T1980" t="str">
        <f t="shared" si="185"/>
        <v>hardware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4">
        <f t="shared" si="182"/>
        <v>42327.207638888889</v>
      </c>
      <c r="K1981">
        <v>1444734146</v>
      </c>
      <c r="L1981" s="14">
        <f t="shared" si="183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6">
        <f t="shared" si="180"/>
        <v>1.14901155</v>
      </c>
      <c r="R1981" s="9">
        <f t="shared" si="181"/>
        <v>282.65966789667897</v>
      </c>
      <c r="S1981" t="str">
        <f t="shared" si="184"/>
        <v>technology</v>
      </c>
      <c r="T1981" t="str">
        <f t="shared" si="185"/>
        <v>hardware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4">
        <f t="shared" si="182"/>
        <v>42463.500717592593</v>
      </c>
      <c r="K1982">
        <v>1456232462</v>
      </c>
      <c r="L1982" s="14">
        <f t="shared" si="183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6">
        <f t="shared" si="180"/>
        <v>3.5482402000000004</v>
      </c>
      <c r="R1982" s="9">
        <f t="shared" si="181"/>
        <v>91.214401028277635</v>
      </c>
      <c r="S1982" t="str">
        <f t="shared" si="184"/>
        <v>technology</v>
      </c>
      <c r="T1982" t="str">
        <f t="shared" si="185"/>
        <v>hardware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4">
        <f t="shared" si="182"/>
        <v>41829.725289351853</v>
      </c>
      <c r="K1983">
        <v>1402334665</v>
      </c>
      <c r="L1983" s="14">
        <f t="shared" si="183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6">
        <f t="shared" si="180"/>
        <v>5.0799999999999998E-2</v>
      </c>
      <c r="R1983" s="9">
        <f t="shared" si="181"/>
        <v>31.75</v>
      </c>
      <c r="S1983" t="str">
        <f t="shared" si="184"/>
        <v>photography</v>
      </c>
      <c r="T1983" t="str">
        <f t="shared" si="185"/>
        <v>people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4">
        <f t="shared" si="182"/>
        <v>42708.628321759257</v>
      </c>
      <c r="K1984">
        <v>1478268287</v>
      </c>
      <c r="L1984" s="14">
        <f t="shared" si="183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6">
        <f t="shared" si="180"/>
        <v>0</v>
      </c>
      <c r="R1984" s="9">
        <f t="shared" si="181"/>
        <v>0</v>
      </c>
      <c r="S1984" t="str">
        <f t="shared" si="184"/>
        <v>photography</v>
      </c>
      <c r="T1984" t="str">
        <f t="shared" si="185"/>
        <v>people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4">
        <f t="shared" si="182"/>
        <v>42615.291666666672</v>
      </c>
      <c r="K1985">
        <v>1470874618</v>
      </c>
      <c r="L1985" s="14">
        <f t="shared" si="183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6">
        <f t="shared" si="180"/>
        <v>4.2999999999999997E-2</v>
      </c>
      <c r="R1985" s="9">
        <f t="shared" si="181"/>
        <v>88.6875</v>
      </c>
      <c r="S1985" t="str">
        <f t="shared" si="184"/>
        <v>photography</v>
      </c>
      <c r="T1985" t="str">
        <f t="shared" si="185"/>
        <v>people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4">
        <f t="shared" si="182"/>
        <v>41973.831956018519</v>
      </c>
      <c r="K1986">
        <v>1412189881</v>
      </c>
      <c r="L1986" s="14">
        <f t="shared" si="183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6">
        <f t="shared" ref="Q1986:Q2049" si="186">(E1986/D1986)</f>
        <v>0.21146666666666666</v>
      </c>
      <c r="R1986" s="9">
        <f t="shared" ref="R1986:R2049" si="187">IF(N1986&lt;&gt;0,E1986/N1986,0)</f>
        <v>453.14285714285717</v>
      </c>
      <c r="S1986" t="str">
        <f t="shared" si="184"/>
        <v>photography</v>
      </c>
      <c r="T1986" t="str">
        <f t="shared" si="185"/>
        <v>people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4">
        <f t="shared" ref="J1987:J2050" si="188">(((I1987/60)/60)/24)+DATE(1970,1,1)</f>
        <v>42584.958333333328</v>
      </c>
      <c r="K1987">
        <v>1467650771</v>
      </c>
      <c r="L1987" s="14">
        <f t="shared" ref="L1987:L2050" si="189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6">
        <f t="shared" si="186"/>
        <v>3.1875000000000001E-2</v>
      </c>
      <c r="R1987" s="9">
        <f t="shared" si="187"/>
        <v>12.75</v>
      </c>
      <c r="S1987" t="str">
        <f t="shared" ref="S1987:S2050" si="190">LEFT(P1987, SEARCH("/",P1987,1)-1)</f>
        <v>photography</v>
      </c>
      <c r="T1987" t="str">
        <f t="shared" ref="T1987:T2050" si="191">RIGHT(P1987,LEN(P1987)-FIND("/",P1987))</f>
        <v>people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4">
        <f t="shared" si="188"/>
        <v>42443.392164351855</v>
      </c>
      <c r="K1988">
        <v>1455359083</v>
      </c>
      <c r="L1988" s="14">
        <f t="shared" si="189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6">
        <f t="shared" si="186"/>
        <v>5.0000000000000001E-4</v>
      </c>
      <c r="R1988" s="9">
        <f t="shared" si="187"/>
        <v>1</v>
      </c>
      <c r="S1988" t="str">
        <f t="shared" si="190"/>
        <v>photography</v>
      </c>
      <c r="T1988" t="str">
        <f t="shared" si="191"/>
        <v>people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4">
        <f t="shared" si="188"/>
        <v>42064.639768518522</v>
      </c>
      <c r="K1989">
        <v>1422631276</v>
      </c>
      <c r="L1989" s="14">
        <f t="shared" si="189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6">
        <f t="shared" si="186"/>
        <v>0.42472727272727273</v>
      </c>
      <c r="R1989" s="9">
        <f t="shared" si="187"/>
        <v>83.428571428571431</v>
      </c>
      <c r="S1989" t="str">
        <f t="shared" si="190"/>
        <v>photography</v>
      </c>
      <c r="T1989" t="str">
        <f t="shared" si="191"/>
        <v>people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4">
        <f t="shared" si="188"/>
        <v>42236.763217592597</v>
      </c>
      <c r="K1990">
        <v>1437502742</v>
      </c>
      <c r="L1990" s="14">
        <f t="shared" si="189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6">
        <f t="shared" si="186"/>
        <v>4.1666666666666666E-3</v>
      </c>
      <c r="R1990" s="9">
        <f t="shared" si="187"/>
        <v>25</v>
      </c>
      <c r="S1990" t="str">
        <f t="shared" si="190"/>
        <v>photography</v>
      </c>
      <c r="T1990" t="str">
        <f t="shared" si="191"/>
        <v>people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4">
        <f t="shared" si="188"/>
        <v>42715.680648148147</v>
      </c>
      <c r="K1991">
        <v>1478881208</v>
      </c>
      <c r="L1991" s="14">
        <f t="shared" si="189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6">
        <f t="shared" si="186"/>
        <v>0.01</v>
      </c>
      <c r="R1991" s="9">
        <f t="shared" si="187"/>
        <v>50</v>
      </c>
      <c r="S1991" t="str">
        <f t="shared" si="190"/>
        <v>photography</v>
      </c>
      <c r="T1991" t="str">
        <f t="shared" si="191"/>
        <v>people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4">
        <f t="shared" si="188"/>
        <v>42413.195972222224</v>
      </c>
      <c r="K1992">
        <v>1454042532</v>
      </c>
      <c r="L1992" s="14">
        <f t="shared" si="189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6">
        <f t="shared" si="186"/>
        <v>0.16966666666666666</v>
      </c>
      <c r="R1992" s="9">
        <f t="shared" si="187"/>
        <v>101.8</v>
      </c>
      <c r="S1992" t="str">
        <f t="shared" si="190"/>
        <v>photography</v>
      </c>
      <c r="T1992" t="str">
        <f t="shared" si="191"/>
        <v>people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4">
        <f t="shared" si="188"/>
        <v>42188.89335648148</v>
      </c>
      <c r="K1993">
        <v>1434144386</v>
      </c>
      <c r="L1993" s="14">
        <f t="shared" si="189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6">
        <f t="shared" si="186"/>
        <v>7.0000000000000007E-2</v>
      </c>
      <c r="R1993" s="9">
        <f t="shared" si="187"/>
        <v>46.666666666666664</v>
      </c>
      <c r="S1993" t="str">
        <f t="shared" si="190"/>
        <v>photography</v>
      </c>
      <c r="T1993" t="str">
        <f t="shared" si="191"/>
        <v>people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4">
        <f t="shared" si="188"/>
        <v>42053.143414351856</v>
      </c>
      <c r="K1994">
        <v>1421637991</v>
      </c>
      <c r="L1994" s="14">
        <f t="shared" si="189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6">
        <f t="shared" si="186"/>
        <v>1.3333333333333333E-3</v>
      </c>
      <c r="R1994" s="9">
        <f t="shared" si="187"/>
        <v>1</v>
      </c>
      <c r="S1994" t="str">
        <f t="shared" si="190"/>
        <v>photography</v>
      </c>
      <c r="T1994" t="str">
        <f t="shared" si="191"/>
        <v>people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4">
        <f t="shared" si="188"/>
        <v>42359.58839120371</v>
      </c>
      <c r="K1995">
        <v>1448114837</v>
      </c>
      <c r="L1995" s="14">
        <f t="shared" si="189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6">
        <f t="shared" si="186"/>
        <v>0</v>
      </c>
      <c r="R1995" s="9">
        <f t="shared" si="187"/>
        <v>0</v>
      </c>
      <c r="S1995" t="str">
        <f t="shared" si="190"/>
        <v>photography</v>
      </c>
      <c r="T1995" t="str">
        <f t="shared" si="191"/>
        <v>people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4">
        <f t="shared" si="188"/>
        <v>42711.047939814816</v>
      </c>
      <c r="K1996">
        <v>1475885342</v>
      </c>
      <c r="L1996" s="14">
        <f t="shared" si="189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6">
        <f t="shared" si="186"/>
        <v>0</v>
      </c>
      <c r="R1996" s="9">
        <f t="shared" si="187"/>
        <v>0</v>
      </c>
      <c r="S1996" t="str">
        <f t="shared" si="190"/>
        <v>photography</v>
      </c>
      <c r="T1996" t="str">
        <f t="shared" si="191"/>
        <v>people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4">
        <f t="shared" si="188"/>
        <v>42201.902037037042</v>
      </c>
      <c r="K1997">
        <v>1435354736</v>
      </c>
      <c r="L1997" s="14">
        <f t="shared" si="189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6">
        <f t="shared" si="186"/>
        <v>7.8E-2</v>
      </c>
      <c r="R1997" s="9">
        <f t="shared" si="187"/>
        <v>26</v>
      </c>
      <c r="S1997" t="str">
        <f t="shared" si="190"/>
        <v>photography</v>
      </c>
      <c r="T1997" t="str">
        <f t="shared" si="191"/>
        <v>people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4">
        <f t="shared" si="188"/>
        <v>41830.819571759261</v>
      </c>
      <c r="K1998">
        <v>1402429211</v>
      </c>
      <c r="L1998" s="14">
        <f t="shared" si="189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6">
        <f t="shared" si="186"/>
        <v>0</v>
      </c>
      <c r="R1998" s="9">
        <f t="shared" si="187"/>
        <v>0</v>
      </c>
      <c r="S1998" t="str">
        <f t="shared" si="190"/>
        <v>photography</v>
      </c>
      <c r="T1998" t="str">
        <f t="shared" si="191"/>
        <v>people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4">
        <f t="shared" si="188"/>
        <v>41877.930694444447</v>
      </c>
      <c r="K1999">
        <v>1406499612</v>
      </c>
      <c r="L1999" s="14">
        <f t="shared" si="189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6">
        <f t="shared" si="186"/>
        <v>0</v>
      </c>
      <c r="R1999" s="9">
        <f t="shared" si="187"/>
        <v>0</v>
      </c>
      <c r="S1999" t="str">
        <f t="shared" si="190"/>
        <v>photography</v>
      </c>
      <c r="T1999" t="str">
        <f t="shared" si="191"/>
        <v>people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4">
        <f t="shared" si="188"/>
        <v>41852.118495370371</v>
      </c>
      <c r="K2000">
        <v>1402973438</v>
      </c>
      <c r="L2000" s="14">
        <f t="shared" si="189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6">
        <f t="shared" si="186"/>
        <v>0.26200000000000001</v>
      </c>
      <c r="R2000" s="9">
        <f t="shared" si="187"/>
        <v>218.33333333333334</v>
      </c>
      <c r="S2000" t="str">
        <f t="shared" si="190"/>
        <v>photography</v>
      </c>
      <c r="T2000" t="str">
        <f t="shared" si="191"/>
        <v>people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4">
        <f t="shared" si="188"/>
        <v>41956.524398148147</v>
      </c>
      <c r="K2001">
        <v>1413286508</v>
      </c>
      <c r="L2001" s="14">
        <f t="shared" si="189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6">
        <f t="shared" si="186"/>
        <v>7.6129032258064515E-3</v>
      </c>
      <c r="R2001" s="9">
        <f t="shared" si="187"/>
        <v>33.714285714285715</v>
      </c>
      <c r="S2001" t="str">
        <f t="shared" si="190"/>
        <v>photography</v>
      </c>
      <c r="T2001" t="str">
        <f t="shared" si="191"/>
        <v>people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4">
        <f t="shared" si="188"/>
        <v>42375.951539351852</v>
      </c>
      <c r="K2002">
        <v>1449528613</v>
      </c>
      <c r="L2002" s="14">
        <f t="shared" si="189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6">
        <f t="shared" si="186"/>
        <v>0.125</v>
      </c>
      <c r="R2002" s="9">
        <f t="shared" si="187"/>
        <v>25</v>
      </c>
      <c r="S2002" t="str">
        <f t="shared" si="190"/>
        <v>photography</v>
      </c>
      <c r="T2002" t="str">
        <f t="shared" si="191"/>
        <v>people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4">
        <f t="shared" si="188"/>
        <v>42167.833333333328</v>
      </c>
      <c r="K2003">
        <v>1431406916</v>
      </c>
      <c r="L2003" s="14">
        <f t="shared" si="189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6">
        <f t="shared" si="186"/>
        <v>3.8212909090909091</v>
      </c>
      <c r="R2003" s="9">
        <f t="shared" si="187"/>
        <v>128.38790470372632</v>
      </c>
      <c r="S2003" t="str">
        <f t="shared" si="190"/>
        <v>technology</v>
      </c>
      <c r="T2003" t="str">
        <f t="shared" si="191"/>
        <v>hardware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4">
        <f t="shared" si="188"/>
        <v>42758.71230324074</v>
      </c>
      <c r="K2004">
        <v>1482599143</v>
      </c>
      <c r="L2004" s="14">
        <f t="shared" si="189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6">
        <f t="shared" si="186"/>
        <v>2.1679422000000002</v>
      </c>
      <c r="R2004" s="9">
        <f t="shared" si="187"/>
        <v>78.834261818181815</v>
      </c>
      <c r="S2004" t="str">
        <f t="shared" si="190"/>
        <v>technology</v>
      </c>
      <c r="T2004" t="str">
        <f t="shared" si="191"/>
        <v>hardware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4">
        <f t="shared" si="188"/>
        <v>40361.958333333336</v>
      </c>
      <c r="K2005">
        <v>1276830052</v>
      </c>
      <c r="L2005" s="14">
        <f t="shared" si="189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6">
        <f t="shared" si="186"/>
        <v>3.12</v>
      </c>
      <c r="R2005" s="9">
        <f t="shared" si="187"/>
        <v>91.764705882352942</v>
      </c>
      <c r="S2005" t="str">
        <f t="shared" si="190"/>
        <v>technology</v>
      </c>
      <c r="T2005" t="str">
        <f t="shared" si="191"/>
        <v>hardware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4">
        <f t="shared" si="188"/>
        <v>41830.604895833334</v>
      </c>
      <c r="K2006">
        <v>1402410663</v>
      </c>
      <c r="L2006" s="14">
        <f t="shared" si="189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6">
        <f t="shared" si="186"/>
        <v>2.3442048</v>
      </c>
      <c r="R2006" s="9">
        <f t="shared" si="187"/>
        <v>331.10237288135596</v>
      </c>
      <c r="S2006" t="str">
        <f t="shared" si="190"/>
        <v>technology</v>
      </c>
      <c r="T2006" t="str">
        <f t="shared" si="191"/>
        <v>hardware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4">
        <f t="shared" si="188"/>
        <v>41563.165972222225</v>
      </c>
      <c r="K2007">
        <v>1379532618</v>
      </c>
      <c r="L2007" s="14">
        <f t="shared" si="189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6">
        <f t="shared" si="186"/>
        <v>1.236801</v>
      </c>
      <c r="R2007" s="9">
        <f t="shared" si="187"/>
        <v>194.26193717277485</v>
      </c>
      <c r="S2007" t="str">
        <f t="shared" si="190"/>
        <v>technology</v>
      </c>
      <c r="T2007" t="str">
        <f t="shared" si="191"/>
        <v>hardware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4">
        <f t="shared" si="188"/>
        <v>41976.542187500003</v>
      </c>
      <c r="K2008">
        <v>1414584045</v>
      </c>
      <c r="L2008" s="14">
        <f t="shared" si="189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6">
        <f t="shared" si="186"/>
        <v>2.4784000000000002</v>
      </c>
      <c r="R2008" s="9">
        <f t="shared" si="187"/>
        <v>408.97689768976898</v>
      </c>
      <c r="S2008" t="str">
        <f t="shared" si="190"/>
        <v>technology</v>
      </c>
      <c r="T2008" t="str">
        <f t="shared" si="191"/>
        <v>hardware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4">
        <f t="shared" si="188"/>
        <v>40414.166666666664</v>
      </c>
      <c r="K2009">
        <v>1276891586</v>
      </c>
      <c r="L2009" s="14">
        <f t="shared" si="189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6">
        <f t="shared" si="186"/>
        <v>1.157092</v>
      </c>
      <c r="R2009" s="9">
        <f t="shared" si="187"/>
        <v>84.459270072992695</v>
      </c>
      <c r="S2009" t="str">
        <f t="shared" si="190"/>
        <v>technology</v>
      </c>
      <c r="T2009" t="str">
        <f t="shared" si="191"/>
        <v>hardware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4">
        <f t="shared" si="188"/>
        <v>40805.604421296295</v>
      </c>
      <c r="K2010">
        <v>1312641022</v>
      </c>
      <c r="L2010" s="14">
        <f t="shared" si="189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6">
        <f t="shared" si="186"/>
        <v>1.1707484768810599</v>
      </c>
      <c r="R2010" s="9">
        <f t="shared" si="187"/>
        <v>44.853658536585364</v>
      </c>
      <c r="S2010" t="str">
        <f t="shared" si="190"/>
        <v>technology</v>
      </c>
      <c r="T2010" t="str">
        <f t="shared" si="191"/>
        <v>hardware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4">
        <f t="shared" si="188"/>
        <v>42697.365081018521</v>
      </c>
      <c r="K2011">
        <v>1476776743</v>
      </c>
      <c r="L2011" s="14">
        <f t="shared" si="189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6">
        <f t="shared" si="186"/>
        <v>3.05158</v>
      </c>
      <c r="R2011" s="9">
        <f t="shared" si="187"/>
        <v>383.3643216080402</v>
      </c>
      <c r="S2011" t="str">
        <f t="shared" si="190"/>
        <v>technology</v>
      </c>
      <c r="T2011" t="str">
        <f t="shared" si="191"/>
        <v>hardware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4">
        <f t="shared" si="188"/>
        <v>42600.996423611112</v>
      </c>
      <c r="K2012">
        <v>1468972491</v>
      </c>
      <c r="L2012" s="14">
        <f t="shared" si="189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6">
        <f t="shared" si="186"/>
        <v>3.2005299999999997</v>
      </c>
      <c r="R2012" s="9">
        <f t="shared" si="187"/>
        <v>55.276856649395505</v>
      </c>
      <c r="S2012" t="str">
        <f t="shared" si="190"/>
        <v>technology</v>
      </c>
      <c r="T2012" t="str">
        <f t="shared" si="191"/>
        <v>hardware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4">
        <f t="shared" si="188"/>
        <v>42380.958333333328</v>
      </c>
      <c r="K2013">
        <v>1449650173</v>
      </c>
      <c r="L2013" s="14">
        <f t="shared" si="189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6">
        <f t="shared" si="186"/>
        <v>8.1956399999999991</v>
      </c>
      <c r="R2013" s="9">
        <f t="shared" si="187"/>
        <v>422.02059732234807</v>
      </c>
      <c r="S2013" t="str">
        <f t="shared" si="190"/>
        <v>technology</v>
      </c>
      <c r="T2013" t="str">
        <f t="shared" si="191"/>
        <v>hardware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4">
        <f t="shared" si="188"/>
        <v>42040.822233796294</v>
      </c>
      <c r="K2014">
        <v>1420573441</v>
      </c>
      <c r="L2014" s="14">
        <f t="shared" si="189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6">
        <f t="shared" si="186"/>
        <v>2.3490000000000002</v>
      </c>
      <c r="R2014" s="9">
        <f t="shared" si="187"/>
        <v>64.180327868852459</v>
      </c>
      <c r="S2014" t="str">
        <f t="shared" si="190"/>
        <v>technology</v>
      </c>
      <c r="T2014" t="str">
        <f t="shared" si="191"/>
        <v>hardware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4">
        <f t="shared" si="188"/>
        <v>42559.960810185185</v>
      </c>
      <c r="K2015">
        <v>1462835014</v>
      </c>
      <c r="L2015" s="14">
        <f t="shared" si="189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6">
        <f t="shared" si="186"/>
        <v>4.9491375</v>
      </c>
      <c r="R2015" s="9">
        <f t="shared" si="187"/>
        <v>173.57781674704077</v>
      </c>
      <c r="S2015" t="str">
        <f t="shared" si="190"/>
        <v>technology</v>
      </c>
      <c r="T2015" t="str">
        <f t="shared" si="191"/>
        <v>hardware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4">
        <f t="shared" si="188"/>
        <v>41358.172905092593</v>
      </c>
      <c r="K2016">
        <v>1361250539</v>
      </c>
      <c r="L2016" s="14">
        <f t="shared" si="189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6">
        <f t="shared" si="186"/>
        <v>78.137822333333332</v>
      </c>
      <c r="R2016" s="9">
        <f t="shared" si="187"/>
        <v>88.601680840609291</v>
      </c>
      <c r="S2016" t="str">
        <f t="shared" si="190"/>
        <v>technology</v>
      </c>
      <c r="T2016" t="str">
        <f t="shared" si="191"/>
        <v>hardware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4">
        <f t="shared" si="188"/>
        <v>40795.876886574071</v>
      </c>
      <c r="K2017">
        <v>1313010163</v>
      </c>
      <c r="L2017" s="14">
        <f t="shared" si="189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6">
        <f t="shared" si="186"/>
        <v>1.1300013888888889</v>
      </c>
      <c r="R2017" s="9">
        <f t="shared" si="187"/>
        <v>50.222283950617282</v>
      </c>
      <c r="S2017" t="str">
        <f t="shared" si="190"/>
        <v>technology</v>
      </c>
      <c r="T2017" t="str">
        <f t="shared" si="191"/>
        <v>hardware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4">
        <f t="shared" si="188"/>
        <v>41342.88077546296</v>
      </c>
      <c r="K2018">
        <v>1360271299</v>
      </c>
      <c r="L2018" s="14">
        <f t="shared" si="189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6">
        <f t="shared" si="186"/>
        <v>9.2154220000000002</v>
      </c>
      <c r="R2018" s="9">
        <f t="shared" si="187"/>
        <v>192.38876826722338</v>
      </c>
      <c r="S2018" t="str">
        <f t="shared" si="190"/>
        <v>technology</v>
      </c>
      <c r="T2018" t="str">
        <f t="shared" si="191"/>
        <v>hardware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4">
        <f t="shared" si="188"/>
        <v>40992.166666666664</v>
      </c>
      <c r="K2019">
        <v>1329873755</v>
      </c>
      <c r="L2019" s="14">
        <f t="shared" si="189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6">
        <f t="shared" si="186"/>
        <v>1.2510239999999999</v>
      </c>
      <c r="R2019" s="9">
        <f t="shared" si="187"/>
        <v>73.416901408450698</v>
      </c>
      <c r="S2019" t="str">
        <f t="shared" si="190"/>
        <v>technology</v>
      </c>
      <c r="T2019" t="str">
        <f t="shared" si="191"/>
        <v>hardware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4">
        <f t="shared" si="188"/>
        <v>42229.365844907406</v>
      </c>
      <c r="K2020">
        <v>1436863609</v>
      </c>
      <c r="L2020" s="14">
        <f t="shared" si="189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6">
        <f t="shared" si="186"/>
        <v>1.0224343076923077</v>
      </c>
      <c r="R2020" s="9">
        <f t="shared" si="187"/>
        <v>147.68495555555555</v>
      </c>
      <c r="S2020" t="str">
        <f t="shared" si="190"/>
        <v>technology</v>
      </c>
      <c r="T2020" t="str">
        <f t="shared" si="191"/>
        <v>hardware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4">
        <f t="shared" si="188"/>
        <v>42635.70857638889</v>
      </c>
      <c r="K2021">
        <v>1471971621</v>
      </c>
      <c r="L2021" s="14">
        <f t="shared" si="189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6">
        <f t="shared" si="186"/>
        <v>4.8490975000000001</v>
      </c>
      <c r="R2021" s="9">
        <f t="shared" si="187"/>
        <v>108.96848314606741</v>
      </c>
      <c r="S2021" t="str">
        <f t="shared" si="190"/>
        <v>technology</v>
      </c>
      <c r="T2021" t="str">
        <f t="shared" si="191"/>
        <v>hardware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4">
        <f t="shared" si="188"/>
        <v>41773.961111111108</v>
      </c>
      <c r="K2022">
        <v>1396923624</v>
      </c>
      <c r="L2022" s="14">
        <f t="shared" si="189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6">
        <f t="shared" si="186"/>
        <v>1.9233333333333333</v>
      </c>
      <c r="R2022" s="9">
        <f t="shared" si="187"/>
        <v>23.647540983606557</v>
      </c>
      <c r="S2022" t="str">
        <f t="shared" si="190"/>
        <v>technology</v>
      </c>
      <c r="T2022" t="str">
        <f t="shared" si="191"/>
        <v>hardware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4">
        <f t="shared" si="188"/>
        <v>41906.070567129631</v>
      </c>
      <c r="K2023">
        <v>1407634897</v>
      </c>
      <c r="L2023" s="14">
        <f t="shared" si="189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6">
        <f t="shared" si="186"/>
        <v>2.8109999999999999</v>
      </c>
      <c r="R2023" s="9">
        <f t="shared" si="187"/>
        <v>147.94736842105263</v>
      </c>
      <c r="S2023" t="str">
        <f t="shared" si="190"/>
        <v>technology</v>
      </c>
      <c r="T2023" t="str">
        <f t="shared" si="191"/>
        <v>hardware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4">
        <f t="shared" si="188"/>
        <v>42532.569120370375</v>
      </c>
      <c r="K2024">
        <v>1463060372</v>
      </c>
      <c r="L2024" s="14">
        <f t="shared" si="189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6">
        <f t="shared" si="186"/>
        <v>1.2513700000000001</v>
      </c>
      <c r="R2024" s="9">
        <f t="shared" si="187"/>
        <v>385.03692307692307</v>
      </c>
      <c r="S2024" t="str">
        <f t="shared" si="190"/>
        <v>technology</v>
      </c>
      <c r="T2024" t="str">
        <f t="shared" si="191"/>
        <v>hardware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4">
        <f t="shared" si="188"/>
        <v>42166.420752314814</v>
      </c>
      <c r="K2025">
        <v>1431425153</v>
      </c>
      <c r="L2025" s="14">
        <f t="shared" si="189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6">
        <f t="shared" si="186"/>
        <v>1.61459</v>
      </c>
      <c r="R2025" s="9">
        <f t="shared" si="187"/>
        <v>457.39093484419266</v>
      </c>
      <c r="S2025" t="str">
        <f t="shared" si="190"/>
        <v>technology</v>
      </c>
      <c r="T2025" t="str">
        <f t="shared" si="191"/>
        <v>hardware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4">
        <f t="shared" si="188"/>
        <v>41134.125</v>
      </c>
      <c r="K2026">
        <v>1341875544</v>
      </c>
      <c r="L2026" s="14">
        <f t="shared" si="189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6">
        <f t="shared" si="186"/>
        <v>5.8535000000000004</v>
      </c>
      <c r="R2026" s="9">
        <f t="shared" si="187"/>
        <v>222.99047619047619</v>
      </c>
      <c r="S2026" t="str">
        <f t="shared" si="190"/>
        <v>technology</v>
      </c>
      <c r="T2026" t="str">
        <f t="shared" si="191"/>
        <v>hardware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4">
        <f t="shared" si="188"/>
        <v>42166.184560185182</v>
      </c>
      <c r="K2027">
        <v>1431404746</v>
      </c>
      <c r="L2027" s="14">
        <f t="shared" si="189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6">
        <f t="shared" si="186"/>
        <v>2.0114999999999998</v>
      </c>
      <c r="R2027" s="9">
        <f t="shared" si="187"/>
        <v>220.74074074074073</v>
      </c>
      <c r="S2027" t="str">
        <f t="shared" si="190"/>
        <v>technology</v>
      </c>
      <c r="T2027" t="str">
        <f t="shared" si="191"/>
        <v>hardware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4">
        <f t="shared" si="188"/>
        <v>41750.165972222225</v>
      </c>
      <c r="K2028">
        <v>1394127585</v>
      </c>
      <c r="L2028" s="14">
        <f t="shared" si="189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6">
        <f t="shared" si="186"/>
        <v>1.3348307999999998</v>
      </c>
      <c r="R2028" s="9">
        <f t="shared" si="187"/>
        <v>73.503898678414089</v>
      </c>
      <c r="S2028" t="str">
        <f t="shared" si="190"/>
        <v>technology</v>
      </c>
      <c r="T2028" t="str">
        <f t="shared" si="191"/>
        <v>hardware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4">
        <f t="shared" si="188"/>
        <v>42093.772210648152</v>
      </c>
      <c r="K2029">
        <v>1423855919</v>
      </c>
      <c r="L2029" s="14">
        <f t="shared" si="189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6">
        <f t="shared" si="186"/>
        <v>1.2024900000000001</v>
      </c>
      <c r="R2029" s="9">
        <f t="shared" si="187"/>
        <v>223.09647495361781</v>
      </c>
      <c r="S2029" t="str">
        <f t="shared" si="190"/>
        <v>technology</v>
      </c>
      <c r="T2029" t="str">
        <f t="shared" si="191"/>
        <v>hardware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4">
        <f t="shared" si="188"/>
        <v>40252.913194444445</v>
      </c>
      <c r="K2030">
        <v>1265493806</v>
      </c>
      <c r="L2030" s="14">
        <f t="shared" si="189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6">
        <f t="shared" si="186"/>
        <v>1.2616666666666667</v>
      </c>
      <c r="R2030" s="9">
        <f t="shared" si="187"/>
        <v>47.911392405063289</v>
      </c>
      <c r="S2030" t="str">
        <f t="shared" si="190"/>
        <v>technology</v>
      </c>
      <c r="T2030" t="str">
        <f t="shared" si="191"/>
        <v>hardware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4">
        <f t="shared" si="188"/>
        <v>41878.021770833337</v>
      </c>
      <c r="K2031">
        <v>1406507481</v>
      </c>
      <c r="L2031" s="14">
        <f t="shared" si="189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6">
        <f t="shared" si="186"/>
        <v>3.6120000000000001</v>
      </c>
      <c r="R2031" s="9">
        <f t="shared" si="187"/>
        <v>96.063829787234042</v>
      </c>
      <c r="S2031" t="str">
        <f t="shared" si="190"/>
        <v>technology</v>
      </c>
      <c r="T2031" t="str">
        <f t="shared" si="191"/>
        <v>hardware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4">
        <f t="shared" si="188"/>
        <v>41242.996481481481</v>
      </c>
      <c r="K2032">
        <v>1351641296</v>
      </c>
      <c r="L2032" s="14">
        <f t="shared" si="189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6">
        <f t="shared" si="186"/>
        <v>2.26239013671875</v>
      </c>
      <c r="R2032" s="9">
        <f t="shared" si="187"/>
        <v>118.6144</v>
      </c>
      <c r="S2032" t="str">
        <f t="shared" si="190"/>
        <v>technology</v>
      </c>
      <c r="T2032" t="str">
        <f t="shared" si="191"/>
        <v>hardware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4">
        <f t="shared" si="188"/>
        <v>42013.041666666672</v>
      </c>
      <c r="K2033">
        <v>1417506853</v>
      </c>
      <c r="L2033" s="14">
        <f t="shared" si="189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6">
        <f t="shared" si="186"/>
        <v>1.2035</v>
      </c>
      <c r="R2033" s="9">
        <f t="shared" si="187"/>
        <v>118.45472440944881</v>
      </c>
      <c r="S2033" t="str">
        <f t="shared" si="190"/>
        <v>technology</v>
      </c>
      <c r="T2033" t="str">
        <f t="shared" si="191"/>
        <v>hardware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4">
        <f t="shared" si="188"/>
        <v>42719.208333333328</v>
      </c>
      <c r="K2034">
        <v>1479216874</v>
      </c>
      <c r="L2034" s="14">
        <f t="shared" si="189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6">
        <f t="shared" si="186"/>
        <v>3.0418799999999999</v>
      </c>
      <c r="R2034" s="9">
        <f t="shared" si="187"/>
        <v>143.21468926553672</v>
      </c>
      <c r="S2034" t="str">
        <f t="shared" si="190"/>
        <v>technology</v>
      </c>
      <c r="T2034" t="str">
        <f t="shared" si="191"/>
        <v>hardware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4">
        <f t="shared" si="188"/>
        <v>41755.082384259258</v>
      </c>
      <c r="K2035">
        <v>1395885518</v>
      </c>
      <c r="L2035" s="14">
        <f t="shared" si="189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6">
        <f t="shared" si="186"/>
        <v>1.7867599999999999</v>
      </c>
      <c r="R2035" s="9">
        <f t="shared" si="187"/>
        <v>282.71518987341773</v>
      </c>
      <c r="S2035" t="str">
        <f t="shared" si="190"/>
        <v>technology</v>
      </c>
      <c r="T2035" t="str">
        <f t="shared" si="191"/>
        <v>hardware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4">
        <f t="shared" si="188"/>
        <v>42131.290277777778</v>
      </c>
      <c r="K2036">
        <v>1426216033</v>
      </c>
      <c r="L2036" s="14">
        <f t="shared" si="189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6">
        <f t="shared" si="186"/>
        <v>3.868199871794872</v>
      </c>
      <c r="R2036" s="9">
        <f t="shared" si="187"/>
        <v>593.93620078740162</v>
      </c>
      <c r="S2036" t="str">
        <f t="shared" si="190"/>
        <v>technology</v>
      </c>
      <c r="T2036" t="str">
        <f t="shared" si="191"/>
        <v>hardware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4">
        <f t="shared" si="188"/>
        <v>42357.041666666672</v>
      </c>
      <c r="K2037">
        <v>1446562807</v>
      </c>
      <c r="L2037" s="14">
        <f t="shared" si="189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6">
        <f t="shared" si="186"/>
        <v>2.1103642500000004</v>
      </c>
      <c r="R2037" s="9">
        <f t="shared" si="187"/>
        <v>262.15704968944101</v>
      </c>
      <c r="S2037" t="str">
        <f t="shared" si="190"/>
        <v>technology</v>
      </c>
      <c r="T2037" t="str">
        <f t="shared" si="191"/>
        <v>hardware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4">
        <f t="shared" si="188"/>
        <v>41768.864803240744</v>
      </c>
      <c r="K2038">
        <v>1397076319</v>
      </c>
      <c r="L2038" s="14">
        <f t="shared" si="189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6">
        <f t="shared" si="186"/>
        <v>1.3166833333333334</v>
      </c>
      <c r="R2038" s="9">
        <f t="shared" si="187"/>
        <v>46.580778301886795</v>
      </c>
      <c r="S2038" t="str">
        <f t="shared" si="190"/>
        <v>technology</v>
      </c>
      <c r="T2038" t="str">
        <f t="shared" si="191"/>
        <v>hardware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4">
        <f t="shared" si="188"/>
        <v>41638.251770833333</v>
      </c>
      <c r="K2039">
        <v>1383195753</v>
      </c>
      <c r="L2039" s="14">
        <f t="shared" si="189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6">
        <f t="shared" si="186"/>
        <v>3.0047639999999998</v>
      </c>
      <c r="R2039" s="9">
        <f t="shared" si="187"/>
        <v>70.041118881118877</v>
      </c>
      <c r="S2039" t="str">
        <f t="shared" si="190"/>
        <v>technology</v>
      </c>
      <c r="T2039" t="str">
        <f t="shared" si="191"/>
        <v>hardware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4">
        <f t="shared" si="188"/>
        <v>41456.75</v>
      </c>
      <c r="K2040">
        <v>1369895421</v>
      </c>
      <c r="L2040" s="14">
        <f t="shared" si="189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6">
        <f t="shared" si="186"/>
        <v>4.2051249999999998</v>
      </c>
      <c r="R2040" s="9">
        <f t="shared" si="187"/>
        <v>164.90686274509804</v>
      </c>
      <c r="S2040" t="str">
        <f t="shared" si="190"/>
        <v>technology</v>
      </c>
      <c r="T2040" t="str">
        <f t="shared" si="191"/>
        <v>hardware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4">
        <f t="shared" si="188"/>
        <v>42705.207638888889</v>
      </c>
      <c r="K2041">
        <v>1477996325</v>
      </c>
      <c r="L2041" s="14">
        <f t="shared" si="189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6">
        <f t="shared" si="186"/>
        <v>1.362168</v>
      </c>
      <c r="R2041" s="9">
        <f t="shared" si="187"/>
        <v>449.26385224274406</v>
      </c>
      <c r="S2041" t="str">
        <f t="shared" si="190"/>
        <v>technology</v>
      </c>
      <c r="T2041" t="str">
        <f t="shared" si="191"/>
        <v>hardware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4">
        <f t="shared" si="188"/>
        <v>41593.968784722223</v>
      </c>
      <c r="K2042">
        <v>1383257703</v>
      </c>
      <c r="L2042" s="14">
        <f t="shared" si="189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6">
        <f t="shared" si="186"/>
        <v>2.4817133333333334</v>
      </c>
      <c r="R2042" s="9">
        <f t="shared" si="187"/>
        <v>27.472841328413285</v>
      </c>
      <c r="S2042" t="str">
        <f t="shared" si="190"/>
        <v>technology</v>
      </c>
      <c r="T2042" t="str">
        <f t="shared" si="191"/>
        <v>hardware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4">
        <f t="shared" si="188"/>
        <v>42684.567442129628</v>
      </c>
      <c r="K2043">
        <v>1476189427</v>
      </c>
      <c r="L2043" s="14">
        <f t="shared" si="189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6">
        <f t="shared" si="186"/>
        <v>1.8186315789473684</v>
      </c>
      <c r="R2043" s="9">
        <f t="shared" si="187"/>
        <v>143.97499999999999</v>
      </c>
      <c r="S2043" t="str">
        <f t="shared" si="190"/>
        <v>technology</v>
      </c>
      <c r="T2043" t="str">
        <f t="shared" si="191"/>
        <v>hardware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4">
        <f t="shared" si="188"/>
        <v>42391.708032407405</v>
      </c>
      <c r="K2044">
        <v>1448297974</v>
      </c>
      <c r="L2044" s="14">
        <f t="shared" si="189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6">
        <f t="shared" si="186"/>
        <v>1.2353000000000001</v>
      </c>
      <c r="R2044" s="9">
        <f t="shared" si="187"/>
        <v>88.23571428571428</v>
      </c>
      <c r="S2044" t="str">
        <f t="shared" si="190"/>
        <v>technology</v>
      </c>
      <c r="T2044" t="str">
        <f t="shared" si="191"/>
        <v>hardware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4">
        <f t="shared" si="188"/>
        <v>42715.207638888889</v>
      </c>
      <c r="K2045">
        <v>1476764077</v>
      </c>
      <c r="L2045" s="14">
        <f t="shared" si="189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6">
        <f t="shared" si="186"/>
        <v>5.0620938628158845</v>
      </c>
      <c r="R2045" s="9">
        <f t="shared" si="187"/>
        <v>36.326424870466319</v>
      </c>
      <c r="S2045" t="str">
        <f t="shared" si="190"/>
        <v>technology</v>
      </c>
      <c r="T2045" t="str">
        <f t="shared" si="191"/>
        <v>hardware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4">
        <f t="shared" si="188"/>
        <v>42168.684189814812</v>
      </c>
      <c r="K2046">
        <v>1431620714</v>
      </c>
      <c r="L2046" s="14">
        <f t="shared" si="189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6">
        <f t="shared" si="186"/>
        <v>1.0821333333333334</v>
      </c>
      <c r="R2046" s="9">
        <f t="shared" si="187"/>
        <v>90.177777777777777</v>
      </c>
      <c r="S2046" t="str">
        <f t="shared" si="190"/>
        <v>technology</v>
      </c>
      <c r="T2046" t="str">
        <f t="shared" si="191"/>
        <v>hardware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4">
        <f t="shared" si="188"/>
        <v>41099.088506944441</v>
      </c>
      <c r="K2047">
        <v>1339207647</v>
      </c>
      <c r="L2047" s="14">
        <f t="shared" si="189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6">
        <f t="shared" si="186"/>
        <v>8.1918387755102042</v>
      </c>
      <c r="R2047" s="9">
        <f t="shared" si="187"/>
        <v>152.62361216730039</v>
      </c>
      <c r="S2047" t="str">
        <f t="shared" si="190"/>
        <v>technology</v>
      </c>
      <c r="T2047" t="str">
        <f t="shared" si="191"/>
        <v>hardware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4">
        <f t="shared" si="188"/>
        <v>41417.171805555554</v>
      </c>
      <c r="K2048">
        <v>1366690044</v>
      </c>
      <c r="L2048" s="14">
        <f t="shared" si="189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6">
        <f t="shared" si="186"/>
        <v>1.2110000000000001</v>
      </c>
      <c r="R2048" s="9">
        <f t="shared" si="187"/>
        <v>55.806451612903224</v>
      </c>
      <c r="S2048" t="str">
        <f t="shared" si="190"/>
        <v>technology</v>
      </c>
      <c r="T2048" t="str">
        <f t="shared" si="191"/>
        <v>hardware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4">
        <f t="shared" si="188"/>
        <v>42111</v>
      </c>
      <c r="K2049">
        <v>1426714870</v>
      </c>
      <c r="L2049" s="14">
        <f t="shared" si="189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6">
        <f t="shared" si="186"/>
        <v>1.0299897959183673</v>
      </c>
      <c r="R2049" s="9">
        <f t="shared" si="187"/>
        <v>227.85327313769753</v>
      </c>
      <c r="S2049" t="str">
        <f t="shared" si="190"/>
        <v>technology</v>
      </c>
      <c r="T2049" t="str">
        <f t="shared" si="191"/>
        <v>hardware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4">
        <f t="shared" si="188"/>
        <v>41417.651516203703</v>
      </c>
      <c r="K2050">
        <v>1366731491</v>
      </c>
      <c r="L2050" s="14">
        <f t="shared" si="189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6">
        <f t="shared" ref="Q2050:Q2113" si="192">(E2050/D2050)</f>
        <v>1.4833229411764706</v>
      </c>
      <c r="R2050" s="9">
        <f t="shared" ref="R2050:R2113" si="193">IF(N2050&lt;&gt;0,E2050/N2050,0)</f>
        <v>91.82989803350327</v>
      </c>
      <c r="S2050" t="str">
        <f t="shared" si="190"/>
        <v>technology</v>
      </c>
      <c r="T2050" t="str">
        <f t="shared" si="191"/>
        <v>hardware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4">
        <f t="shared" ref="J2051:J2114" si="194">(((I2051/60)/60)/24)+DATE(1970,1,1)</f>
        <v>41610.957638888889</v>
      </c>
      <c r="K2051">
        <v>1382963963</v>
      </c>
      <c r="L2051" s="14">
        <f t="shared" ref="L2051:L2114" si="195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6">
        <f t="shared" si="192"/>
        <v>1.2019070000000001</v>
      </c>
      <c r="R2051" s="9">
        <f t="shared" si="193"/>
        <v>80.991037735849048</v>
      </c>
      <c r="S2051" t="str">
        <f t="shared" ref="S2051:S2114" si="196">LEFT(P2051, SEARCH("/",P2051,1)-1)</f>
        <v>technology</v>
      </c>
      <c r="T2051" t="str">
        <f t="shared" ref="T2051:T2114" si="197">RIGHT(P2051,LEN(P2051)-FIND("/",P2051))</f>
        <v>hardware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4">
        <f t="shared" si="194"/>
        <v>42155.071504629625</v>
      </c>
      <c r="K2052">
        <v>1429580578</v>
      </c>
      <c r="L2052" s="14">
        <f t="shared" si="195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6">
        <f t="shared" si="192"/>
        <v>4.7327000000000004</v>
      </c>
      <c r="R2052" s="9">
        <f t="shared" si="193"/>
        <v>278.39411764705881</v>
      </c>
      <c r="S2052" t="str">
        <f t="shared" si="196"/>
        <v>technology</v>
      </c>
      <c r="T2052" t="str">
        <f t="shared" si="197"/>
        <v>hardware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4">
        <f t="shared" si="194"/>
        <v>41634.022418981483</v>
      </c>
      <c r="K2053">
        <v>1385425937</v>
      </c>
      <c r="L2053" s="14">
        <f t="shared" si="195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6">
        <f t="shared" si="192"/>
        <v>1.303625</v>
      </c>
      <c r="R2053" s="9">
        <f t="shared" si="193"/>
        <v>43.095041322314053</v>
      </c>
      <c r="S2053" t="str">
        <f t="shared" si="196"/>
        <v>technology</v>
      </c>
      <c r="T2053" t="str">
        <f t="shared" si="197"/>
        <v>hardware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4">
        <f t="shared" si="194"/>
        <v>42420.08394675926</v>
      </c>
      <c r="K2054">
        <v>1452045653</v>
      </c>
      <c r="L2054" s="14">
        <f t="shared" si="195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6">
        <f t="shared" si="192"/>
        <v>3.5304799999999998</v>
      </c>
      <c r="R2054" s="9">
        <f t="shared" si="193"/>
        <v>326.29205175600737</v>
      </c>
      <c r="S2054" t="str">
        <f t="shared" si="196"/>
        <v>technology</v>
      </c>
      <c r="T2054" t="str">
        <f t="shared" si="197"/>
        <v>hardware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4">
        <f t="shared" si="194"/>
        <v>42333.659155092595</v>
      </c>
      <c r="K2055">
        <v>1445870951</v>
      </c>
      <c r="L2055" s="14">
        <f t="shared" si="195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6">
        <f t="shared" si="192"/>
        <v>1.0102</v>
      </c>
      <c r="R2055" s="9">
        <f t="shared" si="193"/>
        <v>41.743801652892564</v>
      </c>
      <c r="S2055" t="str">
        <f t="shared" si="196"/>
        <v>technology</v>
      </c>
      <c r="T2055" t="str">
        <f t="shared" si="197"/>
        <v>hardware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4">
        <f t="shared" si="194"/>
        <v>41761.520949074074</v>
      </c>
      <c r="K2056">
        <v>1396441810</v>
      </c>
      <c r="L2056" s="14">
        <f t="shared" si="195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6">
        <f t="shared" si="192"/>
        <v>1.1359142857142857</v>
      </c>
      <c r="R2056" s="9">
        <f t="shared" si="193"/>
        <v>64.020933977455712</v>
      </c>
      <c r="S2056" t="str">
        <f t="shared" si="196"/>
        <v>technology</v>
      </c>
      <c r="T2056" t="str">
        <f t="shared" si="197"/>
        <v>hardware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4">
        <f t="shared" si="194"/>
        <v>41976.166666666672</v>
      </c>
      <c r="K2057">
        <v>1415031043</v>
      </c>
      <c r="L2057" s="14">
        <f t="shared" si="195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6">
        <f t="shared" si="192"/>
        <v>1.6741666666666666</v>
      </c>
      <c r="R2057" s="9">
        <f t="shared" si="193"/>
        <v>99.455445544554451</v>
      </c>
      <c r="S2057" t="str">
        <f t="shared" si="196"/>
        <v>technology</v>
      </c>
      <c r="T2057" t="str">
        <f t="shared" si="197"/>
        <v>hardware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4">
        <f t="shared" si="194"/>
        <v>41381.76090277778</v>
      </c>
      <c r="K2058">
        <v>1363630542</v>
      </c>
      <c r="L2058" s="14">
        <f t="shared" si="195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6">
        <f t="shared" si="192"/>
        <v>1.5345200000000001</v>
      </c>
      <c r="R2058" s="9">
        <f t="shared" si="193"/>
        <v>138.49458483754512</v>
      </c>
      <c r="S2058" t="str">
        <f t="shared" si="196"/>
        <v>technology</v>
      </c>
      <c r="T2058" t="str">
        <f t="shared" si="197"/>
        <v>hardware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4">
        <f t="shared" si="194"/>
        <v>42426.494583333333</v>
      </c>
      <c r="K2059">
        <v>1453895532</v>
      </c>
      <c r="L2059" s="14">
        <f t="shared" si="195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6">
        <f t="shared" si="192"/>
        <v>2.022322</v>
      </c>
      <c r="R2059" s="9">
        <f t="shared" si="193"/>
        <v>45.547792792792798</v>
      </c>
      <c r="S2059" t="str">
        <f t="shared" si="196"/>
        <v>technology</v>
      </c>
      <c r="T2059" t="str">
        <f t="shared" si="197"/>
        <v>hardware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4">
        <f t="shared" si="194"/>
        <v>42065.833333333328</v>
      </c>
      <c r="K2060">
        <v>1421916830</v>
      </c>
      <c r="L2060" s="14">
        <f t="shared" si="195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6">
        <f t="shared" si="192"/>
        <v>1.6828125</v>
      </c>
      <c r="R2060" s="9">
        <f t="shared" si="193"/>
        <v>10.507317073170732</v>
      </c>
      <c r="S2060" t="str">
        <f t="shared" si="196"/>
        <v>technology</v>
      </c>
      <c r="T2060" t="str">
        <f t="shared" si="197"/>
        <v>hardware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4">
        <f t="shared" si="194"/>
        <v>42400.915972222225</v>
      </c>
      <c r="K2061">
        <v>1450880854</v>
      </c>
      <c r="L2061" s="14">
        <f t="shared" si="195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6">
        <f t="shared" si="192"/>
        <v>1.4345666666666668</v>
      </c>
      <c r="R2061" s="9">
        <f t="shared" si="193"/>
        <v>114.76533333333333</v>
      </c>
      <c r="S2061" t="str">
        <f t="shared" si="196"/>
        <v>technology</v>
      </c>
      <c r="T2061" t="str">
        <f t="shared" si="197"/>
        <v>hardware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4">
        <f t="shared" si="194"/>
        <v>41843.642939814818</v>
      </c>
      <c r="K2062">
        <v>1400945150</v>
      </c>
      <c r="L2062" s="14">
        <f t="shared" si="195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6">
        <f t="shared" si="192"/>
        <v>1.964</v>
      </c>
      <c r="R2062" s="9">
        <f t="shared" si="193"/>
        <v>35.997067448680355</v>
      </c>
      <c r="S2062" t="str">
        <f t="shared" si="196"/>
        <v>technology</v>
      </c>
      <c r="T2062" t="str">
        <f t="shared" si="197"/>
        <v>hardware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4">
        <f t="shared" si="194"/>
        <v>42735.764513888891</v>
      </c>
      <c r="K2063">
        <v>1480616454</v>
      </c>
      <c r="L2063" s="14">
        <f t="shared" si="195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6">
        <f t="shared" si="192"/>
        <v>1.0791999999999999</v>
      </c>
      <c r="R2063" s="9">
        <f t="shared" si="193"/>
        <v>154.17142857142858</v>
      </c>
      <c r="S2063" t="str">
        <f t="shared" si="196"/>
        <v>technology</v>
      </c>
      <c r="T2063" t="str">
        <f t="shared" si="197"/>
        <v>hardware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4">
        <f t="shared" si="194"/>
        <v>42453.341412037036</v>
      </c>
      <c r="K2064">
        <v>1456218698</v>
      </c>
      <c r="L2064" s="14">
        <f t="shared" si="195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6">
        <f t="shared" si="192"/>
        <v>1.14977</v>
      </c>
      <c r="R2064" s="9">
        <f t="shared" si="193"/>
        <v>566.38916256157631</v>
      </c>
      <c r="S2064" t="str">
        <f t="shared" si="196"/>
        <v>technology</v>
      </c>
      <c r="T2064" t="str">
        <f t="shared" si="197"/>
        <v>hardware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4">
        <f t="shared" si="194"/>
        <v>42505.73265046296</v>
      </c>
      <c r="K2065">
        <v>1460482501</v>
      </c>
      <c r="L2065" s="14">
        <f t="shared" si="195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6">
        <f t="shared" si="192"/>
        <v>1.4804999999999999</v>
      </c>
      <c r="R2065" s="9">
        <f t="shared" si="193"/>
        <v>120.85714285714286</v>
      </c>
      <c r="S2065" t="str">
        <f t="shared" si="196"/>
        <v>technology</v>
      </c>
      <c r="T2065" t="str">
        <f t="shared" si="197"/>
        <v>hardware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4">
        <f t="shared" si="194"/>
        <v>41425.5</v>
      </c>
      <c r="K2066">
        <v>1366879523</v>
      </c>
      <c r="L2066" s="14">
        <f t="shared" si="195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6">
        <f t="shared" si="192"/>
        <v>1.9116676082790633</v>
      </c>
      <c r="R2066" s="9">
        <f t="shared" si="193"/>
        <v>86.163845492085343</v>
      </c>
      <c r="S2066" t="str">
        <f t="shared" si="196"/>
        <v>technology</v>
      </c>
      <c r="T2066" t="str">
        <f t="shared" si="197"/>
        <v>hardware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4">
        <f t="shared" si="194"/>
        <v>41633.333668981482</v>
      </c>
      <c r="K2067">
        <v>1385366429</v>
      </c>
      <c r="L2067" s="14">
        <f t="shared" si="195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6">
        <f t="shared" si="192"/>
        <v>1.99215125</v>
      </c>
      <c r="R2067" s="9">
        <f t="shared" si="193"/>
        <v>51.212114395886893</v>
      </c>
      <c r="S2067" t="str">
        <f t="shared" si="196"/>
        <v>technology</v>
      </c>
      <c r="T2067" t="str">
        <f t="shared" si="197"/>
        <v>hardware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4">
        <f t="shared" si="194"/>
        <v>41874.771793981483</v>
      </c>
      <c r="K2068">
        <v>1406226683</v>
      </c>
      <c r="L2068" s="14">
        <f t="shared" si="195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6">
        <f t="shared" si="192"/>
        <v>2.1859999999999999</v>
      </c>
      <c r="R2068" s="9">
        <f t="shared" si="193"/>
        <v>67.261538461538464</v>
      </c>
      <c r="S2068" t="str">
        <f t="shared" si="196"/>
        <v>technology</v>
      </c>
      <c r="T2068" t="str">
        <f t="shared" si="197"/>
        <v>hardware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4">
        <f t="shared" si="194"/>
        <v>42148.853888888887</v>
      </c>
      <c r="K2069">
        <v>1429648176</v>
      </c>
      <c r="L2069" s="14">
        <f t="shared" si="195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6">
        <f t="shared" si="192"/>
        <v>1.2686868686868686</v>
      </c>
      <c r="R2069" s="9">
        <f t="shared" si="193"/>
        <v>62.8</v>
      </c>
      <c r="S2069" t="str">
        <f t="shared" si="196"/>
        <v>technology</v>
      </c>
      <c r="T2069" t="str">
        <f t="shared" si="197"/>
        <v>hardware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4">
        <f t="shared" si="194"/>
        <v>42663.841608796298</v>
      </c>
      <c r="K2070">
        <v>1474402315</v>
      </c>
      <c r="L2070" s="14">
        <f t="shared" si="195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6">
        <f t="shared" si="192"/>
        <v>1.0522388</v>
      </c>
      <c r="R2070" s="9">
        <f t="shared" si="193"/>
        <v>346.13118421052633</v>
      </c>
      <c r="S2070" t="str">
        <f t="shared" si="196"/>
        <v>technology</v>
      </c>
      <c r="T2070" t="str">
        <f t="shared" si="197"/>
        <v>hardware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4">
        <f t="shared" si="194"/>
        <v>42371.972118055557</v>
      </c>
      <c r="K2071">
        <v>1449098391</v>
      </c>
      <c r="L2071" s="14">
        <f t="shared" si="195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6">
        <f t="shared" si="192"/>
        <v>1.2840666000000001</v>
      </c>
      <c r="R2071" s="9">
        <f t="shared" si="193"/>
        <v>244.11912547528519</v>
      </c>
      <c r="S2071" t="str">
        <f t="shared" si="196"/>
        <v>technology</v>
      </c>
      <c r="T2071" t="str">
        <f t="shared" si="197"/>
        <v>hardware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4">
        <f t="shared" si="194"/>
        <v>42549.6565162037</v>
      </c>
      <c r="K2072">
        <v>1464536723</v>
      </c>
      <c r="L2072" s="14">
        <f t="shared" si="195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6">
        <f t="shared" si="192"/>
        <v>3.1732719999999999</v>
      </c>
      <c r="R2072" s="9">
        <f t="shared" si="193"/>
        <v>259.25424836601309</v>
      </c>
      <c r="S2072" t="str">
        <f t="shared" si="196"/>
        <v>technology</v>
      </c>
      <c r="T2072" t="str">
        <f t="shared" si="197"/>
        <v>hardware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4">
        <f t="shared" si="194"/>
        <v>42645.278749999998</v>
      </c>
      <c r="K2073">
        <v>1471502484</v>
      </c>
      <c r="L2073" s="14">
        <f t="shared" si="195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6">
        <f t="shared" si="192"/>
        <v>2.8073000000000001</v>
      </c>
      <c r="R2073" s="9">
        <f t="shared" si="193"/>
        <v>201.96402877697841</v>
      </c>
      <c r="S2073" t="str">
        <f t="shared" si="196"/>
        <v>technology</v>
      </c>
      <c r="T2073" t="str">
        <f t="shared" si="197"/>
        <v>hardware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4">
        <f t="shared" si="194"/>
        <v>42497.581388888888</v>
      </c>
      <c r="K2074">
        <v>1460037432</v>
      </c>
      <c r="L2074" s="14">
        <f t="shared" si="195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6">
        <f t="shared" si="192"/>
        <v>1.1073146853146854</v>
      </c>
      <c r="R2074" s="9">
        <f t="shared" si="193"/>
        <v>226.20857142857142</v>
      </c>
      <c r="S2074" t="str">
        <f t="shared" si="196"/>
        <v>technology</v>
      </c>
      <c r="T2074" t="str">
        <f t="shared" si="197"/>
        <v>hardware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4">
        <f t="shared" si="194"/>
        <v>42132.668032407411</v>
      </c>
      <c r="K2075">
        <v>1427212918</v>
      </c>
      <c r="L2075" s="14">
        <f t="shared" si="195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6">
        <f t="shared" si="192"/>
        <v>1.5260429999999998</v>
      </c>
      <c r="R2075" s="9">
        <f t="shared" si="193"/>
        <v>324.69</v>
      </c>
      <c r="S2075" t="str">
        <f t="shared" si="196"/>
        <v>technology</v>
      </c>
      <c r="T2075" t="str">
        <f t="shared" si="197"/>
        <v>hardware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4">
        <f t="shared" si="194"/>
        <v>42496.826180555552</v>
      </c>
      <c r="K2076">
        <v>1459972182</v>
      </c>
      <c r="L2076" s="14">
        <f t="shared" si="195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6">
        <f t="shared" si="192"/>
        <v>1.0249999999999999</v>
      </c>
      <c r="R2076" s="9">
        <f t="shared" si="193"/>
        <v>205</v>
      </c>
      <c r="S2076" t="str">
        <f t="shared" si="196"/>
        <v>technology</v>
      </c>
      <c r="T2076" t="str">
        <f t="shared" si="197"/>
        <v>hardware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4">
        <f t="shared" si="194"/>
        <v>41480.681574074071</v>
      </c>
      <c r="K2077">
        <v>1372177288</v>
      </c>
      <c r="L2077" s="14">
        <f t="shared" si="195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6">
        <f t="shared" si="192"/>
        <v>16.783738373837384</v>
      </c>
      <c r="R2077" s="9">
        <f t="shared" si="193"/>
        <v>20.465926829268295</v>
      </c>
      <c r="S2077" t="str">
        <f t="shared" si="196"/>
        <v>technology</v>
      </c>
      <c r="T2077" t="str">
        <f t="shared" si="197"/>
        <v>hardware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4">
        <f t="shared" si="194"/>
        <v>41843.880659722221</v>
      </c>
      <c r="K2078">
        <v>1402693689</v>
      </c>
      <c r="L2078" s="14">
        <f t="shared" si="195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6">
        <f t="shared" si="192"/>
        <v>5.4334915642458101</v>
      </c>
      <c r="R2078" s="9">
        <f t="shared" si="193"/>
        <v>116.35303146309367</v>
      </c>
      <c r="S2078" t="str">
        <f t="shared" si="196"/>
        <v>technology</v>
      </c>
      <c r="T2078" t="str">
        <f t="shared" si="197"/>
        <v>hardware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4">
        <f t="shared" si="194"/>
        <v>42160.875</v>
      </c>
      <c r="K2079">
        <v>1428541276</v>
      </c>
      <c r="L2079" s="14">
        <f t="shared" si="195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6">
        <f t="shared" si="192"/>
        <v>1.1550800000000001</v>
      </c>
      <c r="R2079" s="9">
        <f t="shared" si="193"/>
        <v>307.20212765957444</v>
      </c>
      <c r="S2079" t="str">
        <f t="shared" si="196"/>
        <v>technology</v>
      </c>
      <c r="T2079" t="str">
        <f t="shared" si="197"/>
        <v>hardware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4">
        <f t="shared" si="194"/>
        <v>42722.771493055552</v>
      </c>
      <c r="K2080">
        <v>1479493857</v>
      </c>
      <c r="L2080" s="14">
        <f t="shared" si="195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6">
        <f t="shared" si="192"/>
        <v>1.3120499999999999</v>
      </c>
      <c r="R2080" s="9">
        <f t="shared" si="193"/>
        <v>546.6875</v>
      </c>
      <c r="S2080" t="str">
        <f t="shared" si="196"/>
        <v>technology</v>
      </c>
      <c r="T2080" t="str">
        <f t="shared" si="197"/>
        <v>hardware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4">
        <f t="shared" si="194"/>
        <v>42180.791666666672</v>
      </c>
      <c r="K2081">
        <v>1432659793</v>
      </c>
      <c r="L2081" s="14">
        <f t="shared" si="195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6">
        <f t="shared" si="192"/>
        <v>2.8816999999999999</v>
      </c>
      <c r="R2081" s="9">
        <f t="shared" si="193"/>
        <v>47.474464579901152</v>
      </c>
      <c r="S2081" t="str">
        <f t="shared" si="196"/>
        <v>technology</v>
      </c>
      <c r="T2081" t="str">
        <f t="shared" si="197"/>
        <v>hardware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4">
        <f t="shared" si="194"/>
        <v>42319.998842592591</v>
      </c>
      <c r="K2082">
        <v>1444690700</v>
      </c>
      <c r="L2082" s="14">
        <f t="shared" si="195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6">
        <f t="shared" si="192"/>
        <v>5.0780000000000003</v>
      </c>
      <c r="R2082" s="9">
        <f t="shared" si="193"/>
        <v>101.56</v>
      </c>
      <c r="S2082" t="str">
        <f t="shared" si="196"/>
        <v>technology</v>
      </c>
      <c r="T2082" t="str">
        <f t="shared" si="197"/>
        <v>hardware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4">
        <f t="shared" si="194"/>
        <v>41045.207638888889</v>
      </c>
      <c r="K2083">
        <v>1333597555</v>
      </c>
      <c r="L2083" s="14">
        <f t="shared" si="195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6">
        <f t="shared" si="192"/>
        <v>1.1457142857142857</v>
      </c>
      <c r="R2083" s="9">
        <f t="shared" si="193"/>
        <v>72.909090909090907</v>
      </c>
      <c r="S2083" t="str">
        <f t="shared" si="196"/>
        <v>music</v>
      </c>
      <c r="T2083" t="str">
        <f t="shared" si="197"/>
        <v>indie rock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4">
        <f t="shared" si="194"/>
        <v>40871.161990740737</v>
      </c>
      <c r="K2084">
        <v>1316919196</v>
      </c>
      <c r="L2084" s="14">
        <f t="shared" si="195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6">
        <f t="shared" si="192"/>
        <v>1.1073333333333333</v>
      </c>
      <c r="R2084" s="9">
        <f t="shared" si="193"/>
        <v>43.710526315789473</v>
      </c>
      <c r="S2084" t="str">
        <f t="shared" si="196"/>
        <v>music</v>
      </c>
      <c r="T2084" t="str">
        <f t="shared" si="197"/>
        <v>indie rock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4">
        <f t="shared" si="194"/>
        <v>41064.72216435185</v>
      </c>
      <c r="K2085">
        <v>1336238395</v>
      </c>
      <c r="L2085" s="14">
        <f t="shared" si="195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6">
        <f t="shared" si="192"/>
        <v>1.1333333333333333</v>
      </c>
      <c r="R2085" s="9">
        <f t="shared" si="193"/>
        <v>34</v>
      </c>
      <c r="S2085" t="str">
        <f t="shared" si="196"/>
        <v>music</v>
      </c>
      <c r="T2085" t="str">
        <f t="shared" si="197"/>
        <v>indie rock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4">
        <f t="shared" si="194"/>
        <v>41763.290972222225</v>
      </c>
      <c r="K2086">
        <v>1396468782</v>
      </c>
      <c r="L2086" s="14">
        <f t="shared" si="195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6">
        <f t="shared" si="192"/>
        <v>1.0833333333333333</v>
      </c>
      <c r="R2086" s="9">
        <f t="shared" si="193"/>
        <v>70.652173913043484</v>
      </c>
      <c r="S2086" t="str">
        <f t="shared" si="196"/>
        <v>music</v>
      </c>
      <c r="T2086" t="str">
        <f t="shared" si="197"/>
        <v>indie rock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4">
        <f t="shared" si="194"/>
        <v>41105.835497685184</v>
      </c>
      <c r="K2087">
        <v>1339790587</v>
      </c>
      <c r="L2087" s="14">
        <f t="shared" si="195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6">
        <f t="shared" si="192"/>
        <v>1.2353333333333334</v>
      </c>
      <c r="R2087" s="9">
        <f t="shared" si="193"/>
        <v>89.301204819277103</v>
      </c>
      <c r="S2087" t="str">
        <f t="shared" si="196"/>
        <v>music</v>
      </c>
      <c r="T2087" t="str">
        <f t="shared" si="197"/>
        <v>indie rock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4">
        <f t="shared" si="194"/>
        <v>40891.207638888889</v>
      </c>
      <c r="K2088">
        <v>1321200332</v>
      </c>
      <c r="L2088" s="14">
        <f t="shared" si="195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6">
        <f t="shared" si="192"/>
        <v>1.0069999999999999</v>
      </c>
      <c r="R2088" s="9">
        <f t="shared" si="193"/>
        <v>115.08571428571429</v>
      </c>
      <c r="S2088" t="str">
        <f t="shared" si="196"/>
        <v>music</v>
      </c>
      <c r="T2088" t="str">
        <f t="shared" si="197"/>
        <v>indie rock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4">
        <f t="shared" si="194"/>
        <v>40794.204375000001</v>
      </c>
      <c r="K2089">
        <v>1312865658</v>
      </c>
      <c r="L2089" s="14">
        <f t="shared" si="195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6">
        <f t="shared" si="192"/>
        <v>1.0353333333333334</v>
      </c>
      <c r="R2089" s="9">
        <f t="shared" si="193"/>
        <v>62.12</v>
      </c>
      <c r="S2089" t="str">
        <f t="shared" si="196"/>
        <v>music</v>
      </c>
      <c r="T2089" t="str">
        <f t="shared" si="197"/>
        <v>indie rock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4">
        <f t="shared" si="194"/>
        <v>40432.165972222225</v>
      </c>
      <c r="K2090">
        <v>1281028152</v>
      </c>
      <c r="L2090" s="14">
        <f t="shared" si="195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6">
        <f t="shared" si="192"/>
        <v>1.1551066666666667</v>
      </c>
      <c r="R2090" s="9">
        <f t="shared" si="193"/>
        <v>46.204266666666669</v>
      </c>
      <c r="S2090" t="str">
        <f t="shared" si="196"/>
        <v>music</v>
      </c>
      <c r="T2090" t="str">
        <f t="shared" si="197"/>
        <v>indie rock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4">
        <f t="shared" si="194"/>
        <v>41488.076319444444</v>
      </c>
      <c r="K2091">
        <v>1372384194</v>
      </c>
      <c r="L2091" s="14">
        <f t="shared" si="195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6">
        <f t="shared" si="192"/>
        <v>1.2040040000000001</v>
      </c>
      <c r="R2091" s="9">
        <f t="shared" si="193"/>
        <v>48.54854838709678</v>
      </c>
      <c r="S2091" t="str">
        <f t="shared" si="196"/>
        <v>music</v>
      </c>
      <c r="T2091" t="str">
        <f t="shared" si="197"/>
        <v>indie rock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4">
        <f t="shared" si="194"/>
        <v>41329.381423611114</v>
      </c>
      <c r="K2092">
        <v>1359104955</v>
      </c>
      <c r="L2092" s="14">
        <f t="shared" si="195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6">
        <f t="shared" si="192"/>
        <v>1.1504037499999999</v>
      </c>
      <c r="R2092" s="9">
        <f t="shared" si="193"/>
        <v>57.520187499999999</v>
      </c>
      <c r="S2092" t="str">
        <f t="shared" si="196"/>
        <v>music</v>
      </c>
      <c r="T2092" t="str">
        <f t="shared" si="197"/>
        <v>indie rock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4">
        <f t="shared" si="194"/>
        <v>40603.833333333336</v>
      </c>
      <c r="K2093">
        <v>1294818278</v>
      </c>
      <c r="L2093" s="14">
        <f t="shared" si="195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6">
        <f t="shared" si="192"/>
        <v>1.2046777777777777</v>
      </c>
      <c r="R2093" s="9">
        <f t="shared" si="193"/>
        <v>88.147154471544724</v>
      </c>
      <c r="S2093" t="str">
        <f t="shared" si="196"/>
        <v>music</v>
      </c>
      <c r="T2093" t="str">
        <f t="shared" si="197"/>
        <v>indie rock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4">
        <f t="shared" si="194"/>
        <v>40823.707546296297</v>
      </c>
      <c r="K2094">
        <v>1312822732</v>
      </c>
      <c r="L2094" s="14">
        <f t="shared" si="195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6">
        <f t="shared" si="192"/>
        <v>1.0128333333333333</v>
      </c>
      <c r="R2094" s="9">
        <f t="shared" si="193"/>
        <v>110.49090909090908</v>
      </c>
      <c r="S2094" t="str">
        <f t="shared" si="196"/>
        <v>music</v>
      </c>
      <c r="T2094" t="str">
        <f t="shared" si="197"/>
        <v>indie rock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4">
        <f t="shared" si="194"/>
        <v>41265.896203703705</v>
      </c>
      <c r="K2095">
        <v>1351024232</v>
      </c>
      <c r="L2095" s="14">
        <f t="shared" si="195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6">
        <f t="shared" si="192"/>
        <v>1.0246666666666666</v>
      </c>
      <c r="R2095" s="9">
        <f t="shared" si="193"/>
        <v>66.826086956521735</v>
      </c>
      <c r="S2095" t="str">
        <f t="shared" si="196"/>
        <v>music</v>
      </c>
      <c r="T2095" t="str">
        <f t="shared" si="197"/>
        <v>indie rock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4">
        <f t="shared" si="194"/>
        <v>40973.125</v>
      </c>
      <c r="K2096">
        <v>1327969730</v>
      </c>
      <c r="L2096" s="14">
        <f t="shared" si="195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6">
        <f t="shared" si="192"/>
        <v>1.2054285714285715</v>
      </c>
      <c r="R2096" s="9">
        <f t="shared" si="193"/>
        <v>58.597222222222221</v>
      </c>
      <c r="S2096" t="str">
        <f t="shared" si="196"/>
        <v>music</v>
      </c>
      <c r="T2096" t="str">
        <f t="shared" si="197"/>
        <v>indie rock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4">
        <f t="shared" si="194"/>
        <v>40818.733483796292</v>
      </c>
      <c r="K2097">
        <v>1312392973</v>
      </c>
      <c r="L2097" s="14">
        <f t="shared" si="195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6">
        <f t="shared" si="192"/>
        <v>1</v>
      </c>
      <c r="R2097" s="9">
        <f t="shared" si="193"/>
        <v>113.63636363636364</v>
      </c>
      <c r="S2097" t="str">
        <f t="shared" si="196"/>
        <v>music</v>
      </c>
      <c r="T2097" t="str">
        <f t="shared" si="197"/>
        <v>indie rock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4">
        <f t="shared" si="194"/>
        <v>41208.165972222225</v>
      </c>
      <c r="K2098">
        <v>1349892735</v>
      </c>
      <c r="L2098" s="14">
        <f t="shared" si="195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6">
        <f t="shared" si="192"/>
        <v>1.0166666666666666</v>
      </c>
      <c r="R2098" s="9">
        <f t="shared" si="193"/>
        <v>43.571428571428569</v>
      </c>
      <c r="S2098" t="str">
        <f t="shared" si="196"/>
        <v>music</v>
      </c>
      <c r="T2098" t="str">
        <f t="shared" si="197"/>
        <v>indie rock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4">
        <f t="shared" si="194"/>
        <v>40878.626562500001</v>
      </c>
      <c r="K2099">
        <v>1317564135</v>
      </c>
      <c r="L2099" s="14">
        <f t="shared" si="195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6">
        <f t="shared" si="192"/>
        <v>1</v>
      </c>
      <c r="R2099" s="9">
        <f t="shared" si="193"/>
        <v>78.94736842105263</v>
      </c>
      <c r="S2099" t="str">
        <f t="shared" si="196"/>
        <v>music</v>
      </c>
      <c r="T2099" t="str">
        <f t="shared" si="197"/>
        <v>indie rock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4">
        <f t="shared" si="194"/>
        <v>40976.11383101852</v>
      </c>
      <c r="K2100">
        <v>1328582635</v>
      </c>
      <c r="L2100" s="14">
        <f t="shared" si="195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6">
        <f t="shared" si="192"/>
        <v>1.0033333333333334</v>
      </c>
      <c r="R2100" s="9">
        <f t="shared" si="193"/>
        <v>188.125</v>
      </c>
      <c r="S2100" t="str">
        <f t="shared" si="196"/>
        <v>music</v>
      </c>
      <c r="T2100" t="str">
        <f t="shared" si="197"/>
        <v>indie rock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4">
        <f t="shared" si="194"/>
        <v>42187.152777777781</v>
      </c>
      <c r="K2101">
        <v>1434650084</v>
      </c>
      <c r="L2101" s="14">
        <f t="shared" si="195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6">
        <f t="shared" si="192"/>
        <v>1.3236666666666668</v>
      </c>
      <c r="R2101" s="9">
        <f t="shared" si="193"/>
        <v>63.031746031746032</v>
      </c>
      <c r="S2101" t="str">
        <f t="shared" si="196"/>
        <v>music</v>
      </c>
      <c r="T2101" t="str">
        <f t="shared" si="197"/>
        <v>indie rock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4">
        <f t="shared" si="194"/>
        <v>41090.165972222225</v>
      </c>
      <c r="K2102">
        <v>1339704141</v>
      </c>
      <c r="L2102" s="14">
        <f t="shared" si="195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6">
        <f t="shared" si="192"/>
        <v>1.3666666666666667</v>
      </c>
      <c r="R2102" s="9">
        <f t="shared" si="193"/>
        <v>30.37037037037037</v>
      </c>
      <c r="S2102" t="str">
        <f t="shared" si="196"/>
        <v>music</v>
      </c>
      <c r="T2102" t="str">
        <f t="shared" si="197"/>
        <v>indie rock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4">
        <f t="shared" si="194"/>
        <v>40952.149467592593</v>
      </c>
      <c r="K2103">
        <v>1323920114</v>
      </c>
      <c r="L2103" s="14">
        <f t="shared" si="195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6">
        <f t="shared" si="192"/>
        <v>1.1325000000000001</v>
      </c>
      <c r="R2103" s="9">
        <f t="shared" si="193"/>
        <v>51.477272727272727</v>
      </c>
      <c r="S2103" t="str">
        <f t="shared" si="196"/>
        <v>music</v>
      </c>
      <c r="T2103" t="str">
        <f t="shared" si="197"/>
        <v>indie rock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4">
        <f t="shared" si="194"/>
        <v>40668.868611111109</v>
      </c>
      <c r="K2104">
        <v>1302036648</v>
      </c>
      <c r="L2104" s="14">
        <f t="shared" si="195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6">
        <f t="shared" si="192"/>
        <v>1.36</v>
      </c>
      <c r="R2104" s="9">
        <f t="shared" si="193"/>
        <v>35.789473684210527</v>
      </c>
      <c r="S2104" t="str">
        <f t="shared" si="196"/>
        <v>music</v>
      </c>
      <c r="T2104" t="str">
        <f t="shared" si="197"/>
        <v>indie rock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4">
        <f t="shared" si="194"/>
        <v>41222.7966087963</v>
      </c>
      <c r="K2105">
        <v>1349892427</v>
      </c>
      <c r="L2105" s="14">
        <f t="shared" si="195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6">
        <f t="shared" si="192"/>
        <v>1.4612318374694613</v>
      </c>
      <c r="R2105" s="9">
        <f t="shared" si="193"/>
        <v>98.817391304347822</v>
      </c>
      <c r="S2105" t="str">
        <f t="shared" si="196"/>
        <v>music</v>
      </c>
      <c r="T2105" t="str">
        <f t="shared" si="197"/>
        <v>indie rock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4">
        <f t="shared" si="194"/>
        <v>41425</v>
      </c>
      <c r="K2106">
        <v>1367286434</v>
      </c>
      <c r="L2106" s="14">
        <f t="shared" si="195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6">
        <f t="shared" si="192"/>
        <v>1.2949999999999999</v>
      </c>
      <c r="R2106" s="9">
        <f t="shared" si="193"/>
        <v>28</v>
      </c>
      <c r="S2106" t="str">
        <f t="shared" si="196"/>
        <v>music</v>
      </c>
      <c r="T2106" t="str">
        <f t="shared" si="197"/>
        <v>indie rock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4">
        <f t="shared" si="194"/>
        <v>41964.166666666672</v>
      </c>
      <c r="K2107">
        <v>1415472953</v>
      </c>
      <c r="L2107" s="14">
        <f t="shared" si="195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6">
        <f t="shared" si="192"/>
        <v>2.54</v>
      </c>
      <c r="R2107" s="9">
        <f t="shared" si="193"/>
        <v>51.313131313131315</v>
      </c>
      <c r="S2107" t="str">
        <f t="shared" si="196"/>
        <v>music</v>
      </c>
      <c r="T2107" t="str">
        <f t="shared" si="197"/>
        <v>indie rock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4">
        <f t="shared" si="194"/>
        <v>41300.21497685185</v>
      </c>
      <c r="K2108">
        <v>1356584974</v>
      </c>
      <c r="L2108" s="14">
        <f t="shared" si="195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6">
        <f t="shared" si="192"/>
        <v>1.0704545454545455</v>
      </c>
      <c r="R2108" s="9">
        <f t="shared" si="193"/>
        <v>53.522727272727273</v>
      </c>
      <c r="S2108" t="str">
        <f t="shared" si="196"/>
        <v>music</v>
      </c>
      <c r="T2108" t="str">
        <f t="shared" si="197"/>
        <v>indie rock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4">
        <f t="shared" si="194"/>
        <v>41955.752233796295</v>
      </c>
      <c r="K2109">
        <v>1413997393</v>
      </c>
      <c r="L2109" s="14">
        <f t="shared" si="195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6">
        <f t="shared" si="192"/>
        <v>1.0773299999999999</v>
      </c>
      <c r="R2109" s="9">
        <f t="shared" si="193"/>
        <v>37.149310344827583</v>
      </c>
      <c r="S2109" t="str">
        <f t="shared" si="196"/>
        <v>music</v>
      </c>
      <c r="T2109" t="str">
        <f t="shared" si="197"/>
        <v>indie rock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4">
        <f t="shared" si="194"/>
        <v>41162.163194444445</v>
      </c>
      <c r="K2110">
        <v>1344917580</v>
      </c>
      <c r="L2110" s="14">
        <f t="shared" si="195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6">
        <f t="shared" si="192"/>
        <v>1.0731250000000001</v>
      </c>
      <c r="R2110" s="9">
        <f t="shared" si="193"/>
        <v>89.895287958115176</v>
      </c>
      <c r="S2110" t="str">
        <f t="shared" si="196"/>
        <v>music</v>
      </c>
      <c r="T2110" t="str">
        <f t="shared" si="197"/>
        <v>indie rock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4">
        <f t="shared" si="194"/>
        <v>42190.708530092597</v>
      </c>
      <c r="K2111">
        <v>1433523617</v>
      </c>
      <c r="L2111" s="14">
        <f t="shared" si="195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6">
        <f t="shared" si="192"/>
        <v>1.06525</v>
      </c>
      <c r="R2111" s="9">
        <f t="shared" si="193"/>
        <v>106.52500000000001</v>
      </c>
      <c r="S2111" t="str">
        <f t="shared" si="196"/>
        <v>music</v>
      </c>
      <c r="T2111" t="str">
        <f t="shared" si="197"/>
        <v>indie rock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4">
        <f t="shared" si="194"/>
        <v>41787.207638888889</v>
      </c>
      <c r="K2112">
        <v>1398873969</v>
      </c>
      <c r="L2112" s="14">
        <f t="shared" si="195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6">
        <f t="shared" si="192"/>
        <v>1.0035000000000001</v>
      </c>
      <c r="R2112" s="9">
        <f t="shared" si="193"/>
        <v>52.815789473684212</v>
      </c>
      <c r="S2112" t="str">
        <f t="shared" si="196"/>
        <v>music</v>
      </c>
      <c r="T2112" t="str">
        <f t="shared" si="197"/>
        <v>indie rock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4">
        <f t="shared" si="194"/>
        <v>40770.041666666664</v>
      </c>
      <c r="K2113">
        <v>1307594625</v>
      </c>
      <c r="L2113" s="14">
        <f t="shared" si="195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6">
        <f t="shared" si="192"/>
        <v>1.0649999999999999</v>
      </c>
      <c r="R2113" s="9">
        <f t="shared" si="193"/>
        <v>54.615384615384613</v>
      </c>
      <c r="S2113" t="str">
        <f t="shared" si="196"/>
        <v>music</v>
      </c>
      <c r="T2113" t="str">
        <f t="shared" si="197"/>
        <v>indie rock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4">
        <f t="shared" si="194"/>
        <v>41379.928159722222</v>
      </c>
      <c r="K2114">
        <v>1364854593</v>
      </c>
      <c r="L2114" s="14">
        <f t="shared" si="195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6">
        <f t="shared" ref="Q2114:Q2177" si="198">(E2114/D2114)</f>
        <v>1</v>
      </c>
      <c r="R2114" s="9">
        <f t="shared" ref="R2114:R2177" si="199">IF(N2114&lt;&gt;0,E2114/N2114,0)</f>
        <v>27.272727272727273</v>
      </c>
      <c r="S2114" t="str">
        <f t="shared" si="196"/>
        <v>music</v>
      </c>
      <c r="T2114" t="str">
        <f t="shared" si="197"/>
        <v>indie rock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4">
        <f t="shared" ref="J2115:J2178" si="200">(((I2115/60)/60)/24)+DATE(1970,1,1)</f>
        <v>41905.86546296296</v>
      </c>
      <c r="K2115">
        <v>1408481176</v>
      </c>
      <c r="L2115" s="14">
        <f t="shared" ref="L2115:L2178" si="201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6">
        <f t="shared" si="198"/>
        <v>1.0485714285714285</v>
      </c>
      <c r="R2115" s="9">
        <f t="shared" si="199"/>
        <v>68.598130841121488</v>
      </c>
      <c r="S2115" t="str">
        <f t="shared" ref="S2115:S2178" si="202">LEFT(P2115, SEARCH("/",P2115,1)-1)</f>
        <v>music</v>
      </c>
      <c r="T2115" t="str">
        <f t="shared" ref="T2115:T2178" si="203">RIGHT(P2115,LEN(P2115)-FIND("/",P2115))</f>
        <v>indie rock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4">
        <f t="shared" si="200"/>
        <v>40521.207638888889</v>
      </c>
      <c r="K2116">
        <v>1286480070</v>
      </c>
      <c r="L2116" s="14">
        <f t="shared" si="201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6">
        <f t="shared" si="198"/>
        <v>1.0469999999999999</v>
      </c>
      <c r="R2116" s="9">
        <f t="shared" si="199"/>
        <v>35.612244897959187</v>
      </c>
      <c r="S2116" t="str">
        <f t="shared" si="202"/>
        <v>music</v>
      </c>
      <c r="T2116" t="str">
        <f t="shared" si="203"/>
        <v>indie rock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4">
        <f t="shared" si="200"/>
        <v>40594.081030092595</v>
      </c>
      <c r="K2117">
        <v>1295575001</v>
      </c>
      <c r="L2117" s="14">
        <f t="shared" si="201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6">
        <f t="shared" si="198"/>
        <v>2.2566666666666668</v>
      </c>
      <c r="R2117" s="9">
        <f t="shared" si="199"/>
        <v>94.027777777777771</v>
      </c>
      <c r="S2117" t="str">
        <f t="shared" si="202"/>
        <v>music</v>
      </c>
      <c r="T2117" t="str">
        <f t="shared" si="203"/>
        <v>indie rock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4">
        <f t="shared" si="200"/>
        <v>41184.777812500004</v>
      </c>
      <c r="K2118">
        <v>1345056003</v>
      </c>
      <c r="L2118" s="14">
        <f t="shared" si="201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6">
        <f t="shared" si="198"/>
        <v>1.0090416666666666</v>
      </c>
      <c r="R2118" s="9">
        <f t="shared" si="199"/>
        <v>526.45652173913038</v>
      </c>
      <c r="S2118" t="str">
        <f t="shared" si="202"/>
        <v>music</v>
      </c>
      <c r="T2118" t="str">
        <f t="shared" si="203"/>
        <v>indie rock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4">
        <f t="shared" si="200"/>
        <v>42304.207638888889</v>
      </c>
      <c r="K2119">
        <v>1444699549</v>
      </c>
      <c r="L2119" s="14">
        <f t="shared" si="201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6">
        <f t="shared" si="198"/>
        <v>1.4775</v>
      </c>
      <c r="R2119" s="9">
        <f t="shared" si="199"/>
        <v>50.657142857142858</v>
      </c>
      <c r="S2119" t="str">
        <f t="shared" si="202"/>
        <v>music</v>
      </c>
      <c r="T2119" t="str">
        <f t="shared" si="203"/>
        <v>indie rock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4">
        <f t="shared" si="200"/>
        <v>40748.839537037034</v>
      </c>
      <c r="K2120">
        <v>1308946136</v>
      </c>
      <c r="L2120" s="14">
        <f t="shared" si="201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6">
        <f t="shared" si="198"/>
        <v>1.3461099999999999</v>
      </c>
      <c r="R2120" s="9">
        <f t="shared" si="199"/>
        <v>79.182941176470578</v>
      </c>
      <c r="S2120" t="str">
        <f t="shared" si="202"/>
        <v>music</v>
      </c>
      <c r="T2120" t="str">
        <f t="shared" si="203"/>
        <v>indie rock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4">
        <f t="shared" si="200"/>
        <v>41137.130150462966</v>
      </c>
      <c r="K2121">
        <v>1342494445</v>
      </c>
      <c r="L2121" s="14">
        <f t="shared" si="201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6">
        <f t="shared" si="198"/>
        <v>1.0075000000000001</v>
      </c>
      <c r="R2121" s="9">
        <f t="shared" si="199"/>
        <v>91.590909090909093</v>
      </c>
      <c r="S2121" t="str">
        <f t="shared" si="202"/>
        <v>music</v>
      </c>
      <c r="T2121" t="str">
        <f t="shared" si="203"/>
        <v>indie rock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4">
        <f t="shared" si="200"/>
        <v>41640.964537037034</v>
      </c>
      <c r="K2122">
        <v>1384384136</v>
      </c>
      <c r="L2122" s="14">
        <f t="shared" si="201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6">
        <f t="shared" si="198"/>
        <v>1.00880375</v>
      </c>
      <c r="R2122" s="9">
        <f t="shared" si="199"/>
        <v>116.96275362318841</v>
      </c>
      <c r="S2122" t="str">
        <f t="shared" si="202"/>
        <v>music</v>
      </c>
      <c r="T2122" t="str">
        <f t="shared" si="203"/>
        <v>indie rock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4">
        <f t="shared" si="200"/>
        <v>42746.7424537037</v>
      </c>
      <c r="K2123">
        <v>1481564948</v>
      </c>
      <c r="L2123" s="14">
        <f t="shared" si="201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6">
        <f t="shared" si="198"/>
        <v>5.6800000000000002E-3</v>
      </c>
      <c r="R2123" s="9">
        <f t="shared" si="199"/>
        <v>28.4</v>
      </c>
      <c r="S2123" t="str">
        <f t="shared" si="202"/>
        <v>games</v>
      </c>
      <c r="T2123" t="str">
        <f t="shared" si="203"/>
        <v>video games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4">
        <f t="shared" si="200"/>
        <v>42742.300567129627</v>
      </c>
      <c r="K2124">
        <v>1481181169</v>
      </c>
      <c r="L2124" s="14">
        <f t="shared" si="201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6">
        <f t="shared" si="198"/>
        <v>3.875E-3</v>
      </c>
      <c r="R2124" s="9">
        <f t="shared" si="199"/>
        <v>103.33333333333333</v>
      </c>
      <c r="S2124" t="str">
        <f t="shared" si="202"/>
        <v>games</v>
      </c>
      <c r="T2124" t="str">
        <f t="shared" si="203"/>
        <v>video games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4">
        <f t="shared" si="200"/>
        <v>40252.290972222225</v>
      </c>
      <c r="K2125">
        <v>1263982307</v>
      </c>
      <c r="L2125" s="14">
        <f t="shared" si="201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6">
        <f t="shared" si="198"/>
        <v>0.1</v>
      </c>
      <c r="R2125" s="9">
        <f t="shared" si="199"/>
        <v>10</v>
      </c>
      <c r="S2125" t="str">
        <f t="shared" si="202"/>
        <v>games</v>
      </c>
      <c r="T2125" t="str">
        <f t="shared" si="203"/>
        <v>video games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4">
        <f t="shared" si="200"/>
        <v>40512.208333333336</v>
      </c>
      <c r="K2126">
        <v>1286930435</v>
      </c>
      <c r="L2126" s="14">
        <f t="shared" si="201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6">
        <f t="shared" si="198"/>
        <v>0.10454545454545454</v>
      </c>
      <c r="R2126" s="9">
        <f t="shared" si="199"/>
        <v>23</v>
      </c>
      <c r="S2126" t="str">
        <f t="shared" si="202"/>
        <v>games</v>
      </c>
      <c r="T2126" t="str">
        <f t="shared" si="203"/>
        <v>video games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4">
        <f t="shared" si="200"/>
        <v>42221.023530092592</v>
      </c>
      <c r="K2127">
        <v>1436142833</v>
      </c>
      <c r="L2127" s="14">
        <f t="shared" si="201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6">
        <f t="shared" si="198"/>
        <v>1.4200000000000001E-2</v>
      </c>
      <c r="R2127" s="9">
        <f t="shared" si="199"/>
        <v>31.555555555555557</v>
      </c>
      <c r="S2127" t="str">
        <f t="shared" si="202"/>
        <v>games</v>
      </c>
      <c r="T2127" t="str">
        <f t="shared" si="203"/>
        <v>video games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4">
        <f t="shared" si="200"/>
        <v>41981.973229166666</v>
      </c>
      <c r="K2128">
        <v>1415488887</v>
      </c>
      <c r="L2128" s="14">
        <f t="shared" si="201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6">
        <f t="shared" si="198"/>
        <v>5.0000000000000001E-4</v>
      </c>
      <c r="R2128" s="9">
        <f t="shared" si="199"/>
        <v>5</v>
      </c>
      <c r="S2128" t="str">
        <f t="shared" si="202"/>
        <v>games</v>
      </c>
      <c r="T2128" t="str">
        <f t="shared" si="203"/>
        <v>video games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4">
        <f t="shared" si="200"/>
        <v>42075.463692129633</v>
      </c>
      <c r="K2129">
        <v>1423570063</v>
      </c>
      <c r="L2129" s="14">
        <f t="shared" si="201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6">
        <f t="shared" si="198"/>
        <v>0.28842857142857142</v>
      </c>
      <c r="R2129" s="9">
        <f t="shared" si="199"/>
        <v>34.220338983050844</v>
      </c>
      <c r="S2129" t="str">
        <f t="shared" si="202"/>
        <v>games</v>
      </c>
      <c r="T2129" t="str">
        <f t="shared" si="203"/>
        <v>video games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4">
        <f t="shared" si="200"/>
        <v>41903.772789351853</v>
      </c>
      <c r="K2130">
        <v>1406140369</v>
      </c>
      <c r="L2130" s="14">
        <f t="shared" si="201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6">
        <f t="shared" si="198"/>
        <v>1.6666666666666668E-3</v>
      </c>
      <c r="R2130" s="9">
        <f t="shared" si="199"/>
        <v>25</v>
      </c>
      <c r="S2130" t="str">
        <f t="shared" si="202"/>
        <v>games</v>
      </c>
      <c r="T2130" t="str">
        <f t="shared" si="203"/>
        <v>video games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4">
        <f t="shared" si="200"/>
        <v>42439.024305555555</v>
      </c>
      <c r="K2131">
        <v>1454978100</v>
      </c>
      <c r="L2131" s="14">
        <f t="shared" si="201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6">
        <f t="shared" si="198"/>
        <v>0.11799999999999999</v>
      </c>
      <c r="R2131" s="9">
        <f t="shared" si="199"/>
        <v>19.666666666666668</v>
      </c>
      <c r="S2131" t="str">
        <f t="shared" si="202"/>
        <v>games</v>
      </c>
      <c r="T2131" t="str">
        <f t="shared" si="203"/>
        <v>video games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4">
        <f t="shared" si="200"/>
        <v>41867.086377314816</v>
      </c>
      <c r="K2132">
        <v>1405130663</v>
      </c>
      <c r="L2132" s="14">
        <f t="shared" si="201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6">
        <f t="shared" si="198"/>
        <v>2.0238095238095236E-3</v>
      </c>
      <c r="R2132" s="9">
        <f t="shared" si="199"/>
        <v>21.25</v>
      </c>
      <c r="S2132" t="str">
        <f t="shared" si="202"/>
        <v>games</v>
      </c>
      <c r="T2132" t="str">
        <f t="shared" si="203"/>
        <v>video games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4">
        <f t="shared" si="200"/>
        <v>42197.207071759258</v>
      </c>
      <c r="K2133">
        <v>1434085091</v>
      </c>
      <c r="L2133" s="14">
        <f t="shared" si="201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6">
        <f t="shared" si="198"/>
        <v>0.05</v>
      </c>
      <c r="R2133" s="9">
        <f t="shared" si="199"/>
        <v>8.3333333333333339</v>
      </c>
      <c r="S2133" t="str">
        <f t="shared" si="202"/>
        <v>games</v>
      </c>
      <c r="T2133" t="str">
        <f t="shared" si="203"/>
        <v>video games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4">
        <f t="shared" si="200"/>
        <v>41673.487175925926</v>
      </c>
      <c r="K2134">
        <v>1388835692</v>
      </c>
      <c r="L2134" s="14">
        <f t="shared" si="201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6">
        <f t="shared" si="198"/>
        <v>2.1129899999999997E-2</v>
      </c>
      <c r="R2134" s="9">
        <f t="shared" si="199"/>
        <v>21.34333333333333</v>
      </c>
      <c r="S2134" t="str">
        <f t="shared" si="202"/>
        <v>games</v>
      </c>
      <c r="T2134" t="str">
        <f t="shared" si="203"/>
        <v>video games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4">
        <f t="shared" si="200"/>
        <v>40657.290972222225</v>
      </c>
      <c r="K2135">
        <v>1300328399</v>
      </c>
      <c r="L2135" s="14">
        <f t="shared" si="201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6">
        <f t="shared" si="198"/>
        <v>1.6E-2</v>
      </c>
      <c r="R2135" s="9">
        <f t="shared" si="199"/>
        <v>5.333333333333333</v>
      </c>
      <c r="S2135" t="str">
        <f t="shared" si="202"/>
        <v>games</v>
      </c>
      <c r="T2135" t="str">
        <f t="shared" si="203"/>
        <v>video games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4">
        <f t="shared" si="200"/>
        <v>41391.886469907404</v>
      </c>
      <c r="K2136">
        <v>1364505391</v>
      </c>
      <c r="L2136" s="14">
        <f t="shared" si="201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6">
        <f t="shared" si="198"/>
        <v>1.7333333333333333E-2</v>
      </c>
      <c r="R2136" s="9">
        <f t="shared" si="199"/>
        <v>34.666666666666664</v>
      </c>
      <c r="S2136" t="str">
        <f t="shared" si="202"/>
        <v>games</v>
      </c>
      <c r="T2136" t="str">
        <f t="shared" si="203"/>
        <v>video games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4">
        <f t="shared" si="200"/>
        <v>41186.963344907403</v>
      </c>
      <c r="K2137">
        <v>1346800033</v>
      </c>
      <c r="L2137" s="14">
        <f t="shared" si="201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6">
        <f t="shared" si="198"/>
        <v>9.5600000000000004E-2</v>
      </c>
      <c r="R2137" s="9">
        <f t="shared" si="199"/>
        <v>21.727272727272727</v>
      </c>
      <c r="S2137" t="str">
        <f t="shared" si="202"/>
        <v>games</v>
      </c>
      <c r="T2137" t="str">
        <f t="shared" si="203"/>
        <v>video games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4">
        <f t="shared" si="200"/>
        <v>41566.509097222224</v>
      </c>
      <c r="K2138">
        <v>1379592786</v>
      </c>
      <c r="L2138" s="14">
        <f t="shared" si="201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6">
        <f t="shared" si="198"/>
        <v>5.9612499999999998E-4</v>
      </c>
      <c r="R2138" s="9">
        <f t="shared" si="199"/>
        <v>11.922499999999999</v>
      </c>
      <c r="S2138" t="str">
        <f t="shared" si="202"/>
        <v>games</v>
      </c>
      <c r="T2138" t="str">
        <f t="shared" si="203"/>
        <v>video games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4">
        <f t="shared" si="200"/>
        <v>41978.771168981482</v>
      </c>
      <c r="K2139">
        <v>1415212229</v>
      </c>
      <c r="L2139" s="14">
        <f t="shared" si="201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6">
        <f t="shared" si="198"/>
        <v>0.28405999999999998</v>
      </c>
      <c r="R2139" s="9">
        <f t="shared" si="199"/>
        <v>26.59737827715356</v>
      </c>
      <c r="S2139" t="str">
        <f t="shared" si="202"/>
        <v>games</v>
      </c>
      <c r="T2139" t="str">
        <f t="shared" si="203"/>
        <v>video games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4">
        <f t="shared" si="200"/>
        <v>41587.054849537039</v>
      </c>
      <c r="K2140">
        <v>1381364339</v>
      </c>
      <c r="L2140" s="14">
        <f t="shared" si="201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6">
        <f t="shared" si="198"/>
        <v>0.128</v>
      </c>
      <c r="R2140" s="9">
        <f t="shared" si="199"/>
        <v>10.666666666666666</v>
      </c>
      <c r="S2140" t="str">
        <f t="shared" si="202"/>
        <v>games</v>
      </c>
      <c r="T2140" t="str">
        <f t="shared" si="203"/>
        <v>video games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4">
        <f t="shared" si="200"/>
        <v>42677.750092592592</v>
      </c>
      <c r="K2141">
        <v>1475604008</v>
      </c>
      <c r="L2141" s="14">
        <f t="shared" si="201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6">
        <f t="shared" si="198"/>
        <v>5.4199999999999998E-2</v>
      </c>
      <c r="R2141" s="9">
        <f t="shared" si="199"/>
        <v>29.035714285714285</v>
      </c>
      <c r="S2141" t="str">
        <f t="shared" si="202"/>
        <v>games</v>
      </c>
      <c r="T2141" t="str">
        <f t="shared" si="203"/>
        <v>video games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4">
        <f t="shared" si="200"/>
        <v>41285.833611111113</v>
      </c>
      <c r="K2142">
        <v>1355342424</v>
      </c>
      <c r="L2142" s="14">
        <f t="shared" si="201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6">
        <f t="shared" si="198"/>
        <v>1.1199999999999999E-3</v>
      </c>
      <c r="R2142" s="9">
        <f t="shared" si="199"/>
        <v>50.909090909090907</v>
      </c>
      <c r="S2142" t="str">
        <f t="shared" si="202"/>
        <v>games</v>
      </c>
      <c r="T2142" t="str">
        <f t="shared" si="203"/>
        <v>video games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4">
        <f t="shared" si="200"/>
        <v>41957.277303240742</v>
      </c>
      <c r="K2143">
        <v>1413351559</v>
      </c>
      <c r="L2143" s="14">
        <f t="shared" si="201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6">
        <f t="shared" si="198"/>
        <v>0</v>
      </c>
      <c r="R2143" s="9">
        <f t="shared" si="199"/>
        <v>0</v>
      </c>
      <c r="S2143" t="str">
        <f t="shared" si="202"/>
        <v>games</v>
      </c>
      <c r="T2143" t="str">
        <f t="shared" si="203"/>
        <v>video games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4">
        <f t="shared" si="200"/>
        <v>42368.701504629629</v>
      </c>
      <c r="K2144">
        <v>1449075010</v>
      </c>
      <c r="L2144" s="14">
        <f t="shared" si="201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6">
        <f t="shared" si="198"/>
        <v>5.7238095238095241E-2</v>
      </c>
      <c r="R2144" s="9">
        <f t="shared" si="199"/>
        <v>50.083333333333336</v>
      </c>
      <c r="S2144" t="str">
        <f t="shared" si="202"/>
        <v>games</v>
      </c>
      <c r="T2144" t="str">
        <f t="shared" si="203"/>
        <v>video games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4">
        <f t="shared" si="200"/>
        <v>40380.791666666664</v>
      </c>
      <c r="K2145">
        <v>1275599812</v>
      </c>
      <c r="L2145" s="14">
        <f t="shared" si="201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6">
        <f t="shared" si="198"/>
        <v>0.1125</v>
      </c>
      <c r="R2145" s="9">
        <f t="shared" si="199"/>
        <v>45</v>
      </c>
      <c r="S2145" t="str">
        <f t="shared" si="202"/>
        <v>games</v>
      </c>
      <c r="T2145" t="str">
        <f t="shared" si="203"/>
        <v>video games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4">
        <f t="shared" si="200"/>
        <v>41531.546759259261</v>
      </c>
      <c r="K2146">
        <v>1376399240</v>
      </c>
      <c r="L2146" s="14">
        <f t="shared" si="201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6">
        <f t="shared" si="198"/>
        <v>1.7098591549295775E-2</v>
      </c>
      <c r="R2146" s="9">
        <f t="shared" si="199"/>
        <v>25.291666666666668</v>
      </c>
      <c r="S2146" t="str">
        <f t="shared" si="202"/>
        <v>games</v>
      </c>
      <c r="T2146" t="str">
        <f t="shared" si="203"/>
        <v>video games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4">
        <f t="shared" si="200"/>
        <v>41605.279097222221</v>
      </c>
      <c r="K2147">
        <v>1382938914</v>
      </c>
      <c r="L2147" s="14">
        <f t="shared" si="201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6">
        <f t="shared" si="198"/>
        <v>0.30433333333333334</v>
      </c>
      <c r="R2147" s="9">
        <f t="shared" si="199"/>
        <v>51.292134831460672</v>
      </c>
      <c r="S2147" t="str">
        <f t="shared" si="202"/>
        <v>games</v>
      </c>
      <c r="T2147" t="str">
        <f t="shared" si="203"/>
        <v>video games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4">
        <f t="shared" si="200"/>
        <v>42411.679513888885</v>
      </c>
      <c r="K2148">
        <v>1453997910</v>
      </c>
      <c r="L2148" s="14">
        <f t="shared" si="201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6">
        <f t="shared" si="198"/>
        <v>2.0000000000000001E-4</v>
      </c>
      <c r="R2148" s="9">
        <f t="shared" si="199"/>
        <v>1</v>
      </c>
      <c r="S2148" t="str">
        <f t="shared" si="202"/>
        <v>games</v>
      </c>
      <c r="T2148" t="str">
        <f t="shared" si="203"/>
        <v>video games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4">
        <f t="shared" si="200"/>
        <v>41959.337361111116</v>
      </c>
      <c r="K2149">
        <v>1413356748</v>
      </c>
      <c r="L2149" s="14">
        <f t="shared" si="201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6">
        <f t="shared" si="198"/>
        <v>6.9641025641025639E-3</v>
      </c>
      <c r="R2149" s="9">
        <f t="shared" si="199"/>
        <v>49.381818181818183</v>
      </c>
      <c r="S2149" t="str">
        <f t="shared" si="202"/>
        <v>games</v>
      </c>
      <c r="T2149" t="str">
        <f t="shared" si="203"/>
        <v>video games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4">
        <f t="shared" si="200"/>
        <v>42096.691921296297</v>
      </c>
      <c r="K2150">
        <v>1425404182</v>
      </c>
      <c r="L2150" s="14">
        <f t="shared" si="201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6">
        <f t="shared" si="198"/>
        <v>0.02</v>
      </c>
      <c r="R2150" s="9">
        <f t="shared" si="199"/>
        <v>1</v>
      </c>
      <c r="S2150" t="str">
        <f t="shared" si="202"/>
        <v>games</v>
      </c>
      <c r="T2150" t="str">
        <f t="shared" si="203"/>
        <v>video games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4">
        <f t="shared" si="200"/>
        <v>40390</v>
      </c>
      <c r="K2151">
        <v>1277512556</v>
      </c>
      <c r="L2151" s="14">
        <f t="shared" si="201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6">
        <f t="shared" si="198"/>
        <v>0</v>
      </c>
      <c r="R2151" s="9">
        <f t="shared" si="199"/>
        <v>0</v>
      </c>
      <c r="S2151" t="str">
        <f t="shared" si="202"/>
        <v>games</v>
      </c>
      <c r="T2151" t="str">
        <f t="shared" si="203"/>
        <v>video games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4">
        <f t="shared" si="200"/>
        <v>42564.284710648149</v>
      </c>
      <c r="K2152">
        <v>1465800599</v>
      </c>
      <c r="L2152" s="14">
        <f t="shared" si="201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6">
        <f t="shared" si="198"/>
        <v>8.0999999999999996E-3</v>
      </c>
      <c r="R2152" s="9">
        <f t="shared" si="199"/>
        <v>101.25</v>
      </c>
      <c r="S2152" t="str">
        <f t="shared" si="202"/>
        <v>games</v>
      </c>
      <c r="T2152" t="str">
        <f t="shared" si="203"/>
        <v>video games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4">
        <f t="shared" si="200"/>
        <v>42550.847384259265</v>
      </c>
      <c r="K2153">
        <v>1464639614</v>
      </c>
      <c r="L2153" s="14">
        <f t="shared" si="201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6">
        <f t="shared" si="198"/>
        <v>2.6222222222222224E-3</v>
      </c>
      <c r="R2153" s="9">
        <f t="shared" si="199"/>
        <v>19.666666666666668</v>
      </c>
      <c r="S2153" t="str">
        <f t="shared" si="202"/>
        <v>games</v>
      </c>
      <c r="T2153" t="str">
        <f t="shared" si="203"/>
        <v>video games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4">
        <f t="shared" si="200"/>
        <v>41713.790613425925</v>
      </c>
      <c r="K2154">
        <v>1392321509</v>
      </c>
      <c r="L2154" s="14">
        <f t="shared" si="201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6">
        <f t="shared" si="198"/>
        <v>1.6666666666666668E-3</v>
      </c>
      <c r="R2154" s="9">
        <f t="shared" si="199"/>
        <v>12.5</v>
      </c>
      <c r="S2154" t="str">
        <f t="shared" si="202"/>
        <v>games</v>
      </c>
      <c r="T2154" t="str">
        <f t="shared" si="203"/>
        <v>video games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4">
        <f t="shared" si="200"/>
        <v>42014.332638888889</v>
      </c>
      <c r="K2155">
        <v>1417470718</v>
      </c>
      <c r="L2155" s="14">
        <f t="shared" si="201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6">
        <f t="shared" si="198"/>
        <v>9.1244548809124457E-5</v>
      </c>
      <c r="R2155" s="9">
        <f t="shared" si="199"/>
        <v>8.5</v>
      </c>
      <c r="S2155" t="str">
        <f t="shared" si="202"/>
        <v>games</v>
      </c>
      <c r="T2155" t="str">
        <f t="shared" si="203"/>
        <v>video games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4">
        <f t="shared" si="200"/>
        <v>41667.632256944446</v>
      </c>
      <c r="K2156">
        <v>1389193827</v>
      </c>
      <c r="L2156" s="14">
        <f t="shared" si="201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6">
        <f t="shared" si="198"/>
        <v>8.0000000000000002E-3</v>
      </c>
      <c r="R2156" s="9">
        <f t="shared" si="199"/>
        <v>1</v>
      </c>
      <c r="S2156" t="str">
        <f t="shared" si="202"/>
        <v>games</v>
      </c>
      <c r="T2156" t="str">
        <f t="shared" si="203"/>
        <v>video games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4">
        <f t="shared" si="200"/>
        <v>42460.70584490741</v>
      </c>
      <c r="K2157">
        <v>1456854985</v>
      </c>
      <c r="L2157" s="14">
        <f t="shared" si="201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6">
        <f t="shared" si="198"/>
        <v>2.3E-2</v>
      </c>
      <c r="R2157" s="9">
        <f t="shared" si="199"/>
        <v>23</v>
      </c>
      <c r="S2157" t="str">
        <f t="shared" si="202"/>
        <v>games</v>
      </c>
      <c r="T2157" t="str">
        <f t="shared" si="203"/>
        <v>video games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4">
        <f t="shared" si="200"/>
        <v>41533.85423611111</v>
      </c>
      <c r="K2158">
        <v>1375475406</v>
      </c>
      <c r="L2158" s="14">
        <f t="shared" si="201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6">
        <f t="shared" si="198"/>
        <v>2.6660714285714284E-2</v>
      </c>
      <c r="R2158" s="9">
        <f t="shared" si="199"/>
        <v>17.987951807228917</v>
      </c>
      <c r="S2158" t="str">
        <f t="shared" si="202"/>
        <v>games</v>
      </c>
      <c r="T2158" t="str">
        <f t="shared" si="203"/>
        <v>video games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4">
        <f t="shared" si="200"/>
        <v>42727.332638888889</v>
      </c>
      <c r="K2159">
        <v>1479684783</v>
      </c>
      <c r="L2159" s="14">
        <f t="shared" si="201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6">
        <f t="shared" si="198"/>
        <v>0.28192</v>
      </c>
      <c r="R2159" s="9">
        <f t="shared" si="199"/>
        <v>370.94736842105266</v>
      </c>
      <c r="S2159" t="str">
        <f t="shared" si="202"/>
        <v>games</v>
      </c>
      <c r="T2159" t="str">
        <f t="shared" si="203"/>
        <v>video games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4">
        <f t="shared" si="200"/>
        <v>41309.853865740741</v>
      </c>
      <c r="K2160">
        <v>1356121774</v>
      </c>
      <c r="L2160" s="14">
        <f t="shared" si="201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6">
        <f t="shared" si="198"/>
        <v>6.5900366666666668E-2</v>
      </c>
      <c r="R2160" s="9">
        <f t="shared" si="199"/>
        <v>63.569485530546629</v>
      </c>
      <c r="S2160" t="str">
        <f t="shared" si="202"/>
        <v>games</v>
      </c>
      <c r="T2160" t="str">
        <f t="shared" si="203"/>
        <v>video games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4">
        <f t="shared" si="200"/>
        <v>40740.731180555551</v>
      </c>
      <c r="K2161">
        <v>1308245574</v>
      </c>
      <c r="L2161" s="14">
        <f t="shared" si="201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6">
        <f t="shared" si="198"/>
        <v>7.2222222222222219E-3</v>
      </c>
      <c r="R2161" s="9">
        <f t="shared" si="199"/>
        <v>13</v>
      </c>
      <c r="S2161" t="str">
        <f t="shared" si="202"/>
        <v>games</v>
      </c>
      <c r="T2161" t="str">
        <f t="shared" si="203"/>
        <v>video games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4">
        <f t="shared" si="200"/>
        <v>41048.711863425924</v>
      </c>
      <c r="K2162">
        <v>1334855105</v>
      </c>
      <c r="L2162" s="14">
        <f t="shared" si="201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6">
        <f t="shared" si="198"/>
        <v>8.5000000000000006E-3</v>
      </c>
      <c r="R2162" s="9">
        <f t="shared" si="199"/>
        <v>5.3125</v>
      </c>
      <c r="S2162" t="str">
        <f t="shared" si="202"/>
        <v>games</v>
      </c>
      <c r="T2162" t="str">
        <f t="shared" si="203"/>
        <v>video games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4">
        <f t="shared" si="200"/>
        <v>42270.852534722217</v>
      </c>
      <c r="K2163">
        <v>1440448059</v>
      </c>
      <c r="L2163" s="14">
        <f t="shared" si="201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6">
        <f t="shared" si="198"/>
        <v>1.1575</v>
      </c>
      <c r="R2163" s="9">
        <f t="shared" si="199"/>
        <v>35.615384615384613</v>
      </c>
      <c r="S2163" t="str">
        <f t="shared" si="202"/>
        <v>music</v>
      </c>
      <c r="T2163" t="str">
        <f t="shared" si="203"/>
        <v>rock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4">
        <f t="shared" si="200"/>
        <v>41844.766099537039</v>
      </c>
      <c r="K2164">
        <v>1403547791</v>
      </c>
      <c r="L2164" s="14">
        <f t="shared" si="201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6">
        <f t="shared" si="198"/>
        <v>1.1226666666666667</v>
      </c>
      <c r="R2164" s="9">
        <f t="shared" si="199"/>
        <v>87.103448275862064</v>
      </c>
      <c r="S2164" t="str">
        <f t="shared" si="202"/>
        <v>music</v>
      </c>
      <c r="T2164" t="str">
        <f t="shared" si="203"/>
        <v>rock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4">
        <f t="shared" si="200"/>
        <v>42163.159722222219</v>
      </c>
      <c r="K2165">
        <v>1429306520</v>
      </c>
      <c r="L2165" s="14">
        <f t="shared" si="201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6">
        <f t="shared" si="198"/>
        <v>1.3220000000000001</v>
      </c>
      <c r="R2165" s="9">
        <f t="shared" si="199"/>
        <v>75.11363636363636</v>
      </c>
      <c r="S2165" t="str">
        <f t="shared" si="202"/>
        <v>music</v>
      </c>
      <c r="T2165" t="str">
        <f t="shared" si="203"/>
        <v>rock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4">
        <f t="shared" si="200"/>
        <v>42546.165972222225</v>
      </c>
      <c r="K2166">
        <v>1464196414</v>
      </c>
      <c r="L2166" s="14">
        <f t="shared" si="201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6">
        <f t="shared" si="198"/>
        <v>1.0263636363636364</v>
      </c>
      <c r="R2166" s="9">
        <f t="shared" si="199"/>
        <v>68.01204819277109</v>
      </c>
      <c r="S2166" t="str">
        <f t="shared" si="202"/>
        <v>music</v>
      </c>
      <c r="T2166" t="str">
        <f t="shared" si="203"/>
        <v>rock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4">
        <f t="shared" si="200"/>
        <v>42468.625405092593</v>
      </c>
      <c r="K2167">
        <v>1457539235</v>
      </c>
      <c r="L2167" s="14">
        <f t="shared" si="201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6">
        <f t="shared" si="198"/>
        <v>1.3864000000000001</v>
      </c>
      <c r="R2167" s="9">
        <f t="shared" si="199"/>
        <v>29.623931623931625</v>
      </c>
      <c r="S2167" t="str">
        <f t="shared" si="202"/>
        <v>music</v>
      </c>
      <c r="T2167" t="str">
        <f t="shared" si="203"/>
        <v>rock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4">
        <f t="shared" si="200"/>
        <v>41978.879837962959</v>
      </c>
      <c r="K2168">
        <v>1413922018</v>
      </c>
      <c r="L2168" s="14">
        <f t="shared" si="201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6">
        <f t="shared" si="198"/>
        <v>1.466</v>
      </c>
      <c r="R2168" s="9">
        <f t="shared" si="199"/>
        <v>91.625</v>
      </c>
      <c r="S2168" t="str">
        <f t="shared" si="202"/>
        <v>music</v>
      </c>
      <c r="T2168" t="str">
        <f t="shared" si="203"/>
        <v>rock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4">
        <f t="shared" si="200"/>
        <v>41167.066400462965</v>
      </c>
      <c r="K2169">
        <v>1346463337</v>
      </c>
      <c r="L2169" s="14">
        <f t="shared" si="201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6">
        <f t="shared" si="198"/>
        <v>1.2</v>
      </c>
      <c r="R2169" s="9">
        <f t="shared" si="199"/>
        <v>22.5</v>
      </c>
      <c r="S2169" t="str">
        <f t="shared" si="202"/>
        <v>music</v>
      </c>
      <c r="T2169" t="str">
        <f t="shared" si="203"/>
        <v>rock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4">
        <f t="shared" si="200"/>
        <v>42776.208333333328</v>
      </c>
      <c r="K2170">
        <v>1484058261</v>
      </c>
      <c r="L2170" s="14">
        <f t="shared" si="201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6">
        <f t="shared" si="198"/>
        <v>1.215816111111111</v>
      </c>
      <c r="R2170" s="9">
        <f t="shared" si="199"/>
        <v>64.366735294117646</v>
      </c>
      <c r="S2170" t="str">
        <f t="shared" si="202"/>
        <v>music</v>
      </c>
      <c r="T2170" t="str">
        <f t="shared" si="203"/>
        <v>rock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4">
        <f t="shared" si="200"/>
        <v>42796.700821759259</v>
      </c>
      <c r="K2171">
        <v>1488214151</v>
      </c>
      <c r="L2171" s="14">
        <f t="shared" si="201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6">
        <f t="shared" si="198"/>
        <v>1</v>
      </c>
      <c r="R2171" s="9">
        <f t="shared" si="199"/>
        <v>21.857142857142858</v>
      </c>
      <c r="S2171" t="str">
        <f t="shared" si="202"/>
        <v>music</v>
      </c>
      <c r="T2171" t="str">
        <f t="shared" si="203"/>
        <v>rock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4">
        <f t="shared" si="200"/>
        <v>42238.750254629631</v>
      </c>
      <c r="K2172">
        <v>1436810422</v>
      </c>
      <c r="L2172" s="14">
        <f t="shared" si="201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6">
        <f t="shared" si="198"/>
        <v>1.8085714285714285</v>
      </c>
      <c r="R2172" s="9">
        <f t="shared" si="199"/>
        <v>33.315789473684212</v>
      </c>
      <c r="S2172" t="str">
        <f t="shared" si="202"/>
        <v>music</v>
      </c>
      <c r="T2172" t="str">
        <f t="shared" si="203"/>
        <v>rock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4">
        <f t="shared" si="200"/>
        <v>42177.208333333328</v>
      </c>
      <c r="K2173">
        <v>1431903495</v>
      </c>
      <c r="L2173" s="14">
        <f t="shared" si="201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6">
        <f t="shared" si="198"/>
        <v>1.0607500000000001</v>
      </c>
      <c r="R2173" s="9">
        <f t="shared" si="199"/>
        <v>90.276595744680847</v>
      </c>
      <c r="S2173" t="str">
        <f t="shared" si="202"/>
        <v>music</v>
      </c>
      <c r="T2173" t="str">
        <f t="shared" si="203"/>
        <v>rock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4">
        <f t="shared" si="200"/>
        <v>42112.580092592587</v>
      </c>
      <c r="K2174">
        <v>1426773320</v>
      </c>
      <c r="L2174" s="14">
        <f t="shared" si="201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6">
        <f t="shared" si="198"/>
        <v>1</v>
      </c>
      <c r="R2174" s="9">
        <f t="shared" si="199"/>
        <v>76.92307692307692</v>
      </c>
      <c r="S2174" t="str">
        <f t="shared" si="202"/>
        <v>music</v>
      </c>
      <c r="T2174" t="str">
        <f t="shared" si="203"/>
        <v>rock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4">
        <f t="shared" si="200"/>
        <v>41527.165972222225</v>
      </c>
      <c r="K2175">
        <v>1376066243</v>
      </c>
      <c r="L2175" s="14">
        <f t="shared" si="201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6">
        <f t="shared" si="198"/>
        <v>1.2692857142857144</v>
      </c>
      <c r="R2175" s="9">
        <f t="shared" si="199"/>
        <v>59.233333333333334</v>
      </c>
      <c r="S2175" t="str">
        <f t="shared" si="202"/>
        <v>music</v>
      </c>
      <c r="T2175" t="str">
        <f t="shared" si="203"/>
        <v>rock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4">
        <f t="shared" si="200"/>
        <v>42495.542905092589</v>
      </c>
      <c r="K2176">
        <v>1459861307</v>
      </c>
      <c r="L2176" s="14">
        <f t="shared" si="201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6">
        <f t="shared" si="198"/>
        <v>1.0297499999999999</v>
      </c>
      <c r="R2176" s="9">
        <f t="shared" si="199"/>
        <v>65.38095238095238</v>
      </c>
      <c r="S2176" t="str">
        <f t="shared" si="202"/>
        <v>music</v>
      </c>
      <c r="T2176" t="str">
        <f t="shared" si="203"/>
        <v>rock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4">
        <f t="shared" si="200"/>
        <v>42572.009097222224</v>
      </c>
      <c r="K2177">
        <v>1468455186</v>
      </c>
      <c r="L2177" s="14">
        <f t="shared" si="201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6">
        <f t="shared" si="198"/>
        <v>2.5</v>
      </c>
      <c r="R2177" s="9">
        <f t="shared" si="199"/>
        <v>67.307692307692307</v>
      </c>
      <c r="S2177" t="str">
        <f t="shared" si="202"/>
        <v>music</v>
      </c>
      <c r="T2177" t="str">
        <f t="shared" si="203"/>
        <v>rock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4">
        <f t="shared" si="200"/>
        <v>42126.633206018523</v>
      </c>
      <c r="K2178">
        <v>1427987509</v>
      </c>
      <c r="L2178" s="14">
        <f t="shared" si="201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6">
        <f t="shared" ref="Q2178:Q2241" si="204">(E2178/D2178)</f>
        <v>1.2602</v>
      </c>
      <c r="R2178" s="9">
        <f t="shared" ref="R2178:R2241" si="205">IF(N2178&lt;&gt;0,E2178/N2178,0)</f>
        <v>88.74647887323944</v>
      </c>
      <c r="S2178" t="str">
        <f t="shared" si="202"/>
        <v>music</v>
      </c>
      <c r="T2178" t="str">
        <f t="shared" si="203"/>
        <v>rock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4">
        <f t="shared" ref="J2179:J2242" si="206">(((I2179/60)/60)/24)+DATE(1970,1,1)</f>
        <v>42527.250775462962</v>
      </c>
      <c r="K2179">
        <v>1463032867</v>
      </c>
      <c r="L2179" s="14">
        <f t="shared" ref="L2179:L2242" si="207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6">
        <f t="shared" si="204"/>
        <v>1.0012000000000001</v>
      </c>
      <c r="R2179" s="9">
        <f t="shared" si="205"/>
        <v>65.868421052631575</v>
      </c>
      <c r="S2179" t="str">
        <f t="shared" ref="S2179:S2242" si="208">LEFT(P2179, SEARCH("/",P2179,1)-1)</f>
        <v>music</v>
      </c>
      <c r="T2179" t="str">
        <f t="shared" ref="T2179:T2242" si="209">RIGHT(P2179,LEN(P2179)-FIND("/",P2179))</f>
        <v>rock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4">
        <f t="shared" si="206"/>
        <v>42753.63653935185</v>
      </c>
      <c r="K2180">
        <v>1482160597</v>
      </c>
      <c r="L2180" s="14">
        <f t="shared" si="207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6">
        <f t="shared" si="204"/>
        <v>1.3864000000000001</v>
      </c>
      <c r="R2180" s="9">
        <f t="shared" si="205"/>
        <v>40.349243306169967</v>
      </c>
      <c r="S2180" t="str">
        <f t="shared" si="208"/>
        <v>music</v>
      </c>
      <c r="T2180" t="str">
        <f t="shared" si="209"/>
        <v>rock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4">
        <f t="shared" si="206"/>
        <v>42105.171203703707</v>
      </c>
      <c r="K2181">
        <v>1426133192</v>
      </c>
      <c r="L2181" s="14">
        <f t="shared" si="207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6">
        <f t="shared" si="204"/>
        <v>1.6140000000000001</v>
      </c>
      <c r="R2181" s="9">
        <f t="shared" si="205"/>
        <v>76.857142857142861</v>
      </c>
      <c r="S2181" t="str">
        <f t="shared" si="208"/>
        <v>music</v>
      </c>
      <c r="T2181" t="str">
        <f t="shared" si="209"/>
        <v>rock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4">
        <f t="shared" si="206"/>
        <v>42321.711435185185</v>
      </c>
      <c r="K2182">
        <v>1443801868</v>
      </c>
      <c r="L2182" s="14">
        <f t="shared" si="207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6">
        <f t="shared" si="204"/>
        <v>1.071842</v>
      </c>
      <c r="R2182" s="9">
        <f t="shared" si="205"/>
        <v>68.707820512820518</v>
      </c>
      <c r="S2182" t="str">
        <f t="shared" si="208"/>
        <v>music</v>
      </c>
      <c r="T2182" t="str">
        <f t="shared" si="209"/>
        <v>rock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4">
        <f t="shared" si="206"/>
        <v>42787.005243055552</v>
      </c>
      <c r="K2183">
        <v>1486426053</v>
      </c>
      <c r="L2183" s="14">
        <f t="shared" si="207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6">
        <f t="shared" si="204"/>
        <v>1.5309999999999999</v>
      </c>
      <c r="R2183" s="9">
        <f t="shared" si="205"/>
        <v>57.773584905660378</v>
      </c>
      <c r="S2183" t="str">
        <f t="shared" si="208"/>
        <v>games</v>
      </c>
      <c r="T2183" t="str">
        <f t="shared" si="209"/>
        <v>tabletop games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4">
        <f t="shared" si="206"/>
        <v>41914.900752314818</v>
      </c>
      <c r="K2184">
        <v>1409261825</v>
      </c>
      <c r="L2184" s="14">
        <f t="shared" si="207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6">
        <f t="shared" si="204"/>
        <v>5.2416666666666663</v>
      </c>
      <c r="R2184" s="9">
        <f t="shared" si="205"/>
        <v>44.171348314606739</v>
      </c>
      <c r="S2184" t="str">
        <f t="shared" si="208"/>
        <v>games</v>
      </c>
      <c r="T2184" t="str">
        <f t="shared" si="209"/>
        <v>tabletop games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4">
        <f t="shared" si="206"/>
        <v>42775.208333333328</v>
      </c>
      <c r="K2185">
        <v>1484037977</v>
      </c>
      <c r="L2185" s="14">
        <f t="shared" si="207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6">
        <f t="shared" si="204"/>
        <v>4.8927777777777779</v>
      </c>
      <c r="R2185" s="9">
        <f t="shared" si="205"/>
        <v>31.566308243727597</v>
      </c>
      <c r="S2185" t="str">
        <f t="shared" si="208"/>
        <v>games</v>
      </c>
      <c r="T2185" t="str">
        <f t="shared" si="209"/>
        <v>tabletop games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4">
        <f t="shared" si="206"/>
        <v>42394.666666666672</v>
      </c>
      <c r="K2186">
        <v>1452530041</v>
      </c>
      <c r="L2186" s="14">
        <f t="shared" si="207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6">
        <f t="shared" si="204"/>
        <v>2.8473999999999999</v>
      </c>
      <c r="R2186" s="9">
        <f t="shared" si="205"/>
        <v>107.04511278195488</v>
      </c>
      <c r="S2186" t="str">
        <f t="shared" si="208"/>
        <v>games</v>
      </c>
      <c r="T2186" t="str">
        <f t="shared" si="209"/>
        <v>tabletop games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4">
        <f t="shared" si="206"/>
        <v>41359.349988425929</v>
      </c>
      <c r="K2187">
        <v>1360830239</v>
      </c>
      <c r="L2187" s="14">
        <f t="shared" si="207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6">
        <f t="shared" si="204"/>
        <v>18.569700000000001</v>
      </c>
      <c r="R2187" s="9">
        <f t="shared" si="205"/>
        <v>149.03451043338683</v>
      </c>
      <c r="S2187" t="str">
        <f t="shared" si="208"/>
        <v>games</v>
      </c>
      <c r="T2187" t="str">
        <f t="shared" si="209"/>
        <v>tabletop games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4">
        <f t="shared" si="206"/>
        <v>42620.083333333328</v>
      </c>
      <c r="K2188">
        <v>1470062743</v>
      </c>
      <c r="L2188" s="14">
        <f t="shared" si="207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6">
        <f t="shared" si="204"/>
        <v>1.0967499999999999</v>
      </c>
      <c r="R2188" s="9">
        <f t="shared" si="205"/>
        <v>55.956632653061227</v>
      </c>
      <c r="S2188" t="str">
        <f t="shared" si="208"/>
        <v>games</v>
      </c>
      <c r="T2188" t="str">
        <f t="shared" si="209"/>
        <v>tabletop games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4">
        <f t="shared" si="206"/>
        <v>42097.165972222225</v>
      </c>
      <c r="K2189">
        <v>1425531666</v>
      </c>
      <c r="L2189" s="14">
        <f t="shared" si="207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6">
        <f t="shared" si="204"/>
        <v>10.146425000000001</v>
      </c>
      <c r="R2189" s="9">
        <f t="shared" si="205"/>
        <v>56.970381807973048</v>
      </c>
      <c r="S2189" t="str">
        <f t="shared" si="208"/>
        <v>games</v>
      </c>
      <c r="T2189" t="str">
        <f t="shared" si="209"/>
        <v>tabletop games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4">
        <f t="shared" si="206"/>
        <v>42668.708333333328</v>
      </c>
      <c r="K2190">
        <v>1474380241</v>
      </c>
      <c r="L2190" s="14">
        <f t="shared" si="207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6">
        <f t="shared" si="204"/>
        <v>4.1217692027666546</v>
      </c>
      <c r="R2190" s="9">
        <f t="shared" si="205"/>
        <v>44.056420233463037</v>
      </c>
      <c r="S2190" t="str">
        <f t="shared" si="208"/>
        <v>games</v>
      </c>
      <c r="T2190" t="str">
        <f t="shared" si="209"/>
        <v>tabletop games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4">
        <f t="shared" si="206"/>
        <v>42481.916666666672</v>
      </c>
      <c r="K2191">
        <v>1460055300</v>
      </c>
      <c r="L2191" s="14">
        <f t="shared" si="207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6">
        <f t="shared" si="204"/>
        <v>5.0324999999999998</v>
      </c>
      <c r="R2191" s="9">
        <f t="shared" si="205"/>
        <v>68.625</v>
      </c>
      <c r="S2191" t="str">
        <f t="shared" si="208"/>
        <v>games</v>
      </c>
      <c r="T2191" t="str">
        <f t="shared" si="209"/>
        <v>tabletop games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4">
        <f t="shared" si="206"/>
        <v>42452.290972222225</v>
      </c>
      <c r="K2192">
        <v>1455721204</v>
      </c>
      <c r="L2192" s="14">
        <f t="shared" si="207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6">
        <f t="shared" si="204"/>
        <v>1.8461052631578947</v>
      </c>
      <c r="R2192" s="9">
        <f t="shared" si="205"/>
        <v>65.318435754189949</v>
      </c>
      <c r="S2192" t="str">
        <f t="shared" si="208"/>
        <v>games</v>
      </c>
      <c r="T2192" t="str">
        <f t="shared" si="209"/>
        <v>tabletop games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4">
        <f t="shared" si="206"/>
        <v>42780.833645833336</v>
      </c>
      <c r="K2193">
        <v>1486065627</v>
      </c>
      <c r="L2193" s="14">
        <f t="shared" si="207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6">
        <f t="shared" si="204"/>
        <v>1.1973333333333334</v>
      </c>
      <c r="R2193" s="9">
        <f t="shared" si="205"/>
        <v>35.92</v>
      </c>
      <c r="S2193" t="str">
        <f t="shared" si="208"/>
        <v>games</v>
      </c>
      <c r="T2193" t="str">
        <f t="shared" si="209"/>
        <v>tabletop games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4">
        <f t="shared" si="206"/>
        <v>42719.958333333328</v>
      </c>
      <c r="K2194">
        <v>1479414344</v>
      </c>
      <c r="L2194" s="14">
        <f t="shared" si="207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6">
        <f t="shared" si="204"/>
        <v>10.812401666666668</v>
      </c>
      <c r="R2194" s="9">
        <f t="shared" si="205"/>
        <v>40.070667078443485</v>
      </c>
      <c r="S2194" t="str">
        <f t="shared" si="208"/>
        <v>games</v>
      </c>
      <c r="T2194" t="str">
        <f t="shared" si="209"/>
        <v>tabletop games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4">
        <f t="shared" si="206"/>
        <v>42695.207638888889</v>
      </c>
      <c r="K2195">
        <v>1477043072</v>
      </c>
      <c r="L2195" s="14">
        <f t="shared" si="207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6">
        <f t="shared" si="204"/>
        <v>4.5237333333333334</v>
      </c>
      <c r="R2195" s="9">
        <f t="shared" si="205"/>
        <v>75.647714604236342</v>
      </c>
      <c r="S2195" t="str">
        <f t="shared" si="208"/>
        <v>games</v>
      </c>
      <c r="T2195" t="str">
        <f t="shared" si="209"/>
        <v>tabletop games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4">
        <f t="shared" si="206"/>
        <v>42455.716319444444</v>
      </c>
      <c r="K2196">
        <v>1456423890</v>
      </c>
      <c r="L2196" s="14">
        <f t="shared" si="207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6">
        <f t="shared" si="204"/>
        <v>5.3737000000000004</v>
      </c>
      <c r="R2196" s="9">
        <f t="shared" si="205"/>
        <v>61.203872437357631</v>
      </c>
      <c r="S2196" t="str">
        <f t="shared" si="208"/>
        <v>games</v>
      </c>
      <c r="T2196" t="str">
        <f t="shared" si="209"/>
        <v>tabletop games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4">
        <f t="shared" si="206"/>
        <v>42227.771990740745</v>
      </c>
      <c r="K2197">
        <v>1436725900</v>
      </c>
      <c r="L2197" s="14">
        <f t="shared" si="207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6">
        <f t="shared" si="204"/>
        <v>1.2032608695652174</v>
      </c>
      <c r="R2197" s="9">
        <f t="shared" si="205"/>
        <v>48.130434782608695</v>
      </c>
      <c r="S2197" t="str">
        <f t="shared" si="208"/>
        <v>games</v>
      </c>
      <c r="T2197" t="str">
        <f t="shared" si="209"/>
        <v>tabletop games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4">
        <f t="shared" si="206"/>
        <v>42706.291666666672</v>
      </c>
      <c r="K2198">
        <v>1478000502</v>
      </c>
      <c r="L2198" s="14">
        <f t="shared" si="207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6">
        <f t="shared" si="204"/>
        <v>1.1383571428571428</v>
      </c>
      <c r="R2198" s="9">
        <f t="shared" si="205"/>
        <v>68.106837606837601</v>
      </c>
      <c r="S2198" t="str">
        <f t="shared" si="208"/>
        <v>games</v>
      </c>
      <c r="T2198" t="str">
        <f t="shared" si="209"/>
        <v>tabletop games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4">
        <f t="shared" si="206"/>
        <v>42063.584016203706</v>
      </c>
      <c r="K2199">
        <v>1422540059</v>
      </c>
      <c r="L2199" s="14">
        <f t="shared" si="207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6">
        <f t="shared" si="204"/>
        <v>9.5103109999999997</v>
      </c>
      <c r="R2199" s="9">
        <f t="shared" si="205"/>
        <v>65.891300230946882</v>
      </c>
      <c r="S2199" t="str">
        <f t="shared" si="208"/>
        <v>games</v>
      </c>
      <c r="T2199" t="str">
        <f t="shared" si="209"/>
        <v>tabletop games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4">
        <f t="shared" si="206"/>
        <v>42322.555555555555</v>
      </c>
      <c r="K2200">
        <v>1444911600</v>
      </c>
      <c r="L2200" s="14">
        <f t="shared" si="207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6">
        <f t="shared" si="204"/>
        <v>1.3289249999999999</v>
      </c>
      <c r="R2200" s="9">
        <f t="shared" si="205"/>
        <v>81.654377880184327</v>
      </c>
      <c r="S2200" t="str">
        <f t="shared" si="208"/>
        <v>games</v>
      </c>
      <c r="T2200" t="str">
        <f t="shared" si="209"/>
        <v>tabletop games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4">
        <f t="shared" si="206"/>
        <v>42292.416643518518</v>
      </c>
      <c r="K2201">
        <v>1442311198</v>
      </c>
      <c r="L2201" s="14">
        <f t="shared" si="207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6">
        <f t="shared" si="204"/>
        <v>1.4697777777777778</v>
      </c>
      <c r="R2201" s="9">
        <f t="shared" si="205"/>
        <v>52.701195219123505</v>
      </c>
      <c r="S2201" t="str">
        <f t="shared" si="208"/>
        <v>games</v>
      </c>
      <c r="T2201" t="str">
        <f t="shared" si="209"/>
        <v>tabletop games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4">
        <f t="shared" si="206"/>
        <v>42191.125</v>
      </c>
      <c r="K2202">
        <v>1433775668</v>
      </c>
      <c r="L2202" s="14">
        <f t="shared" si="207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6">
        <f t="shared" si="204"/>
        <v>5.4215</v>
      </c>
      <c r="R2202" s="9">
        <f t="shared" si="205"/>
        <v>41.228136882129277</v>
      </c>
      <c r="S2202" t="str">
        <f t="shared" si="208"/>
        <v>games</v>
      </c>
      <c r="T2202" t="str">
        <f t="shared" si="209"/>
        <v>tabletop games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4">
        <f t="shared" si="206"/>
        <v>41290.846817129634</v>
      </c>
      <c r="K2203">
        <v>1357157965</v>
      </c>
      <c r="L2203" s="14">
        <f t="shared" si="207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6">
        <f t="shared" si="204"/>
        <v>3.8271818181818182</v>
      </c>
      <c r="R2203" s="9">
        <f t="shared" si="205"/>
        <v>15.035357142857142</v>
      </c>
      <c r="S2203" t="str">
        <f t="shared" si="208"/>
        <v>music</v>
      </c>
      <c r="T2203" t="str">
        <f t="shared" si="209"/>
        <v>electronic music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4">
        <f t="shared" si="206"/>
        <v>41214.849166666667</v>
      </c>
      <c r="K2204">
        <v>1349209368</v>
      </c>
      <c r="L2204" s="14">
        <f t="shared" si="207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6">
        <f t="shared" si="204"/>
        <v>7.0418124999999998</v>
      </c>
      <c r="R2204" s="9">
        <f t="shared" si="205"/>
        <v>39.066920943134534</v>
      </c>
      <c r="S2204" t="str">
        <f t="shared" si="208"/>
        <v>music</v>
      </c>
      <c r="T2204" t="str">
        <f t="shared" si="209"/>
        <v>electronic music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4">
        <f t="shared" si="206"/>
        <v>42271.85974537037</v>
      </c>
      <c r="K2205">
        <v>1440535082</v>
      </c>
      <c r="L2205" s="14">
        <f t="shared" si="207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6">
        <f t="shared" si="204"/>
        <v>1.0954999999999999</v>
      </c>
      <c r="R2205" s="9">
        <f t="shared" si="205"/>
        <v>43.82</v>
      </c>
      <c r="S2205" t="str">
        <f t="shared" si="208"/>
        <v>music</v>
      </c>
      <c r="T2205" t="str">
        <f t="shared" si="209"/>
        <v>electronic music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4">
        <f t="shared" si="206"/>
        <v>41342.311562499999</v>
      </c>
      <c r="K2206">
        <v>1360222119</v>
      </c>
      <c r="L2206" s="14">
        <f t="shared" si="207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6">
        <f t="shared" si="204"/>
        <v>1.3286666666666667</v>
      </c>
      <c r="R2206" s="9">
        <f t="shared" si="205"/>
        <v>27.301369863013697</v>
      </c>
      <c r="S2206" t="str">
        <f t="shared" si="208"/>
        <v>music</v>
      </c>
      <c r="T2206" t="str">
        <f t="shared" si="209"/>
        <v>electronic music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4">
        <f t="shared" si="206"/>
        <v>41061.82163194444</v>
      </c>
      <c r="K2207">
        <v>1335987789</v>
      </c>
      <c r="L2207" s="14">
        <f t="shared" si="207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6">
        <f t="shared" si="204"/>
        <v>1.52</v>
      </c>
      <c r="R2207" s="9">
        <f t="shared" si="205"/>
        <v>42.222222222222221</v>
      </c>
      <c r="S2207" t="str">
        <f t="shared" si="208"/>
        <v>music</v>
      </c>
      <c r="T2207" t="str">
        <f t="shared" si="209"/>
        <v>electronic music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4">
        <f t="shared" si="206"/>
        <v>41015.257222222222</v>
      </c>
      <c r="K2208">
        <v>1333001424</v>
      </c>
      <c r="L2208" s="14">
        <f t="shared" si="207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6">
        <f t="shared" si="204"/>
        <v>1.0272727272727273</v>
      </c>
      <c r="R2208" s="9">
        <f t="shared" si="205"/>
        <v>33.235294117647058</v>
      </c>
      <c r="S2208" t="str">
        <f t="shared" si="208"/>
        <v>music</v>
      </c>
      <c r="T2208" t="str">
        <f t="shared" si="209"/>
        <v>electronic music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4">
        <f t="shared" si="206"/>
        <v>41594.235798611109</v>
      </c>
      <c r="K2209">
        <v>1381984773</v>
      </c>
      <c r="L2209" s="14">
        <f t="shared" si="207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6">
        <f t="shared" si="204"/>
        <v>1</v>
      </c>
      <c r="R2209" s="9">
        <f t="shared" si="205"/>
        <v>285.71428571428572</v>
      </c>
      <c r="S2209" t="str">
        <f t="shared" si="208"/>
        <v>music</v>
      </c>
      <c r="T2209" t="str">
        <f t="shared" si="209"/>
        <v>electronic music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4">
        <f t="shared" si="206"/>
        <v>41006.166666666664</v>
      </c>
      <c r="K2210">
        <v>1328649026</v>
      </c>
      <c r="L2210" s="14">
        <f t="shared" si="207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6">
        <f t="shared" si="204"/>
        <v>1.016</v>
      </c>
      <c r="R2210" s="9">
        <f t="shared" si="205"/>
        <v>42.333333333333336</v>
      </c>
      <c r="S2210" t="str">
        <f t="shared" si="208"/>
        <v>music</v>
      </c>
      <c r="T2210" t="str">
        <f t="shared" si="209"/>
        <v>electronic music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4">
        <f t="shared" si="206"/>
        <v>41743.958333333336</v>
      </c>
      <c r="K2211">
        <v>1396524644</v>
      </c>
      <c r="L2211" s="14">
        <f t="shared" si="207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6">
        <f t="shared" si="204"/>
        <v>1.508</v>
      </c>
      <c r="R2211" s="9">
        <f t="shared" si="205"/>
        <v>50.266666666666666</v>
      </c>
      <c r="S2211" t="str">
        <f t="shared" si="208"/>
        <v>music</v>
      </c>
      <c r="T2211" t="str">
        <f t="shared" si="209"/>
        <v>electronic music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4">
        <f t="shared" si="206"/>
        <v>41013.73333333333</v>
      </c>
      <c r="K2212">
        <v>1329442510</v>
      </c>
      <c r="L2212" s="14">
        <f t="shared" si="207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6">
        <f t="shared" si="204"/>
        <v>1.11425</v>
      </c>
      <c r="R2212" s="9">
        <f t="shared" si="205"/>
        <v>61.902777777777779</v>
      </c>
      <c r="S2212" t="str">
        <f t="shared" si="208"/>
        <v>music</v>
      </c>
      <c r="T2212" t="str">
        <f t="shared" si="209"/>
        <v>electronic music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4">
        <f t="shared" si="206"/>
        <v>41739.290972222225</v>
      </c>
      <c r="K2213">
        <v>1395168625</v>
      </c>
      <c r="L2213" s="14">
        <f t="shared" si="207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6">
        <f t="shared" si="204"/>
        <v>1.956</v>
      </c>
      <c r="R2213" s="9">
        <f t="shared" si="205"/>
        <v>40.75</v>
      </c>
      <c r="S2213" t="str">
        <f t="shared" si="208"/>
        <v>music</v>
      </c>
      <c r="T2213" t="str">
        <f t="shared" si="209"/>
        <v>electronic music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4">
        <f t="shared" si="206"/>
        <v>41582.041666666664</v>
      </c>
      <c r="K2214">
        <v>1380650177</v>
      </c>
      <c r="L2214" s="14">
        <f t="shared" si="207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6">
        <f t="shared" si="204"/>
        <v>1.1438333333333333</v>
      </c>
      <c r="R2214" s="9">
        <f t="shared" si="205"/>
        <v>55.796747967479675</v>
      </c>
      <c r="S2214" t="str">
        <f t="shared" si="208"/>
        <v>music</v>
      </c>
      <c r="T2214" t="str">
        <f t="shared" si="209"/>
        <v>electronic music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4">
        <f t="shared" si="206"/>
        <v>42139.826145833329</v>
      </c>
      <c r="K2215">
        <v>1429127379</v>
      </c>
      <c r="L2215" s="14">
        <f t="shared" si="207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6">
        <f t="shared" si="204"/>
        <v>2</v>
      </c>
      <c r="R2215" s="9">
        <f t="shared" si="205"/>
        <v>10</v>
      </c>
      <c r="S2215" t="str">
        <f t="shared" si="208"/>
        <v>music</v>
      </c>
      <c r="T2215" t="str">
        <f t="shared" si="209"/>
        <v>electronic music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4">
        <f t="shared" si="206"/>
        <v>41676.792222222226</v>
      </c>
      <c r="K2216">
        <v>1389121248</v>
      </c>
      <c r="L2216" s="14">
        <f t="shared" si="207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6">
        <f t="shared" si="204"/>
        <v>2.9250166666666666</v>
      </c>
      <c r="R2216" s="9">
        <f t="shared" si="205"/>
        <v>73.125416666666666</v>
      </c>
      <c r="S2216" t="str">
        <f t="shared" si="208"/>
        <v>music</v>
      </c>
      <c r="T2216" t="str">
        <f t="shared" si="209"/>
        <v>electronic music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4">
        <f t="shared" si="206"/>
        <v>40981.290972222225</v>
      </c>
      <c r="K2217">
        <v>1329671572</v>
      </c>
      <c r="L2217" s="14">
        <f t="shared" si="207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6">
        <f t="shared" si="204"/>
        <v>1.5636363636363637</v>
      </c>
      <c r="R2217" s="9">
        <f t="shared" si="205"/>
        <v>26.060606060606062</v>
      </c>
      <c r="S2217" t="str">
        <f t="shared" si="208"/>
        <v>music</v>
      </c>
      <c r="T2217" t="str">
        <f t="shared" si="209"/>
        <v>electronic music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4">
        <f t="shared" si="206"/>
        <v>42208.751678240747</v>
      </c>
      <c r="K2218">
        <v>1436464945</v>
      </c>
      <c r="L2218" s="14">
        <f t="shared" si="207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6">
        <f t="shared" si="204"/>
        <v>1.0566666666666666</v>
      </c>
      <c r="R2218" s="9">
        <f t="shared" si="205"/>
        <v>22.642857142857142</v>
      </c>
      <c r="S2218" t="str">
        <f t="shared" si="208"/>
        <v>music</v>
      </c>
      <c r="T2218" t="str">
        <f t="shared" si="209"/>
        <v>electronic music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4">
        <f t="shared" si="206"/>
        <v>42310.333333333328</v>
      </c>
      <c r="K2219">
        <v>1445539113</v>
      </c>
      <c r="L2219" s="14">
        <f t="shared" si="207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6">
        <f t="shared" si="204"/>
        <v>1.0119047619047619</v>
      </c>
      <c r="R2219" s="9">
        <f t="shared" si="205"/>
        <v>47.222222222222221</v>
      </c>
      <c r="S2219" t="str">
        <f t="shared" si="208"/>
        <v>music</v>
      </c>
      <c r="T2219" t="str">
        <f t="shared" si="209"/>
        <v>electronic music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4">
        <f t="shared" si="206"/>
        <v>41150</v>
      </c>
      <c r="K2220">
        <v>1344281383</v>
      </c>
      <c r="L2220" s="14">
        <f t="shared" si="207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6">
        <f t="shared" si="204"/>
        <v>1.2283299999999999</v>
      </c>
      <c r="R2220" s="9">
        <f t="shared" si="205"/>
        <v>32.324473684210524</v>
      </c>
      <c r="S2220" t="str">
        <f t="shared" si="208"/>
        <v>music</v>
      </c>
      <c r="T2220" t="str">
        <f t="shared" si="209"/>
        <v>electronic music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4">
        <f t="shared" si="206"/>
        <v>42235.718888888892</v>
      </c>
      <c r="K2221">
        <v>1437412512</v>
      </c>
      <c r="L2221" s="14">
        <f t="shared" si="207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6">
        <f t="shared" si="204"/>
        <v>1.0149999999999999</v>
      </c>
      <c r="R2221" s="9">
        <f t="shared" si="205"/>
        <v>53.421052631578945</v>
      </c>
      <c r="S2221" t="str">
        <f t="shared" si="208"/>
        <v>music</v>
      </c>
      <c r="T2221" t="str">
        <f t="shared" si="209"/>
        <v>electronic music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4">
        <f t="shared" si="206"/>
        <v>41482.060601851852</v>
      </c>
      <c r="K2222">
        <v>1372296436</v>
      </c>
      <c r="L2222" s="14">
        <f t="shared" si="207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6">
        <f t="shared" si="204"/>
        <v>1.0114285714285713</v>
      </c>
      <c r="R2222" s="9">
        <f t="shared" si="205"/>
        <v>51.304347826086953</v>
      </c>
      <c r="S2222" t="str">
        <f t="shared" si="208"/>
        <v>music</v>
      </c>
      <c r="T2222" t="str">
        <f t="shared" si="209"/>
        <v>electronic music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4">
        <f t="shared" si="206"/>
        <v>42483</v>
      </c>
      <c r="K2223">
        <v>1458748809</v>
      </c>
      <c r="L2223" s="14">
        <f t="shared" si="207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6">
        <f t="shared" si="204"/>
        <v>1.0811999999999999</v>
      </c>
      <c r="R2223" s="9">
        <f t="shared" si="205"/>
        <v>37.197247706422019</v>
      </c>
      <c r="S2223" t="str">
        <f t="shared" si="208"/>
        <v>games</v>
      </c>
      <c r="T2223" t="str">
        <f t="shared" si="209"/>
        <v>tabletop games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4">
        <f t="shared" si="206"/>
        <v>40936.787581018521</v>
      </c>
      <c r="K2224">
        <v>1325184847</v>
      </c>
      <c r="L2224" s="14">
        <f t="shared" si="207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6">
        <f t="shared" si="204"/>
        <v>1.6259999999999999</v>
      </c>
      <c r="R2224" s="9">
        <f t="shared" si="205"/>
        <v>27.1</v>
      </c>
      <c r="S2224" t="str">
        <f t="shared" si="208"/>
        <v>games</v>
      </c>
      <c r="T2224" t="str">
        <f t="shared" si="209"/>
        <v>tabletop games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4">
        <f t="shared" si="206"/>
        <v>42182.640833333338</v>
      </c>
      <c r="K2225">
        <v>1432826568</v>
      </c>
      <c r="L2225" s="14">
        <f t="shared" si="207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6">
        <f t="shared" si="204"/>
        <v>1.0580000000000001</v>
      </c>
      <c r="R2225" s="9">
        <f t="shared" si="205"/>
        <v>206.31</v>
      </c>
      <c r="S2225" t="str">
        <f t="shared" si="208"/>
        <v>games</v>
      </c>
      <c r="T2225" t="str">
        <f t="shared" si="209"/>
        <v>tabletop games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4">
        <f t="shared" si="206"/>
        <v>42672.791666666672</v>
      </c>
      <c r="K2226">
        <v>1475337675</v>
      </c>
      <c r="L2226" s="14">
        <f t="shared" si="207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6">
        <f t="shared" si="204"/>
        <v>2.4315000000000002</v>
      </c>
      <c r="R2226" s="9">
        <f t="shared" si="205"/>
        <v>82.145270270270274</v>
      </c>
      <c r="S2226" t="str">
        <f t="shared" si="208"/>
        <v>games</v>
      </c>
      <c r="T2226" t="str">
        <f t="shared" si="209"/>
        <v>tabletop games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4">
        <f t="shared" si="206"/>
        <v>41903.79184027778</v>
      </c>
      <c r="K2227">
        <v>1408734015</v>
      </c>
      <c r="L2227" s="14">
        <f t="shared" si="207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6">
        <f t="shared" si="204"/>
        <v>9.4483338095238096</v>
      </c>
      <c r="R2227" s="9">
        <f t="shared" si="205"/>
        <v>164.79651993355483</v>
      </c>
      <c r="S2227" t="str">
        <f t="shared" si="208"/>
        <v>games</v>
      </c>
      <c r="T2227" t="str">
        <f t="shared" si="209"/>
        <v>tabletop games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4">
        <f t="shared" si="206"/>
        <v>42412.207638888889</v>
      </c>
      <c r="K2228">
        <v>1452625822</v>
      </c>
      <c r="L2228" s="14">
        <f t="shared" si="207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6">
        <f t="shared" si="204"/>
        <v>1.0846283333333333</v>
      </c>
      <c r="R2228" s="9">
        <f t="shared" si="205"/>
        <v>60.820280373831778</v>
      </c>
      <c r="S2228" t="str">
        <f t="shared" si="208"/>
        <v>games</v>
      </c>
      <c r="T2228" t="str">
        <f t="shared" si="209"/>
        <v>tabletop games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4">
        <f t="shared" si="206"/>
        <v>41591.849016203705</v>
      </c>
      <c r="K2229">
        <v>1381778555</v>
      </c>
      <c r="L2229" s="14">
        <f t="shared" si="207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6">
        <f t="shared" si="204"/>
        <v>1.5737692307692308</v>
      </c>
      <c r="R2229" s="9">
        <f t="shared" si="205"/>
        <v>67.970099667774093</v>
      </c>
      <c r="S2229" t="str">
        <f t="shared" si="208"/>
        <v>games</v>
      </c>
      <c r="T2229" t="str">
        <f t="shared" si="209"/>
        <v>tabletop games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4">
        <f t="shared" si="206"/>
        <v>42232.278194444443</v>
      </c>
      <c r="K2230">
        <v>1437115236</v>
      </c>
      <c r="L2230" s="14">
        <f t="shared" si="207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6">
        <f t="shared" si="204"/>
        <v>11.744899999999999</v>
      </c>
      <c r="R2230" s="9">
        <f t="shared" si="205"/>
        <v>81.561805555555551</v>
      </c>
      <c r="S2230" t="str">
        <f t="shared" si="208"/>
        <v>games</v>
      </c>
      <c r="T2230" t="str">
        <f t="shared" si="209"/>
        <v>tabletop games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4">
        <f t="shared" si="206"/>
        <v>41520.166666666664</v>
      </c>
      <c r="K2231">
        <v>1375113391</v>
      </c>
      <c r="L2231" s="14">
        <f t="shared" si="207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6">
        <f t="shared" si="204"/>
        <v>1.7104755366949576</v>
      </c>
      <c r="R2231" s="9">
        <f t="shared" si="205"/>
        <v>25.42547309833024</v>
      </c>
      <c r="S2231" t="str">
        <f t="shared" si="208"/>
        <v>games</v>
      </c>
      <c r="T2231" t="str">
        <f t="shared" si="209"/>
        <v>tabletop games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4">
        <f t="shared" si="206"/>
        <v>41754.881099537037</v>
      </c>
      <c r="K2232">
        <v>1395868127</v>
      </c>
      <c r="L2232" s="14">
        <f t="shared" si="207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6">
        <f t="shared" si="204"/>
        <v>1.2595294117647058</v>
      </c>
      <c r="R2232" s="9">
        <f t="shared" si="205"/>
        <v>21.497991967871485</v>
      </c>
      <c r="S2232" t="str">
        <f t="shared" si="208"/>
        <v>games</v>
      </c>
      <c r="T2232" t="str">
        <f t="shared" si="209"/>
        <v>tabletop games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4">
        <f t="shared" si="206"/>
        <v>41450.208333333336</v>
      </c>
      <c r="K2233">
        <v>1369864301</v>
      </c>
      <c r="L2233" s="14">
        <f t="shared" si="207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6">
        <f t="shared" si="204"/>
        <v>12.121296000000001</v>
      </c>
      <c r="R2233" s="9">
        <f t="shared" si="205"/>
        <v>27.226630727762803</v>
      </c>
      <c r="S2233" t="str">
        <f t="shared" si="208"/>
        <v>games</v>
      </c>
      <c r="T2233" t="str">
        <f t="shared" si="209"/>
        <v>tabletop games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4">
        <f t="shared" si="206"/>
        <v>41839.125</v>
      </c>
      <c r="K2234">
        <v>1402945408</v>
      </c>
      <c r="L2234" s="14">
        <f t="shared" si="207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6">
        <f t="shared" si="204"/>
        <v>4.9580000000000002</v>
      </c>
      <c r="R2234" s="9">
        <f t="shared" si="205"/>
        <v>25.091093117408906</v>
      </c>
      <c r="S2234" t="str">
        <f t="shared" si="208"/>
        <v>games</v>
      </c>
      <c r="T2234" t="str">
        <f t="shared" si="209"/>
        <v>tabletop games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4">
        <f t="shared" si="206"/>
        <v>42352</v>
      </c>
      <c r="K2235">
        <v>1448269539</v>
      </c>
      <c r="L2235" s="14">
        <f t="shared" si="207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6">
        <f t="shared" si="204"/>
        <v>3.3203999999999998</v>
      </c>
      <c r="R2235" s="9">
        <f t="shared" si="205"/>
        <v>21.230179028132991</v>
      </c>
      <c r="S2235" t="str">
        <f t="shared" si="208"/>
        <v>games</v>
      </c>
      <c r="T2235" t="str">
        <f t="shared" si="209"/>
        <v>tabletop games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4">
        <f t="shared" si="206"/>
        <v>42740.824618055558</v>
      </c>
      <c r="K2236">
        <v>1481053647</v>
      </c>
      <c r="L2236" s="14">
        <f t="shared" si="207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6">
        <f t="shared" si="204"/>
        <v>11.65</v>
      </c>
      <c r="R2236" s="9">
        <f t="shared" si="205"/>
        <v>41.607142857142854</v>
      </c>
      <c r="S2236" t="str">
        <f t="shared" si="208"/>
        <v>games</v>
      </c>
      <c r="T2236" t="str">
        <f t="shared" si="209"/>
        <v>tabletop games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4">
        <f t="shared" si="206"/>
        <v>42091.980451388896</v>
      </c>
      <c r="K2237">
        <v>1424997111</v>
      </c>
      <c r="L2237" s="14">
        <f t="shared" si="207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6">
        <f t="shared" si="204"/>
        <v>1.5331538461538461</v>
      </c>
      <c r="R2237" s="9">
        <f t="shared" si="205"/>
        <v>135.58503401360545</v>
      </c>
      <c r="S2237" t="str">
        <f t="shared" si="208"/>
        <v>games</v>
      </c>
      <c r="T2237" t="str">
        <f t="shared" si="209"/>
        <v>tabletop games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4">
        <f t="shared" si="206"/>
        <v>42401.617164351846</v>
      </c>
      <c r="K2238">
        <v>1451746123</v>
      </c>
      <c r="L2238" s="14">
        <f t="shared" si="207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6">
        <f t="shared" si="204"/>
        <v>5.3710714285714287</v>
      </c>
      <c r="R2238" s="9">
        <f t="shared" si="205"/>
        <v>22.116176470588236</v>
      </c>
      <c r="S2238" t="str">
        <f t="shared" si="208"/>
        <v>games</v>
      </c>
      <c r="T2238" t="str">
        <f t="shared" si="209"/>
        <v>tabletop games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4">
        <f t="shared" si="206"/>
        <v>41955.332638888889</v>
      </c>
      <c r="K2239">
        <v>1412294683</v>
      </c>
      <c r="L2239" s="14">
        <f t="shared" si="207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6">
        <f t="shared" si="204"/>
        <v>3.5292777777777777</v>
      </c>
      <c r="R2239" s="9">
        <f t="shared" si="205"/>
        <v>64.625635808748726</v>
      </c>
      <c r="S2239" t="str">
        <f t="shared" si="208"/>
        <v>games</v>
      </c>
      <c r="T2239" t="str">
        <f t="shared" si="209"/>
        <v>tabletop games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4">
        <f t="shared" si="206"/>
        <v>42804.621712962966</v>
      </c>
      <c r="K2240">
        <v>1486565716</v>
      </c>
      <c r="L2240" s="14">
        <f t="shared" si="207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6">
        <f t="shared" si="204"/>
        <v>1.3740000000000001</v>
      </c>
      <c r="R2240" s="9">
        <f t="shared" si="205"/>
        <v>69.569620253164558</v>
      </c>
      <c r="S2240" t="str">
        <f t="shared" si="208"/>
        <v>games</v>
      </c>
      <c r="T2240" t="str">
        <f t="shared" si="209"/>
        <v>tabletop games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4">
        <f t="shared" si="206"/>
        <v>41609.168055555558</v>
      </c>
      <c r="K2241">
        <v>1382742014</v>
      </c>
      <c r="L2241" s="14">
        <f t="shared" si="207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6">
        <f t="shared" si="204"/>
        <v>1.2802667999999999</v>
      </c>
      <c r="R2241" s="9">
        <f t="shared" si="205"/>
        <v>75.133028169014082</v>
      </c>
      <c r="S2241" t="str">
        <f t="shared" si="208"/>
        <v>games</v>
      </c>
      <c r="T2241" t="str">
        <f t="shared" si="209"/>
        <v>tabletop games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4">
        <f t="shared" si="206"/>
        <v>42482.825740740736</v>
      </c>
      <c r="K2242">
        <v>1458762544</v>
      </c>
      <c r="L2242" s="14">
        <f t="shared" si="207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6">
        <f t="shared" ref="Q2242:Q2305" si="210">(E2242/D2242)</f>
        <v>2.7067999999999999</v>
      </c>
      <c r="R2242" s="9">
        <f t="shared" ref="R2242:R2305" si="211">IF(N2242&lt;&gt;0,E2242/N2242,0)</f>
        <v>140.97916666666666</v>
      </c>
      <c r="S2242" t="str">
        <f t="shared" si="208"/>
        <v>games</v>
      </c>
      <c r="T2242" t="str">
        <f t="shared" si="209"/>
        <v>tabletop games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4">
        <f t="shared" ref="J2243:J2306" si="212">(((I2243/60)/60)/24)+DATE(1970,1,1)</f>
        <v>42796.827546296292</v>
      </c>
      <c r="K2243">
        <v>1485892300</v>
      </c>
      <c r="L2243" s="14">
        <f t="shared" ref="L2243:L2306" si="213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6">
        <f t="shared" si="210"/>
        <v>8.0640000000000001</v>
      </c>
      <c r="R2243" s="9">
        <f t="shared" si="211"/>
        <v>49.472392638036808</v>
      </c>
      <c r="S2243" t="str">
        <f t="shared" ref="S2243:S2306" si="214">LEFT(P2243, SEARCH("/",P2243,1)-1)</f>
        <v>games</v>
      </c>
      <c r="T2243" t="str">
        <f t="shared" ref="T2243:T2306" si="215">RIGHT(P2243,LEN(P2243)-FIND("/",P2243))</f>
        <v>tabletop games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4">
        <f t="shared" si="212"/>
        <v>41605.126388888886</v>
      </c>
      <c r="K2244">
        <v>1382449733</v>
      </c>
      <c r="L2244" s="14">
        <f t="shared" si="213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6">
        <f t="shared" si="210"/>
        <v>13.600976000000001</v>
      </c>
      <c r="R2244" s="9">
        <f t="shared" si="211"/>
        <v>53.865251485148519</v>
      </c>
      <c r="S2244" t="str">
        <f t="shared" si="214"/>
        <v>games</v>
      </c>
      <c r="T2244" t="str">
        <f t="shared" si="215"/>
        <v>tabletop games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4">
        <f t="shared" si="212"/>
        <v>42807.125</v>
      </c>
      <c r="K2245">
        <v>1488823290</v>
      </c>
      <c r="L2245" s="14">
        <f t="shared" si="213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6">
        <f t="shared" si="210"/>
        <v>9302.5</v>
      </c>
      <c r="R2245" s="9">
        <f t="shared" si="211"/>
        <v>4.5712530712530715</v>
      </c>
      <c r="S2245" t="str">
        <f t="shared" si="214"/>
        <v>games</v>
      </c>
      <c r="T2245" t="str">
        <f t="shared" si="215"/>
        <v>tabletop games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4">
        <f t="shared" si="212"/>
        <v>42659.854166666672</v>
      </c>
      <c r="K2246">
        <v>1475609946</v>
      </c>
      <c r="L2246" s="14">
        <f t="shared" si="213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6">
        <f t="shared" si="210"/>
        <v>3.7702</v>
      </c>
      <c r="R2246" s="9">
        <f t="shared" si="211"/>
        <v>65.00344827586207</v>
      </c>
      <c r="S2246" t="str">
        <f t="shared" si="214"/>
        <v>games</v>
      </c>
      <c r="T2246" t="str">
        <f t="shared" si="215"/>
        <v>tabletop games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4">
        <f t="shared" si="212"/>
        <v>41691.75</v>
      </c>
      <c r="K2247">
        <v>1390323617</v>
      </c>
      <c r="L2247" s="14">
        <f t="shared" si="213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6">
        <f t="shared" si="210"/>
        <v>26.47025</v>
      </c>
      <c r="R2247" s="9">
        <f t="shared" si="211"/>
        <v>53.475252525252522</v>
      </c>
      <c r="S2247" t="str">
        <f t="shared" si="214"/>
        <v>games</v>
      </c>
      <c r="T2247" t="str">
        <f t="shared" si="215"/>
        <v>tabletop games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4">
        <f t="shared" si="212"/>
        <v>42251.79178240741</v>
      </c>
      <c r="K2248">
        <v>1438801210</v>
      </c>
      <c r="L2248" s="14">
        <f t="shared" si="213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6">
        <f t="shared" si="210"/>
        <v>1.0012000000000001</v>
      </c>
      <c r="R2248" s="9">
        <f t="shared" si="211"/>
        <v>43.912280701754383</v>
      </c>
      <c r="S2248" t="str">
        <f t="shared" si="214"/>
        <v>games</v>
      </c>
      <c r="T2248" t="str">
        <f t="shared" si="215"/>
        <v>tabletop games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4">
        <f t="shared" si="212"/>
        <v>42214.666261574079</v>
      </c>
      <c r="K2249">
        <v>1436975965</v>
      </c>
      <c r="L2249" s="14">
        <f t="shared" si="213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6">
        <f t="shared" si="210"/>
        <v>1.0445405405405406</v>
      </c>
      <c r="R2249" s="9">
        <f t="shared" si="211"/>
        <v>50.852631578947367</v>
      </c>
      <c r="S2249" t="str">
        <f t="shared" si="214"/>
        <v>games</v>
      </c>
      <c r="T2249" t="str">
        <f t="shared" si="215"/>
        <v>tabletop games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4">
        <f t="shared" si="212"/>
        <v>42718.875902777778</v>
      </c>
      <c r="K2250">
        <v>1479157278</v>
      </c>
      <c r="L2250" s="14">
        <f t="shared" si="213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6">
        <f t="shared" si="210"/>
        <v>1.0721428571428571</v>
      </c>
      <c r="R2250" s="9">
        <f t="shared" si="211"/>
        <v>58.6328125</v>
      </c>
      <c r="S2250" t="str">
        <f t="shared" si="214"/>
        <v>games</v>
      </c>
      <c r="T2250" t="str">
        <f t="shared" si="215"/>
        <v>tabletop games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4">
        <f t="shared" si="212"/>
        <v>41366.661631944444</v>
      </c>
      <c r="K2251">
        <v>1362329565</v>
      </c>
      <c r="L2251" s="14">
        <f t="shared" si="213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6">
        <f t="shared" si="210"/>
        <v>1.6877142857142857</v>
      </c>
      <c r="R2251" s="9">
        <f t="shared" si="211"/>
        <v>32.81666666666667</v>
      </c>
      <c r="S2251" t="str">
        <f t="shared" si="214"/>
        <v>games</v>
      </c>
      <c r="T2251" t="str">
        <f t="shared" si="215"/>
        <v>tabletop games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4">
        <f t="shared" si="212"/>
        <v>42707.0471412037</v>
      </c>
      <c r="K2252">
        <v>1478131673</v>
      </c>
      <c r="L2252" s="14">
        <f t="shared" si="213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6">
        <f t="shared" si="210"/>
        <v>9.7511200000000002</v>
      </c>
      <c r="R2252" s="9">
        <f t="shared" si="211"/>
        <v>426.93169877408059</v>
      </c>
      <c r="S2252" t="str">
        <f t="shared" si="214"/>
        <v>games</v>
      </c>
      <c r="T2252" t="str">
        <f t="shared" si="215"/>
        <v>tabletop games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4">
        <f t="shared" si="212"/>
        <v>41867.34579861111</v>
      </c>
      <c r="K2253">
        <v>1406362677</v>
      </c>
      <c r="L2253" s="14">
        <f t="shared" si="213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6">
        <f t="shared" si="210"/>
        <v>1.3444929411764706</v>
      </c>
      <c r="R2253" s="9">
        <f t="shared" si="211"/>
        <v>23.808729166666669</v>
      </c>
      <c r="S2253" t="str">
        <f t="shared" si="214"/>
        <v>games</v>
      </c>
      <c r="T2253" t="str">
        <f t="shared" si="215"/>
        <v>tabletop games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4">
        <f t="shared" si="212"/>
        <v>42588.327986111108</v>
      </c>
      <c r="K2254">
        <v>1469173938</v>
      </c>
      <c r="L2254" s="14">
        <f t="shared" si="213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6">
        <f t="shared" si="210"/>
        <v>2.722777777777778</v>
      </c>
      <c r="R2254" s="9">
        <f t="shared" si="211"/>
        <v>98.413654618473899</v>
      </c>
      <c r="S2254" t="str">
        <f t="shared" si="214"/>
        <v>games</v>
      </c>
      <c r="T2254" t="str">
        <f t="shared" si="215"/>
        <v>tabletop games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4">
        <f t="shared" si="212"/>
        <v>42326.672997685186</v>
      </c>
      <c r="K2255">
        <v>1445267347</v>
      </c>
      <c r="L2255" s="14">
        <f t="shared" si="213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6">
        <f t="shared" si="210"/>
        <v>1.1268750000000001</v>
      </c>
      <c r="R2255" s="9">
        <f t="shared" si="211"/>
        <v>107.32142857142857</v>
      </c>
      <c r="S2255" t="str">
        <f t="shared" si="214"/>
        <v>games</v>
      </c>
      <c r="T2255" t="str">
        <f t="shared" si="215"/>
        <v>tabletop games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4">
        <f t="shared" si="212"/>
        <v>42759.647777777776</v>
      </c>
      <c r="K2256">
        <v>1484667168</v>
      </c>
      <c r="L2256" s="14">
        <f t="shared" si="213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6">
        <f t="shared" si="210"/>
        <v>4.5979999999999999</v>
      </c>
      <c r="R2256" s="9">
        <f t="shared" si="211"/>
        <v>11.67005076142132</v>
      </c>
      <c r="S2256" t="str">
        <f t="shared" si="214"/>
        <v>games</v>
      </c>
      <c r="T2256" t="str">
        <f t="shared" si="215"/>
        <v>tabletop games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4">
        <f t="shared" si="212"/>
        <v>42497.951979166668</v>
      </c>
      <c r="K2257">
        <v>1460069451</v>
      </c>
      <c r="L2257" s="14">
        <f t="shared" si="213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6">
        <f t="shared" si="210"/>
        <v>2.8665822784810127</v>
      </c>
      <c r="R2257" s="9">
        <f t="shared" si="211"/>
        <v>41.782287822878232</v>
      </c>
      <c r="S2257" t="str">
        <f t="shared" si="214"/>
        <v>games</v>
      </c>
      <c r="T2257" t="str">
        <f t="shared" si="215"/>
        <v>tabletop games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4">
        <f t="shared" si="212"/>
        <v>42696.451921296291</v>
      </c>
      <c r="K2258">
        <v>1478602246</v>
      </c>
      <c r="L2258" s="14">
        <f t="shared" si="213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6">
        <f t="shared" si="210"/>
        <v>2.2270833333333333</v>
      </c>
      <c r="R2258" s="9">
        <f t="shared" si="211"/>
        <v>21.38</v>
      </c>
      <c r="S2258" t="str">
        <f t="shared" si="214"/>
        <v>games</v>
      </c>
      <c r="T2258" t="str">
        <f t="shared" si="215"/>
        <v>tabletop games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4">
        <f t="shared" si="212"/>
        <v>42540.958333333328</v>
      </c>
      <c r="K2259">
        <v>1463351329</v>
      </c>
      <c r="L2259" s="14">
        <f t="shared" si="213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6">
        <f t="shared" si="210"/>
        <v>6.3613999999999997</v>
      </c>
      <c r="R2259" s="9">
        <f t="shared" si="211"/>
        <v>94.103550295857985</v>
      </c>
      <c r="S2259" t="str">
        <f t="shared" si="214"/>
        <v>games</v>
      </c>
      <c r="T2259" t="str">
        <f t="shared" si="215"/>
        <v>tabletop games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4">
        <f t="shared" si="212"/>
        <v>42166.75100694444</v>
      </c>
      <c r="K2260">
        <v>1431453687</v>
      </c>
      <c r="L2260" s="14">
        <f t="shared" si="213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6">
        <f t="shared" si="210"/>
        <v>1.4650000000000001</v>
      </c>
      <c r="R2260" s="9">
        <f t="shared" si="211"/>
        <v>15.721951219512196</v>
      </c>
      <c r="S2260" t="str">
        <f t="shared" si="214"/>
        <v>games</v>
      </c>
      <c r="T2260" t="str">
        <f t="shared" si="215"/>
        <v>tabletop games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4">
        <f t="shared" si="212"/>
        <v>42712.804814814815</v>
      </c>
      <c r="K2261">
        <v>1480360736</v>
      </c>
      <c r="L2261" s="14">
        <f t="shared" si="213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6">
        <f t="shared" si="210"/>
        <v>18.670999999999999</v>
      </c>
      <c r="R2261" s="9">
        <f t="shared" si="211"/>
        <v>90.635922330097088</v>
      </c>
      <c r="S2261" t="str">
        <f t="shared" si="214"/>
        <v>games</v>
      </c>
      <c r="T2261" t="str">
        <f t="shared" si="215"/>
        <v>tabletop games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4">
        <f t="shared" si="212"/>
        <v>41724.975115740745</v>
      </c>
      <c r="K2262">
        <v>1393287850</v>
      </c>
      <c r="L2262" s="14">
        <f t="shared" si="213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6">
        <f t="shared" si="210"/>
        <v>3.2692000000000001</v>
      </c>
      <c r="R2262" s="9">
        <f t="shared" si="211"/>
        <v>97.297619047619051</v>
      </c>
      <c r="S2262" t="str">
        <f t="shared" si="214"/>
        <v>games</v>
      </c>
      <c r="T2262" t="str">
        <f t="shared" si="215"/>
        <v>tabletop games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4">
        <f t="shared" si="212"/>
        <v>42780.724768518514</v>
      </c>
      <c r="K2263">
        <v>1485278620</v>
      </c>
      <c r="L2263" s="14">
        <f t="shared" si="213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6">
        <f t="shared" si="210"/>
        <v>7.7949999999999999</v>
      </c>
      <c r="R2263" s="9">
        <f t="shared" si="211"/>
        <v>37.11904761904762</v>
      </c>
      <c r="S2263" t="str">
        <f t="shared" si="214"/>
        <v>games</v>
      </c>
      <c r="T2263" t="str">
        <f t="shared" si="215"/>
        <v>tabletop games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4">
        <f t="shared" si="212"/>
        <v>41961</v>
      </c>
      <c r="K2264">
        <v>1413295358</v>
      </c>
      <c r="L2264" s="14">
        <f t="shared" si="213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6">
        <f t="shared" si="210"/>
        <v>1.5415151515151515</v>
      </c>
      <c r="R2264" s="9">
        <f t="shared" si="211"/>
        <v>28.104972375690608</v>
      </c>
      <c r="S2264" t="str">
        <f t="shared" si="214"/>
        <v>games</v>
      </c>
      <c r="T2264" t="str">
        <f t="shared" si="215"/>
        <v>tabletop games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4">
        <f t="shared" si="212"/>
        <v>42035.832326388889</v>
      </c>
      <c r="K2265">
        <v>1420919913</v>
      </c>
      <c r="L2265" s="14">
        <f t="shared" si="213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6">
        <f t="shared" si="210"/>
        <v>1.1554666666666666</v>
      </c>
      <c r="R2265" s="9">
        <f t="shared" si="211"/>
        <v>144.43333333333334</v>
      </c>
      <c r="S2265" t="str">
        <f t="shared" si="214"/>
        <v>games</v>
      </c>
      <c r="T2265" t="str">
        <f t="shared" si="215"/>
        <v>tabletop games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4">
        <f t="shared" si="212"/>
        <v>42513.125</v>
      </c>
      <c r="K2266">
        <v>1462543114</v>
      </c>
      <c r="L2266" s="14">
        <f t="shared" si="213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6">
        <f t="shared" si="210"/>
        <v>1.8003333333333333</v>
      </c>
      <c r="R2266" s="9">
        <f t="shared" si="211"/>
        <v>24.274157303370785</v>
      </c>
      <c r="S2266" t="str">
        <f t="shared" si="214"/>
        <v>games</v>
      </c>
      <c r="T2266" t="str">
        <f t="shared" si="215"/>
        <v>tabletop games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4">
        <f t="shared" si="212"/>
        <v>42696.853090277778</v>
      </c>
      <c r="K2267">
        <v>1479241707</v>
      </c>
      <c r="L2267" s="14">
        <f t="shared" si="213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6">
        <f t="shared" si="210"/>
        <v>2.9849999999999999</v>
      </c>
      <c r="R2267" s="9">
        <f t="shared" si="211"/>
        <v>35.117647058823529</v>
      </c>
      <c r="S2267" t="str">
        <f t="shared" si="214"/>
        <v>games</v>
      </c>
      <c r="T2267" t="str">
        <f t="shared" si="215"/>
        <v>tabletop games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4">
        <f t="shared" si="212"/>
        <v>42487.083333333328</v>
      </c>
      <c r="K2268">
        <v>1460235592</v>
      </c>
      <c r="L2268" s="14">
        <f t="shared" si="213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6">
        <f t="shared" si="210"/>
        <v>3.2026666666666666</v>
      </c>
      <c r="R2268" s="9">
        <f t="shared" si="211"/>
        <v>24.762886597938145</v>
      </c>
      <c r="S2268" t="str">
        <f t="shared" si="214"/>
        <v>games</v>
      </c>
      <c r="T2268" t="str">
        <f t="shared" si="215"/>
        <v>tabletop games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4">
        <f t="shared" si="212"/>
        <v>41994.041666666672</v>
      </c>
      <c r="K2269">
        <v>1416945297</v>
      </c>
      <c r="L2269" s="14">
        <f t="shared" si="213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6">
        <f t="shared" si="210"/>
        <v>3.80525</v>
      </c>
      <c r="R2269" s="9">
        <f t="shared" si="211"/>
        <v>188.37871287128712</v>
      </c>
      <c r="S2269" t="str">
        <f t="shared" si="214"/>
        <v>games</v>
      </c>
      <c r="T2269" t="str">
        <f t="shared" si="215"/>
        <v>tabletop games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4">
        <f t="shared" si="212"/>
        <v>42806.082349537035</v>
      </c>
      <c r="K2270">
        <v>1486691915</v>
      </c>
      <c r="L2270" s="14">
        <f t="shared" si="213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6">
        <f t="shared" si="210"/>
        <v>1.026</v>
      </c>
      <c r="R2270" s="9">
        <f t="shared" si="211"/>
        <v>148.08247422680412</v>
      </c>
      <c r="S2270" t="str">
        <f t="shared" si="214"/>
        <v>games</v>
      </c>
      <c r="T2270" t="str">
        <f t="shared" si="215"/>
        <v>tabletop games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4">
        <f t="shared" si="212"/>
        <v>42801.208333333328</v>
      </c>
      <c r="K2271">
        <v>1486745663</v>
      </c>
      <c r="L2271" s="14">
        <f t="shared" si="213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6">
        <f t="shared" si="210"/>
        <v>18.016400000000001</v>
      </c>
      <c r="R2271" s="9">
        <f t="shared" si="211"/>
        <v>49.934589800443462</v>
      </c>
      <c r="S2271" t="str">
        <f t="shared" si="214"/>
        <v>games</v>
      </c>
      <c r="T2271" t="str">
        <f t="shared" si="215"/>
        <v>tabletop games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4">
        <f t="shared" si="212"/>
        <v>42745.915972222225</v>
      </c>
      <c r="K2272">
        <v>1482353513</v>
      </c>
      <c r="L2272" s="14">
        <f t="shared" si="213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6">
        <f t="shared" si="210"/>
        <v>7.2024800000000004</v>
      </c>
      <c r="R2272" s="9">
        <f t="shared" si="211"/>
        <v>107.82155688622754</v>
      </c>
      <c r="S2272" t="str">
        <f t="shared" si="214"/>
        <v>games</v>
      </c>
      <c r="T2272" t="str">
        <f t="shared" si="215"/>
        <v>tabletop games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4">
        <f t="shared" si="212"/>
        <v>42714.000046296293</v>
      </c>
      <c r="K2273">
        <v>1478736004</v>
      </c>
      <c r="L2273" s="14">
        <f t="shared" si="213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6">
        <f t="shared" si="210"/>
        <v>2.8309000000000002</v>
      </c>
      <c r="R2273" s="9">
        <f t="shared" si="211"/>
        <v>42.63403614457831</v>
      </c>
      <c r="S2273" t="str">
        <f t="shared" si="214"/>
        <v>games</v>
      </c>
      <c r="T2273" t="str">
        <f t="shared" si="215"/>
        <v>tabletop games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4">
        <f t="shared" si="212"/>
        <v>42345.699490740735</v>
      </c>
      <c r="K2274">
        <v>1446914836</v>
      </c>
      <c r="L2274" s="14">
        <f t="shared" si="213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6">
        <f t="shared" si="210"/>
        <v>13.566000000000001</v>
      </c>
      <c r="R2274" s="9">
        <f t="shared" si="211"/>
        <v>14.370762711864407</v>
      </c>
      <c r="S2274" t="str">
        <f t="shared" si="214"/>
        <v>games</v>
      </c>
      <c r="T2274" t="str">
        <f t="shared" si="215"/>
        <v>tabletop games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4">
        <f t="shared" si="212"/>
        <v>42806.507430555561</v>
      </c>
      <c r="K2275">
        <v>1487164242</v>
      </c>
      <c r="L2275" s="14">
        <f t="shared" si="213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6">
        <f t="shared" si="210"/>
        <v>2.2035999999999998</v>
      </c>
      <c r="R2275" s="9">
        <f t="shared" si="211"/>
        <v>37.476190476190474</v>
      </c>
      <c r="S2275" t="str">
        <f t="shared" si="214"/>
        <v>games</v>
      </c>
      <c r="T2275" t="str">
        <f t="shared" si="215"/>
        <v>tabletop games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4">
        <f t="shared" si="212"/>
        <v>41693.500659722224</v>
      </c>
      <c r="K2276">
        <v>1390564857</v>
      </c>
      <c r="L2276" s="14">
        <f t="shared" si="213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6">
        <f t="shared" si="210"/>
        <v>1.196</v>
      </c>
      <c r="R2276" s="9">
        <f t="shared" si="211"/>
        <v>30.202020202020201</v>
      </c>
      <c r="S2276" t="str">
        <f t="shared" si="214"/>
        <v>games</v>
      </c>
      <c r="T2276" t="str">
        <f t="shared" si="215"/>
        <v>tabletop games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4">
        <f t="shared" si="212"/>
        <v>41995.616655092599</v>
      </c>
      <c r="K2277">
        <v>1416667679</v>
      </c>
      <c r="L2277" s="14">
        <f t="shared" si="213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6">
        <f t="shared" si="210"/>
        <v>4.0776923076923079</v>
      </c>
      <c r="R2277" s="9">
        <f t="shared" si="211"/>
        <v>33.550632911392405</v>
      </c>
      <c r="S2277" t="str">
        <f t="shared" si="214"/>
        <v>games</v>
      </c>
      <c r="T2277" t="str">
        <f t="shared" si="215"/>
        <v>tabletop games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4">
        <f t="shared" si="212"/>
        <v>41644.651493055557</v>
      </c>
      <c r="K2278">
        <v>1386344289</v>
      </c>
      <c r="L2278" s="14">
        <f t="shared" si="213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6">
        <f t="shared" si="210"/>
        <v>1.0581826105905425</v>
      </c>
      <c r="R2278" s="9">
        <f t="shared" si="211"/>
        <v>64.74666666666667</v>
      </c>
      <c r="S2278" t="str">
        <f t="shared" si="214"/>
        <v>games</v>
      </c>
      <c r="T2278" t="str">
        <f t="shared" si="215"/>
        <v>tabletop games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4">
        <f t="shared" si="212"/>
        <v>40966.678506944445</v>
      </c>
      <c r="K2279">
        <v>1327767423</v>
      </c>
      <c r="L2279" s="14">
        <f t="shared" si="213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6">
        <f t="shared" si="210"/>
        <v>1.4108235294117648</v>
      </c>
      <c r="R2279" s="9">
        <f t="shared" si="211"/>
        <v>57.932367149758456</v>
      </c>
      <c r="S2279" t="str">
        <f t="shared" si="214"/>
        <v>games</v>
      </c>
      <c r="T2279" t="str">
        <f t="shared" si="215"/>
        <v>tabletop games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4">
        <f t="shared" si="212"/>
        <v>42372.957638888889</v>
      </c>
      <c r="K2280">
        <v>1448902867</v>
      </c>
      <c r="L2280" s="14">
        <f t="shared" si="213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6">
        <f t="shared" si="210"/>
        <v>2.7069999999999999</v>
      </c>
      <c r="R2280" s="9">
        <f t="shared" si="211"/>
        <v>53.078431372549019</v>
      </c>
      <c r="S2280" t="str">
        <f t="shared" si="214"/>
        <v>games</v>
      </c>
      <c r="T2280" t="str">
        <f t="shared" si="215"/>
        <v>tabletop games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4">
        <f t="shared" si="212"/>
        <v>42039.166666666672</v>
      </c>
      <c r="K2281">
        <v>1421436099</v>
      </c>
      <c r="L2281" s="14">
        <f t="shared" si="213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6">
        <f t="shared" si="210"/>
        <v>1.538</v>
      </c>
      <c r="R2281" s="9">
        <f t="shared" si="211"/>
        <v>48.0625</v>
      </c>
      <c r="S2281" t="str">
        <f t="shared" si="214"/>
        <v>games</v>
      </c>
      <c r="T2281" t="str">
        <f t="shared" si="215"/>
        <v>tabletop games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4">
        <f t="shared" si="212"/>
        <v>42264.624895833331</v>
      </c>
      <c r="K2282">
        <v>1439909991</v>
      </c>
      <c r="L2282" s="14">
        <f t="shared" si="213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6">
        <f t="shared" si="210"/>
        <v>4.0357653061224488</v>
      </c>
      <c r="R2282" s="9">
        <f t="shared" si="211"/>
        <v>82.396874999999994</v>
      </c>
      <c r="S2282" t="str">
        <f t="shared" si="214"/>
        <v>games</v>
      </c>
      <c r="T2282" t="str">
        <f t="shared" si="215"/>
        <v>tabletop games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4">
        <f t="shared" si="212"/>
        <v>40749.284722222219</v>
      </c>
      <c r="K2283">
        <v>1306219897</v>
      </c>
      <c r="L2283" s="14">
        <f t="shared" si="213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6">
        <f t="shared" si="210"/>
        <v>1.85</v>
      </c>
      <c r="R2283" s="9">
        <f t="shared" si="211"/>
        <v>50.454545454545453</v>
      </c>
      <c r="S2283" t="str">
        <f t="shared" si="214"/>
        <v>music</v>
      </c>
      <c r="T2283" t="str">
        <f t="shared" si="215"/>
        <v>rock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4">
        <f t="shared" si="212"/>
        <v>42383.17460648148</v>
      </c>
      <c r="K2284">
        <v>1447560686</v>
      </c>
      <c r="L2284" s="14">
        <f t="shared" si="213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6">
        <f t="shared" si="210"/>
        <v>1.8533333333333333</v>
      </c>
      <c r="R2284" s="9">
        <f t="shared" si="211"/>
        <v>115.83333333333333</v>
      </c>
      <c r="S2284" t="str">
        <f t="shared" si="214"/>
        <v>music</v>
      </c>
      <c r="T2284" t="str">
        <f t="shared" si="215"/>
        <v>rock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4">
        <f t="shared" si="212"/>
        <v>41038.083379629628</v>
      </c>
      <c r="K2285">
        <v>1331348404</v>
      </c>
      <c r="L2285" s="14">
        <f t="shared" si="213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6">
        <f t="shared" si="210"/>
        <v>1.0085533333333332</v>
      </c>
      <c r="R2285" s="9">
        <f t="shared" si="211"/>
        <v>63.03458333333333</v>
      </c>
      <c r="S2285" t="str">
        <f t="shared" si="214"/>
        <v>music</v>
      </c>
      <c r="T2285" t="str">
        <f t="shared" si="215"/>
        <v>rock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4">
        <f t="shared" si="212"/>
        <v>40614.166666666664</v>
      </c>
      <c r="K2286">
        <v>1297451245</v>
      </c>
      <c r="L2286" s="14">
        <f t="shared" si="213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6">
        <f t="shared" si="210"/>
        <v>1.0622116666666668</v>
      </c>
      <c r="R2286" s="9">
        <f t="shared" si="211"/>
        <v>108.02152542372882</v>
      </c>
      <c r="S2286" t="str">
        <f t="shared" si="214"/>
        <v>music</v>
      </c>
      <c r="T2286" t="str">
        <f t="shared" si="215"/>
        <v>rock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4">
        <f t="shared" si="212"/>
        <v>41089.185682870368</v>
      </c>
      <c r="K2287">
        <v>1338352043</v>
      </c>
      <c r="L2287" s="14">
        <f t="shared" si="213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6">
        <f t="shared" si="210"/>
        <v>1.2136666666666667</v>
      </c>
      <c r="R2287" s="9">
        <f t="shared" si="211"/>
        <v>46.088607594936711</v>
      </c>
      <c r="S2287" t="str">
        <f t="shared" si="214"/>
        <v>music</v>
      </c>
      <c r="T2287" t="str">
        <f t="shared" si="215"/>
        <v>rock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4">
        <f t="shared" si="212"/>
        <v>41523.165972222225</v>
      </c>
      <c r="K2288">
        <v>1376003254</v>
      </c>
      <c r="L2288" s="14">
        <f t="shared" si="213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6">
        <f t="shared" si="210"/>
        <v>1.0006666666666666</v>
      </c>
      <c r="R2288" s="9">
        <f t="shared" si="211"/>
        <v>107.21428571428571</v>
      </c>
      <c r="S2288" t="str">
        <f t="shared" si="214"/>
        <v>music</v>
      </c>
      <c r="T2288" t="str">
        <f t="shared" si="215"/>
        <v>rock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4">
        <f t="shared" si="212"/>
        <v>41813.667361111111</v>
      </c>
      <c r="K2289">
        <v>1401724860</v>
      </c>
      <c r="L2289" s="14">
        <f t="shared" si="213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6">
        <f t="shared" si="210"/>
        <v>1.1997755555555556</v>
      </c>
      <c r="R2289" s="9">
        <f t="shared" si="211"/>
        <v>50.9338679245283</v>
      </c>
      <c r="S2289" t="str">
        <f t="shared" si="214"/>
        <v>music</v>
      </c>
      <c r="T2289" t="str">
        <f t="shared" si="215"/>
        <v>rock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4">
        <f t="shared" si="212"/>
        <v>41086.75</v>
      </c>
      <c r="K2290">
        <v>1339098689</v>
      </c>
      <c r="L2290" s="14">
        <f t="shared" si="213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6">
        <f t="shared" si="210"/>
        <v>1.0009999999999999</v>
      </c>
      <c r="R2290" s="9">
        <f t="shared" si="211"/>
        <v>40.04</v>
      </c>
      <c r="S2290" t="str">
        <f t="shared" si="214"/>
        <v>music</v>
      </c>
      <c r="T2290" t="str">
        <f t="shared" si="215"/>
        <v>rock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4">
        <f t="shared" si="212"/>
        <v>41614.973611111112</v>
      </c>
      <c r="K2291">
        <v>1382659060</v>
      </c>
      <c r="L2291" s="14">
        <f t="shared" si="213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6">
        <f t="shared" si="210"/>
        <v>1.0740000000000001</v>
      </c>
      <c r="R2291" s="9">
        <f t="shared" si="211"/>
        <v>64.44</v>
      </c>
      <c r="S2291" t="str">
        <f t="shared" si="214"/>
        <v>music</v>
      </c>
      <c r="T2291" t="str">
        <f t="shared" si="215"/>
        <v>rock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4">
        <f t="shared" si="212"/>
        <v>40148.708333333336</v>
      </c>
      <c r="K2292">
        <v>1252908330</v>
      </c>
      <c r="L2292" s="14">
        <f t="shared" si="213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6">
        <f t="shared" si="210"/>
        <v>1.0406666666666666</v>
      </c>
      <c r="R2292" s="9">
        <f t="shared" si="211"/>
        <v>53.827586206896555</v>
      </c>
      <c r="S2292" t="str">
        <f t="shared" si="214"/>
        <v>music</v>
      </c>
      <c r="T2292" t="str">
        <f t="shared" si="215"/>
        <v>rock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4">
        <f t="shared" si="212"/>
        <v>41022.166666666664</v>
      </c>
      <c r="K2293">
        <v>1332199618</v>
      </c>
      <c r="L2293" s="14">
        <f t="shared" si="213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6">
        <f t="shared" si="210"/>
        <v>1.728</v>
      </c>
      <c r="R2293" s="9">
        <f t="shared" si="211"/>
        <v>100.46511627906976</v>
      </c>
      <c r="S2293" t="str">
        <f t="shared" si="214"/>
        <v>music</v>
      </c>
      <c r="T2293" t="str">
        <f t="shared" si="215"/>
        <v>rock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4">
        <f t="shared" si="212"/>
        <v>41017.697638888887</v>
      </c>
      <c r="K2294">
        <v>1332175476</v>
      </c>
      <c r="L2294" s="14">
        <f t="shared" si="213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6">
        <f t="shared" si="210"/>
        <v>1.072505</v>
      </c>
      <c r="R2294" s="9">
        <f t="shared" si="211"/>
        <v>46.630652173913049</v>
      </c>
      <c r="S2294" t="str">
        <f t="shared" si="214"/>
        <v>music</v>
      </c>
      <c r="T2294" t="str">
        <f t="shared" si="215"/>
        <v>rock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4">
        <f t="shared" si="212"/>
        <v>41177.165972222225</v>
      </c>
      <c r="K2295">
        <v>1346345999</v>
      </c>
      <c r="L2295" s="14">
        <f t="shared" si="213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6">
        <f t="shared" si="210"/>
        <v>1.0823529411764705</v>
      </c>
      <c r="R2295" s="9">
        <f t="shared" si="211"/>
        <v>34.074074074074076</v>
      </c>
      <c r="S2295" t="str">
        <f t="shared" si="214"/>
        <v>music</v>
      </c>
      <c r="T2295" t="str">
        <f t="shared" si="215"/>
        <v>rock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4">
        <f t="shared" si="212"/>
        <v>41294.72314814815</v>
      </c>
      <c r="K2296">
        <v>1356110480</v>
      </c>
      <c r="L2296" s="14">
        <f t="shared" si="213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6">
        <f t="shared" si="210"/>
        <v>1.4608079999999999</v>
      </c>
      <c r="R2296" s="9">
        <f t="shared" si="211"/>
        <v>65.214642857142863</v>
      </c>
      <c r="S2296" t="str">
        <f t="shared" si="214"/>
        <v>music</v>
      </c>
      <c r="T2296" t="str">
        <f t="shared" si="215"/>
        <v>rock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4">
        <f t="shared" si="212"/>
        <v>41300.954351851848</v>
      </c>
      <c r="K2297">
        <v>1356648856</v>
      </c>
      <c r="L2297" s="14">
        <f t="shared" si="213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6">
        <f t="shared" si="210"/>
        <v>1.2524999999999999</v>
      </c>
      <c r="R2297" s="9">
        <f t="shared" si="211"/>
        <v>44.205882352941174</v>
      </c>
      <c r="S2297" t="str">
        <f t="shared" si="214"/>
        <v>music</v>
      </c>
      <c r="T2297" t="str">
        <f t="shared" si="215"/>
        <v>rock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4">
        <f t="shared" si="212"/>
        <v>40962.731782407405</v>
      </c>
      <c r="K2298">
        <v>1326994426</v>
      </c>
      <c r="L2298" s="14">
        <f t="shared" si="213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6">
        <f t="shared" si="210"/>
        <v>1.4907142857142857</v>
      </c>
      <c r="R2298" s="9">
        <f t="shared" si="211"/>
        <v>71.965517241379317</v>
      </c>
      <c r="S2298" t="str">
        <f t="shared" si="214"/>
        <v>music</v>
      </c>
      <c r="T2298" t="str">
        <f t="shared" si="215"/>
        <v>rock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4">
        <f t="shared" si="212"/>
        <v>40982.165972222225</v>
      </c>
      <c r="K2299">
        <v>1328749249</v>
      </c>
      <c r="L2299" s="14">
        <f t="shared" si="213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6">
        <f t="shared" si="210"/>
        <v>1.006</v>
      </c>
      <c r="R2299" s="9">
        <f t="shared" si="211"/>
        <v>52.94736842105263</v>
      </c>
      <c r="S2299" t="str">
        <f t="shared" si="214"/>
        <v>music</v>
      </c>
      <c r="T2299" t="str">
        <f t="shared" si="215"/>
        <v>rock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4">
        <f t="shared" si="212"/>
        <v>41724.798993055556</v>
      </c>
      <c r="K2300">
        <v>1393272633</v>
      </c>
      <c r="L2300" s="14">
        <f t="shared" si="213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6">
        <f t="shared" si="210"/>
        <v>1.0507333333333333</v>
      </c>
      <c r="R2300" s="9">
        <f t="shared" si="211"/>
        <v>109.45138888888889</v>
      </c>
      <c r="S2300" t="str">
        <f t="shared" si="214"/>
        <v>music</v>
      </c>
      <c r="T2300" t="str">
        <f t="shared" si="215"/>
        <v>rock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4">
        <f t="shared" si="212"/>
        <v>40580.032511574071</v>
      </c>
      <c r="K2301">
        <v>1295657209</v>
      </c>
      <c r="L2301" s="14">
        <f t="shared" si="213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6">
        <f t="shared" si="210"/>
        <v>3.5016666666666665</v>
      </c>
      <c r="R2301" s="9">
        <f t="shared" si="211"/>
        <v>75.035714285714292</v>
      </c>
      <c r="S2301" t="str">
        <f t="shared" si="214"/>
        <v>music</v>
      </c>
      <c r="T2301" t="str">
        <f t="shared" si="215"/>
        <v>rock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4">
        <f t="shared" si="212"/>
        <v>41088.727037037039</v>
      </c>
      <c r="K2302">
        <v>1339694816</v>
      </c>
      <c r="L2302" s="14">
        <f t="shared" si="213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6">
        <f t="shared" si="210"/>
        <v>1.0125</v>
      </c>
      <c r="R2302" s="9">
        <f t="shared" si="211"/>
        <v>115.71428571428571</v>
      </c>
      <c r="S2302" t="str">
        <f t="shared" si="214"/>
        <v>music</v>
      </c>
      <c r="T2302" t="str">
        <f t="shared" si="215"/>
        <v>rock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4">
        <f t="shared" si="212"/>
        <v>41446.146944444445</v>
      </c>
      <c r="K2303">
        <v>1369193496</v>
      </c>
      <c r="L2303" s="14">
        <f t="shared" si="213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6">
        <f t="shared" si="210"/>
        <v>1.336044</v>
      </c>
      <c r="R2303" s="9">
        <f t="shared" si="211"/>
        <v>31.659810426540286</v>
      </c>
      <c r="S2303" t="str">
        <f t="shared" si="214"/>
        <v>music</v>
      </c>
      <c r="T2303" t="str">
        <f t="shared" si="215"/>
        <v>indie rock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4">
        <f t="shared" si="212"/>
        <v>41639.291666666664</v>
      </c>
      <c r="K2304">
        <v>1385585434</v>
      </c>
      <c r="L2304" s="14">
        <f t="shared" si="213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6">
        <f t="shared" si="210"/>
        <v>1.7065217391304348</v>
      </c>
      <c r="R2304" s="9">
        <f t="shared" si="211"/>
        <v>46.176470588235297</v>
      </c>
      <c r="S2304" t="str">
        <f t="shared" si="214"/>
        <v>music</v>
      </c>
      <c r="T2304" t="str">
        <f t="shared" si="215"/>
        <v>indie rock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4">
        <f t="shared" si="212"/>
        <v>40890.152731481481</v>
      </c>
      <c r="K2305">
        <v>1320287996</v>
      </c>
      <c r="L2305" s="14">
        <f t="shared" si="213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6">
        <f t="shared" si="210"/>
        <v>1.0935829457364341</v>
      </c>
      <c r="R2305" s="9">
        <f t="shared" si="211"/>
        <v>68.481650485436887</v>
      </c>
      <c r="S2305" t="str">
        <f t="shared" si="214"/>
        <v>music</v>
      </c>
      <c r="T2305" t="str">
        <f t="shared" si="215"/>
        <v>indie rock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4">
        <f t="shared" si="212"/>
        <v>40544.207638888889</v>
      </c>
      <c r="K2306">
        <v>1290281691</v>
      </c>
      <c r="L2306" s="14">
        <f t="shared" si="213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6">
        <f t="shared" ref="Q2306:Q2369" si="216">(E2306/D2306)</f>
        <v>1.0070033333333335</v>
      </c>
      <c r="R2306" s="9">
        <f t="shared" ref="R2306:R2369" si="217">IF(N2306&lt;&gt;0,E2306/N2306,0)</f>
        <v>53.469203539823013</v>
      </c>
      <c r="S2306" t="str">
        <f t="shared" si="214"/>
        <v>music</v>
      </c>
      <c r="T2306" t="str">
        <f t="shared" si="215"/>
        <v>indie rock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4">
        <f t="shared" ref="J2307:J2370" si="218">(((I2307/60)/60)/24)+DATE(1970,1,1)</f>
        <v>41859.75</v>
      </c>
      <c r="K2307">
        <v>1405356072</v>
      </c>
      <c r="L2307" s="14">
        <f t="shared" ref="L2307:L2370" si="219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6">
        <f t="shared" si="216"/>
        <v>1.0122777777777778</v>
      </c>
      <c r="R2307" s="9">
        <f t="shared" si="217"/>
        <v>109.10778443113773</v>
      </c>
      <c r="S2307" t="str">
        <f t="shared" ref="S2307:S2370" si="220">LEFT(P2307, SEARCH("/",P2307,1)-1)</f>
        <v>music</v>
      </c>
      <c r="T2307" t="str">
        <f t="shared" ref="T2307:T2370" si="221">RIGHT(P2307,LEN(P2307)-FIND("/",P2307))</f>
        <v>indie rock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4">
        <f t="shared" si="218"/>
        <v>40978.16815972222</v>
      </c>
      <c r="K2308">
        <v>1328760129</v>
      </c>
      <c r="L2308" s="14">
        <f t="shared" si="219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6">
        <f t="shared" si="216"/>
        <v>1.0675857142857144</v>
      </c>
      <c r="R2308" s="9">
        <f t="shared" si="217"/>
        <v>51.185616438356163</v>
      </c>
      <c r="S2308" t="str">
        <f t="shared" si="220"/>
        <v>music</v>
      </c>
      <c r="T2308" t="str">
        <f t="shared" si="221"/>
        <v>indie rock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4">
        <f t="shared" si="218"/>
        <v>41034.802407407406</v>
      </c>
      <c r="K2309">
        <v>1333653333</v>
      </c>
      <c r="L2309" s="14">
        <f t="shared" si="219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6">
        <f t="shared" si="216"/>
        <v>1.0665777537961894</v>
      </c>
      <c r="R2309" s="9">
        <f t="shared" si="217"/>
        <v>27.936800000000002</v>
      </c>
      <c r="S2309" t="str">
        <f t="shared" si="220"/>
        <v>music</v>
      </c>
      <c r="T2309" t="str">
        <f t="shared" si="221"/>
        <v>indie rock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4">
        <f t="shared" si="218"/>
        <v>41880.041666666664</v>
      </c>
      <c r="K2310">
        <v>1406847996</v>
      </c>
      <c r="L2310" s="14">
        <f t="shared" si="219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6">
        <f t="shared" si="216"/>
        <v>1.0130622</v>
      </c>
      <c r="R2310" s="9">
        <f t="shared" si="217"/>
        <v>82.496921824104234</v>
      </c>
      <c r="S2310" t="str">
        <f t="shared" si="220"/>
        <v>music</v>
      </c>
      <c r="T2310" t="str">
        <f t="shared" si="221"/>
        <v>indie rock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4">
        <f t="shared" si="218"/>
        <v>41342.987696759257</v>
      </c>
      <c r="K2311">
        <v>1359848537</v>
      </c>
      <c r="L2311" s="14">
        <f t="shared" si="219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6">
        <f t="shared" si="216"/>
        <v>1.0667450000000001</v>
      </c>
      <c r="R2311" s="9">
        <f t="shared" si="217"/>
        <v>59.817476635514019</v>
      </c>
      <c r="S2311" t="str">
        <f t="shared" si="220"/>
        <v>music</v>
      </c>
      <c r="T2311" t="str">
        <f t="shared" si="221"/>
        <v>indie rock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4">
        <f t="shared" si="218"/>
        <v>41354.752488425926</v>
      </c>
      <c r="K2312">
        <v>1361300615</v>
      </c>
      <c r="L2312" s="14">
        <f t="shared" si="219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6">
        <f t="shared" si="216"/>
        <v>4.288397837837838</v>
      </c>
      <c r="R2312" s="9">
        <f t="shared" si="217"/>
        <v>64.816470588235291</v>
      </c>
      <c r="S2312" t="str">
        <f t="shared" si="220"/>
        <v>music</v>
      </c>
      <c r="T2312" t="str">
        <f t="shared" si="221"/>
        <v>indie rock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4">
        <f t="shared" si="218"/>
        <v>41766.004502314812</v>
      </c>
      <c r="K2313">
        <v>1396829189</v>
      </c>
      <c r="L2313" s="14">
        <f t="shared" si="219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6">
        <f t="shared" si="216"/>
        <v>1.0411111111111111</v>
      </c>
      <c r="R2313" s="9">
        <f t="shared" si="217"/>
        <v>90.09615384615384</v>
      </c>
      <c r="S2313" t="str">
        <f t="shared" si="220"/>
        <v>music</v>
      </c>
      <c r="T2313" t="str">
        <f t="shared" si="221"/>
        <v>indie rock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4">
        <f t="shared" si="218"/>
        <v>41747.958333333336</v>
      </c>
      <c r="K2314">
        <v>1395155478</v>
      </c>
      <c r="L2314" s="14">
        <f t="shared" si="219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6">
        <f t="shared" si="216"/>
        <v>1.0786666666666667</v>
      </c>
      <c r="R2314" s="9">
        <f t="shared" si="217"/>
        <v>40.962025316455694</v>
      </c>
      <c r="S2314" t="str">
        <f t="shared" si="220"/>
        <v>music</v>
      </c>
      <c r="T2314" t="str">
        <f t="shared" si="221"/>
        <v>indie rock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4">
        <f t="shared" si="218"/>
        <v>41032.958634259259</v>
      </c>
      <c r="K2315">
        <v>1333494026</v>
      </c>
      <c r="L2315" s="14">
        <f t="shared" si="219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6">
        <f t="shared" si="216"/>
        <v>1.7584040000000001</v>
      </c>
      <c r="R2315" s="9">
        <f t="shared" si="217"/>
        <v>56.000127388535034</v>
      </c>
      <c r="S2315" t="str">
        <f t="shared" si="220"/>
        <v>music</v>
      </c>
      <c r="T2315" t="str">
        <f t="shared" si="221"/>
        <v>indie rock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4">
        <f t="shared" si="218"/>
        <v>41067.551585648151</v>
      </c>
      <c r="K2316">
        <v>1336482857</v>
      </c>
      <c r="L2316" s="14">
        <f t="shared" si="219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6">
        <f t="shared" si="216"/>
        <v>1.5697000000000001</v>
      </c>
      <c r="R2316" s="9">
        <f t="shared" si="217"/>
        <v>37.672800000000002</v>
      </c>
      <c r="S2316" t="str">
        <f t="shared" si="220"/>
        <v>music</v>
      </c>
      <c r="T2316" t="str">
        <f t="shared" si="221"/>
        <v>indie rock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4">
        <f t="shared" si="218"/>
        <v>41034.72619212963</v>
      </c>
      <c r="K2317">
        <v>1333646743</v>
      </c>
      <c r="L2317" s="14">
        <f t="shared" si="219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6">
        <f t="shared" si="216"/>
        <v>1.026</v>
      </c>
      <c r="R2317" s="9">
        <f t="shared" si="217"/>
        <v>40.078125</v>
      </c>
      <c r="S2317" t="str">
        <f t="shared" si="220"/>
        <v>music</v>
      </c>
      <c r="T2317" t="str">
        <f t="shared" si="221"/>
        <v>indie rock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4">
        <f t="shared" si="218"/>
        <v>40156.76666666667</v>
      </c>
      <c r="K2318">
        <v>1253726650</v>
      </c>
      <c r="L2318" s="14">
        <f t="shared" si="219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6">
        <f t="shared" si="216"/>
        <v>1.0404266666666666</v>
      </c>
      <c r="R2318" s="9">
        <f t="shared" si="217"/>
        <v>78.031999999999996</v>
      </c>
      <c r="S2318" t="str">
        <f t="shared" si="220"/>
        <v>music</v>
      </c>
      <c r="T2318" t="str">
        <f t="shared" si="221"/>
        <v>indie rock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4">
        <f t="shared" si="218"/>
        <v>40224.208333333336</v>
      </c>
      <c r="K2319">
        <v>1263474049</v>
      </c>
      <c r="L2319" s="14">
        <f t="shared" si="219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6">
        <f t="shared" si="216"/>
        <v>1.04</v>
      </c>
      <c r="R2319" s="9">
        <f t="shared" si="217"/>
        <v>18.90909090909091</v>
      </c>
      <c r="S2319" t="str">
        <f t="shared" si="220"/>
        <v>music</v>
      </c>
      <c r="T2319" t="str">
        <f t="shared" si="221"/>
        <v>indie rock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4">
        <f t="shared" si="218"/>
        <v>40082.165972222225</v>
      </c>
      <c r="K2320">
        <v>1251214014</v>
      </c>
      <c r="L2320" s="14">
        <f t="shared" si="219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6">
        <f t="shared" si="216"/>
        <v>1.2105999999999999</v>
      </c>
      <c r="R2320" s="9">
        <f t="shared" si="217"/>
        <v>37.134969325153371</v>
      </c>
      <c r="S2320" t="str">
        <f t="shared" si="220"/>
        <v>music</v>
      </c>
      <c r="T2320" t="str">
        <f t="shared" si="221"/>
        <v>indie rock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4">
        <f t="shared" si="218"/>
        <v>41623.082002314812</v>
      </c>
      <c r="K2321">
        <v>1384480685</v>
      </c>
      <c r="L2321" s="14">
        <f t="shared" si="219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6">
        <f t="shared" si="216"/>
        <v>1.077</v>
      </c>
      <c r="R2321" s="9">
        <f t="shared" si="217"/>
        <v>41.961038961038959</v>
      </c>
      <c r="S2321" t="str">
        <f t="shared" si="220"/>
        <v>music</v>
      </c>
      <c r="T2321" t="str">
        <f t="shared" si="221"/>
        <v>indie rock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4">
        <f t="shared" si="218"/>
        <v>41731.775462962964</v>
      </c>
      <c r="K2322">
        <v>1393443400</v>
      </c>
      <c r="L2322" s="14">
        <f t="shared" si="219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6">
        <f t="shared" si="216"/>
        <v>1.0866</v>
      </c>
      <c r="R2322" s="9">
        <f t="shared" si="217"/>
        <v>61.044943820224717</v>
      </c>
      <c r="S2322" t="str">
        <f t="shared" si="220"/>
        <v>music</v>
      </c>
      <c r="T2322" t="str">
        <f t="shared" si="221"/>
        <v>indie rock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4">
        <f t="shared" si="218"/>
        <v>42829.21876157407</v>
      </c>
      <c r="K2323">
        <v>1488694501</v>
      </c>
      <c r="L2323" s="14">
        <f t="shared" si="219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6">
        <f t="shared" si="216"/>
        <v>0.39120962394619685</v>
      </c>
      <c r="R2323" s="9">
        <f t="shared" si="217"/>
        <v>64.53125</v>
      </c>
      <c r="S2323" t="str">
        <f t="shared" si="220"/>
        <v>food</v>
      </c>
      <c r="T2323" t="str">
        <f t="shared" si="221"/>
        <v>small batch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4">
        <f t="shared" si="218"/>
        <v>42834.853807870371</v>
      </c>
      <c r="K2324">
        <v>1489181369</v>
      </c>
      <c r="L2324" s="14">
        <f t="shared" si="219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6">
        <f t="shared" si="216"/>
        <v>3.1481481481481478E-2</v>
      </c>
      <c r="R2324" s="9">
        <f t="shared" si="217"/>
        <v>21.25</v>
      </c>
      <c r="S2324" t="str">
        <f t="shared" si="220"/>
        <v>food</v>
      </c>
      <c r="T2324" t="str">
        <f t="shared" si="221"/>
        <v>small batch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4">
        <f t="shared" si="218"/>
        <v>42814.755173611105</v>
      </c>
      <c r="K2325">
        <v>1489428447</v>
      </c>
      <c r="L2325" s="14">
        <f t="shared" si="219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6">
        <f t="shared" si="216"/>
        <v>0.48</v>
      </c>
      <c r="R2325" s="9">
        <f t="shared" si="217"/>
        <v>30</v>
      </c>
      <c r="S2325" t="str">
        <f t="shared" si="220"/>
        <v>food</v>
      </c>
      <c r="T2325" t="str">
        <f t="shared" si="221"/>
        <v>small batch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4">
        <f t="shared" si="218"/>
        <v>42820.843576388885</v>
      </c>
      <c r="K2326">
        <v>1487970885</v>
      </c>
      <c r="L2326" s="14">
        <f t="shared" si="219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6">
        <f t="shared" si="216"/>
        <v>0.20733333333333334</v>
      </c>
      <c r="R2326" s="9">
        <f t="shared" si="217"/>
        <v>25.491803278688526</v>
      </c>
      <c r="S2326" t="str">
        <f t="shared" si="220"/>
        <v>food</v>
      </c>
      <c r="T2326" t="str">
        <f t="shared" si="221"/>
        <v>small batch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4">
        <f t="shared" si="218"/>
        <v>42823.980682870373</v>
      </c>
      <c r="K2327">
        <v>1488241931</v>
      </c>
      <c r="L2327" s="14">
        <f t="shared" si="219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6">
        <f t="shared" si="216"/>
        <v>0.08</v>
      </c>
      <c r="R2327" s="9">
        <f t="shared" si="217"/>
        <v>11.428571428571429</v>
      </c>
      <c r="S2327" t="str">
        <f t="shared" si="220"/>
        <v>food</v>
      </c>
      <c r="T2327" t="str">
        <f t="shared" si="221"/>
        <v>small batch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4">
        <f t="shared" si="218"/>
        <v>42855.708333333328</v>
      </c>
      <c r="K2328">
        <v>1489106948</v>
      </c>
      <c r="L2328" s="14">
        <f t="shared" si="219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6">
        <f t="shared" si="216"/>
        <v>7.1999999999999998E-3</v>
      </c>
      <c r="R2328" s="9">
        <f t="shared" si="217"/>
        <v>108</v>
      </c>
      <c r="S2328" t="str">
        <f t="shared" si="220"/>
        <v>food</v>
      </c>
      <c r="T2328" t="str">
        <f t="shared" si="221"/>
        <v>small batch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4">
        <f t="shared" si="218"/>
        <v>41877.917129629634</v>
      </c>
      <c r="K2329">
        <v>1406066440</v>
      </c>
      <c r="L2329" s="14">
        <f t="shared" si="219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6">
        <f t="shared" si="216"/>
        <v>5.2609431428571432</v>
      </c>
      <c r="R2329" s="9">
        <f t="shared" si="217"/>
        <v>54.883162444113267</v>
      </c>
      <c r="S2329" t="str">
        <f t="shared" si="220"/>
        <v>food</v>
      </c>
      <c r="T2329" t="str">
        <f t="shared" si="221"/>
        <v>small batch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4">
        <f t="shared" si="218"/>
        <v>42169.781678240746</v>
      </c>
      <c r="K2330">
        <v>1431715537</v>
      </c>
      <c r="L2330" s="14">
        <f t="shared" si="219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6">
        <f t="shared" si="216"/>
        <v>2.5445000000000002</v>
      </c>
      <c r="R2330" s="9">
        <f t="shared" si="217"/>
        <v>47.383612662942269</v>
      </c>
      <c r="S2330" t="str">
        <f t="shared" si="220"/>
        <v>food</v>
      </c>
      <c r="T2330" t="str">
        <f t="shared" si="221"/>
        <v>small batch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4">
        <f t="shared" si="218"/>
        <v>41837.624374999999</v>
      </c>
      <c r="K2331">
        <v>1403017146</v>
      </c>
      <c r="L2331" s="14">
        <f t="shared" si="219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6">
        <f t="shared" si="216"/>
        <v>1.0591999999999999</v>
      </c>
      <c r="R2331" s="9">
        <f t="shared" si="217"/>
        <v>211.84</v>
      </c>
      <c r="S2331" t="str">
        <f t="shared" si="220"/>
        <v>food</v>
      </c>
      <c r="T2331" t="str">
        <f t="shared" si="221"/>
        <v>small batch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4">
        <f t="shared" si="218"/>
        <v>42363</v>
      </c>
      <c r="K2332">
        <v>1448400943</v>
      </c>
      <c r="L2332" s="14">
        <f t="shared" si="219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6">
        <f t="shared" si="216"/>
        <v>1.0242285714285715</v>
      </c>
      <c r="R2332" s="9">
        <f t="shared" si="217"/>
        <v>219.92638036809817</v>
      </c>
      <c r="S2332" t="str">
        <f t="shared" si="220"/>
        <v>food</v>
      </c>
      <c r="T2332" t="str">
        <f t="shared" si="221"/>
        <v>small batch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4">
        <f t="shared" si="218"/>
        <v>41869.005671296298</v>
      </c>
      <c r="K2333">
        <v>1405728490</v>
      </c>
      <c r="L2333" s="14">
        <f t="shared" si="219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6">
        <f t="shared" si="216"/>
        <v>1.4431375</v>
      </c>
      <c r="R2333" s="9">
        <f t="shared" si="217"/>
        <v>40.795406360424032</v>
      </c>
      <c r="S2333" t="str">
        <f t="shared" si="220"/>
        <v>food</v>
      </c>
      <c r="T2333" t="str">
        <f t="shared" si="221"/>
        <v>small batch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4">
        <f t="shared" si="218"/>
        <v>42041.628136574072</v>
      </c>
      <c r="K2334">
        <v>1420643071</v>
      </c>
      <c r="L2334" s="14">
        <f t="shared" si="219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6">
        <f t="shared" si="216"/>
        <v>1.06308</v>
      </c>
      <c r="R2334" s="9">
        <f t="shared" si="217"/>
        <v>75.502840909090907</v>
      </c>
      <c r="S2334" t="str">
        <f t="shared" si="220"/>
        <v>food</v>
      </c>
      <c r="T2334" t="str">
        <f t="shared" si="221"/>
        <v>small batch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4">
        <f t="shared" si="218"/>
        <v>41788.743055555555</v>
      </c>
      <c r="K2335">
        <v>1399563390</v>
      </c>
      <c r="L2335" s="14">
        <f t="shared" si="219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6">
        <f t="shared" si="216"/>
        <v>2.1216666666666666</v>
      </c>
      <c r="R2335" s="9">
        <f t="shared" si="217"/>
        <v>13.542553191489361</v>
      </c>
      <c r="S2335" t="str">
        <f t="shared" si="220"/>
        <v>food</v>
      </c>
      <c r="T2335" t="str">
        <f t="shared" si="221"/>
        <v>small batch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4">
        <f t="shared" si="218"/>
        <v>41948.731944444444</v>
      </c>
      <c r="K2336">
        <v>1412611498</v>
      </c>
      <c r="L2336" s="14">
        <f t="shared" si="219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6">
        <f t="shared" si="216"/>
        <v>1.0195000000000001</v>
      </c>
      <c r="R2336" s="9">
        <f t="shared" si="217"/>
        <v>60.865671641791046</v>
      </c>
      <c r="S2336" t="str">
        <f t="shared" si="220"/>
        <v>food</v>
      </c>
      <c r="T2336" t="str">
        <f t="shared" si="221"/>
        <v>small batch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4">
        <f t="shared" si="218"/>
        <v>41801.572256944448</v>
      </c>
      <c r="K2337">
        <v>1399902243</v>
      </c>
      <c r="L2337" s="14">
        <f t="shared" si="219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6">
        <f t="shared" si="216"/>
        <v>1.0227200000000001</v>
      </c>
      <c r="R2337" s="9">
        <f t="shared" si="217"/>
        <v>115.69230769230769</v>
      </c>
      <c r="S2337" t="str">
        <f t="shared" si="220"/>
        <v>food</v>
      </c>
      <c r="T2337" t="str">
        <f t="shared" si="221"/>
        <v>small batch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4">
        <f t="shared" si="218"/>
        <v>41706.924710648149</v>
      </c>
      <c r="K2338">
        <v>1390860695</v>
      </c>
      <c r="L2338" s="14">
        <f t="shared" si="219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6">
        <f t="shared" si="216"/>
        <v>5.2073254999999996</v>
      </c>
      <c r="R2338" s="9">
        <f t="shared" si="217"/>
        <v>48.104623556581984</v>
      </c>
      <c r="S2338" t="str">
        <f t="shared" si="220"/>
        <v>food</v>
      </c>
      <c r="T2338" t="str">
        <f t="shared" si="221"/>
        <v>small batch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4">
        <f t="shared" si="218"/>
        <v>41816.640543981484</v>
      </c>
      <c r="K2339">
        <v>1401204143</v>
      </c>
      <c r="L2339" s="14">
        <f t="shared" si="219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6">
        <f t="shared" si="216"/>
        <v>1.1065833333333333</v>
      </c>
      <c r="R2339" s="9">
        <f t="shared" si="217"/>
        <v>74.184357541899445</v>
      </c>
      <c r="S2339" t="str">
        <f t="shared" si="220"/>
        <v>food</v>
      </c>
      <c r="T2339" t="str">
        <f t="shared" si="221"/>
        <v>small batch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4">
        <f t="shared" si="218"/>
        <v>41819.896805555552</v>
      </c>
      <c r="K2340">
        <v>1401485484</v>
      </c>
      <c r="L2340" s="14">
        <f t="shared" si="219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6">
        <f t="shared" si="216"/>
        <v>1.0114333333333334</v>
      </c>
      <c r="R2340" s="9">
        <f t="shared" si="217"/>
        <v>123.34552845528455</v>
      </c>
      <c r="S2340" t="str">
        <f t="shared" si="220"/>
        <v>food</v>
      </c>
      <c r="T2340" t="str">
        <f t="shared" si="221"/>
        <v>small batch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4">
        <f t="shared" si="218"/>
        <v>42723.332638888889</v>
      </c>
      <c r="K2341">
        <v>1479496309</v>
      </c>
      <c r="L2341" s="14">
        <f t="shared" si="219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6">
        <f t="shared" si="216"/>
        <v>2.9420799999999998</v>
      </c>
      <c r="R2341" s="9">
        <f t="shared" si="217"/>
        <v>66.623188405797094</v>
      </c>
      <c r="S2341" t="str">
        <f t="shared" si="220"/>
        <v>food</v>
      </c>
      <c r="T2341" t="str">
        <f t="shared" si="221"/>
        <v>small batch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4">
        <f t="shared" si="218"/>
        <v>42673.642800925925</v>
      </c>
      <c r="K2342">
        <v>1475249138</v>
      </c>
      <c r="L2342" s="14">
        <f t="shared" si="219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6">
        <f t="shared" si="216"/>
        <v>1.0577749999999999</v>
      </c>
      <c r="R2342" s="9">
        <f t="shared" si="217"/>
        <v>104.99007444168734</v>
      </c>
      <c r="S2342" t="str">
        <f t="shared" si="220"/>
        <v>food</v>
      </c>
      <c r="T2342" t="str">
        <f t="shared" si="221"/>
        <v>small batch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4">
        <f t="shared" si="218"/>
        <v>42197.813703703709</v>
      </c>
      <c r="K2343">
        <v>1434137504</v>
      </c>
      <c r="L2343" s="14">
        <f t="shared" si="219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6">
        <f t="shared" si="216"/>
        <v>0</v>
      </c>
      <c r="R2343" s="9">
        <f t="shared" si="217"/>
        <v>0</v>
      </c>
      <c r="S2343" t="str">
        <f t="shared" si="220"/>
        <v>technology</v>
      </c>
      <c r="T2343" t="str">
        <f t="shared" si="221"/>
        <v>web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4">
        <f t="shared" si="218"/>
        <v>41918.208333333336</v>
      </c>
      <c r="K2344">
        <v>1410799870</v>
      </c>
      <c r="L2344" s="14">
        <f t="shared" si="219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6">
        <f t="shared" si="216"/>
        <v>0</v>
      </c>
      <c r="R2344" s="9">
        <f t="shared" si="217"/>
        <v>0</v>
      </c>
      <c r="S2344" t="str">
        <f t="shared" si="220"/>
        <v>technology</v>
      </c>
      <c r="T2344" t="str">
        <f t="shared" si="221"/>
        <v>web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4">
        <f t="shared" si="218"/>
        <v>42377.82430555555</v>
      </c>
      <c r="K2345">
        <v>1447962505</v>
      </c>
      <c r="L2345" s="14">
        <f t="shared" si="219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6">
        <f t="shared" si="216"/>
        <v>0.03</v>
      </c>
      <c r="R2345" s="9">
        <f t="shared" si="217"/>
        <v>300</v>
      </c>
      <c r="S2345" t="str">
        <f t="shared" si="220"/>
        <v>technology</v>
      </c>
      <c r="T2345" t="str">
        <f t="shared" si="221"/>
        <v>web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4">
        <f t="shared" si="218"/>
        <v>42545.727650462963</v>
      </c>
      <c r="K2346">
        <v>1464197269</v>
      </c>
      <c r="L2346" s="14">
        <f t="shared" si="219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6">
        <f t="shared" si="216"/>
        <v>1E-3</v>
      </c>
      <c r="R2346" s="9">
        <f t="shared" si="217"/>
        <v>1</v>
      </c>
      <c r="S2346" t="str">
        <f t="shared" si="220"/>
        <v>technology</v>
      </c>
      <c r="T2346" t="str">
        <f t="shared" si="221"/>
        <v>web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4">
        <f t="shared" si="218"/>
        <v>42094.985416666663</v>
      </c>
      <c r="K2347">
        <v>1424822556</v>
      </c>
      <c r="L2347" s="14">
        <f t="shared" si="219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6">
        <f t="shared" si="216"/>
        <v>0</v>
      </c>
      <c r="R2347" s="9">
        <f t="shared" si="217"/>
        <v>0</v>
      </c>
      <c r="S2347" t="str">
        <f t="shared" si="220"/>
        <v>technology</v>
      </c>
      <c r="T2347" t="str">
        <f t="shared" si="221"/>
        <v>web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4">
        <f t="shared" si="218"/>
        <v>42660.79896990741</v>
      </c>
      <c r="K2348">
        <v>1472843431</v>
      </c>
      <c r="L2348" s="14">
        <f t="shared" si="219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6">
        <f t="shared" si="216"/>
        <v>6.4999999999999997E-4</v>
      </c>
      <c r="R2348" s="9">
        <f t="shared" si="217"/>
        <v>13</v>
      </c>
      <c r="S2348" t="str">
        <f t="shared" si="220"/>
        <v>technology</v>
      </c>
      <c r="T2348" t="str">
        <f t="shared" si="221"/>
        <v>web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4">
        <f t="shared" si="218"/>
        <v>42607.607361111113</v>
      </c>
      <c r="K2349">
        <v>1469543676</v>
      </c>
      <c r="L2349" s="14">
        <f t="shared" si="219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6">
        <f t="shared" si="216"/>
        <v>1.4999999999999999E-2</v>
      </c>
      <c r="R2349" s="9">
        <f t="shared" si="217"/>
        <v>15</v>
      </c>
      <c r="S2349" t="str">
        <f t="shared" si="220"/>
        <v>technology</v>
      </c>
      <c r="T2349" t="str">
        <f t="shared" si="221"/>
        <v>web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4">
        <f t="shared" si="218"/>
        <v>42420.932152777779</v>
      </c>
      <c r="K2350">
        <v>1450822938</v>
      </c>
      <c r="L2350" s="14">
        <f t="shared" si="219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6">
        <f t="shared" si="216"/>
        <v>3.8571428571428572E-3</v>
      </c>
      <c r="R2350" s="9">
        <f t="shared" si="217"/>
        <v>54</v>
      </c>
      <c r="S2350" t="str">
        <f t="shared" si="220"/>
        <v>technology</v>
      </c>
      <c r="T2350" t="str">
        <f t="shared" si="221"/>
        <v>web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4">
        <f t="shared" si="218"/>
        <v>42227.775787037041</v>
      </c>
      <c r="K2351">
        <v>1436812628</v>
      </c>
      <c r="L2351" s="14">
        <f t="shared" si="219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6">
        <f t="shared" si="216"/>
        <v>0</v>
      </c>
      <c r="R2351" s="9">
        <f t="shared" si="217"/>
        <v>0</v>
      </c>
      <c r="S2351" t="str">
        <f t="shared" si="220"/>
        <v>technology</v>
      </c>
      <c r="T2351" t="str">
        <f t="shared" si="221"/>
        <v>web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4">
        <f t="shared" si="218"/>
        <v>42738.842245370368</v>
      </c>
      <c r="K2352">
        <v>1480882370</v>
      </c>
      <c r="L2352" s="14">
        <f t="shared" si="219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6">
        <f t="shared" si="216"/>
        <v>0</v>
      </c>
      <c r="R2352" s="9">
        <f t="shared" si="217"/>
        <v>0</v>
      </c>
      <c r="S2352" t="str">
        <f t="shared" si="220"/>
        <v>technology</v>
      </c>
      <c r="T2352" t="str">
        <f t="shared" si="221"/>
        <v>web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4">
        <f t="shared" si="218"/>
        <v>42124.101145833338</v>
      </c>
      <c r="K2353">
        <v>1427768739</v>
      </c>
      <c r="L2353" s="14">
        <f t="shared" si="219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6">
        <f t="shared" si="216"/>
        <v>5.7142857142857143E-3</v>
      </c>
      <c r="R2353" s="9">
        <f t="shared" si="217"/>
        <v>15.428571428571429</v>
      </c>
      <c r="S2353" t="str">
        <f t="shared" si="220"/>
        <v>technology</v>
      </c>
      <c r="T2353" t="str">
        <f t="shared" si="221"/>
        <v>web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4">
        <f t="shared" si="218"/>
        <v>42161.633703703701</v>
      </c>
      <c r="K2354">
        <v>1428419552</v>
      </c>
      <c r="L2354" s="14">
        <f t="shared" si="219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6">
        <f t="shared" si="216"/>
        <v>0</v>
      </c>
      <c r="R2354" s="9">
        <f t="shared" si="217"/>
        <v>0</v>
      </c>
      <c r="S2354" t="str">
        <f t="shared" si="220"/>
        <v>technology</v>
      </c>
      <c r="T2354" t="str">
        <f t="shared" si="221"/>
        <v>web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4">
        <f t="shared" si="218"/>
        <v>42115.676180555558</v>
      </c>
      <c r="K2355">
        <v>1428596022</v>
      </c>
      <c r="L2355" s="14">
        <f t="shared" si="219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6">
        <f t="shared" si="216"/>
        <v>0</v>
      </c>
      <c r="R2355" s="9">
        <f t="shared" si="217"/>
        <v>0</v>
      </c>
      <c r="S2355" t="str">
        <f t="shared" si="220"/>
        <v>technology</v>
      </c>
      <c r="T2355" t="str">
        <f t="shared" si="221"/>
        <v>web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4">
        <f t="shared" si="218"/>
        <v>42014.722916666666</v>
      </c>
      <c r="K2356">
        <v>1415726460</v>
      </c>
      <c r="L2356" s="14">
        <f t="shared" si="219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6">
        <f t="shared" si="216"/>
        <v>7.1428571428571429E-4</v>
      </c>
      <c r="R2356" s="9">
        <f t="shared" si="217"/>
        <v>25</v>
      </c>
      <c r="S2356" t="str">
        <f t="shared" si="220"/>
        <v>technology</v>
      </c>
      <c r="T2356" t="str">
        <f t="shared" si="221"/>
        <v>web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4">
        <f t="shared" si="218"/>
        <v>42126.918240740735</v>
      </c>
      <c r="K2357">
        <v>1428012136</v>
      </c>
      <c r="L2357" s="14">
        <f t="shared" si="219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6">
        <f t="shared" si="216"/>
        <v>6.875E-3</v>
      </c>
      <c r="R2357" s="9">
        <f t="shared" si="217"/>
        <v>27.5</v>
      </c>
      <c r="S2357" t="str">
        <f t="shared" si="220"/>
        <v>technology</v>
      </c>
      <c r="T2357" t="str">
        <f t="shared" si="221"/>
        <v>web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4">
        <f t="shared" si="218"/>
        <v>42160.78361111111</v>
      </c>
      <c r="K2358">
        <v>1430938104</v>
      </c>
      <c r="L2358" s="14">
        <f t="shared" si="219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6">
        <f t="shared" si="216"/>
        <v>0</v>
      </c>
      <c r="R2358" s="9">
        <f t="shared" si="217"/>
        <v>0</v>
      </c>
      <c r="S2358" t="str">
        <f t="shared" si="220"/>
        <v>technology</v>
      </c>
      <c r="T2358" t="str">
        <f t="shared" si="221"/>
        <v>web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4">
        <f t="shared" si="218"/>
        <v>42294.620115740734</v>
      </c>
      <c r="K2359">
        <v>1442501578</v>
      </c>
      <c r="L2359" s="14">
        <f t="shared" si="219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6">
        <f t="shared" si="216"/>
        <v>0</v>
      </c>
      <c r="R2359" s="9">
        <f t="shared" si="217"/>
        <v>0</v>
      </c>
      <c r="S2359" t="str">
        <f t="shared" si="220"/>
        <v>technology</v>
      </c>
      <c r="T2359" t="str">
        <f t="shared" si="221"/>
        <v>web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4">
        <f t="shared" si="218"/>
        <v>42035.027083333334</v>
      </c>
      <c r="K2360">
        <v>1417818036</v>
      </c>
      <c r="L2360" s="14">
        <f t="shared" si="219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6">
        <f t="shared" si="216"/>
        <v>0</v>
      </c>
      <c r="R2360" s="9">
        <f t="shared" si="217"/>
        <v>0</v>
      </c>
      <c r="S2360" t="str">
        <f t="shared" si="220"/>
        <v>technology</v>
      </c>
      <c r="T2360" t="str">
        <f t="shared" si="221"/>
        <v>web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4">
        <f t="shared" si="218"/>
        <v>42219.649583333332</v>
      </c>
      <c r="K2361">
        <v>1433432124</v>
      </c>
      <c r="L2361" s="14">
        <f t="shared" si="219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6">
        <f t="shared" si="216"/>
        <v>0.14680000000000001</v>
      </c>
      <c r="R2361" s="9">
        <f t="shared" si="217"/>
        <v>367</v>
      </c>
      <c r="S2361" t="str">
        <f t="shared" si="220"/>
        <v>technology</v>
      </c>
      <c r="T2361" t="str">
        <f t="shared" si="221"/>
        <v>web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4">
        <f t="shared" si="218"/>
        <v>42407.70694444445</v>
      </c>
      <c r="K2362">
        <v>1452272280</v>
      </c>
      <c r="L2362" s="14">
        <f t="shared" si="219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6">
        <f t="shared" si="216"/>
        <v>4.0000000000000002E-4</v>
      </c>
      <c r="R2362" s="9">
        <f t="shared" si="217"/>
        <v>2</v>
      </c>
      <c r="S2362" t="str">
        <f t="shared" si="220"/>
        <v>technology</v>
      </c>
      <c r="T2362" t="str">
        <f t="shared" si="221"/>
        <v>web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4">
        <f t="shared" si="218"/>
        <v>42490.916666666672</v>
      </c>
      <c r="K2363">
        <v>1459975008</v>
      </c>
      <c r="L2363" s="14">
        <f t="shared" si="219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6">
        <f t="shared" si="216"/>
        <v>0</v>
      </c>
      <c r="R2363" s="9">
        <f t="shared" si="217"/>
        <v>0</v>
      </c>
      <c r="S2363" t="str">
        <f t="shared" si="220"/>
        <v>technology</v>
      </c>
      <c r="T2363" t="str">
        <f t="shared" si="221"/>
        <v>web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4">
        <f t="shared" si="218"/>
        <v>41984.688310185185</v>
      </c>
      <c r="K2364">
        <v>1415723470</v>
      </c>
      <c r="L2364" s="14">
        <f t="shared" si="219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6">
        <f t="shared" si="216"/>
        <v>0.2857142857142857</v>
      </c>
      <c r="R2364" s="9">
        <f t="shared" si="217"/>
        <v>60</v>
      </c>
      <c r="S2364" t="str">
        <f t="shared" si="220"/>
        <v>technology</v>
      </c>
      <c r="T2364" t="str">
        <f t="shared" si="221"/>
        <v>web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4">
        <f t="shared" si="218"/>
        <v>42367.011574074073</v>
      </c>
      <c r="K2365">
        <v>1447460200</v>
      </c>
      <c r="L2365" s="14">
        <f t="shared" si="219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6">
        <f t="shared" si="216"/>
        <v>0</v>
      </c>
      <c r="R2365" s="9">
        <f t="shared" si="217"/>
        <v>0</v>
      </c>
      <c r="S2365" t="str">
        <f t="shared" si="220"/>
        <v>technology</v>
      </c>
      <c r="T2365" t="str">
        <f t="shared" si="221"/>
        <v>web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4">
        <f t="shared" si="218"/>
        <v>42303.934675925921</v>
      </c>
      <c r="K2366">
        <v>1441146356</v>
      </c>
      <c r="L2366" s="14">
        <f t="shared" si="219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6">
        <f t="shared" si="216"/>
        <v>0</v>
      </c>
      <c r="R2366" s="9">
        <f t="shared" si="217"/>
        <v>0</v>
      </c>
      <c r="S2366" t="str">
        <f t="shared" si="220"/>
        <v>technology</v>
      </c>
      <c r="T2366" t="str">
        <f t="shared" si="221"/>
        <v>web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4">
        <f t="shared" si="218"/>
        <v>42386.958333333328</v>
      </c>
      <c r="K2367">
        <v>1449596425</v>
      </c>
      <c r="L2367" s="14">
        <f t="shared" si="219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6">
        <f t="shared" si="216"/>
        <v>0</v>
      </c>
      <c r="R2367" s="9">
        <f t="shared" si="217"/>
        <v>0</v>
      </c>
      <c r="S2367" t="str">
        <f t="shared" si="220"/>
        <v>technology</v>
      </c>
      <c r="T2367" t="str">
        <f t="shared" si="221"/>
        <v>web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4">
        <f t="shared" si="218"/>
        <v>42298.531631944439</v>
      </c>
      <c r="K2368">
        <v>1442839533</v>
      </c>
      <c r="L2368" s="14">
        <f t="shared" si="219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6">
        <f t="shared" si="216"/>
        <v>0.1052</v>
      </c>
      <c r="R2368" s="9">
        <f t="shared" si="217"/>
        <v>97.407407407407405</v>
      </c>
      <c r="S2368" t="str">
        <f t="shared" si="220"/>
        <v>technology</v>
      </c>
      <c r="T2368" t="str">
        <f t="shared" si="221"/>
        <v>web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4">
        <f t="shared" si="218"/>
        <v>42485.928425925929</v>
      </c>
      <c r="K2369">
        <v>1456442216</v>
      </c>
      <c r="L2369" s="14">
        <f t="shared" si="219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6">
        <f t="shared" si="216"/>
        <v>1.34E-2</v>
      </c>
      <c r="R2369" s="9">
        <f t="shared" si="217"/>
        <v>47.857142857142854</v>
      </c>
      <c r="S2369" t="str">
        <f t="shared" si="220"/>
        <v>technology</v>
      </c>
      <c r="T2369" t="str">
        <f t="shared" si="221"/>
        <v>web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4">
        <f t="shared" si="218"/>
        <v>42108.680150462969</v>
      </c>
      <c r="K2370">
        <v>1425143965</v>
      </c>
      <c r="L2370" s="14">
        <f t="shared" si="219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6">
        <f t="shared" ref="Q2370:Q2433" si="222">(E2370/D2370)</f>
        <v>2.5000000000000001E-3</v>
      </c>
      <c r="R2370" s="9">
        <f t="shared" ref="R2370:R2433" si="223">IF(N2370&lt;&gt;0,E2370/N2370,0)</f>
        <v>50</v>
      </c>
      <c r="S2370" t="str">
        <f t="shared" si="220"/>
        <v>technology</v>
      </c>
      <c r="T2370" t="str">
        <f t="shared" si="221"/>
        <v>web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4">
        <f t="shared" ref="J2371:J2434" si="224">(((I2371/60)/60)/24)+DATE(1970,1,1)</f>
        <v>42410.812627314815</v>
      </c>
      <c r="K2371">
        <v>1452540611</v>
      </c>
      <c r="L2371" s="14">
        <f t="shared" ref="L2371:L2434" si="225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6">
        <f t="shared" si="222"/>
        <v>0</v>
      </c>
      <c r="R2371" s="9">
        <f t="shared" si="223"/>
        <v>0</v>
      </c>
      <c r="S2371" t="str">
        <f t="shared" ref="S2371:S2434" si="226">LEFT(P2371, SEARCH("/",P2371,1)-1)</f>
        <v>technology</v>
      </c>
      <c r="T2371" t="str">
        <f t="shared" ref="T2371:T2434" si="227">RIGHT(P2371,LEN(P2371)-FIND("/",P2371))</f>
        <v>web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4">
        <f t="shared" si="224"/>
        <v>41991.18913194444</v>
      </c>
      <c r="K2372">
        <v>1416285141</v>
      </c>
      <c r="L2372" s="14">
        <f t="shared" si="225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6">
        <f t="shared" si="222"/>
        <v>3.2799999999999999E-3</v>
      </c>
      <c r="R2372" s="9">
        <f t="shared" si="223"/>
        <v>20.5</v>
      </c>
      <c r="S2372" t="str">
        <f t="shared" si="226"/>
        <v>technology</v>
      </c>
      <c r="T2372" t="str">
        <f t="shared" si="227"/>
        <v>web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4">
        <f t="shared" si="224"/>
        <v>42180.777731481481</v>
      </c>
      <c r="K2373">
        <v>1432665596</v>
      </c>
      <c r="L2373" s="14">
        <f t="shared" si="225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6">
        <f t="shared" si="222"/>
        <v>0</v>
      </c>
      <c r="R2373" s="9">
        <f t="shared" si="223"/>
        <v>0</v>
      </c>
      <c r="S2373" t="str">
        <f t="shared" si="226"/>
        <v>technology</v>
      </c>
      <c r="T2373" t="str">
        <f t="shared" si="227"/>
        <v>web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4">
        <f t="shared" si="224"/>
        <v>42118.069108796291</v>
      </c>
      <c r="K2374">
        <v>1427247571</v>
      </c>
      <c r="L2374" s="14">
        <f t="shared" si="225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6">
        <f t="shared" si="222"/>
        <v>3.272727272727273E-2</v>
      </c>
      <c r="R2374" s="9">
        <f t="shared" si="223"/>
        <v>30</v>
      </c>
      <c r="S2374" t="str">
        <f t="shared" si="226"/>
        <v>technology</v>
      </c>
      <c r="T2374" t="str">
        <f t="shared" si="227"/>
        <v>web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4">
        <f t="shared" si="224"/>
        <v>42245.662314814821</v>
      </c>
      <c r="K2375">
        <v>1438271624</v>
      </c>
      <c r="L2375" s="14">
        <f t="shared" si="225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6">
        <f t="shared" si="222"/>
        <v>5.8823529411764708E-5</v>
      </c>
      <c r="R2375" s="9">
        <f t="shared" si="223"/>
        <v>50</v>
      </c>
      <c r="S2375" t="str">
        <f t="shared" si="226"/>
        <v>technology</v>
      </c>
      <c r="T2375" t="str">
        <f t="shared" si="227"/>
        <v>web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4">
        <f t="shared" si="224"/>
        <v>42047.843287037031</v>
      </c>
      <c r="K2376">
        <v>1421180060</v>
      </c>
      <c r="L2376" s="14">
        <f t="shared" si="225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6">
        <f t="shared" si="222"/>
        <v>4.5454545454545455E-4</v>
      </c>
      <c r="R2376" s="9">
        <f t="shared" si="223"/>
        <v>10</v>
      </c>
      <c r="S2376" t="str">
        <f t="shared" si="226"/>
        <v>technology</v>
      </c>
      <c r="T2376" t="str">
        <f t="shared" si="227"/>
        <v>web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4">
        <f t="shared" si="224"/>
        <v>42622.836076388892</v>
      </c>
      <c r="K2377">
        <v>1470859437</v>
      </c>
      <c r="L2377" s="14">
        <f t="shared" si="225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6">
        <f t="shared" si="222"/>
        <v>0</v>
      </c>
      <c r="R2377" s="9">
        <f t="shared" si="223"/>
        <v>0</v>
      </c>
      <c r="S2377" t="str">
        <f t="shared" si="226"/>
        <v>technology</v>
      </c>
      <c r="T2377" t="str">
        <f t="shared" si="227"/>
        <v>web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4">
        <f t="shared" si="224"/>
        <v>42348.925532407404</v>
      </c>
      <c r="K2378">
        <v>1447193566</v>
      </c>
      <c r="L2378" s="14">
        <f t="shared" si="225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6">
        <f t="shared" si="222"/>
        <v>0.10877666666666666</v>
      </c>
      <c r="R2378" s="9">
        <f t="shared" si="223"/>
        <v>81.582499999999996</v>
      </c>
      <c r="S2378" t="str">
        <f t="shared" si="226"/>
        <v>technology</v>
      </c>
      <c r="T2378" t="str">
        <f t="shared" si="227"/>
        <v>web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4">
        <f t="shared" si="224"/>
        <v>42699.911840277782</v>
      </c>
      <c r="K2379">
        <v>1477515183</v>
      </c>
      <c r="L2379" s="14">
        <f t="shared" si="225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6">
        <f t="shared" si="222"/>
        <v>0</v>
      </c>
      <c r="R2379" s="9">
        <f t="shared" si="223"/>
        <v>0</v>
      </c>
      <c r="S2379" t="str">
        <f t="shared" si="226"/>
        <v>technology</v>
      </c>
      <c r="T2379" t="str">
        <f t="shared" si="227"/>
        <v>web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4">
        <f t="shared" si="224"/>
        <v>42242.013078703705</v>
      </c>
      <c r="K2380">
        <v>1438042730</v>
      </c>
      <c r="L2380" s="14">
        <f t="shared" si="225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6">
        <f t="shared" si="222"/>
        <v>0</v>
      </c>
      <c r="R2380" s="9">
        <f t="shared" si="223"/>
        <v>0</v>
      </c>
      <c r="S2380" t="str">
        <f t="shared" si="226"/>
        <v>technology</v>
      </c>
      <c r="T2380" t="str">
        <f t="shared" si="227"/>
        <v>web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4">
        <f t="shared" si="224"/>
        <v>42282.016388888893</v>
      </c>
      <c r="K2381">
        <v>1440116616</v>
      </c>
      <c r="L2381" s="14">
        <f t="shared" si="225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6">
        <f t="shared" si="222"/>
        <v>0</v>
      </c>
      <c r="R2381" s="9">
        <f t="shared" si="223"/>
        <v>0</v>
      </c>
      <c r="S2381" t="str">
        <f t="shared" si="226"/>
        <v>technology</v>
      </c>
      <c r="T2381" t="str">
        <f t="shared" si="227"/>
        <v>web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4">
        <f t="shared" si="224"/>
        <v>42278.793310185181</v>
      </c>
      <c r="K2382">
        <v>1441134142</v>
      </c>
      <c r="L2382" s="14">
        <f t="shared" si="225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6">
        <f t="shared" si="222"/>
        <v>3.6666666666666666E-3</v>
      </c>
      <c r="R2382" s="9">
        <f t="shared" si="223"/>
        <v>18.333333333333332</v>
      </c>
      <c r="S2382" t="str">
        <f t="shared" si="226"/>
        <v>technology</v>
      </c>
      <c r="T2382" t="str">
        <f t="shared" si="227"/>
        <v>web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4">
        <f t="shared" si="224"/>
        <v>42104.935740740737</v>
      </c>
      <c r="K2383">
        <v>1426112848</v>
      </c>
      <c r="L2383" s="14">
        <f t="shared" si="225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6">
        <f t="shared" si="222"/>
        <v>1.8193398957730169E-2</v>
      </c>
      <c r="R2383" s="9">
        <f t="shared" si="223"/>
        <v>224.42857142857142</v>
      </c>
      <c r="S2383" t="str">
        <f t="shared" si="226"/>
        <v>technology</v>
      </c>
      <c r="T2383" t="str">
        <f t="shared" si="227"/>
        <v>web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4">
        <f t="shared" si="224"/>
        <v>42220.187534722223</v>
      </c>
      <c r="K2384">
        <v>1436502603</v>
      </c>
      <c r="L2384" s="14">
        <f t="shared" si="225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6">
        <f t="shared" si="222"/>
        <v>2.5000000000000001E-2</v>
      </c>
      <c r="R2384" s="9">
        <f t="shared" si="223"/>
        <v>37.5</v>
      </c>
      <c r="S2384" t="str">
        <f t="shared" si="226"/>
        <v>technology</v>
      </c>
      <c r="T2384" t="str">
        <f t="shared" si="227"/>
        <v>web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4">
        <f t="shared" si="224"/>
        <v>42057.056793981479</v>
      </c>
      <c r="K2385">
        <v>1421976107</v>
      </c>
      <c r="L2385" s="14">
        <f t="shared" si="225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6">
        <f t="shared" si="222"/>
        <v>4.3499999999999997E-2</v>
      </c>
      <c r="R2385" s="9">
        <f t="shared" si="223"/>
        <v>145</v>
      </c>
      <c r="S2385" t="str">
        <f t="shared" si="226"/>
        <v>technology</v>
      </c>
      <c r="T2385" t="str">
        <f t="shared" si="227"/>
        <v>web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4">
        <f t="shared" si="224"/>
        <v>41957.109293981484</v>
      </c>
      <c r="K2386">
        <v>1413337043</v>
      </c>
      <c r="L2386" s="14">
        <f t="shared" si="225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6">
        <f t="shared" si="222"/>
        <v>8.0000000000000002E-3</v>
      </c>
      <c r="R2386" s="9">
        <f t="shared" si="223"/>
        <v>1</v>
      </c>
      <c r="S2386" t="str">
        <f t="shared" si="226"/>
        <v>technology</v>
      </c>
      <c r="T2386" t="str">
        <f t="shared" si="227"/>
        <v>web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4">
        <f t="shared" si="224"/>
        <v>42221.70175925926</v>
      </c>
      <c r="K2387">
        <v>1436201432</v>
      </c>
      <c r="L2387" s="14">
        <f t="shared" si="225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6">
        <f t="shared" si="222"/>
        <v>1.2123076923076924E-2</v>
      </c>
      <c r="R2387" s="9">
        <f t="shared" si="223"/>
        <v>112.57142857142857</v>
      </c>
      <c r="S2387" t="str">
        <f t="shared" si="226"/>
        <v>technology</v>
      </c>
      <c r="T2387" t="str">
        <f t="shared" si="227"/>
        <v>web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4">
        <f t="shared" si="224"/>
        <v>42014.838240740741</v>
      </c>
      <c r="K2388">
        <v>1415736424</v>
      </c>
      <c r="L2388" s="14">
        <f t="shared" si="225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6">
        <f t="shared" si="222"/>
        <v>0</v>
      </c>
      <c r="R2388" s="9">
        <f t="shared" si="223"/>
        <v>0</v>
      </c>
      <c r="S2388" t="str">
        <f t="shared" si="226"/>
        <v>technology</v>
      </c>
      <c r="T2388" t="str">
        <f t="shared" si="227"/>
        <v>web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4">
        <f t="shared" si="224"/>
        <v>42573.626620370371</v>
      </c>
      <c r="K2389">
        <v>1465311740</v>
      </c>
      <c r="L2389" s="14">
        <f t="shared" si="225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6">
        <f t="shared" si="222"/>
        <v>6.8399999999999997E-3</v>
      </c>
      <c r="R2389" s="9">
        <f t="shared" si="223"/>
        <v>342</v>
      </c>
      <c r="S2389" t="str">
        <f t="shared" si="226"/>
        <v>technology</v>
      </c>
      <c r="T2389" t="str">
        <f t="shared" si="227"/>
        <v>web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4">
        <f t="shared" si="224"/>
        <v>42019.811805555553</v>
      </c>
      <c r="K2390">
        <v>1418761759</v>
      </c>
      <c r="L2390" s="14">
        <f t="shared" si="225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6">
        <f t="shared" si="222"/>
        <v>1.2513513513513513E-2</v>
      </c>
      <c r="R2390" s="9">
        <f t="shared" si="223"/>
        <v>57.875</v>
      </c>
      <c r="S2390" t="str">
        <f t="shared" si="226"/>
        <v>technology</v>
      </c>
      <c r="T2390" t="str">
        <f t="shared" si="227"/>
        <v>web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4">
        <f t="shared" si="224"/>
        <v>42210.915972222225</v>
      </c>
      <c r="K2391">
        <v>1435160452</v>
      </c>
      <c r="L2391" s="14">
        <f t="shared" si="225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6">
        <f t="shared" si="222"/>
        <v>1.8749999999999999E-3</v>
      </c>
      <c r="R2391" s="9">
        <f t="shared" si="223"/>
        <v>30</v>
      </c>
      <c r="S2391" t="str">
        <f t="shared" si="226"/>
        <v>technology</v>
      </c>
      <c r="T2391" t="str">
        <f t="shared" si="227"/>
        <v>web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4">
        <f t="shared" si="224"/>
        <v>42008.262314814812</v>
      </c>
      <c r="K2392">
        <v>1416896264</v>
      </c>
      <c r="L2392" s="14">
        <f t="shared" si="225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6">
        <f t="shared" si="222"/>
        <v>0</v>
      </c>
      <c r="R2392" s="9">
        <f t="shared" si="223"/>
        <v>0</v>
      </c>
      <c r="S2392" t="str">
        <f t="shared" si="226"/>
        <v>technology</v>
      </c>
      <c r="T2392" t="str">
        <f t="shared" si="227"/>
        <v>web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4">
        <f t="shared" si="224"/>
        <v>42094.752824074079</v>
      </c>
      <c r="K2393">
        <v>1425236644</v>
      </c>
      <c r="L2393" s="14">
        <f t="shared" si="225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6">
        <f t="shared" si="222"/>
        <v>1.25E-3</v>
      </c>
      <c r="R2393" s="9">
        <f t="shared" si="223"/>
        <v>25</v>
      </c>
      <c r="S2393" t="str">
        <f t="shared" si="226"/>
        <v>technology</v>
      </c>
      <c r="T2393" t="str">
        <f t="shared" si="227"/>
        <v>web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4">
        <f t="shared" si="224"/>
        <v>42306.120636574073</v>
      </c>
      <c r="K2394">
        <v>1443495223</v>
      </c>
      <c r="L2394" s="14">
        <f t="shared" si="225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6">
        <f t="shared" si="222"/>
        <v>0</v>
      </c>
      <c r="R2394" s="9">
        <f t="shared" si="223"/>
        <v>0</v>
      </c>
      <c r="S2394" t="str">
        <f t="shared" si="226"/>
        <v>technology</v>
      </c>
      <c r="T2394" t="str">
        <f t="shared" si="227"/>
        <v>web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4">
        <f t="shared" si="224"/>
        <v>42224.648344907408</v>
      </c>
      <c r="K2395">
        <v>1436456017</v>
      </c>
      <c r="L2395" s="14">
        <f t="shared" si="225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6">
        <f t="shared" si="222"/>
        <v>5.0000000000000001E-4</v>
      </c>
      <c r="R2395" s="9">
        <f t="shared" si="223"/>
        <v>50</v>
      </c>
      <c r="S2395" t="str">
        <f t="shared" si="226"/>
        <v>technology</v>
      </c>
      <c r="T2395" t="str">
        <f t="shared" si="227"/>
        <v>web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4">
        <f t="shared" si="224"/>
        <v>42061.362187499995</v>
      </c>
      <c r="K2396">
        <v>1422348093</v>
      </c>
      <c r="L2396" s="14">
        <f t="shared" si="225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6">
        <f t="shared" si="222"/>
        <v>5.9999999999999995E-4</v>
      </c>
      <c r="R2396" s="9">
        <f t="shared" si="223"/>
        <v>1.5</v>
      </c>
      <c r="S2396" t="str">
        <f t="shared" si="226"/>
        <v>technology</v>
      </c>
      <c r="T2396" t="str">
        <f t="shared" si="227"/>
        <v>web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4">
        <f t="shared" si="224"/>
        <v>42745.372916666667</v>
      </c>
      <c r="K2397">
        <v>1481597687</v>
      </c>
      <c r="L2397" s="14">
        <f t="shared" si="225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6">
        <f t="shared" si="222"/>
        <v>0</v>
      </c>
      <c r="R2397" s="9">
        <f t="shared" si="223"/>
        <v>0</v>
      </c>
      <c r="S2397" t="str">
        <f t="shared" si="226"/>
        <v>technology</v>
      </c>
      <c r="T2397" t="str">
        <f t="shared" si="227"/>
        <v>web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4">
        <f t="shared" si="224"/>
        <v>42292.849050925928</v>
      </c>
      <c r="K2398">
        <v>1442348558</v>
      </c>
      <c r="L2398" s="14">
        <f t="shared" si="225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6">
        <f t="shared" si="222"/>
        <v>2E-3</v>
      </c>
      <c r="R2398" s="9">
        <f t="shared" si="223"/>
        <v>10</v>
      </c>
      <c r="S2398" t="str">
        <f t="shared" si="226"/>
        <v>technology</v>
      </c>
      <c r="T2398" t="str">
        <f t="shared" si="227"/>
        <v>web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4">
        <f t="shared" si="224"/>
        <v>42006.88490740741</v>
      </c>
      <c r="K2399">
        <v>1417641256</v>
      </c>
      <c r="L2399" s="14">
        <f t="shared" si="225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6">
        <f t="shared" si="222"/>
        <v>0</v>
      </c>
      <c r="R2399" s="9">
        <f t="shared" si="223"/>
        <v>0</v>
      </c>
      <c r="S2399" t="str">
        <f t="shared" si="226"/>
        <v>technology</v>
      </c>
      <c r="T2399" t="str">
        <f t="shared" si="227"/>
        <v>web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4">
        <f t="shared" si="224"/>
        <v>42187.916481481487</v>
      </c>
      <c r="K2400">
        <v>1433282384</v>
      </c>
      <c r="L2400" s="14">
        <f t="shared" si="225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6">
        <f t="shared" si="222"/>
        <v>0</v>
      </c>
      <c r="R2400" s="9">
        <f t="shared" si="223"/>
        <v>0</v>
      </c>
      <c r="S2400" t="str">
        <f t="shared" si="226"/>
        <v>technology</v>
      </c>
      <c r="T2400" t="str">
        <f t="shared" si="227"/>
        <v>web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4">
        <f t="shared" si="224"/>
        <v>41991.853078703702</v>
      </c>
      <c r="K2401">
        <v>1415910506</v>
      </c>
      <c r="L2401" s="14">
        <f t="shared" si="225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6">
        <f t="shared" si="222"/>
        <v>0</v>
      </c>
      <c r="R2401" s="9">
        <f t="shared" si="223"/>
        <v>0</v>
      </c>
      <c r="S2401" t="str">
        <f t="shared" si="226"/>
        <v>technology</v>
      </c>
      <c r="T2401" t="str">
        <f t="shared" si="227"/>
        <v>web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4">
        <f t="shared" si="224"/>
        <v>42474.268101851849</v>
      </c>
      <c r="K2402">
        <v>1458023164</v>
      </c>
      <c r="L2402" s="14">
        <f t="shared" si="225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6">
        <f t="shared" si="222"/>
        <v>0</v>
      </c>
      <c r="R2402" s="9">
        <f t="shared" si="223"/>
        <v>0</v>
      </c>
      <c r="S2402" t="str">
        <f t="shared" si="226"/>
        <v>technology</v>
      </c>
      <c r="T2402" t="str">
        <f t="shared" si="227"/>
        <v>web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4">
        <f t="shared" si="224"/>
        <v>42434.822870370372</v>
      </c>
      <c r="K2403">
        <v>1452023096</v>
      </c>
      <c r="L2403" s="14">
        <f t="shared" si="225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6">
        <f t="shared" si="222"/>
        <v>7.1785714285714283E-3</v>
      </c>
      <c r="R2403" s="9">
        <f t="shared" si="223"/>
        <v>22.333333333333332</v>
      </c>
      <c r="S2403" t="str">
        <f t="shared" si="226"/>
        <v>food</v>
      </c>
      <c r="T2403" t="str">
        <f t="shared" si="227"/>
        <v>food trucks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4">
        <f t="shared" si="224"/>
        <v>42137.679756944446</v>
      </c>
      <c r="K2404">
        <v>1428941931</v>
      </c>
      <c r="L2404" s="14">
        <f t="shared" si="225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6">
        <f t="shared" si="222"/>
        <v>4.3333333333333331E-3</v>
      </c>
      <c r="R2404" s="9">
        <f t="shared" si="223"/>
        <v>52</v>
      </c>
      <c r="S2404" t="str">
        <f t="shared" si="226"/>
        <v>food</v>
      </c>
      <c r="T2404" t="str">
        <f t="shared" si="227"/>
        <v>food trucks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4">
        <f t="shared" si="224"/>
        <v>42459.840949074074</v>
      </c>
      <c r="K2405">
        <v>1454188258</v>
      </c>
      <c r="L2405" s="14">
        <f t="shared" si="225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6">
        <f t="shared" si="222"/>
        <v>0.16833333333333333</v>
      </c>
      <c r="R2405" s="9">
        <f t="shared" si="223"/>
        <v>16.833333333333332</v>
      </c>
      <c r="S2405" t="str">
        <f t="shared" si="226"/>
        <v>food</v>
      </c>
      <c r="T2405" t="str">
        <f t="shared" si="227"/>
        <v>food trucks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4">
        <f t="shared" si="224"/>
        <v>42372.03943287037</v>
      </c>
      <c r="K2406">
        <v>1449190607</v>
      </c>
      <c r="L2406" s="14">
        <f t="shared" si="225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6">
        <f t="shared" si="222"/>
        <v>0</v>
      </c>
      <c r="R2406" s="9">
        <f t="shared" si="223"/>
        <v>0</v>
      </c>
      <c r="S2406" t="str">
        <f t="shared" si="226"/>
        <v>food</v>
      </c>
      <c r="T2406" t="str">
        <f t="shared" si="227"/>
        <v>food trucks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4">
        <f t="shared" si="224"/>
        <v>42616.585358796292</v>
      </c>
      <c r="K2407">
        <v>1471096975</v>
      </c>
      <c r="L2407" s="14">
        <f t="shared" si="225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6">
        <f t="shared" si="222"/>
        <v>0.22520000000000001</v>
      </c>
      <c r="R2407" s="9">
        <f t="shared" si="223"/>
        <v>56.3</v>
      </c>
      <c r="S2407" t="str">
        <f t="shared" si="226"/>
        <v>food</v>
      </c>
      <c r="T2407" t="str">
        <f t="shared" si="227"/>
        <v>food trucks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4">
        <f t="shared" si="224"/>
        <v>42023.110995370371</v>
      </c>
      <c r="K2408">
        <v>1418179190</v>
      </c>
      <c r="L2408" s="14">
        <f t="shared" si="225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6">
        <f t="shared" si="222"/>
        <v>0.41384615384615386</v>
      </c>
      <c r="R2408" s="9">
        <f t="shared" si="223"/>
        <v>84.0625</v>
      </c>
      <c r="S2408" t="str">
        <f t="shared" si="226"/>
        <v>food</v>
      </c>
      <c r="T2408" t="str">
        <f t="shared" si="227"/>
        <v>food trucks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4">
        <f t="shared" si="224"/>
        <v>42105.25</v>
      </c>
      <c r="K2409">
        <v>1426772928</v>
      </c>
      <c r="L2409" s="14">
        <f t="shared" si="225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6">
        <f t="shared" si="222"/>
        <v>0.25259090909090909</v>
      </c>
      <c r="R2409" s="9">
        <f t="shared" si="223"/>
        <v>168.39393939393941</v>
      </c>
      <c r="S2409" t="str">
        <f t="shared" si="226"/>
        <v>food</v>
      </c>
      <c r="T2409" t="str">
        <f t="shared" si="227"/>
        <v>food trucks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4">
        <f t="shared" si="224"/>
        <v>41949.182372685187</v>
      </c>
      <c r="K2410">
        <v>1412652157</v>
      </c>
      <c r="L2410" s="14">
        <f t="shared" si="225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6">
        <f t="shared" si="222"/>
        <v>2E-3</v>
      </c>
      <c r="R2410" s="9">
        <f t="shared" si="223"/>
        <v>15</v>
      </c>
      <c r="S2410" t="str">
        <f t="shared" si="226"/>
        <v>food</v>
      </c>
      <c r="T2410" t="str">
        <f t="shared" si="227"/>
        <v>food trucks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4">
        <f t="shared" si="224"/>
        <v>42234.875868055555</v>
      </c>
      <c r="K2411">
        <v>1437339675</v>
      </c>
      <c r="L2411" s="14">
        <f t="shared" si="225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6">
        <f t="shared" si="222"/>
        <v>1.84E-2</v>
      </c>
      <c r="R2411" s="9">
        <f t="shared" si="223"/>
        <v>76.666666666666671</v>
      </c>
      <c r="S2411" t="str">
        <f t="shared" si="226"/>
        <v>food</v>
      </c>
      <c r="T2411" t="str">
        <f t="shared" si="227"/>
        <v>food trucks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4">
        <f t="shared" si="224"/>
        <v>42254.408275462964</v>
      </c>
      <c r="K2412">
        <v>1439027275</v>
      </c>
      <c r="L2412" s="14">
        <f t="shared" si="225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6">
        <f t="shared" si="222"/>
        <v>0</v>
      </c>
      <c r="R2412" s="9">
        <f t="shared" si="223"/>
        <v>0</v>
      </c>
      <c r="S2412" t="str">
        <f t="shared" si="226"/>
        <v>food</v>
      </c>
      <c r="T2412" t="str">
        <f t="shared" si="227"/>
        <v>food trucks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4">
        <f t="shared" si="224"/>
        <v>42241.732430555552</v>
      </c>
      <c r="K2413">
        <v>1437932082</v>
      </c>
      <c r="L2413" s="14">
        <f t="shared" si="225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6">
        <f t="shared" si="222"/>
        <v>6.0400000000000002E-3</v>
      </c>
      <c r="R2413" s="9">
        <f t="shared" si="223"/>
        <v>50.333333333333336</v>
      </c>
      <c r="S2413" t="str">
        <f t="shared" si="226"/>
        <v>food</v>
      </c>
      <c r="T2413" t="str">
        <f t="shared" si="227"/>
        <v>food trucks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4">
        <f t="shared" si="224"/>
        <v>42700.778622685189</v>
      </c>
      <c r="K2414">
        <v>1476294073</v>
      </c>
      <c r="L2414" s="14">
        <f t="shared" si="225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6">
        <f t="shared" si="222"/>
        <v>0</v>
      </c>
      <c r="R2414" s="9">
        <f t="shared" si="223"/>
        <v>0</v>
      </c>
      <c r="S2414" t="str">
        <f t="shared" si="226"/>
        <v>food</v>
      </c>
      <c r="T2414" t="str">
        <f t="shared" si="227"/>
        <v>food trucks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4">
        <f t="shared" si="224"/>
        <v>41790.979166666664</v>
      </c>
      <c r="K2415">
        <v>1398911882</v>
      </c>
      <c r="L2415" s="14">
        <f t="shared" si="225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6">
        <f t="shared" si="222"/>
        <v>8.3333333333333332E-3</v>
      </c>
      <c r="R2415" s="9">
        <f t="shared" si="223"/>
        <v>8.3333333333333339</v>
      </c>
      <c r="S2415" t="str">
        <f t="shared" si="226"/>
        <v>food</v>
      </c>
      <c r="T2415" t="str">
        <f t="shared" si="227"/>
        <v>food trucks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4">
        <f t="shared" si="224"/>
        <v>42238.165972222225</v>
      </c>
      <c r="K2416">
        <v>1436805660</v>
      </c>
      <c r="L2416" s="14">
        <f t="shared" si="225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6">
        <f t="shared" si="222"/>
        <v>3.0666666666666665E-2</v>
      </c>
      <c r="R2416" s="9">
        <f t="shared" si="223"/>
        <v>35.384615384615387</v>
      </c>
      <c r="S2416" t="str">
        <f t="shared" si="226"/>
        <v>food</v>
      </c>
      <c r="T2416" t="str">
        <f t="shared" si="227"/>
        <v>food trucks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4">
        <f t="shared" si="224"/>
        <v>42566.862800925926</v>
      </c>
      <c r="K2417">
        <v>1466023346</v>
      </c>
      <c r="L2417" s="14">
        <f t="shared" si="225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6">
        <f t="shared" si="222"/>
        <v>5.5833333333333334E-3</v>
      </c>
      <c r="R2417" s="9">
        <f t="shared" si="223"/>
        <v>55.833333333333336</v>
      </c>
      <c r="S2417" t="str">
        <f t="shared" si="226"/>
        <v>food</v>
      </c>
      <c r="T2417" t="str">
        <f t="shared" si="227"/>
        <v>food trucks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4">
        <f t="shared" si="224"/>
        <v>42077.625</v>
      </c>
      <c r="K2418">
        <v>1421343743</v>
      </c>
      <c r="L2418" s="14">
        <f t="shared" si="225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6">
        <f t="shared" si="222"/>
        <v>2.5000000000000001E-4</v>
      </c>
      <c r="R2418" s="9">
        <f t="shared" si="223"/>
        <v>5</v>
      </c>
      <c r="S2418" t="str">
        <f t="shared" si="226"/>
        <v>food</v>
      </c>
      <c r="T2418" t="str">
        <f t="shared" si="227"/>
        <v>food trucks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4">
        <f t="shared" si="224"/>
        <v>41861.884108796294</v>
      </c>
      <c r="K2419">
        <v>1405113187</v>
      </c>
      <c r="L2419" s="14">
        <f t="shared" si="225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6">
        <f t="shared" si="222"/>
        <v>0</v>
      </c>
      <c r="R2419" s="9">
        <f t="shared" si="223"/>
        <v>0</v>
      </c>
      <c r="S2419" t="str">
        <f t="shared" si="226"/>
        <v>food</v>
      </c>
      <c r="T2419" t="str">
        <f t="shared" si="227"/>
        <v>food trucks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4">
        <f t="shared" si="224"/>
        <v>42087.815324074079</v>
      </c>
      <c r="K2420">
        <v>1422045244</v>
      </c>
      <c r="L2420" s="14">
        <f t="shared" si="225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6">
        <f t="shared" si="222"/>
        <v>2.0000000000000001E-4</v>
      </c>
      <c r="R2420" s="9">
        <f t="shared" si="223"/>
        <v>1</v>
      </c>
      <c r="S2420" t="str">
        <f t="shared" si="226"/>
        <v>food</v>
      </c>
      <c r="T2420" t="str">
        <f t="shared" si="227"/>
        <v>food trucks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4">
        <f t="shared" si="224"/>
        <v>42053.738298611104</v>
      </c>
      <c r="K2421">
        <v>1419097389</v>
      </c>
      <c r="L2421" s="14">
        <f t="shared" si="225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6">
        <f t="shared" si="222"/>
        <v>0</v>
      </c>
      <c r="R2421" s="9">
        <f t="shared" si="223"/>
        <v>0</v>
      </c>
      <c r="S2421" t="str">
        <f t="shared" si="226"/>
        <v>food</v>
      </c>
      <c r="T2421" t="str">
        <f t="shared" si="227"/>
        <v>food trucks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4">
        <f t="shared" si="224"/>
        <v>41953.070543981477</v>
      </c>
      <c r="K2422">
        <v>1410396095</v>
      </c>
      <c r="L2422" s="14">
        <f t="shared" si="225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6">
        <f t="shared" si="222"/>
        <v>0.14825133372851215</v>
      </c>
      <c r="R2422" s="9">
        <f t="shared" si="223"/>
        <v>69.472222222222229</v>
      </c>
      <c r="S2422" t="str">
        <f t="shared" si="226"/>
        <v>food</v>
      </c>
      <c r="T2422" t="str">
        <f t="shared" si="227"/>
        <v>food trucks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4">
        <f t="shared" si="224"/>
        <v>42056.687453703707</v>
      </c>
      <c r="K2423">
        <v>1421944196</v>
      </c>
      <c r="L2423" s="14">
        <f t="shared" si="225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6">
        <f t="shared" si="222"/>
        <v>1.6666666666666666E-4</v>
      </c>
      <c r="R2423" s="9">
        <f t="shared" si="223"/>
        <v>1</v>
      </c>
      <c r="S2423" t="str">
        <f t="shared" si="226"/>
        <v>food</v>
      </c>
      <c r="T2423" t="str">
        <f t="shared" si="227"/>
        <v>food trucks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4">
        <f t="shared" si="224"/>
        <v>42074.683287037042</v>
      </c>
      <c r="K2424">
        <v>1423502636</v>
      </c>
      <c r="L2424" s="14">
        <f t="shared" si="225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6">
        <f t="shared" si="222"/>
        <v>2E-3</v>
      </c>
      <c r="R2424" s="9">
        <f t="shared" si="223"/>
        <v>1</v>
      </c>
      <c r="S2424" t="str">
        <f t="shared" si="226"/>
        <v>food</v>
      </c>
      <c r="T2424" t="str">
        <f t="shared" si="227"/>
        <v>food trucks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4">
        <f t="shared" si="224"/>
        <v>42004.704745370371</v>
      </c>
      <c r="K2425">
        <v>1417452890</v>
      </c>
      <c r="L2425" s="14">
        <f t="shared" si="225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6">
        <f t="shared" si="222"/>
        <v>1.3333333333333334E-4</v>
      </c>
      <c r="R2425" s="9">
        <f t="shared" si="223"/>
        <v>8</v>
      </c>
      <c r="S2425" t="str">
        <f t="shared" si="226"/>
        <v>food</v>
      </c>
      <c r="T2425" t="str">
        <f t="shared" si="227"/>
        <v>food trucks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4">
        <f t="shared" si="224"/>
        <v>41939.892453703702</v>
      </c>
      <c r="K2426">
        <v>1411853108</v>
      </c>
      <c r="L2426" s="14">
        <f t="shared" si="225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6">
        <f t="shared" si="222"/>
        <v>1.24E-2</v>
      </c>
      <c r="R2426" s="9">
        <f t="shared" si="223"/>
        <v>34.444444444444443</v>
      </c>
      <c r="S2426" t="str">
        <f t="shared" si="226"/>
        <v>food</v>
      </c>
      <c r="T2426" t="str">
        <f t="shared" si="227"/>
        <v>food trucks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4">
        <f t="shared" si="224"/>
        <v>42517.919444444444</v>
      </c>
      <c r="K2427">
        <v>1463090149</v>
      </c>
      <c r="L2427" s="14">
        <f t="shared" si="225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6">
        <f t="shared" si="222"/>
        <v>2.8571428571428574E-4</v>
      </c>
      <c r="R2427" s="9">
        <f t="shared" si="223"/>
        <v>1</v>
      </c>
      <c r="S2427" t="str">
        <f t="shared" si="226"/>
        <v>food</v>
      </c>
      <c r="T2427" t="str">
        <f t="shared" si="227"/>
        <v>food trucks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4">
        <f t="shared" si="224"/>
        <v>42224.170046296291</v>
      </c>
      <c r="K2428">
        <v>1433822692</v>
      </c>
      <c r="L2428" s="14">
        <f t="shared" si="225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6">
        <f t="shared" si="222"/>
        <v>0</v>
      </c>
      <c r="R2428" s="9">
        <f t="shared" si="223"/>
        <v>0</v>
      </c>
      <c r="S2428" t="str">
        <f t="shared" si="226"/>
        <v>food</v>
      </c>
      <c r="T2428" t="str">
        <f t="shared" si="227"/>
        <v>food trucks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4">
        <f t="shared" si="224"/>
        <v>42452.277002314819</v>
      </c>
      <c r="K2429">
        <v>1455262733</v>
      </c>
      <c r="L2429" s="14">
        <f t="shared" si="225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6">
        <f t="shared" si="222"/>
        <v>2.0000000000000002E-5</v>
      </c>
      <c r="R2429" s="9">
        <f t="shared" si="223"/>
        <v>1</v>
      </c>
      <c r="S2429" t="str">
        <f t="shared" si="226"/>
        <v>food</v>
      </c>
      <c r="T2429" t="str">
        <f t="shared" si="227"/>
        <v>food trucks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4">
        <f t="shared" si="224"/>
        <v>42075.742488425924</v>
      </c>
      <c r="K2430">
        <v>1423594151</v>
      </c>
      <c r="L2430" s="14">
        <f t="shared" si="225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6">
        <f t="shared" si="222"/>
        <v>2.8571428571428571E-5</v>
      </c>
      <c r="R2430" s="9">
        <f t="shared" si="223"/>
        <v>1</v>
      </c>
      <c r="S2430" t="str">
        <f t="shared" si="226"/>
        <v>food</v>
      </c>
      <c r="T2430" t="str">
        <f t="shared" si="227"/>
        <v>food trucks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4">
        <f t="shared" si="224"/>
        <v>42771.697222222225</v>
      </c>
      <c r="K2431">
        <v>1483131966</v>
      </c>
      <c r="L2431" s="14">
        <f t="shared" si="225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6">
        <f t="shared" si="222"/>
        <v>1.4321428571428572E-2</v>
      </c>
      <c r="R2431" s="9">
        <f t="shared" si="223"/>
        <v>501.25</v>
      </c>
      <c r="S2431" t="str">
        <f t="shared" si="226"/>
        <v>food</v>
      </c>
      <c r="T2431" t="str">
        <f t="shared" si="227"/>
        <v>food trucks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4">
        <f t="shared" si="224"/>
        <v>42412.130833333329</v>
      </c>
      <c r="K2432">
        <v>1452654504</v>
      </c>
      <c r="L2432" s="14">
        <f t="shared" si="225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6">
        <f t="shared" si="222"/>
        <v>7.0000000000000001E-3</v>
      </c>
      <c r="R2432" s="9">
        <f t="shared" si="223"/>
        <v>10.5</v>
      </c>
      <c r="S2432" t="str">
        <f t="shared" si="226"/>
        <v>food</v>
      </c>
      <c r="T2432" t="str">
        <f t="shared" si="227"/>
        <v>food trucks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4">
        <f t="shared" si="224"/>
        <v>42549.099687499998</v>
      </c>
      <c r="K2433">
        <v>1461896613</v>
      </c>
      <c r="L2433" s="14">
        <f t="shared" si="225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6">
        <f t="shared" si="222"/>
        <v>2.0000000000000002E-5</v>
      </c>
      <c r="R2433" s="9">
        <f t="shared" si="223"/>
        <v>1</v>
      </c>
      <c r="S2433" t="str">
        <f t="shared" si="226"/>
        <v>food</v>
      </c>
      <c r="T2433" t="str">
        <f t="shared" si="227"/>
        <v>food trucks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4">
        <f t="shared" si="224"/>
        <v>42071.218715277777</v>
      </c>
      <c r="K2434">
        <v>1423199697</v>
      </c>
      <c r="L2434" s="14">
        <f t="shared" si="225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6">
        <f t="shared" ref="Q2434:Q2497" si="228">(E2434/D2434)</f>
        <v>1.4285714285714287E-4</v>
      </c>
      <c r="R2434" s="9">
        <f t="shared" ref="R2434:R2497" si="229">IF(N2434&lt;&gt;0,E2434/N2434,0)</f>
        <v>1</v>
      </c>
      <c r="S2434" t="str">
        <f t="shared" si="226"/>
        <v>food</v>
      </c>
      <c r="T2434" t="str">
        <f t="shared" si="227"/>
        <v>food trucks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4">
        <f t="shared" ref="J2435:J2498" si="230">(((I2435/60)/60)/24)+DATE(1970,1,1)</f>
        <v>42427.89980324074</v>
      </c>
      <c r="K2435">
        <v>1454016943</v>
      </c>
      <c r="L2435" s="14">
        <f t="shared" ref="L2435:L2498" si="231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6">
        <f t="shared" si="228"/>
        <v>0</v>
      </c>
      <c r="R2435" s="9">
        <f t="shared" si="229"/>
        <v>0</v>
      </c>
      <c r="S2435" t="str">
        <f t="shared" ref="S2435:S2498" si="232">LEFT(P2435, SEARCH("/",P2435,1)-1)</f>
        <v>food</v>
      </c>
      <c r="T2435" t="str">
        <f t="shared" ref="T2435:T2498" si="233">RIGHT(P2435,LEN(P2435)-FIND("/",P2435))</f>
        <v>food trucks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4">
        <f t="shared" si="230"/>
        <v>42220.18604166666</v>
      </c>
      <c r="K2436">
        <v>1435206474</v>
      </c>
      <c r="L2436" s="14">
        <f t="shared" si="231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6">
        <f t="shared" si="228"/>
        <v>1.2999999999999999E-3</v>
      </c>
      <c r="R2436" s="9">
        <f t="shared" si="229"/>
        <v>13</v>
      </c>
      <c r="S2436" t="str">
        <f t="shared" si="232"/>
        <v>food</v>
      </c>
      <c r="T2436" t="str">
        <f t="shared" si="233"/>
        <v>food trucks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4">
        <f t="shared" si="230"/>
        <v>42282.277615740735</v>
      </c>
      <c r="K2437">
        <v>1441435186</v>
      </c>
      <c r="L2437" s="14">
        <f t="shared" si="231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6">
        <f t="shared" si="228"/>
        <v>4.8960000000000002E-3</v>
      </c>
      <c r="R2437" s="9">
        <f t="shared" si="229"/>
        <v>306</v>
      </c>
      <c r="S2437" t="str">
        <f t="shared" si="232"/>
        <v>food</v>
      </c>
      <c r="T2437" t="str">
        <f t="shared" si="233"/>
        <v>food trucks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4">
        <f t="shared" si="230"/>
        <v>42398.615393518514</v>
      </c>
      <c r="K2438">
        <v>1448894770</v>
      </c>
      <c r="L2438" s="14">
        <f t="shared" si="231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6">
        <f t="shared" si="228"/>
        <v>3.8461538461538462E-4</v>
      </c>
      <c r="R2438" s="9">
        <f t="shared" si="229"/>
        <v>22.5</v>
      </c>
      <c r="S2438" t="str">
        <f t="shared" si="232"/>
        <v>food</v>
      </c>
      <c r="T2438" t="str">
        <f t="shared" si="233"/>
        <v>food trucks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4">
        <f t="shared" si="230"/>
        <v>42080.75</v>
      </c>
      <c r="K2439">
        <v>1422400188</v>
      </c>
      <c r="L2439" s="14">
        <f t="shared" si="231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6">
        <f t="shared" si="228"/>
        <v>0</v>
      </c>
      <c r="R2439" s="9">
        <f t="shared" si="229"/>
        <v>0</v>
      </c>
      <c r="S2439" t="str">
        <f t="shared" si="232"/>
        <v>food</v>
      </c>
      <c r="T2439" t="str">
        <f t="shared" si="233"/>
        <v>food trucks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4">
        <f t="shared" si="230"/>
        <v>42345.956736111111</v>
      </c>
      <c r="K2440">
        <v>1444341462</v>
      </c>
      <c r="L2440" s="14">
        <f t="shared" si="231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6">
        <f t="shared" si="228"/>
        <v>3.3333333333333335E-3</v>
      </c>
      <c r="R2440" s="9">
        <f t="shared" si="229"/>
        <v>50</v>
      </c>
      <c r="S2440" t="str">
        <f t="shared" si="232"/>
        <v>food</v>
      </c>
      <c r="T2440" t="str">
        <f t="shared" si="233"/>
        <v>food trucks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4">
        <f t="shared" si="230"/>
        <v>42295.818622685183</v>
      </c>
      <c r="K2441">
        <v>1442605129</v>
      </c>
      <c r="L2441" s="14">
        <f t="shared" si="231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6">
        <f t="shared" si="228"/>
        <v>0</v>
      </c>
      <c r="R2441" s="9">
        <f t="shared" si="229"/>
        <v>0</v>
      </c>
      <c r="S2441" t="str">
        <f t="shared" si="232"/>
        <v>food</v>
      </c>
      <c r="T2441" t="str">
        <f t="shared" si="233"/>
        <v>food trucks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4">
        <f t="shared" si="230"/>
        <v>42413.899456018517</v>
      </c>
      <c r="K2442">
        <v>1452807313</v>
      </c>
      <c r="L2442" s="14">
        <f t="shared" si="231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6">
        <f t="shared" si="228"/>
        <v>2E-3</v>
      </c>
      <c r="R2442" s="9">
        <f t="shared" si="229"/>
        <v>5</v>
      </c>
      <c r="S2442" t="str">
        <f t="shared" si="232"/>
        <v>food</v>
      </c>
      <c r="T2442" t="str">
        <f t="shared" si="233"/>
        <v>food trucks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4">
        <f t="shared" si="230"/>
        <v>42208.207638888889</v>
      </c>
      <c r="K2443">
        <v>1435806054</v>
      </c>
      <c r="L2443" s="14">
        <f t="shared" si="231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6">
        <f t="shared" si="228"/>
        <v>1.0788</v>
      </c>
      <c r="R2443" s="9">
        <f t="shared" si="229"/>
        <v>74.22935779816514</v>
      </c>
      <c r="S2443" t="str">
        <f t="shared" si="232"/>
        <v>food</v>
      </c>
      <c r="T2443" t="str">
        <f t="shared" si="233"/>
        <v>small batch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4">
        <f t="shared" si="230"/>
        <v>42082.625324074077</v>
      </c>
      <c r="K2444">
        <v>1424188828</v>
      </c>
      <c r="L2444" s="14">
        <f t="shared" si="231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6">
        <f t="shared" si="228"/>
        <v>1.2594166666666666</v>
      </c>
      <c r="R2444" s="9">
        <f t="shared" si="229"/>
        <v>81.252688172043008</v>
      </c>
      <c r="S2444" t="str">
        <f t="shared" si="232"/>
        <v>food</v>
      </c>
      <c r="T2444" t="str">
        <f t="shared" si="233"/>
        <v>small batch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4">
        <f t="shared" si="230"/>
        <v>41866.625254629631</v>
      </c>
      <c r="K2445">
        <v>1405522822</v>
      </c>
      <c r="L2445" s="14">
        <f t="shared" si="231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6">
        <f t="shared" si="228"/>
        <v>2.0251494999999999</v>
      </c>
      <c r="R2445" s="9">
        <f t="shared" si="229"/>
        <v>130.23469453376205</v>
      </c>
      <c r="S2445" t="str">
        <f t="shared" si="232"/>
        <v>food</v>
      </c>
      <c r="T2445" t="str">
        <f t="shared" si="233"/>
        <v>small batch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4">
        <f t="shared" si="230"/>
        <v>42515.754525462966</v>
      </c>
      <c r="K2446">
        <v>1461607591</v>
      </c>
      <c r="L2446" s="14">
        <f t="shared" si="231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6">
        <f t="shared" si="228"/>
        <v>1.0860000000000001</v>
      </c>
      <c r="R2446" s="9">
        <f t="shared" si="229"/>
        <v>53.409836065573771</v>
      </c>
      <c r="S2446" t="str">
        <f t="shared" si="232"/>
        <v>food</v>
      </c>
      <c r="T2446" t="str">
        <f t="shared" si="233"/>
        <v>small batch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4">
        <f t="shared" si="230"/>
        <v>42273.190057870372</v>
      </c>
      <c r="K2447">
        <v>1440650021</v>
      </c>
      <c r="L2447" s="14">
        <f t="shared" si="231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6">
        <f t="shared" si="228"/>
        <v>1.728</v>
      </c>
      <c r="R2447" s="9">
        <f t="shared" si="229"/>
        <v>75.130434782608702</v>
      </c>
      <c r="S2447" t="str">
        <f t="shared" si="232"/>
        <v>food</v>
      </c>
      <c r="T2447" t="str">
        <f t="shared" si="233"/>
        <v>small batch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4">
        <f t="shared" si="230"/>
        <v>42700.64434027778</v>
      </c>
      <c r="K2448">
        <v>1477578471</v>
      </c>
      <c r="L2448" s="14">
        <f t="shared" si="231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6">
        <f t="shared" si="228"/>
        <v>1.6798</v>
      </c>
      <c r="R2448" s="9">
        <f t="shared" si="229"/>
        <v>75.666666666666671</v>
      </c>
      <c r="S2448" t="str">
        <f t="shared" si="232"/>
        <v>food</v>
      </c>
      <c r="T2448" t="str">
        <f t="shared" si="233"/>
        <v>small batch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4">
        <f t="shared" si="230"/>
        <v>42686.166666666672</v>
      </c>
      <c r="K2449">
        <v>1476184593</v>
      </c>
      <c r="L2449" s="14">
        <f t="shared" si="231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6">
        <f t="shared" si="228"/>
        <v>4.2720000000000002</v>
      </c>
      <c r="R2449" s="9">
        <f t="shared" si="229"/>
        <v>31.691394658753708</v>
      </c>
      <c r="S2449" t="str">
        <f t="shared" si="232"/>
        <v>food</v>
      </c>
      <c r="T2449" t="str">
        <f t="shared" si="233"/>
        <v>small batch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4">
        <f t="shared" si="230"/>
        <v>42613.233333333337</v>
      </c>
      <c r="K2450">
        <v>1472110513</v>
      </c>
      <c r="L2450" s="14">
        <f t="shared" si="231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6">
        <f t="shared" si="228"/>
        <v>1.075</v>
      </c>
      <c r="R2450" s="9">
        <f t="shared" si="229"/>
        <v>47.777777777777779</v>
      </c>
      <c r="S2450" t="str">
        <f t="shared" si="232"/>
        <v>food</v>
      </c>
      <c r="T2450" t="str">
        <f t="shared" si="233"/>
        <v>small batch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4">
        <f t="shared" si="230"/>
        <v>41973.184201388889</v>
      </c>
      <c r="K2451">
        <v>1414725915</v>
      </c>
      <c r="L2451" s="14">
        <f t="shared" si="231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6">
        <f t="shared" si="228"/>
        <v>1.08</v>
      </c>
      <c r="R2451" s="9">
        <f t="shared" si="229"/>
        <v>90</v>
      </c>
      <c r="S2451" t="str">
        <f t="shared" si="232"/>
        <v>food</v>
      </c>
      <c r="T2451" t="str">
        <f t="shared" si="233"/>
        <v>small batch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4">
        <f t="shared" si="230"/>
        <v>41940.132638888892</v>
      </c>
      <c r="K2452">
        <v>1411177456</v>
      </c>
      <c r="L2452" s="14">
        <f t="shared" si="231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6">
        <f t="shared" si="228"/>
        <v>1.0153353333333335</v>
      </c>
      <c r="R2452" s="9">
        <f t="shared" si="229"/>
        <v>149.31401960784314</v>
      </c>
      <c r="S2452" t="str">
        <f t="shared" si="232"/>
        <v>food</v>
      </c>
      <c r="T2452" t="str">
        <f t="shared" si="233"/>
        <v>small batch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4">
        <f t="shared" si="230"/>
        <v>42799.908449074079</v>
      </c>
      <c r="K2453">
        <v>1487022490</v>
      </c>
      <c r="L2453" s="14">
        <f t="shared" si="231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6">
        <f t="shared" si="228"/>
        <v>1.1545000000000001</v>
      </c>
      <c r="R2453" s="9">
        <f t="shared" si="229"/>
        <v>62.06989247311828</v>
      </c>
      <c r="S2453" t="str">
        <f t="shared" si="232"/>
        <v>food</v>
      </c>
      <c r="T2453" t="str">
        <f t="shared" si="233"/>
        <v>small batch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4">
        <f t="shared" si="230"/>
        <v>42367.958333333328</v>
      </c>
      <c r="K2454">
        <v>1448914500</v>
      </c>
      <c r="L2454" s="14">
        <f t="shared" si="231"/>
        <v>42338.84375</v>
      </c>
      <c r="M2454" t="b">
        <v>0</v>
      </c>
      <c r="N2454">
        <v>15</v>
      </c>
      <c r="O2454" t="b">
        <v>1</v>
      </c>
      <c r="P2454" t="s">
        <v>8298</v>
      </c>
      <c r="Q2454" s="6">
        <f t="shared" si="228"/>
        <v>1.335</v>
      </c>
      <c r="R2454" s="9">
        <f t="shared" si="229"/>
        <v>53.4</v>
      </c>
      <c r="S2454" t="str">
        <f t="shared" si="232"/>
        <v>food</v>
      </c>
      <c r="T2454" t="str">
        <f t="shared" si="233"/>
        <v>small batch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4">
        <f t="shared" si="230"/>
        <v>42768.692233796297</v>
      </c>
      <c r="K2455">
        <v>1483461409</v>
      </c>
      <c r="L2455" s="14">
        <f t="shared" si="231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6">
        <f t="shared" si="228"/>
        <v>1.5469999999999999</v>
      </c>
      <c r="R2455" s="9">
        <f t="shared" si="229"/>
        <v>69.268656716417908</v>
      </c>
      <c r="S2455" t="str">
        <f t="shared" si="232"/>
        <v>food</v>
      </c>
      <c r="T2455" t="str">
        <f t="shared" si="233"/>
        <v>small batch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4">
        <f t="shared" si="230"/>
        <v>42805.201481481476</v>
      </c>
      <c r="K2456">
        <v>1486183808</v>
      </c>
      <c r="L2456" s="14">
        <f t="shared" si="231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6">
        <f t="shared" si="228"/>
        <v>1.0084571428571429</v>
      </c>
      <c r="R2456" s="9">
        <f t="shared" si="229"/>
        <v>271.50769230769231</v>
      </c>
      <c r="S2456" t="str">
        <f t="shared" si="232"/>
        <v>food</v>
      </c>
      <c r="T2456" t="str">
        <f t="shared" si="233"/>
        <v>small batch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4">
        <f t="shared" si="230"/>
        <v>42480.781828703708</v>
      </c>
      <c r="K2457">
        <v>1458758750</v>
      </c>
      <c r="L2457" s="14">
        <f t="shared" si="231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6">
        <f t="shared" si="228"/>
        <v>1.82</v>
      </c>
      <c r="R2457" s="9">
        <f t="shared" si="229"/>
        <v>34.125</v>
      </c>
      <c r="S2457" t="str">
        <f t="shared" si="232"/>
        <v>food</v>
      </c>
      <c r="T2457" t="str">
        <f t="shared" si="233"/>
        <v>small batch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4">
        <f t="shared" si="230"/>
        <v>42791.961099537039</v>
      </c>
      <c r="K2458">
        <v>1485471839</v>
      </c>
      <c r="L2458" s="14">
        <f t="shared" si="231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6">
        <f t="shared" si="228"/>
        <v>1.8086666666666666</v>
      </c>
      <c r="R2458" s="9">
        <f t="shared" si="229"/>
        <v>40.492537313432834</v>
      </c>
      <c r="S2458" t="str">
        <f t="shared" si="232"/>
        <v>food</v>
      </c>
      <c r="T2458" t="str">
        <f t="shared" si="233"/>
        <v>small batch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4">
        <f t="shared" si="230"/>
        <v>42453.560833333337</v>
      </c>
      <c r="K2459">
        <v>1456237656</v>
      </c>
      <c r="L2459" s="14">
        <f t="shared" si="231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6">
        <f t="shared" si="228"/>
        <v>1.0230434782608695</v>
      </c>
      <c r="R2459" s="9">
        <f t="shared" si="229"/>
        <v>189.75806451612902</v>
      </c>
      <c r="S2459" t="str">
        <f t="shared" si="232"/>
        <v>food</v>
      </c>
      <c r="T2459" t="str">
        <f t="shared" si="233"/>
        <v>small batch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4">
        <f t="shared" si="230"/>
        <v>42530.791666666672</v>
      </c>
      <c r="K2460">
        <v>1462481718</v>
      </c>
      <c r="L2460" s="14">
        <f t="shared" si="231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6">
        <f t="shared" si="228"/>
        <v>1.1017999999999999</v>
      </c>
      <c r="R2460" s="9">
        <f t="shared" si="229"/>
        <v>68.862499999999997</v>
      </c>
      <c r="S2460" t="str">
        <f t="shared" si="232"/>
        <v>food</v>
      </c>
      <c r="T2460" t="str">
        <f t="shared" si="233"/>
        <v>small batch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4">
        <f t="shared" si="230"/>
        <v>42452.595891203702</v>
      </c>
      <c r="K2461">
        <v>1454858285</v>
      </c>
      <c r="L2461" s="14">
        <f t="shared" si="231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6">
        <f t="shared" si="228"/>
        <v>1.0225</v>
      </c>
      <c r="R2461" s="9">
        <f t="shared" si="229"/>
        <v>108.77659574468085</v>
      </c>
      <c r="S2461" t="str">
        <f t="shared" si="232"/>
        <v>food</v>
      </c>
      <c r="T2461" t="str">
        <f t="shared" si="233"/>
        <v>small batch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4">
        <f t="shared" si="230"/>
        <v>42738.178472222222</v>
      </c>
      <c r="K2462">
        <v>1480480167</v>
      </c>
      <c r="L2462" s="14">
        <f t="shared" si="231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6">
        <f t="shared" si="228"/>
        <v>1.0078823529411765</v>
      </c>
      <c r="R2462" s="9">
        <f t="shared" si="229"/>
        <v>125.98529411764706</v>
      </c>
      <c r="S2462" t="str">
        <f t="shared" si="232"/>
        <v>food</v>
      </c>
      <c r="T2462" t="str">
        <f t="shared" si="233"/>
        <v>small batch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4">
        <f t="shared" si="230"/>
        <v>40817.125</v>
      </c>
      <c r="K2463">
        <v>1314577097</v>
      </c>
      <c r="L2463" s="14">
        <f t="shared" si="231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6">
        <f t="shared" si="228"/>
        <v>1.038</v>
      </c>
      <c r="R2463" s="9">
        <f t="shared" si="229"/>
        <v>90.523255813953483</v>
      </c>
      <c r="S2463" t="str">
        <f t="shared" si="232"/>
        <v>music</v>
      </c>
      <c r="T2463" t="str">
        <f t="shared" si="233"/>
        <v>indie rock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4">
        <f t="shared" si="230"/>
        <v>41109.186296296299</v>
      </c>
      <c r="K2464">
        <v>1340944096</v>
      </c>
      <c r="L2464" s="14">
        <f t="shared" si="231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6">
        <f t="shared" si="228"/>
        <v>1.1070833333333334</v>
      </c>
      <c r="R2464" s="9">
        <f t="shared" si="229"/>
        <v>28.880434782608695</v>
      </c>
      <c r="S2464" t="str">
        <f t="shared" si="232"/>
        <v>music</v>
      </c>
      <c r="T2464" t="str">
        <f t="shared" si="233"/>
        <v>indie rock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4">
        <f t="shared" si="230"/>
        <v>41380.791666666664</v>
      </c>
      <c r="K2465">
        <v>1362710425</v>
      </c>
      <c r="L2465" s="14">
        <f t="shared" si="231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6">
        <f t="shared" si="228"/>
        <v>1.1625000000000001</v>
      </c>
      <c r="R2465" s="9">
        <f t="shared" si="229"/>
        <v>31</v>
      </c>
      <c r="S2465" t="str">
        <f t="shared" si="232"/>
        <v>music</v>
      </c>
      <c r="T2465" t="str">
        <f t="shared" si="233"/>
        <v>indie rock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4">
        <f t="shared" si="230"/>
        <v>42277.811805555553</v>
      </c>
      <c r="K2466">
        <v>1441143397</v>
      </c>
      <c r="L2466" s="14">
        <f t="shared" si="231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6">
        <f t="shared" si="228"/>
        <v>1.111</v>
      </c>
      <c r="R2466" s="9">
        <f t="shared" si="229"/>
        <v>51.674418604651166</v>
      </c>
      <c r="S2466" t="str">
        <f t="shared" si="232"/>
        <v>music</v>
      </c>
      <c r="T2466" t="str">
        <f t="shared" si="233"/>
        <v>indie rock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4">
        <f t="shared" si="230"/>
        <v>41175.719305555554</v>
      </c>
      <c r="K2467">
        <v>1345828548</v>
      </c>
      <c r="L2467" s="14">
        <f t="shared" si="231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6">
        <f t="shared" si="228"/>
        <v>1.8014285714285714</v>
      </c>
      <c r="R2467" s="9">
        <f t="shared" si="229"/>
        <v>26.270833333333332</v>
      </c>
      <c r="S2467" t="str">
        <f t="shared" si="232"/>
        <v>music</v>
      </c>
      <c r="T2467" t="str">
        <f t="shared" si="233"/>
        <v>indie rock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4">
        <f t="shared" si="230"/>
        <v>41403.102465277778</v>
      </c>
      <c r="K2468">
        <v>1365474453</v>
      </c>
      <c r="L2468" s="14">
        <f t="shared" si="231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6">
        <f t="shared" si="228"/>
        <v>1</v>
      </c>
      <c r="R2468" s="9">
        <f t="shared" si="229"/>
        <v>48.07692307692308</v>
      </c>
      <c r="S2468" t="str">
        <f t="shared" si="232"/>
        <v>music</v>
      </c>
      <c r="T2468" t="str">
        <f t="shared" si="233"/>
        <v>indie rock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4">
        <f t="shared" si="230"/>
        <v>41039.708333333336</v>
      </c>
      <c r="K2469">
        <v>1335473931</v>
      </c>
      <c r="L2469" s="14">
        <f t="shared" si="231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6">
        <f t="shared" si="228"/>
        <v>1.1850000000000001</v>
      </c>
      <c r="R2469" s="9">
        <f t="shared" si="229"/>
        <v>27.558139534883722</v>
      </c>
      <c r="S2469" t="str">
        <f t="shared" si="232"/>
        <v>music</v>
      </c>
      <c r="T2469" t="str">
        <f t="shared" si="233"/>
        <v>indie rock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4">
        <f t="shared" si="230"/>
        <v>41210.208333333336</v>
      </c>
      <c r="K2470">
        <v>1348285321</v>
      </c>
      <c r="L2470" s="14">
        <f t="shared" si="231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6">
        <f t="shared" si="228"/>
        <v>1.0721700000000001</v>
      </c>
      <c r="R2470" s="9">
        <f t="shared" si="229"/>
        <v>36.97137931034483</v>
      </c>
      <c r="S2470" t="str">
        <f t="shared" si="232"/>
        <v>music</v>
      </c>
      <c r="T2470" t="str">
        <f t="shared" si="233"/>
        <v>indie rock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4">
        <f t="shared" si="230"/>
        <v>40582.429733796293</v>
      </c>
      <c r="K2471">
        <v>1295000329</v>
      </c>
      <c r="L2471" s="14">
        <f t="shared" si="231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6">
        <f t="shared" si="228"/>
        <v>1.1366666666666667</v>
      </c>
      <c r="R2471" s="9">
        <f t="shared" si="229"/>
        <v>29.021276595744681</v>
      </c>
      <c r="S2471" t="str">
        <f t="shared" si="232"/>
        <v>music</v>
      </c>
      <c r="T2471" t="str">
        <f t="shared" si="233"/>
        <v>indie rock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4">
        <f t="shared" si="230"/>
        <v>41053.07471064815</v>
      </c>
      <c r="K2472">
        <v>1335232055</v>
      </c>
      <c r="L2472" s="14">
        <f t="shared" si="231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6">
        <f t="shared" si="228"/>
        <v>1.0316400000000001</v>
      </c>
      <c r="R2472" s="9">
        <f t="shared" si="229"/>
        <v>28.65666666666667</v>
      </c>
      <c r="S2472" t="str">
        <f t="shared" si="232"/>
        <v>music</v>
      </c>
      <c r="T2472" t="str">
        <f t="shared" si="233"/>
        <v>indie rock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4">
        <f t="shared" si="230"/>
        <v>40933.992962962962</v>
      </c>
      <c r="K2473">
        <v>1324079392</v>
      </c>
      <c r="L2473" s="14">
        <f t="shared" si="231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6">
        <f t="shared" si="228"/>
        <v>1.28</v>
      </c>
      <c r="R2473" s="9">
        <f t="shared" si="229"/>
        <v>37.647058823529413</v>
      </c>
      <c r="S2473" t="str">
        <f t="shared" si="232"/>
        <v>music</v>
      </c>
      <c r="T2473" t="str">
        <f t="shared" si="233"/>
        <v>indie rock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4">
        <f t="shared" si="230"/>
        <v>40425.043749999997</v>
      </c>
      <c r="K2474">
        <v>1277433980</v>
      </c>
      <c r="L2474" s="14">
        <f t="shared" si="231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6">
        <f t="shared" si="228"/>
        <v>1.3576026666666667</v>
      </c>
      <c r="R2474" s="9">
        <f t="shared" si="229"/>
        <v>97.904038461538462</v>
      </c>
      <c r="S2474" t="str">
        <f t="shared" si="232"/>
        <v>music</v>
      </c>
      <c r="T2474" t="str">
        <f t="shared" si="233"/>
        <v>indie rock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4">
        <f t="shared" si="230"/>
        <v>41223.790150462963</v>
      </c>
      <c r="K2475">
        <v>1349978269</v>
      </c>
      <c r="L2475" s="14">
        <f t="shared" si="231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6">
        <f t="shared" si="228"/>
        <v>1</v>
      </c>
      <c r="R2475" s="9">
        <f t="shared" si="229"/>
        <v>42.553191489361701</v>
      </c>
      <c r="S2475" t="str">
        <f t="shared" si="232"/>
        <v>music</v>
      </c>
      <c r="T2475" t="str">
        <f t="shared" si="233"/>
        <v>indie rock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4">
        <f t="shared" si="230"/>
        <v>40462.011296296296</v>
      </c>
      <c r="K2476">
        <v>1282868176</v>
      </c>
      <c r="L2476" s="14">
        <f t="shared" si="231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6">
        <f t="shared" si="228"/>
        <v>1.0000360000000001</v>
      </c>
      <c r="R2476" s="9">
        <f t="shared" si="229"/>
        <v>131.58368421052631</v>
      </c>
      <c r="S2476" t="str">
        <f t="shared" si="232"/>
        <v>music</v>
      </c>
      <c r="T2476" t="str">
        <f t="shared" si="233"/>
        <v>indie rock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4">
        <f t="shared" si="230"/>
        <v>40369.916666666664</v>
      </c>
      <c r="K2477">
        <v>1273647255</v>
      </c>
      <c r="L2477" s="14">
        <f t="shared" si="231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6">
        <f t="shared" si="228"/>
        <v>1.0471999999999999</v>
      </c>
      <c r="R2477" s="9">
        <f t="shared" si="229"/>
        <v>32.320987654320987</v>
      </c>
      <c r="S2477" t="str">
        <f t="shared" si="232"/>
        <v>music</v>
      </c>
      <c r="T2477" t="str">
        <f t="shared" si="233"/>
        <v>indie rock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4">
        <f t="shared" si="230"/>
        <v>41946.370023148149</v>
      </c>
      <c r="K2478">
        <v>1412149970</v>
      </c>
      <c r="L2478" s="14">
        <f t="shared" si="231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6">
        <f t="shared" si="228"/>
        <v>1.050225</v>
      </c>
      <c r="R2478" s="9">
        <f t="shared" si="229"/>
        <v>61.103999999999999</v>
      </c>
      <c r="S2478" t="str">
        <f t="shared" si="232"/>
        <v>music</v>
      </c>
      <c r="T2478" t="str">
        <f t="shared" si="233"/>
        <v>indie rock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4">
        <f t="shared" si="230"/>
        <v>41133.691493055558</v>
      </c>
      <c r="K2479">
        <v>1340901345</v>
      </c>
      <c r="L2479" s="14">
        <f t="shared" si="231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6">
        <f t="shared" si="228"/>
        <v>1.7133333333333334</v>
      </c>
      <c r="R2479" s="9">
        <f t="shared" si="229"/>
        <v>31.341463414634145</v>
      </c>
      <c r="S2479" t="str">
        <f t="shared" si="232"/>
        <v>music</v>
      </c>
      <c r="T2479" t="str">
        <f t="shared" si="233"/>
        <v>indie rock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4">
        <f t="shared" si="230"/>
        <v>41287.950381944444</v>
      </c>
      <c r="K2480">
        <v>1355525313</v>
      </c>
      <c r="L2480" s="14">
        <f t="shared" si="231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6">
        <f t="shared" si="228"/>
        <v>1.2749999999999999</v>
      </c>
      <c r="R2480" s="9">
        <f t="shared" si="229"/>
        <v>129.1139240506329</v>
      </c>
      <c r="S2480" t="str">
        <f t="shared" si="232"/>
        <v>music</v>
      </c>
      <c r="T2480" t="str">
        <f t="shared" si="233"/>
        <v>indie rock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4">
        <f t="shared" si="230"/>
        <v>41118.083333333336</v>
      </c>
      <c r="K2481">
        <v>1342545994</v>
      </c>
      <c r="L2481" s="14">
        <f t="shared" si="231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6">
        <f t="shared" si="228"/>
        <v>1.3344333333333334</v>
      </c>
      <c r="R2481" s="9">
        <f t="shared" si="229"/>
        <v>25.020624999999999</v>
      </c>
      <c r="S2481" t="str">
        <f t="shared" si="232"/>
        <v>music</v>
      </c>
      <c r="T2481" t="str">
        <f t="shared" si="233"/>
        <v>indie rock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4">
        <f t="shared" si="230"/>
        <v>42287.936157407406</v>
      </c>
      <c r="K2482">
        <v>1439332084</v>
      </c>
      <c r="L2482" s="14">
        <f t="shared" si="231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6">
        <f t="shared" si="228"/>
        <v>1</v>
      </c>
      <c r="R2482" s="9">
        <f t="shared" si="229"/>
        <v>250</v>
      </c>
      <c r="S2482" t="str">
        <f t="shared" si="232"/>
        <v>music</v>
      </c>
      <c r="T2482" t="str">
        <f t="shared" si="233"/>
        <v>indie rock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4">
        <f t="shared" si="230"/>
        <v>41029.645925925928</v>
      </c>
      <c r="K2483">
        <v>1333207808</v>
      </c>
      <c r="L2483" s="14">
        <f t="shared" si="231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6">
        <f t="shared" si="228"/>
        <v>1.1291099999999998</v>
      </c>
      <c r="R2483" s="9">
        <f t="shared" si="229"/>
        <v>47.541473684210523</v>
      </c>
      <c r="S2483" t="str">
        <f t="shared" si="232"/>
        <v>music</v>
      </c>
      <c r="T2483" t="str">
        <f t="shared" si="233"/>
        <v>indie rock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4">
        <f t="shared" si="230"/>
        <v>40756.782210648147</v>
      </c>
      <c r="K2484">
        <v>1308336383</v>
      </c>
      <c r="L2484" s="14">
        <f t="shared" si="231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6">
        <f t="shared" si="228"/>
        <v>1.0009999999999999</v>
      </c>
      <c r="R2484" s="9">
        <f t="shared" si="229"/>
        <v>40.04</v>
      </c>
      <c r="S2484" t="str">
        <f t="shared" si="232"/>
        <v>music</v>
      </c>
      <c r="T2484" t="str">
        <f t="shared" si="233"/>
        <v>indie rock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4">
        <f t="shared" si="230"/>
        <v>41030.708368055559</v>
      </c>
      <c r="K2485">
        <v>1330711203</v>
      </c>
      <c r="L2485" s="14">
        <f t="shared" si="231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6">
        <f t="shared" si="228"/>
        <v>1.1372727272727272</v>
      </c>
      <c r="R2485" s="9">
        <f t="shared" si="229"/>
        <v>65.84210526315789</v>
      </c>
      <c r="S2485" t="str">
        <f t="shared" si="232"/>
        <v>music</v>
      </c>
      <c r="T2485" t="str">
        <f t="shared" si="233"/>
        <v>indie rock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4">
        <f t="shared" si="230"/>
        <v>40801.916701388887</v>
      </c>
      <c r="K2486">
        <v>1313532003</v>
      </c>
      <c r="L2486" s="14">
        <f t="shared" si="231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6">
        <f t="shared" si="228"/>
        <v>1.1931742857142855</v>
      </c>
      <c r="R2486" s="9">
        <f t="shared" si="229"/>
        <v>46.401222222222216</v>
      </c>
      <c r="S2486" t="str">
        <f t="shared" si="232"/>
        <v>music</v>
      </c>
      <c r="T2486" t="str">
        <f t="shared" si="233"/>
        <v>indie rock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4">
        <f t="shared" si="230"/>
        <v>40828.998599537037</v>
      </c>
      <c r="K2487">
        <v>1315439879</v>
      </c>
      <c r="L2487" s="14">
        <f t="shared" si="231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6">
        <f t="shared" si="228"/>
        <v>1.0325</v>
      </c>
      <c r="R2487" s="9">
        <f t="shared" si="229"/>
        <v>50.365853658536587</v>
      </c>
      <c r="S2487" t="str">
        <f t="shared" si="232"/>
        <v>music</v>
      </c>
      <c r="T2487" t="str">
        <f t="shared" si="233"/>
        <v>indie rock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4">
        <f t="shared" si="230"/>
        <v>41021.708055555559</v>
      </c>
      <c r="K2488">
        <v>1332521976</v>
      </c>
      <c r="L2488" s="14">
        <f t="shared" si="231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6">
        <f t="shared" si="228"/>
        <v>2.6566666666666667</v>
      </c>
      <c r="R2488" s="9">
        <f t="shared" si="229"/>
        <v>26.566666666666666</v>
      </c>
      <c r="S2488" t="str">
        <f t="shared" si="232"/>
        <v>music</v>
      </c>
      <c r="T2488" t="str">
        <f t="shared" si="233"/>
        <v>indie rock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4">
        <f t="shared" si="230"/>
        <v>41056.083298611113</v>
      </c>
      <c r="K2489">
        <v>1335491997</v>
      </c>
      <c r="L2489" s="14">
        <f t="shared" si="231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6">
        <f t="shared" si="228"/>
        <v>1.0005066666666667</v>
      </c>
      <c r="R2489" s="9">
        <f t="shared" si="229"/>
        <v>39.493684210526318</v>
      </c>
      <c r="S2489" t="str">
        <f t="shared" si="232"/>
        <v>music</v>
      </c>
      <c r="T2489" t="str">
        <f t="shared" si="233"/>
        <v>indie rock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4">
        <f t="shared" si="230"/>
        <v>40863.674861111111</v>
      </c>
      <c r="K2490">
        <v>1318864308</v>
      </c>
      <c r="L2490" s="14">
        <f t="shared" si="231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6">
        <f t="shared" si="228"/>
        <v>1.0669999999999999</v>
      </c>
      <c r="R2490" s="9">
        <f t="shared" si="229"/>
        <v>49.246153846153845</v>
      </c>
      <c r="S2490" t="str">
        <f t="shared" si="232"/>
        <v>music</v>
      </c>
      <c r="T2490" t="str">
        <f t="shared" si="233"/>
        <v>indie rock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4">
        <f t="shared" si="230"/>
        <v>41403.690266203703</v>
      </c>
      <c r="K2491">
        <v>1365525239</v>
      </c>
      <c r="L2491" s="14">
        <f t="shared" si="231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6">
        <f t="shared" si="228"/>
        <v>1.3367142857142857</v>
      </c>
      <c r="R2491" s="9">
        <f t="shared" si="229"/>
        <v>62.38</v>
      </c>
      <c r="S2491" t="str">
        <f t="shared" si="232"/>
        <v>music</v>
      </c>
      <c r="T2491" t="str">
        <f t="shared" si="233"/>
        <v>indie rock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4">
        <f t="shared" si="230"/>
        <v>41083.227731481478</v>
      </c>
      <c r="K2492">
        <v>1335245276</v>
      </c>
      <c r="L2492" s="14">
        <f t="shared" si="231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6">
        <f t="shared" si="228"/>
        <v>1.214</v>
      </c>
      <c r="R2492" s="9">
        <f t="shared" si="229"/>
        <v>37.9375</v>
      </c>
      <c r="S2492" t="str">
        <f t="shared" si="232"/>
        <v>music</v>
      </c>
      <c r="T2492" t="str">
        <f t="shared" si="233"/>
        <v>indie rock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4">
        <f t="shared" si="230"/>
        <v>40559.07708333333</v>
      </c>
      <c r="K2493">
        <v>1293739714</v>
      </c>
      <c r="L2493" s="14">
        <f t="shared" si="231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6">
        <f t="shared" si="228"/>
        <v>1.032</v>
      </c>
      <c r="R2493" s="9">
        <f t="shared" si="229"/>
        <v>51.6</v>
      </c>
      <c r="S2493" t="str">
        <f t="shared" si="232"/>
        <v>music</v>
      </c>
      <c r="T2493" t="str">
        <f t="shared" si="233"/>
        <v>indie rock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4">
        <f t="shared" si="230"/>
        <v>41076.415972222225</v>
      </c>
      <c r="K2494">
        <v>1335397188</v>
      </c>
      <c r="L2494" s="14">
        <f t="shared" si="231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6">
        <f t="shared" si="228"/>
        <v>1.25</v>
      </c>
      <c r="R2494" s="9">
        <f t="shared" si="229"/>
        <v>27.777777777777779</v>
      </c>
      <c r="S2494" t="str">
        <f t="shared" si="232"/>
        <v>music</v>
      </c>
      <c r="T2494" t="str">
        <f t="shared" si="233"/>
        <v>indie rock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4">
        <f t="shared" si="230"/>
        <v>41393.168287037035</v>
      </c>
      <c r="K2495">
        <v>1363320140</v>
      </c>
      <c r="L2495" s="14">
        <f t="shared" si="231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6">
        <f t="shared" si="228"/>
        <v>1.2869999999999999</v>
      </c>
      <c r="R2495" s="9">
        <f t="shared" si="229"/>
        <v>99.382239382239376</v>
      </c>
      <c r="S2495" t="str">
        <f t="shared" si="232"/>
        <v>music</v>
      </c>
      <c r="T2495" t="str">
        <f t="shared" si="233"/>
        <v>indie rock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4">
        <f t="shared" si="230"/>
        <v>41052.645185185182</v>
      </c>
      <c r="K2496">
        <v>1335194944</v>
      </c>
      <c r="L2496" s="14">
        <f t="shared" si="231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6">
        <f t="shared" si="228"/>
        <v>1.0100533333333332</v>
      </c>
      <c r="R2496" s="9">
        <f t="shared" si="229"/>
        <v>38.848205128205123</v>
      </c>
      <c r="S2496" t="str">
        <f t="shared" si="232"/>
        <v>music</v>
      </c>
      <c r="T2496" t="str">
        <f t="shared" si="233"/>
        <v>indie rock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4">
        <f t="shared" si="230"/>
        <v>41066.946469907409</v>
      </c>
      <c r="K2497">
        <v>1336430575</v>
      </c>
      <c r="L2497" s="14">
        <f t="shared" si="231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6">
        <f t="shared" si="228"/>
        <v>1.2753666666666665</v>
      </c>
      <c r="R2497" s="9">
        <f t="shared" si="229"/>
        <v>45.548809523809524</v>
      </c>
      <c r="S2497" t="str">
        <f t="shared" si="232"/>
        <v>music</v>
      </c>
      <c r="T2497" t="str">
        <f t="shared" si="233"/>
        <v>indie rock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4">
        <f t="shared" si="230"/>
        <v>41362.954768518517</v>
      </c>
      <c r="K2498">
        <v>1361577292</v>
      </c>
      <c r="L2498" s="14">
        <f t="shared" si="231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6">
        <f t="shared" ref="Q2498:Q2561" si="234">(E2498/D2498)</f>
        <v>1</v>
      </c>
      <c r="R2498" s="9">
        <f t="shared" ref="R2498:R2561" si="235">IF(N2498&lt;&gt;0,E2498/N2498,0)</f>
        <v>600</v>
      </c>
      <c r="S2498" t="str">
        <f t="shared" si="232"/>
        <v>music</v>
      </c>
      <c r="T2498" t="str">
        <f t="shared" si="233"/>
        <v>indie rock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4">
        <f t="shared" ref="J2499:J2562" si="236">(((I2499/60)/60)/24)+DATE(1970,1,1)</f>
        <v>40760.878912037035</v>
      </c>
      <c r="K2499">
        <v>1309986338</v>
      </c>
      <c r="L2499" s="14">
        <f t="shared" ref="L2499:L2562" si="237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6">
        <f t="shared" si="234"/>
        <v>1.127715</v>
      </c>
      <c r="R2499" s="9">
        <f t="shared" si="235"/>
        <v>80.551071428571419</v>
      </c>
      <c r="S2499" t="str">
        <f t="shared" ref="S2499:S2562" si="238">LEFT(P2499, SEARCH("/",P2499,1)-1)</f>
        <v>music</v>
      </c>
      <c r="T2499" t="str">
        <f t="shared" ref="T2499:T2562" si="239">RIGHT(P2499,LEN(P2499)-FIND("/",P2499))</f>
        <v>indie rock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4">
        <f t="shared" si="236"/>
        <v>42031.967442129629</v>
      </c>
      <c r="K2500">
        <v>1421190787</v>
      </c>
      <c r="L2500" s="14">
        <f t="shared" si="237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6">
        <f t="shared" si="234"/>
        <v>1.056</v>
      </c>
      <c r="R2500" s="9">
        <f t="shared" si="235"/>
        <v>52.8</v>
      </c>
      <c r="S2500" t="str">
        <f t="shared" si="238"/>
        <v>music</v>
      </c>
      <c r="T2500" t="str">
        <f t="shared" si="239"/>
        <v>indie rock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4">
        <f t="shared" si="236"/>
        <v>41274.75</v>
      </c>
      <c r="K2501">
        <v>1352820837</v>
      </c>
      <c r="L2501" s="14">
        <f t="shared" si="237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6">
        <f t="shared" si="234"/>
        <v>2.0262500000000001</v>
      </c>
      <c r="R2501" s="9">
        <f t="shared" si="235"/>
        <v>47.676470588235297</v>
      </c>
      <c r="S2501" t="str">
        <f t="shared" si="238"/>
        <v>music</v>
      </c>
      <c r="T2501" t="str">
        <f t="shared" si="239"/>
        <v>indie rock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4">
        <f t="shared" si="236"/>
        <v>41083.772858796299</v>
      </c>
      <c r="K2502">
        <v>1337884375</v>
      </c>
      <c r="L2502" s="14">
        <f t="shared" si="237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6">
        <f t="shared" si="234"/>
        <v>1.1333333333333333</v>
      </c>
      <c r="R2502" s="9">
        <f t="shared" si="235"/>
        <v>23.448275862068964</v>
      </c>
      <c r="S2502" t="str">
        <f t="shared" si="238"/>
        <v>music</v>
      </c>
      <c r="T2502" t="str">
        <f t="shared" si="239"/>
        <v>indie rock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4">
        <f t="shared" si="236"/>
        <v>42274.776666666665</v>
      </c>
      <c r="K2503">
        <v>1440787104</v>
      </c>
      <c r="L2503" s="14">
        <f t="shared" si="237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6">
        <f t="shared" si="234"/>
        <v>2.5545454545454545E-2</v>
      </c>
      <c r="R2503" s="9">
        <f t="shared" si="235"/>
        <v>40.142857142857146</v>
      </c>
      <c r="S2503" t="str">
        <f t="shared" si="238"/>
        <v>food</v>
      </c>
      <c r="T2503" t="str">
        <f t="shared" si="239"/>
        <v>restaurants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4">
        <f t="shared" si="236"/>
        <v>41903.825439814813</v>
      </c>
      <c r="K2504">
        <v>1407440918</v>
      </c>
      <c r="L2504" s="14">
        <f t="shared" si="237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6">
        <f t="shared" si="234"/>
        <v>7.8181818181818181E-4</v>
      </c>
      <c r="R2504" s="9">
        <f t="shared" si="235"/>
        <v>17.2</v>
      </c>
      <c r="S2504" t="str">
        <f t="shared" si="238"/>
        <v>food</v>
      </c>
      <c r="T2504" t="str">
        <f t="shared" si="239"/>
        <v>restaurants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4">
        <f t="shared" si="236"/>
        <v>42528.879166666666</v>
      </c>
      <c r="K2505">
        <v>1462743308</v>
      </c>
      <c r="L2505" s="14">
        <f t="shared" si="237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6">
        <f t="shared" si="234"/>
        <v>0</v>
      </c>
      <c r="R2505" s="9">
        <f t="shared" si="235"/>
        <v>0</v>
      </c>
      <c r="S2505" t="str">
        <f t="shared" si="238"/>
        <v>food</v>
      </c>
      <c r="T2505" t="str">
        <f t="shared" si="239"/>
        <v>restaurants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4">
        <f t="shared" si="236"/>
        <v>41958.057106481487</v>
      </c>
      <c r="K2506">
        <v>1413418934</v>
      </c>
      <c r="L2506" s="14">
        <f t="shared" si="237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6">
        <f t="shared" si="234"/>
        <v>0</v>
      </c>
      <c r="R2506" s="9">
        <f t="shared" si="235"/>
        <v>0</v>
      </c>
      <c r="S2506" t="str">
        <f t="shared" si="238"/>
        <v>food</v>
      </c>
      <c r="T2506" t="str">
        <f t="shared" si="239"/>
        <v>restaurants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4">
        <f t="shared" si="236"/>
        <v>42077.014074074075</v>
      </c>
      <c r="K2507">
        <v>1423704016</v>
      </c>
      <c r="L2507" s="14">
        <f t="shared" si="237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6">
        <f t="shared" si="234"/>
        <v>0</v>
      </c>
      <c r="R2507" s="9">
        <f t="shared" si="235"/>
        <v>0</v>
      </c>
      <c r="S2507" t="str">
        <f t="shared" si="238"/>
        <v>food</v>
      </c>
      <c r="T2507" t="str">
        <f t="shared" si="239"/>
        <v>restaurants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4">
        <f t="shared" si="236"/>
        <v>42280.875</v>
      </c>
      <c r="K2508">
        <v>1441955269</v>
      </c>
      <c r="L2508" s="14">
        <f t="shared" si="237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6">
        <f t="shared" si="234"/>
        <v>6.0000000000000001E-3</v>
      </c>
      <c r="R2508" s="9">
        <f t="shared" si="235"/>
        <v>15</v>
      </c>
      <c r="S2508" t="str">
        <f t="shared" si="238"/>
        <v>food</v>
      </c>
      <c r="T2508" t="str">
        <f t="shared" si="239"/>
        <v>restaurants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4">
        <f t="shared" si="236"/>
        <v>42135.072962962964</v>
      </c>
      <c r="K2509">
        <v>1428716704</v>
      </c>
      <c r="L2509" s="14">
        <f t="shared" si="237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6">
        <f t="shared" si="234"/>
        <v>0</v>
      </c>
      <c r="R2509" s="9">
        <f t="shared" si="235"/>
        <v>0</v>
      </c>
      <c r="S2509" t="str">
        <f t="shared" si="238"/>
        <v>food</v>
      </c>
      <c r="T2509" t="str">
        <f t="shared" si="239"/>
        <v>restaurants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4">
        <f t="shared" si="236"/>
        <v>41865.951782407406</v>
      </c>
      <c r="K2510">
        <v>1405464634</v>
      </c>
      <c r="L2510" s="14">
        <f t="shared" si="237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6">
        <f t="shared" si="234"/>
        <v>0</v>
      </c>
      <c r="R2510" s="9">
        <f t="shared" si="235"/>
        <v>0</v>
      </c>
      <c r="S2510" t="str">
        <f t="shared" si="238"/>
        <v>food</v>
      </c>
      <c r="T2510" t="str">
        <f t="shared" si="239"/>
        <v>restaurants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4">
        <f t="shared" si="236"/>
        <v>42114.767928240741</v>
      </c>
      <c r="K2511">
        <v>1424719549</v>
      </c>
      <c r="L2511" s="14">
        <f t="shared" si="237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6">
        <f t="shared" si="234"/>
        <v>1.0526315789473684E-2</v>
      </c>
      <c r="R2511" s="9">
        <f t="shared" si="235"/>
        <v>35.714285714285715</v>
      </c>
      <c r="S2511" t="str">
        <f t="shared" si="238"/>
        <v>food</v>
      </c>
      <c r="T2511" t="str">
        <f t="shared" si="239"/>
        <v>restaurants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4">
        <f t="shared" si="236"/>
        <v>42138.997361111105</v>
      </c>
      <c r="K2512">
        <v>1426463772</v>
      </c>
      <c r="L2512" s="14">
        <f t="shared" si="237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6">
        <f t="shared" si="234"/>
        <v>1.5E-3</v>
      </c>
      <c r="R2512" s="9">
        <f t="shared" si="235"/>
        <v>37.5</v>
      </c>
      <c r="S2512" t="str">
        <f t="shared" si="238"/>
        <v>food</v>
      </c>
      <c r="T2512" t="str">
        <f t="shared" si="239"/>
        <v>restaurants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4">
        <f t="shared" si="236"/>
        <v>42401.446909722217</v>
      </c>
      <c r="K2513">
        <v>1451731413</v>
      </c>
      <c r="L2513" s="14">
        <f t="shared" si="237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6">
        <f t="shared" si="234"/>
        <v>0</v>
      </c>
      <c r="R2513" s="9">
        <f t="shared" si="235"/>
        <v>0</v>
      </c>
      <c r="S2513" t="str">
        <f t="shared" si="238"/>
        <v>food</v>
      </c>
      <c r="T2513" t="str">
        <f t="shared" si="239"/>
        <v>restaurants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4">
        <f t="shared" si="236"/>
        <v>41986.876863425925</v>
      </c>
      <c r="K2514">
        <v>1417208561</v>
      </c>
      <c r="L2514" s="14">
        <f t="shared" si="237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6">
        <f t="shared" si="234"/>
        <v>0</v>
      </c>
      <c r="R2514" s="9">
        <f t="shared" si="235"/>
        <v>0</v>
      </c>
      <c r="S2514" t="str">
        <f t="shared" si="238"/>
        <v>food</v>
      </c>
      <c r="T2514" t="str">
        <f t="shared" si="239"/>
        <v>restaurants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4">
        <f t="shared" si="236"/>
        <v>42792.00681712963</v>
      </c>
      <c r="K2515">
        <v>1482883789</v>
      </c>
      <c r="L2515" s="14">
        <f t="shared" si="237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6">
        <f t="shared" si="234"/>
        <v>0</v>
      </c>
      <c r="R2515" s="9">
        <f t="shared" si="235"/>
        <v>0</v>
      </c>
      <c r="S2515" t="str">
        <f t="shared" si="238"/>
        <v>food</v>
      </c>
      <c r="T2515" t="str">
        <f t="shared" si="239"/>
        <v>restaurants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4">
        <f t="shared" si="236"/>
        <v>41871.389780092592</v>
      </c>
      <c r="K2516">
        <v>1407057677</v>
      </c>
      <c r="L2516" s="14">
        <f t="shared" si="237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6">
        <f t="shared" si="234"/>
        <v>1.7500000000000002E-2</v>
      </c>
      <c r="R2516" s="9">
        <f t="shared" si="235"/>
        <v>52.5</v>
      </c>
      <c r="S2516" t="str">
        <f t="shared" si="238"/>
        <v>food</v>
      </c>
      <c r="T2516" t="str">
        <f t="shared" si="239"/>
        <v>restaurants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4">
        <f t="shared" si="236"/>
        <v>42057.839733796296</v>
      </c>
      <c r="K2517">
        <v>1422043753</v>
      </c>
      <c r="L2517" s="14">
        <f t="shared" si="237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6">
        <f t="shared" si="234"/>
        <v>0.186</v>
      </c>
      <c r="R2517" s="9">
        <f t="shared" si="235"/>
        <v>77.5</v>
      </c>
      <c r="S2517" t="str">
        <f t="shared" si="238"/>
        <v>food</v>
      </c>
      <c r="T2517" t="str">
        <f t="shared" si="239"/>
        <v>restaurants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4">
        <f t="shared" si="236"/>
        <v>41972.6950462963</v>
      </c>
      <c r="K2518">
        <v>1414683652</v>
      </c>
      <c r="L2518" s="14">
        <f t="shared" si="237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6">
        <f t="shared" si="234"/>
        <v>0</v>
      </c>
      <c r="R2518" s="9">
        <f t="shared" si="235"/>
        <v>0</v>
      </c>
      <c r="S2518" t="str">
        <f t="shared" si="238"/>
        <v>food</v>
      </c>
      <c r="T2518" t="str">
        <f t="shared" si="239"/>
        <v>restaurants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4">
        <f t="shared" si="236"/>
        <v>42082.760763888888</v>
      </c>
      <c r="K2519">
        <v>1424200530</v>
      </c>
      <c r="L2519" s="14">
        <f t="shared" si="237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6">
        <f t="shared" si="234"/>
        <v>9.8166666666666666E-2</v>
      </c>
      <c r="R2519" s="9">
        <f t="shared" si="235"/>
        <v>53.545454545454547</v>
      </c>
      <c r="S2519" t="str">
        <f t="shared" si="238"/>
        <v>food</v>
      </c>
      <c r="T2519" t="str">
        <f t="shared" si="239"/>
        <v>restaurants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4">
        <f t="shared" si="236"/>
        <v>41956.722546296296</v>
      </c>
      <c r="K2520">
        <v>1413303628</v>
      </c>
      <c r="L2520" s="14">
        <f t="shared" si="237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6">
        <f t="shared" si="234"/>
        <v>0</v>
      </c>
      <c r="R2520" s="9">
        <f t="shared" si="235"/>
        <v>0</v>
      </c>
      <c r="S2520" t="str">
        <f t="shared" si="238"/>
        <v>food</v>
      </c>
      <c r="T2520" t="str">
        <f t="shared" si="239"/>
        <v>restaurants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4">
        <f t="shared" si="236"/>
        <v>41839.155138888891</v>
      </c>
      <c r="K2521">
        <v>1403149404</v>
      </c>
      <c r="L2521" s="14">
        <f t="shared" si="237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6">
        <f t="shared" si="234"/>
        <v>4.3333333333333331E-4</v>
      </c>
      <c r="R2521" s="9">
        <f t="shared" si="235"/>
        <v>16.25</v>
      </c>
      <c r="S2521" t="str">
        <f t="shared" si="238"/>
        <v>food</v>
      </c>
      <c r="T2521" t="str">
        <f t="shared" si="239"/>
        <v>restaurants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4">
        <f t="shared" si="236"/>
        <v>42658.806249999994</v>
      </c>
      <c r="K2522">
        <v>1472567085</v>
      </c>
      <c r="L2522" s="14">
        <f t="shared" si="237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6">
        <f t="shared" si="234"/>
        <v>0</v>
      </c>
      <c r="R2522" s="9">
        <f t="shared" si="235"/>
        <v>0</v>
      </c>
      <c r="S2522" t="str">
        <f t="shared" si="238"/>
        <v>food</v>
      </c>
      <c r="T2522" t="str">
        <f t="shared" si="239"/>
        <v>restaurants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4">
        <f t="shared" si="236"/>
        <v>42290.967835648145</v>
      </c>
      <c r="K2523">
        <v>1442963621</v>
      </c>
      <c r="L2523" s="14">
        <f t="shared" si="237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6">
        <f t="shared" si="234"/>
        <v>1.0948792000000001</v>
      </c>
      <c r="R2523" s="9">
        <f t="shared" si="235"/>
        <v>103.68174242424243</v>
      </c>
      <c r="S2523" t="str">
        <f t="shared" si="238"/>
        <v>music</v>
      </c>
      <c r="T2523" t="str">
        <f t="shared" si="239"/>
        <v>classical music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4">
        <f t="shared" si="236"/>
        <v>42482.619444444441</v>
      </c>
      <c r="K2524">
        <v>1459431960</v>
      </c>
      <c r="L2524" s="14">
        <f t="shared" si="237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6">
        <f t="shared" si="234"/>
        <v>1</v>
      </c>
      <c r="R2524" s="9">
        <f t="shared" si="235"/>
        <v>185.18518518518519</v>
      </c>
      <c r="S2524" t="str">
        <f t="shared" si="238"/>
        <v>music</v>
      </c>
      <c r="T2524" t="str">
        <f t="shared" si="239"/>
        <v>classical music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4">
        <f t="shared" si="236"/>
        <v>41961.017268518524</v>
      </c>
      <c r="K2525">
        <v>1413674692</v>
      </c>
      <c r="L2525" s="14">
        <f t="shared" si="237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6">
        <f t="shared" si="234"/>
        <v>1.5644444444444445</v>
      </c>
      <c r="R2525" s="9">
        <f t="shared" si="235"/>
        <v>54.153846153846153</v>
      </c>
      <c r="S2525" t="str">
        <f t="shared" si="238"/>
        <v>music</v>
      </c>
      <c r="T2525" t="str">
        <f t="shared" si="239"/>
        <v>classical music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4">
        <f t="shared" si="236"/>
        <v>41994.1875</v>
      </c>
      <c r="K2526">
        <v>1416338557</v>
      </c>
      <c r="L2526" s="14">
        <f t="shared" si="237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6">
        <f t="shared" si="234"/>
        <v>1.016</v>
      </c>
      <c r="R2526" s="9">
        <f t="shared" si="235"/>
        <v>177.2093023255814</v>
      </c>
      <c r="S2526" t="str">
        <f t="shared" si="238"/>
        <v>music</v>
      </c>
      <c r="T2526" t="str">
        <f t="shared" si="239"/>
        <v>classical music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4">
        <f t="shared" si="236"/>
        <v>41088.844571759262</v>
      </c>
      <c r="K2527">
        <v>1338322571</v>
      </c>
      <c r="L2527" s="14">
        <f t="shared" si="237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6">
        <f t="shared" si="234"/>
        <v>1.00325</v>
      </c>
      <c r="R2527" s="9">
        <f t="shared" si="235"/>
        <v>100.325</v>
      </c>
      <c r="S2527" t="str">
        <f t="shared" si="238"/>
        <v>music</v>
      </c>
      <c r="T2527" t="str">
        <f t="shared" si="239"/>
        <v>classical music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4">
        <f t="shared" si="236"/>
        <v>41981.207638888889</v>
      </c>
      <c r="K2528">
        <v>1415585474</v>
      </c>
      <c r="L2528" s="14">
        <f t="shared" si="237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6">
        <f t="shared" si="234"/>
        <v>1.1294999999999999</v>
      </c>
      <c r="R2528" s="9">
        <f t="shared" si="235"/>
        <v>136.90909090909091</v>
      </c>
      <c r="S2528" t="str">
        <f t="shared" si="238"/>
        <v>music</v>
      </c>
      <c r="T2528" t="str">
        <f t="shared" si="239"/>
        <v>classical music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4">
        <f t="shared" si="236"/>
        <v>41565.165972222225</v>
      </c>
      <c r="K2529">
        <v>1380477691</v>
      </c>
      <c r="L2529" s="14">
        <f t="shared" si="237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6">
        <f t="shared" si="234"/>
        <v>1.02125</v>
      </c>
      <c r="R2529" s="9">
        <f t="shared" si="235"/>
        <v>57.535211267605632</v>
      </c>
      <c r="S2529" t="str">
        <f t="shared" si="238"/>
        <v>music</v>
      </c>
      <c r="T2529" t="str">
        <f t="shared" si="239"/>
        <v>classical music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4">
        <f t="shared" si="236"/>
        <v>42236.458333333328</v>
      </c>
      <c r="K2530">
        <v>1438459303</v>
      </c>
      <c r="L2530" s="14">
        <f t="shared" si="237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6">
        <f t="shared" si="234"/>
        <v>1.0724974999999999</v>
      </c>
      <c r="R2530" s="9">
        <f t="shared" si="235"/>
        <v>52.962839506172834</v>
      </c>
      <c r="S2530" t="str">
        <f t="shared" si="238"/>
        <v>music</v>
      </c>
      <c r="T2530" t="str">
        <f t="shared" si="239"/>
        <v>classical music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4">
        <f t="shared" si="236"/>
        <v>40993.0390625</v>
      </c>
      <c r="K2531">
        <v>1328752575</v>
      </c>
      <c r="L2531" s="14">
        <f t="shared" si="237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6">
        <f t="shared" si="234"/>
        <v>1.0428333333333333</v>
      </c>
      <c r="R2531" s="9">
        <f t="shared" si="235"/>
        <v>82.328947368421055</v>
      </c>
      <c r="S2531" t="str">
        <f t="shared" si="238"/>
        <v>music</v>
      </c>
      <c r="T2531" t="str">
        <f t="shared" si="239"/>
        <v>classical music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4">
        <f t="shared" si="236"/>
        <v>42114.201388888891</v>
      </c>
      <c r="K2532">
        <v>1426711505</v>
      </c>
      <c r="L2532" s="14">
        <f t="shared" si="237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6">
        <f t="shared" si="234"/>
        <v>1</v>
      </c>
      <c r="R2532" s="9">
        <f t="shared" si="235"/>
        <v>135.41666666666666</v>
      </c>
      <c r="S2532" t="str">
        <f t="shared" si="238"/>
        <v>music</v>
      </c>
      <c r="T2532" t="str">
        <f t="shared" si="239"/>
        <v>classical music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4">
        <f t="shared" si="236"/>
        <v>42231.165972222225</v>
      </c>
      <c r="K2533">
        <v>1437668354</v>
      </c>
      <c r="L2533" s="14">
        <f t="shared" si="237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6">
        <f t="shared" si="234"/>
        <v>1.004</v>
      </c>
      <c r="R2533" s="9">
        <f t="shared" si="235"/>
        <v>74.06557377049181</v>
      </c>
      <c r="S2533" t="str">
        <f t="shared" si="238"/>
        <v>music</v>
      </c>
      <c r="T2533" t="str">
        <f t="shared" si="239"/>
        <v>classical music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4">
        <f t="shared" si="236"/>
        <v>41137.849143518521</v>
      </c>
      <c r="K2534">
        <v>1342556566</v>
      </c>
      <c r="L2534" s="14">
        <f t="shared" si="237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6">
        <f t="shared" si="234"/>
        <v>1.26125</v>
      </c>
      <c r="R2534" s="9">
        <f t="shared" si="235"/>
        <v>84.083333333333329</v>
      </c>
      <c r="S2534" t="str">
        <f t="shared" si="238"/>
        <v>music</v>
      </c>
      <c r="T2534" t="str">
        <f t="shared" si="239"/>
        <v>classical music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4">
        <f t="shared" si="236"/>
        <v>41334.750787037039</v>
      </c>
      <c r="K2535">
        <v>1359568911</v>
      </c>
      <c r="L2535" s="14">
        <f t="shared" si="237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6">
        <f t="shared" si="234"/>
        <v>1.1066666666666667</v>
      </c>
      <c r="R2535" s="9">
        <f t="shared" si="235"/>
        <v>61.029411764705884</v>
      </c>
      <c r="S2535" t="str">
        <f t="shared" si="238"/>
        <v>music</v>
      </c>
      <c r="T2535" t="str">
        <f t="shared" si="239"/>
        <v>classical music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4">
        <f t="shared" si="236"/>
        <v>40179.25</v>
      </c>
      <c r="K2536">
        <v>1257871712</v>
      </c>
      <c r="L2536" s="14">
        <f t="shared" si="237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6">
        <f t="shared" si="234"/>
        <v>1.05</v>
      </c>
      <c r="R2536" s="9">
        <f t="shared" si="235"/>
        <v>150</v>
      </c>
      <c r="S2536" t="str">
        <f t="shared" si="238"/>
        <v>music</v>
      </c>
      <c r="T2536" t="str">
        <f t="shared" si="239"/>
        <v>classical music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4">
        <f t="shared" si="236"/>
        <v>41974.832696759258</v>
      </c>
      <c r="K2537">
        <v>1414781945</v>
      </c>
      <c r="L2537" s="14">
        <f t="shared" si="237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6">
        <f t="shared" si="234"/>
        <v>1.03775</v>
      </c>
      <c r="R2537" s="9">
        <f t="shared" si="235"/>
        <v>266.08974358974359</v>
      </c>
      <c r="S2537" t="str">
        <f t="shared" si="238"/>
        <v>music</v>
      </c>
      <c r="T2537" t="str">
        <f t="shared" si="239"/>
        <v>classical music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4">
        <f t="shared" si="236"/>
        <v>41485.106087962966</v>
      </c>
      <c r="K2538">
        <v>1373337166</v>
      </c>
      <c r="L2538" s="14">
        <f t="shared" si="237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6">
        <f t="shared" si="234"/>
        <v>1.1599999999999999</v>
      </c>
      <c r="R2538" s="9">
        <f t="shared" si="235"/>
        <v>7.25</v>
      </c>
      <c r="S2538" t="str">
        <f t="shared" si="238"/>
        <v>music</v>
      </c>
      <c r="T2538" t="str">
        <f t="shared" si="239"/>
        <v>classical music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4">
        <f t="shared" si="236"/>
        <v>40756.648784722223</v>
      </c>
      <c r="K2539">
        <v>1307028855</v>
      </c>
      <c r="L2539" s="14">
        <f t="shared" si="237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6">
        <f t="shared" si="234"/>
        <v>1.1000000000000001</v>
      </c>
      <c r="R2539" s="9">
        <f t="shared" si="235"/>
        <v>100</v>
      </c>
      <c r="S2539" t="str">
        <f t="shared" si="238"/>
        <v>music</v>
      </c>
      <c r="T2539" t="str">
        <f t="shared" si="239"/>
        <v>classical music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4">
        <f t="shared" si="236"/>
        <v>41329.207638888889</v>
      </c>
      <c r="K2540">
        <v>1359029661</v>
      </c>
      <c r="L2540" s="14">
        <f t="shared" si="237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6">
        <f t="shared" si="234"/>
        <v>1.130176111111111</v>
      </c>
      <c r="R2540" s="9">
        <f t="shared" si="235"/>
        <v>109.96308108108107</v>
      </c>
      <c r="S2540" t="str">
        <f t="shared" si="238"/>
        <v>music</v>
      </c>
      <c r="T2540" t="str">
        <f t="shared" si="239"/>
        <v>classical music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4">
        <f t="shared" si="236"/>
        <v>42037.902222222227</v>
      </c>
      <c r="K2541">
        <v>1417729152</v>
      </c>
      <c r="L2541" s="14">
        <f t="shared" si="237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6">
        <f t="shared" si="234"/>
        <v>1.0024999999999999</v>
      </c>
      <c r="R2541" s="9">
        <f t="shared" si="235"/>
        <v>169.91525423728814</v>
      </c>
      <c r="S2541" t="str">
        <f t="shared" si="238"/>
        <v>music</v>
      </c>
      <c r="T2541" t="str">
        <f t="shared" si="239"/>
        <v>classical music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4">
        <f t="shared" si="236"/>
        <v>40845.675011574072</v>
      </c>
      <c r="K2542">
        <v>1314720721</v>
      </c>
      <c r="L2542" s="14">
        <f t="shared" si="237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6">
        <f t="shared" si="234"/>
        <v>1.034</v>
      </c>
      <c r="R2542" s="9">
        <f t="shared" si="235"/>
        <v>95.740740740740748</v>
      </c>
      <c r="S2542" t="str">
        <f t="shared" si="238"/>
        <v>music</v>
      </c>
      <c r="T2542" t="str">
        <f t="shared" si="239"/>
        <v>classical music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4">
        <f t="shared" si="236"/>
        <v>41543.449282407404</v>
      </c>
      <c r="K2543">
        <v>1375008418</v>
      </c>
      <c r="L2543" s="14">
        <f t="shared" si="237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6">
        <f t="shared" si="234"/>
        <v>1.0702857142857143</v>
      </c>
      <c r="R2543" s="9">
        <f t="shared" si="235"/>
        <v>59.460317460317462</v>
      </c>
      <c r="S2543" t="str">
        <f t="shared" si="238"/>
        <v>music</v>
      </c>
      <c r="T2543" t="str">
        <f t="shared" si="239"/>
        <v>classical music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4">
        <f t="shared" si="236"/>
        <v>41548.165972222225</v>
      </c>
      <c r="K2544">
        <v>1377252857</v>
      </c>
      <c r="L2544" s="14">
        <f t="shared" si="237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6">
        <f t="shared" si="234"/>
        <v>1.0357142857142858</v>
      </c>
      <c r="R2544" s="9">
        <f t="shared" si="235"/>
        <v>55.769230769230766</v>
      </c>
      <c r="S2544" t="str">
        <f t="shared" si="238"/>
        <v>music</v>
      </c>
      <c r="T2544" t="str">
        <f t="shared" si="239"/>
        <v>classical music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4">
        <f t="shared" si="236"/>
        <v>40545.125</v>
      </c>
      <c r="K2545">
        <v>1291257298</v>
      </c>
      <c r="L2545" s="14">
        <f t="shared" si="237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6">
        <f t="shared" si="234"/>
        <v>1.5640000000000001</v>
      </c>
      <c r="R2545" s="9">
        <f t="shared" si="235"/>
        <v>30.076923076923077</v>
      </c>
      <c r="S2545" t="str">
        <f t="shared" si="238"/>
        <v>music</v>
      </c>
      <c r="T2545" t="str">
        <f t="shared" si="239"/>
        <v>classical music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4">
        <f t="shared" si="236"/>
        <v>41098.520474537036</v>
      </c>
      <c r="K2546">
        <v>1339158569</v>
      </c>
      <c r="L2546" s="14">
        <f t="shared" si="237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6">
        <f t="shared" si="234"/>
        <v>1.0082</v>
      </c>
      <c r="R2546" s="9">
        <f t="shared" si="235"/>
        <v>88.438596491228068</v>
      </c>
      <c r="S2546" t="str">
        <f t="shared" si="238"/>
        <v>music</v>
      </c>
      <c r="T2546" t="str">
        <f t="shared" si="239"/>
        <v>classical music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4">
        <f t="shared" si="236"/>
        <v>42062.020833333328</v>
      </c>
      <c r="K2547">
        <v>1421983138</v>
      </c>
      <c r="L2547" s="14">
        <f t="shared" si="237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6">
        <f t="shared" si="234"/>
        <v>1.9530000000000001</v>
      </c>
      <c r="R2547" s="9">
        <f t="shared" si="235"/>
        <v>64.032786885245898</v>
      </c>
      <c r="S2547" t="str">
        <f t="shared" si="238"/>
        <v>music</v>
      </c>
      <c r="T2547" t="str">
        <f t="shared" si="239"/>
        <v>classical music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4">
        <f t="shared" si="236"/>
        <v>41552.208333333336</v>
      </c>
      <c r="K2548">
        <v>1378586179</v>
      </c>
      <c r="L2548" s="14">
        <f t="shared" si="237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6">
        <f t="shared" si="234"/>
        <v>1.1171428571428572</v>
      </c>
      <c r="R2548" s="9">
        <f t="shared" si="235"/>
        <v>60.153846153846153</v>
      </c>
      <c r="S2548" t="str">
        <f t="shared" si="238"/>
        <v>music</v>
      </c>
      <c r="T2548" t="str">
        <f t="shared" si="239"/>
        <v>classical music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4">
        <f t="shared" si="236"/>
        <v>41003.731516203705</v>
      </c>
      <c r="K2549">
        <v>1330972403</v>
      </c>
      <c r="L2549" s="14">
        <f t="shared" si="237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6">
        <f t="shared" si="234"/>
        <v>1.1985454545454546</v>
      </c>
      <c r="R2549" s="9">
        <f t="shared" si="235"/>
        <v>49.194029850746269</v>
      </c>
      <c r="S2549" t="str">
        <f t="shared" si="238"/>
        <v>music</v>
      </c>
      <c r="T2549" t="str">
        <f t="shared" si="239"/>
        <v>classical music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4">
        <f t="shared" si="236"/>
        <v>42643.185416666667</v>
      </c>
      <c r="K2550">
        <v>1473087637</v>
      </c>
      <c r="L2550" s="14">
        <f t="shared" si="237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6">
        <f t="shared" si="234"/>
        <v>1.0185</v>
      </c>
      <c r="R2550" s="9">
        <f t="shared" si="235"/>
        <v>165.16216216216216</v>
      </c>
      <c r="S2550" t="str">
        <f t="shared" si="238"/>
        <v>music</v>
      </c>
      <c r="T2550" t="str">
        <f t="shared" si="239"/>
        <v>classical music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4">
        <f t="shared" si="236"/>
        <v>41425.708333333336</v>
      </c>
      <c r="K2551">
        <v>1366999870</v>
      </c>
      <c r="L2551" s="14">
        <f t="shared" si="237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6">
        <f t="shared" si="234"/>
        <v>1.0280254777070064</v>
      </c>
      <c r="R2551" s="9">
        <f t="shared" si="235"/>
        <v>43.621621621621621</v>
      </c>
      <c r="S2551" t="str">
        <f t="shared" si="238"/>
        <v>music</v>
      </c>
      <c r="T2551" t="str">
        <f t="shared" si="239"/>
        <v>classical music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4">
        <f t="shared" si="236"/>
        <v>42285.165972222225</v>
      </c>
      <c r="K2552">
        <v>1439392406</v>
      </c>
      <c r="L2552" s="14">
        <f t="shared" si="237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6">
        <f t="shared" si="234"/>
        <v>1.0084615384615385</v>
      </c>
      <c r="R2552" s="9">
        <f t="shared" si="235"/>
        <v>43.7</v>
      </c>
      <c r="S2552" t="str">
        <f t="shared" si="238"/>
        <v>music</v>
      </c>
      <c r="T2552" t="str">
        <f t="shared" si="239"/>
        <v>classical music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4">
        <f t="shared" si="236"/>
        <v>40989.866666666669</v>
      </c>
      <c r="K2553">
        <v>1329890585</v>
      </c>
      <c r="L2553" s="14">
        <f t="shared" si="237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6">
        <f t="shared" si="234"/>
        <v>1.0273469387755103</v>
      </c>
      <c r="R2553" s="9">
        <f t="shared" si="235"/>
        <v>67.419642857142861</v>
      </c>
      <c r="S2553" t="str">
        <f t="shared" si="238"/>
        <v>music</v>
      </c>
      <c r="T2553" t="str">
        <f t="shared" si="239"/>
        <v>classical music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4">
        <f t="shared" si="236"/>
        <v>42799.809965277775</v>
      </c>
      <c r="K2554">
        <v>1486149981</v>
      </c>
      <c r="L2554" s="14">
        <f t="shared" si="237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6">
        <f t="shared" si="234"/>
        <v>1.0649999999999999</v>
      </c>
      <c r="R2554" s="9">
        <f t="shared" si="235"/>
        <v>177.5</v>
      </c>
      <c r="S2554" t="str">
        <f t="shared" si="238"/>
        <v>music</v>
      </c>
      <c r="T2554" t="str">
        <f t="shared" si="239"/>
        <v>classical music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4">
        <f t="shared" si="236"/>
        <v>41173.199155092596</v>
      </c>
      <c r="K2555">
        <v>1343018807</v>
      </c>
      <c r="L2555" s="14">
        <f t="shared" si="237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6">
        <f t="shared" si="234"/>
        <v>1.5553333333333332</v>
      </c>
      <c r="R2555" s="9">
        <f t="shared" si="235"/>
        <v>38.883333333333333</v>
      </c>
      <c r="S2555" t="str">
        <f t="shared" si="238"/>
        <v>music</v>
      </c>
      <c r="T2555" t="str">
        <f t="shared" si="239"/>
        <v>classical music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4">
        <f t="shared" si="236"/>
        <v>42156.165972222225</v>
      </c>
      <c r="K2556">
        <v>1430445163</v>
      </c>
      <c r="L2556" s="14">
        <f t="shared" si="237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6">
        <f t="shared" si="234"/>
        <v>1.228</v>
      </c>
      <c r="R2556" s="9">
        <f t="shared" si="235"/>
        <v>54.985074626865675</v>
      </c>
      <c r="S2556" t="str">
        <f t="shared" si="238"/>
        <v>music</v>
      </c>
      <c r="T2556" t="str">
        <f t="shared" si="239"/>
        <v>classical music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4">
        <f t="shared" si="236"/>
        <v>41057.655011574076</v>
      </c>
      <c r="K2557">
        <v>1335541393</v>
      </c>
      <c r="L2557" s="14">
        <f t="shared" si="237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6">
        <f t="shared" si="234"/>
        <v>1.0734999999999999</v>
      </c>
      <c r="R2557" s="9">
        <f t="shared" si="235"/>
        <v>61.342857142857142</v>
      </c>
      <c r="S2557" t="str">
        <f t="shared" si="238"/>
        <v>music</v>
      </c>
      <c r="T2557" t="str">
        <f t="shared" si="239"/>
        <v>classical music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4">
        <f t="shared" si="236"/>
        <v>41267.991400462961</v>
      </c>
      <c r="K2558">
        <v>1352504857</v>
      </c>
      <c r="L2558" s="14">
        <f t="shared" si="237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6">
        <f t="shared" si="234"/>
        <v>1.0550335570469798</v>
      </c>
      <c r="R2558" s="9">
        <f t="shared" si="235"/>
        <v>23.117647058823529</v>
      </c>
      <c r="S2558" t="str">
        <f t="shared" si="238"/>
        <v>music</v>
      </c>
      <c r="T2558" t="str">
        <f t="shared" si="239"/>
        <v>classical music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4">
        <f t="shared" si="236"/>
        <v>41774.745208333334</v>
      </c>
      <c r="K2559">
        <v>1397584386</v>
      </c>
      <c r="L2559" s="14">
        <f t="shared" si="237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6">
        <f t="shared" si="234"/>
        <v>1.1844444444444444</v>
      </c>
      <c r="R2559" s="9">
        <f t="shared" si="235"/>
        <v>29.611111111111111</v>
      </c>
      <c r="S2559" t="str">
        <f t="shared" si="238"/>
        <v>music</v>
      </c>
      <c r="T2559" t="str">
        <f t="shared" si="239"/>
        <v>classical music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4">
        <f t="shared" si="236"/>
        <v>42125.582638888889</v>
      </c>
      <c r="K2560">
        <v>1427747906</v>
      </c>
      <c r="L2560" s="14">
        <f t="shared" si="237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6">
        <f t="shared" si="234"/>
        <v>1.0888</v>
      </c>
      <c r="R2560" s="9">
        <f t="shared" si="235"/>
        <v>75.611111111111114</v>
      </c>
      <c r="S2560" t="str">
        <f t="shared" si="238"/>
        <v>music</v>
      </c>
      <c r="T2560" t="str">
        <f t="shared" si="239"/>
        <v>classical music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4">
        <f t="shared" si="236"/>
        <v>40862.817361111112</v>
      </c>
      <c r="K2561">
        <v>1318539484</v>
      </c>
      <c r="L2561" s="14">
        <f t="shared" si="237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6">
        <f t="shared" si="234"/>
        <v>1.1125</v>
      </c>
      <c r="R2561" s="9">
        <f t="shared" si="235"/>
        <v>35.6</v>
      </c>
      <c r="S2561" t="str">
        <f t="shared" si="238"/>
        <v>music</v>
      </c>
      <c r="T2561" t="str">
        <f t="shared" si="239"/>
        <v>classical music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4">
        <f t="shared" si="236"/>
        <v>42069.951087962967</v>
      </c>
      <c r="K2562">
        <v>1423090174</v>
      </c>
      <c r="L2562" s="14">
        <f t="shared" si="237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6">
        <f t="shared" ref="Q2562:Q2625" si="240">(E2562/D2562)</f>
        <v>1.0009999999999999</v>
      </c>
      <c r="R2562" s="9">
        <f t="shared" ref="R2562:R2625" si="241">IF(N2562&lt;&gt;0,E2562/N2562,0)</f>
        <v>143</v>
      </c>
      <c r="S2562" t="str">
        <f t="shared" si="238"/>
        <v>music</v>
      </c>
      <c r="T2562" t="str">
        <f t="shared" si="239"/>
        <v>classical music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4">
        <f t="shared" ref="J2563:J2626" si="242">(((I2563/60)/60)/24)+DATE(1970,1,1)</f>
        <v>42290.528807870374</v>
      </c>
      <c r="K2563">
        <v>1442148089</v>
      </c>
      <c r="L2563" s="14">
        <f t="shared" ref="L2563:L2626" si="243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6">
        <f t="shared" si="240"/>
        <v>0</v>
      </c>
      <c r="R2563" s="9">
        <f t="shared" si="241"/>
        <v>0</v>
      </c>
      <c r="S2563" t="str">
        <f t="shared" ref="S2563:S2626" si="244">LEFT(P2563, SEARCH("/",P2563,1)-1)</f>
        <v>food</v>
      </c>
      <c r="T2563" t="str">
        <f t="shared" ref="T2563:T2626" si="245">RIGHT(P2563,LEN(P2563)-FIND("/",P2563))</f>
        <v>food trucks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4">
        <f t="shared" si="242"/>
        <v>42654.524756944447</v>
      </c>
      <c r="K2564">
        <v>1471005339</v>
      </c>
      <c r="L2564" s="14">
        <f t="shared" si="243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6">
        <f t="shared" si="240"/>
        <v>7.4999999999999997E-3</v>
      </c>
      <c r="R2564" s="9">
        <f t="shared" si="241"/>
        <v>25</v>
      </c>
      <c r="S2564" t="str">
        <f t="shared" si="244"/>
        <v>food</v>
      </c>
      <c r="T2564" t="str">
        <f t="shared" si="245"/>
        <v>food trucks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4">
        <f t="shared" si="242"/>
        <v>42215.139479166668</v>
      </c>
      <c r="K2565">
        <v>1433042451</v>
      </c>
      <c r="L2565" s="14">
        <f t="shared" si="243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6">
        <f t="shared" si="240"/>
        <v>0</v>
      </c>
      <c r="R2565" s="9">
        <f t="shared" si="241"/>
        <v>0</v>
      </c>
      <c r="S2565" t="str">
        <f t="shared" si="244"/>
        <v>food</v>
      </c>
      <c r="T2565" t="str">
        <f t="shared" si="245"/>
        <v>food trucks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4">
        <f t="shared" si="242"/>
        <v>41852.040497685186</v>
      </c>
      <c r="K2566">
        <v>1404262699</v>
      </c>
      <c r="L2566" s="14">
        <f t="shared" si="243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6">
        <f t="shared" si="240"/>
        <v>0</v>
      </c>
      <c r="R2566" s="9">
        <f t="shared" si="241"/>
        <v>0</v>
      </c>
      <c r="S2566" t="str">
        <f t="shared" si="244"/>
        <v>food</v>
      </c>
      <c r="T2566" t="str">
        <f t="shared" si="245"/>
        <v>food trucks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4">
        <f t="shared" si="242"/>
        <v>42499.868055555555</v>
      </c>
      <c r="K2567">
        <v>1457710589</v>
      </c>
      <c r="L2567" s="14">
        <f t="shared" si="243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6">
        <f t="shared" si="240"/>
        <v>0.01</v>
      </c>
      <c r="R2567" s="9">
        <f t="shared" si="241"/>
        <v>100</v>
      </c>
      <c r="S2567" t="str">
        <f t="shared" si="244"/>
        <v>food</v>
      </c>
      <c r="T2567" t="str">
        <f t="shared" si="245"/>
        <v>food trucks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4">
        <f t="shared" si="242"/>
        <v>41872.980879629627</v>
      </c>
      <c r="K2568">
        <v>1406071948</v>
      </c>
      <c r="L2568" s="14">
        <f t="shared" si="243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6">
        <f t="shared" si="240"/>
        <v>0</v>
      </c>
      <c r="R2568" s="9">
        <f t="shared" si="241"/>
        <v>0</v>
      </c>
      <c r="S2568" t="str">
        <f t="shared" si="244"/>
        <v>food</v>
      </c>
      <c r="T2568" t="str">
        <f t="shared" si="245"/>
        <v>food trucks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4">
        <f t="shared" si="242"/>
        <v>42117.878912037035</v>
      </c>
      <c r="K2569">
        <v>1427231138</v>
      </c>
      <c r="L2569" s="14">
        <f t="shared" si="243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6">
        <f t="shared" si="240"/>
        <v>2.6666666666666666E-3</v>
      </c>
      <c r="R2569" s="9">
        <f t="shared" si="241"/>
        <v>60</v>
      </c>
      <c r="S2569" t="str">
        <f t="shared" si="244"/>
        <v>food</v>
      </c>
      <c r="T2569" t="str">
        <f t="shared" si="245"/>
        <v>food trucks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4">
        <f t="shared" si="242"/>
        <v>42614.666597222225</v>
      </c>
      <c r="K2570">
        <v>1470153594</v>
      </c>
      <c r="L2570" s="14">
        <f t="shared" si="243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6">
        <f t="shared" si="240"/>
        <v>5.0000000000000001E-3</v>
      </c>
      <c r="R2570" s="9">
        <f t="shared" si="241"/>
        <v>50</v>
      </c>
      <c r="S2570" t="str">
        <f t="shared" si="244"/>
        <v>food</v>
      </c>
      <c r="T2570" t="str">
        <f t="shared" si="245"/>
        <v>food trucks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4">
        <f t="shared" si="242"/>
        <v>42264.105462962965</v>
      </c>
      <c r="K2571">
        <v>1439865112</v>
      </c>
      <c r="L2571" s="14">
        <f t="shared" si="243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6">
        <f t="shared" si="240"/>
        <v>2.2307692307692306E-2</v>
      </c>
      <c r="R2571" s="9">
        <f t="shared" si="241"/>
        <v>72.5</v>
      </c>
      <c r="S2571" t="str">
        <f t="shared" si="244"/>
        <v>food</v>
      </c>
      <c r="T2571" t="str">
        <f t="shared" si="245"/>
        <v>food trucks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4">
        <f t="shared" si="242"/>
        <v>42774.903182870374</v>
      </c>
      <c r="K2572">
        <v>1483998035</v>
      </c>
      <c r="L2572" s="14">
        <f t="shared" si="243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6">
        <f t="shared" si="240"/>
        <v>8.4285714285714294E-3</v>
      </c>
      <c r="R2572" s="9">
        <f t="shared" si="241"/>
        <v>29.5</v>
      </c>
      <c r="S2572" t="str">
        <f t="shared" si="244"/>
        <v>food</v>
      </c>
      <c r="T2572" t="str">
        <f t="shared" si="245"/>
        <v>food trucks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4">
        <f t="shared" si="242"/>
        <v>42509.341678240744</v>
      </c>
      <c r="K2573">
        <v>1458461521</v>
      </c>
      <c r="L2573" s="14">
        <f t="shared" si="243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6">
        <f t="shared" si="240"/>
        <v>2.5000000000000001E-3</v>
      </c>
      <c r="R2573" s="9">
        <f t="shared" si="241"/>
        <v>62.5</v>
      </c>
      <c r="S2573" t="str">
        <f t="shared" si="244"/>
        <v>food</v>
      </c>
      <c r="T2573" t="str">
        <f t="shared" si="245"/>
        <v>food trucks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4">
        <f t="shared" si="242"/>
        <v>42107.119409722218</v>
      </c>
      <c r="K2574">
        <v>1426301517</v>
      </c>
      <c r="L2574" s="14">
        <f t="shared" si="243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6">
        <f t="shared" si="240"/>
        <v>0</v>
      </c>
      <c r="R2574" s="9">
        <f t="shared" si="241"/>
        <v>0</v>
      </c>
      <c r="S2574" t="str">
        <f t="shared" si="244"/>
        <v>food</v>
      </c>
      <c r="T2574" t="str">
        <f t="shared" si="245"/>
        <v>food trucks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4">
        <f t="shared" si="242"/>
        <v>41874.592002314814</v>
      </c>
      <c r="K2575">
        <v>1404915149</v>
      </c>
      <c r="L2575" s="14">
        <f t="shared" si="243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6">
        <f t="shared" si="240"/>
        <v>0</v>
      </c>
      <c r="R2575" s="9">
        <f t="shared" si="241"/>
        <v>0</v>
      </c>
      <c r="S2575" t="str">
        <f t="shared" si="244"/>
        <v>food</v>
      </c>
      <c r="T2575" t="str">
        <f t="shared" si="245"/>
        <v>food trucks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4">
        <f t="shared" si="242"/>
        <v>42508.825752314813</v>
      </c>
      <c r="K2576">
        <v>1461786545</v>
      </c>
      <c r="L2576" s="14">
        <f t="shared" si="243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6">
        <f t="shared" si="240"/>
        <v>0</v>
      </c>
      <c r="R2576" s="9">
        <f t="shared" si="241"/>
        <v>0</v>
      </c>
      <c r="S2576" t="str">
        <f t="shared" si="244"/>
        <v>food</v>
      </c>
      <c r="T2576" t="str">
        <f t="shared" si="245"/>
        <v>food trucks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4">
        <f t="shared" si="242"/>
        <v>42016.108726851846</v>
      </c>
      <c r="K2577">
        <v>1418438194</v>
      </c>
      <c r="L2577" s="14">
        <f t="shared" si="243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6">
        <f t="shared" si="240"/>
        <v>0</v>
      </c>
      <c r="R2577" s="9">
        <f t="shared" si="241"/>
        <v>0</v>
      </c>
      <c r="S2577" t="str">
        <f t="shared" si="244"/>
        <v>food</v>
      </c>
      <c r="T2577" t="str">
        <f t="shared" si="245"/>
        <v>food trucks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4">
        <f t="shared" si="242"/>
        <v>42104.968136574069</v>
      </c>
      <c r="K2578">
        <v>1424823247</v>
      </c>
      <c r="L2578" s="14">
        <f t="shared" si="243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6">
        <f t="shared" si="240"/>
        <v>0</v>
      </c>
      <c r="R2578" s="9">
        <f t="shared" si="241"/>
        <v>0</v>
      </c>
      <c r="S2578" t="str">
        <f t="shared" si="244"/>
        <v>food</v>
      </c>
      <c r="T2578" t="str">
        <f t="shared" si="245"/>
        <v>food trucks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4">
        <f t="shared" si="242"/>
        <v>41855.820567129631</v>
      </c>
      <c r="K2579">
        <v>1405021297</v>
      </c>
      <c r="L2579" s="14">
        <f t="shared" si="243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6">
        <f t="shared" si="240"/>
        <v>0</v>
      </c>
      <c r="R2579" s="9">
        <f t="shared" si="241"/>
        <v>0</v>
      </c>
      <c r="S2579" t="str">
        <f t="shared" si="244"/>
        <v>food</v>
      </c>
      <c r="T2579" t="str">
        <f t="shared" si="245"/>
        <v>food trucks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4">
        <f t="shared" si="242"/>
        <v>42286.708333333328</v>
      </c>
      <c r="K2580">
        <v>1440203579</v>
      </c>
      <c r="L2580" s="14">
        <f t="shared" si="243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6">
        <f t="shared" si="240"/>
        <v>0</v>
      </c>
      <c r="R2580" s="9">
        <f t="shared" si="241"/>
        <v>0</v>
      </c>
      <c r="S2580" t="str">
        <f t="shared" si="244"/>
        <v>food</v>
      </c>
      <c r="T2580" t="str">
        <f t="shared" si="245"/>
        <v>food trucks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4">
        <f t="shared" si="242"/>
        <v>41897.829895833333</v>
      </c>
      <c r="K2581">
        <v>1405626903</v>
      </c>
      <c r="L2581" s="14">
        <f t="shared" si="243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6">
        <f t="shared" si="240"/>
        <v>1.3849999999999999E-3</v>
      </c>
      <c r="R2581" s="9">
        <f t="shared" si="241"/>
        <v>23.083333333333332</v>
      </c>
      <c r="S2581" t="str">
        <f t="shared" si="244"/>
        <v>food</v>
      </c>
      <c r="T2581" t="str">
        <f t="shared" si="245"/>
        <v>food trucks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4">
        <f t="shared" si="242"/>
        <v>42140.125</v>
      </c>
      <c r="K2582">
        <v>1429170603</v>
      </c>
      <c r="L2582" s="14">
        <f t="shared" si="243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6">
        <f t="shared" si="240"/>
        <v>6.0000000000000001E-3</v>
      </c>
      <c r="R2582" s="9">
        <f t="shared" si="241"/>
        <v>25.5</v>
      </c>
      <c r="S2582" t="str">
        <f t="shared" si="244"/>
        <v>food</v>
      </c>
      <c r="T2582" t="str">
        <f t="shared" si="245"/>
        <v>food trucks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4">
        <f t="shared" si="242"/>
        <v>42324.670115740737</v>
      </c>
      <c r="K2583">
        <v>1445094298</v>
      </c>
      <c r="L2583" s="14">
        <f t="shared" si="243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6">
        <f t="shared" si="240"/>
        <v>0.106</v>
      </c>
      <c r="R2583" s="9">
        <f t="shared" si="241"/>
        <v>48.18181818181818</v>
      </c>
      <c r="S2583" t="str">
        <f t="shared" si="244"/>
        <v>food</v>
      </c>
      <c r="T2583" t="str">
        <f t="shared" si="245"/>
        <v>food trucks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4">
        <f t="shared" si="242"/>
        <v>42672.988819444443</v>
      </c>
      <c r="K2584">
        <v>1475192634</v>
      </c>
      <c r="L2584" s="14">
        <f t="shared" si="243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6">
        <f t="shared" si="240"/>
        <v>1.1111111111111112E-5</v>
      </c>
      <c r="R2584" s="9">
        <f t="shared" si="241"/>
        <v>1</v>
      </c>
      <c r="S2584" t="str">
        <f t="shared" si="244"/>
        <v>food</v>
      </c>
      <c r="T2584" t="str">
        <f t="shared" si="245"/>
        <v>food trucks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4">
        <f t="shared" si="242"/>
        <v>42079.727777777778</v>
      </c>
      <c r="K2585">
        <v>1421346480</v>
      </c>
      <c r="L2585" s="14">
        <f t="shared" si="243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6">
        <f t="shared" si="240"/>
        <v>5.0000000000000001E-3</v>
      </c>
      <c r="R2585" s="9">
        <f t="shared" si="241"/>
        <v>1</v>
      </c>
      <c r="S2585" t="str">
        <f t="shared" si="244"/>
        <v>food</v>
      </c>
      <c r="T2585" t="str">
        <f t="shared" si="245"/>
        <v>food trucks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4">
        <f t="shared" si="242"/>
        <v>42170.173252314817</v>
      </c>
      <c r="K2586">
        <v>1431749369</v>
      </c>
      <c r="L2586" s="14">
        <f t="shared" si="243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6">
        <f t="shared" si="240"/>
        <v>0</v>
      </c>
      <c r="R2586" s="9">
        <f t="shared" si="241"/>
        <v>0</v>
      </c>
      <c r="S2586" t="str">
        <f t="shared" si="244"/>
        <v>food</v>
      </c>
      <c r="T2586" t="str">
        <f t="shared" si="245"/>
        <v>food trucks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4">
        <f t="shared" si="242"/>
        <v>41825.963333333333</v>
      </c>
      <c r="K2587">
        <v>1402009632</v>
      </c>
      <c r="L2587" s="14">
        <f t="shared" si="243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6">
        <f t="shared" si="240"/>
        <v>1.6666666666666668E-3</v>
      </c>
      <c r="R2587" s="9">
        <f t="shared" si="241"/>
        <v>50</v>
      </c>
      <c r="S2587" t="str">
        <f t="shared" si="244"/>
        <v>food</v>
      </c>
      <c r="T2587" t="str">
        <f t="shared" si="245"/>
        <v>food trucks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4">
        <f t="shared" si="242"/>
        <v>42363.330277777779</v>
      </c>
      <c r="K2588">
        <v>1448438136</v>
      </c>
      <c r="L2588" s="14">
        <f t="shared" si="243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6">
        <f t="shared" si="240"/>
        <v>1.6666666666666668E-3</v>
      </c>
      <c r="R2588" s="9">
        <f t="shared" si="241"/>
        <v>5</v>
      </c>
      <c r="S2588" t="str">
        <f t="shared" si="244"/>
        <v>food</v>
      </c>
      <c r="T2588" t="str">
        <f t="shared" si="245"/>
        <v>food trucks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4">
        <f t="shared" si="242"/>
        <v>42368.675381944442</v>
      </c>
      <c r="K2589">
        <v>1448899953</v>
      </c>
      <c r="L2589" s="14">
        <f t="shared" si="243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6">
        <f t="shared" si="240"/>
        <v>2.4340000000000001E-2</v>
      </c>
      <c r="R2589" s="9">
        <f t="shared" si="241"/>
        <v>202.83333333333334</v>
      </c>
      <c r="S2589" t="str">
        <f t="shared" si="244"/>
        <v>food</v>
      </c>
      <c r="T2589" t="str">
        <f t="shared" si="245"/>
        <v>food trucks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4">
        <f t="shared" si="242"/>
        <v>42094.551388888889</v>
      </c>
      <c r="K2590">
        <v>1423325626</v>
      </c>
      <c r="L2590" s="14">
        <f t="shared" si="243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6">
        <f t="shared" si="240"/>
        <v>3.8833333333333331E-2</v>
      </c>
      <c r="R2590" s="9">
        <f t="shared" si="241"/>
        <v>29.125</v>
      </c>
      <c r="S2590" t="str">
        <f t="shared" si="244"/>
        <v>food</v>
      </c>
      <c r="T2590" t="str">
        <f t="shared" si="245"/>
        <v>food trucks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4">
        <f t="shared" si="242"/>
        <v>42452.494525462964</v>
      </c>
      <c r="K2591">
        <v>1456145527</v>
      </c>
      <c r="L2591" s="14">
        <f t="shared" si="243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6">
        <f t="shared" si="240"/>
        <v>1E-4</v>
      </c>
      <c r="R2591" s="9">
        <f t="shared" si="241"/>
        <v>5</v>
      </c>
      <c r="S2591" t="str">
        <f t="shared" si="244"/>
        <v>food</v>
      </c>
      <c r="T2591" t="str">
        <f t="shared" si="245"/>
        <v>food trucks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4">
        <f t="shared" si="242"/>
        <v>42395.589085648149</v>
      </c>
      <c r="K2592">
        <v>1453212497</v>
      </c>
      <c r="L2592" s="14">
        <f t="shared" si="243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6">
        <f t="shared" si="240"/>
        <v>0</v>
      </c>
      <c r="R2592" s="9">
        <f t="shared" si="241"/>
        <v>0</v>
      </c>
      <c r="S2592" t="str">
        <f t="shared" si="244"/>
        <v>food</v>
      </c>
      <c r="T2592" t="str">
        <f t="shared" si="245"/>
        <v>food trucks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4">
        <f t="shared" si="242"/>
        <v>42442.864861111113</v>
      </c>
      <c r="K2593">
        <v>1452721524</v>
      </c>
      <c r="L2593" s="14">
        <f t="shared" si="243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6">
        <f t="shared" si="240"/>
        <v>1.7333333333333333E-2</v>
      </c>
      <c r="R2593" s="9">
        <f t="shared" si="241"/>
        <v>13</v>
      </c>
      <c r="S2593" t="str">
        <f t="shared" si="244"/>
        <v>food</v>
      </c>
      <c r="T2593" t="str">
        <f t="shared" si="245"/>
        <v>food trucks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4">
        <f t="shared" si="242"/>
        <v>41917.801168981481</v>
      </c>
      <c r="K2594">
        <v>1409944421</v>
      </c>
      <c r="L2594" s="14">
        <f t="shared" si="243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6">
        <f t="shared" si="240"/>
        <v>1.6666666666666668E-3</v>
      </c>
      <c r="R2594" s="9">
        <f t="shared" si="241"/>
        <v>50</v>
      </c>
      <c r="S2594" t="str">
        <f t="shared" si="244"/>
        <v>food</v>
      </c>
      <c r="T2594" t="str">
        <f t="shared" si="245"/>
        <v>food trucks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4">
        <f t="shared" si="242"/>
        <v>42119.84520833334</v>
      </c>
      <c r="K2595">
        <v>1427401026</v>
      </c>
      <c r="L2595" s="14">
        <f t="shared" si="243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6">
        <f t="shared" si="240"/>
        <v>0</v>
      </c>
      <c r="R2595" s="9">
        <f t="shared" si="241"/>
        <v>0</v>
      </c>
      <c r="S2595" t="str">
        <f t="shared" si="244"/>
        <v>food</v>
      </c>
      <c r="T2595" t="str">
        <f t="shared" si="245"/>
        <v>food trucks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4">
        <f t="shared" si="242"/>
        <v>41858.967916666668</v>
      </c>
      <c r="K2596">
        <v>1404861228</v>
      </c>
      <c r="L2596" s="14">
        <f t="shared" si="243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6">
        <f t="shared" si="240"/>
        <v>1.2500000000000001E-5</v>
      </c>
      <c r="R2596" s="9">
        <f t="shared" si="241"/>
        <v>1</v>
      </c>
      <c r="S2596" t="str">
        <f t="shared" si="244"/>
        <v>food</v>
      </c>
      <c r="T2596" t="str">
        <f t="shared" si="245"/>
        <v>food trucks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4">
        <f t="shared" si="242"/>
        <v>42790.244212962964</v>
      </c>
      <c r="K2597">
        <v>1485323500</v>
      </c>
      <c r="L2597" s="14">
        <f t="shared" si="243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6">
        <f t="shared" si="240"/>
        <v>0.12166666666666667</v>
      </c>
      <c r="R2597" s="9">
        <f t="shared" si="241"/>
        <v>96.05263157894737</v>
      </c>
      <c r="S2597" t="str">
        <f t="shared" si="244"/>
        <v>food</v>
      </c>
      <c r="T2597" t="str">
        <f t="shared" si="245"/>
        <v>food trucks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4">
        <f t="shared" si="242"/>
        <v>41858.664456018516</v>
      </c>
      <c r="K2598">
        <v>1404835009</v>
      </c>
      <c r="L2598" s="14">
        <f t="shared" si="243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6">
        <f t="shared" si="240"/>
        <v>0.23588571428571428</v>
      </c>
      <c r="R2598" s="9">
        <f t="shared" si="241"/>
        <v>305.77777777777777</v>
      </c>
      <c r="S2598" t="str">
        <f t="shared" si="244"/>
        <v>food</v>
      </c>
      <c r="T2598" t="str">
        <f t="shared" si="245"/>
        <v>food trucks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4">
        <f t="shared" si="242"/>
        <v>42540.341631944444</v>
      </c>
      <c r="K2599">
        <v>1463731917</v>
      </c>
      <c r="L2599" s="14">
        <f t="shared" si="243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6">
        <f t="shared" si="240"/>
        <v>5.6666666666666664E-2</v>
      </c>
      <c r="R2599" s="9">
        <f t="shared" si="241"/>
        <v>12.142857142857142</v>
      </c>
      <c r="S2599" t="str">
        <f t="shared" si="244"/>
        <v>food</v>
      </c>
      <c r="T2599" t="str">
        <f t="shared" si="245"/>
        <v>food trucks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4">
        <f t="shared" si="242"/>
        <v>42270.840289351851</v>
      </c>
      <c r="K2600">
        <v>1440447001</v>
      </c>
      <c r="L2600" s="14">
        <f t="shared" si="243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6">
        <f t="shared" si="240"/>
        <v>0.39</v>
      </c>
      <c r="R2600" s="9">
        <f t="shared" si="241"/>
        <v>83.571428571428569</v>
      </c>
      <c r="S2600" t="str">
        <f t="shared" si="244"/>
        <v>food</v>
      </c>
      <c r="T2600" t="str">
        <f t="shared" si="245"/>
        <v>food trucks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4">
        <f t="shared" si="242"/>
        <v>41854.754016203704</v>
      </c>
      <c r="K2601">
        <v>1403201147</v>
      </c>
      <c r="L2601" s="14">
        <f t="shared" si="243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6">
        <f t="shared" si="240"/>
        <v>9.9546510341776348E-3</v>
      </c>
      <c r="R2601" s="9">
        <f t="shared" si="241"/>
        <v>18</v>
      </c>
      <c r="S2601" t="str">
        <f t="shared" si="244"/>
        <v>food</v>
      </c>
      <c r="T2601" t="str">
        <f t="shared" si="245"/>
        <v>food trucks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4">
        <f t="shared" si="242"/>
        <v>42454.858796296292</v>
      </c>
      <c r="K2602">
        <v>1453757800</v>
      </c>
      <c r="L2602" s="14">
        <f t="shared" si="243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6">
        <f t="shared" si="240"/>
        <v>6.9320000000000007E-2</v>
      </c>
      <c r="R2602" s="9">
        <f t="shared" si="241"/>
        <v>115.53333333333333</v>
      </c>
      <c r="S2602" t="str">
        <f t="shared" si="244"/>
        <v>food</v>
      </c>
      <c r="T2602" t="str">
        <f t="shared" si="245"/>
        <v>food trucks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4">
        <f t="shared" si="242"/>
        <v>41165.165972222225</v>
      </c>
      <c r="K2603">
        <v>1346276349</v>
      </c>
      <c r="L2603" s="14">
        <f t="shared" si="243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6">
        <f t="shared" si="240"/>
        <v>6.6139999999999999</v>
      </c>
      <c r="R2603" s="9">
        <f t="shared" si="241"/>
        <v>21.900662251655628</v>
      </c>
      <c r="S2603" t="str">
        <f t="shared" si="244"/>
        <v>technology</v>
      </c>
      <c r="T2603" t="str">
        <f t="shared" si="245"/>
        <v>space exploration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4">
        <f t="shared" si="242"/>
        <v>41955.888888888891</v>
      </c>
      <c r="K2604">
        <v>1412358968</v>
      </c>
      <c r="L2604" s="14">
        <f t="shared" si="243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6">
        <f t="shared" si="240"/>
        <v>3.2609166666666667</v>
      </c>
      <c r="R2604" s="9">
        <f t="shared" si="241"/>
        <v>80.022494887525568</v>
      </c>
      <c r="S2604" t="str">
        <f t="shared" si="244"/>
        <v>technology</v>
      </c>
      <c r="T2604" t="str">
        <f t="shared" si="245"/>
        <v>space exploration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4">
        <f t="shared" si="242"/>
        <v>41631.912662037037</v>
      </c>
      <c r="K2605">
        <v>1386626054</v>
      </c>
      <c r="L2605" s="14">
        <f t="shared" si="243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6">
        <f t="shared" si="240"/>
        <v>1.0148571428571429</v>
      </c>
      <c r="R2605" s="9">
        <f t="shared" si="241"/>
        <v>35.520000000000003</v>
      </c>
      <c r="S2605" t="str">
        <f t="shared" si="244"/>
        <v>technology</v>
      </c>
      <c r="T2605" t="str">
        <f t="shared" si="245"/>
        <v>space exploration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4">
        <f t="shared" si="242"/>
        <v>41028.051192129627</v>
      </c>
      <c r="K2606">
        <v>1333070023</v>
      </c>
      <c r="L2606" s="14">
        <f t="shared" si="243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6">
        <f t="shared" si="240"/>
        <v>1.0421799999999999</v>
      </c>
      <c r="R2606" s="9">
        <f t="shared" si="241"/>
        <v>64.933333333333323</v>
      </c>
      <c r="S2606" t="str">
        <f t="shared" si="244"/>
        <v>technology</v>
      </c>
      <c r="T2606" t="str">
        <f t="shared" si="245"/>
        <v>space exploration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4">
        <f t="shared" si="242"/>
        <v>42538.541550925926</v>
      </c>
      <c r="K2607">
        <v>1463576390</v>
      </c>
      <c r="L2607" s="14">
        <f t="shared" si="243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6">
        <f t="shared" si="240"/>
        <v>1.0742157000000001</v>
      </c>
      <c r="R2607" s="9">
        <f t="shared" si="241"/>
        <v>60.965703745743475</v>
      </c>
      <c r="S2607" t="str">
        <f t="shared" si="244"/>
        <v>technology</v>
      </c>
      <c r="T2607" t="str">
        <f t="shared" si="245"/>
        <v>space exploration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4">
        <f t="shared" si="242"/>
        <v>41758.712754629632</v>
      </c>
      <c r="K2608">
        <v>1396026382</v>
      </c>
      <c r="L2608" s="14">
        <f t="shared" si="243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6">
        <f t="shared" si="240"/>
        <v>1.1005454545454545</v>
      </c>
      <c r="R2608" s="9">
        <f t="shared" si="241"/>
        <v>31.444155844155844</v>
      </c>
      <c r="S2608" t="str">
        <f t="shared" si="244"/>
        <v>technology</v>
      </c>
      <c r="T2608" t="str">
        <f t="shared" si="245"/>
        <v>space exploration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4">
        <f t="shared" si="242"/>
        <v>42228.083333333328</v>
      </c>
      <c r="K2609">
        <v>1435611572</v>
      </c>
      <c r="L2609" s="14">
        <f t="shared" si="243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6">
        <f t="shared" si="240"/>
        <v>4.077</v>
      </c>
      <c r="R2609" s="9">
        <f t="shared" si="241"/>
        <v>81.949748743718587</v>
      </c>
      <c r="S2609" t="str">
        <f t="shared" si="244"/>
        <v>technology</v>
      </c>
      <c r="T2609" t="str">
        <f t="shared" si="245"/>
        <v>space exploration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4">
        <f t="shared" si="242"/>
        <v>42809</v>
      </c>
      <c r="K2610">
        <v>1485976468</v>
      </c>
      <c r="L2610" s="14">
        <f t="shared" si="243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6">
        <f t="shared" si="240"/>
        <v>2.2392500000000002</v>
      </c>
      <c r="R2610" s="9">
        <f t="shared" si="241"/>
        <v>58.92763157894737</v>
      </c>
      <c r="S2610" t="str">
        <f t="shared" si="244"/>
        <v>technology</v>
      </c>
      <c r="T2610" t="str">
        <f t="shared" si="245"/>
        <v>space exploration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4">
        <f t="shared" si="242"/>
        <v>41105.237858796296</v>
      </c>
      <c r="K2611">
        <v>1339738951</v>
      </c>
      <c r="L2611" s="14">
        <f t="shared" si="243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6">
        <f t="shared" si="240"/>
        <v>3.038011142857143</v>
      </c>
      <c r="R2611" s="9">
        <f t="shared" si="241"/>
        <v>157.29347633136095</v>
      </c>
      <c r="S2611" t="str">
        <f t="shared" si="244"/>
        <v>technology</v>
      </c>
      <c r="T2611" t="str">
        <f t="shared" si="245"/>
        <v>space exploration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4">
        <f t="shared" si="242"/>
        <v>42604.290972222225</v>
      </c>
      <c r="K2612">
        <v>1468444125</v>
      </c>
      <c r="L2612" s="14">
        <f t="shared" si="243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6">
        <f t="shared" si="240"/>
        <v>1.4132510432681749</v>
      </c>
      <c r="R2612" s="9">
        <f t="shared" si="241"/>
        <v>55.758509532062391</v>
      </c>
      <c r="S2612" t="str">
        <f t="shared" si="244"/>
        <v>technology</v>
      </c>
      <c r="T2612" t="str">
        <f t="shared" si="245"/>
        <v>space exploration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4">
        <f t="shared" si="242"/>
        <v>42737.957638888889</v>
      </c>
      <c r="K2613">
        <v>1480493014</v>
      </c>
      <c r="L2613" s="14">
        <f t="shared" si="243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6">
        <f t="shared" si="240"/>
        <v>27.906363636363636</v>
      </c>
      <c r="R2613" s="9">
        <f t="shared" si="241"/>
        <v>83.802893802893806</v>
      </c>
      <c r="S2613" t="str">
        <f t="shared" si="244"/>
        <v>technology</v>
      </c>
      <c r="T2613" t="str">
        <f t="shared" si="245"/>
        <v>space exploration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4">
        <f t="shared" si="242"/>
        <v>42013.143171296295</v>
      </c>
      <c r="K2614">
        <v>1418095570</v>
      </c>
      <c r="L2614" s="14">
        <f t="shared" si="243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6">
        <f t="shared" si="240"/>
        <v>1.7176130000000001</v>
      </c>
      <c r="R2614" s="9">
        <f t="shared" si="241"/>
        <v>58.422210884353746</v>
      </c>
      <c r="S2614" t="str">
        <f t="shared" si="244"/>
        <v>technology</v>
      </c>
      <c r="T2614" t="str">
        <f t="shared" si="245"/>
        <v>space exploration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4">
        <f t="shared" si="242"/>
        <v>41173.81821759259</v>
      </c>
      <c r="K2615">
        <v>1345664294</v>
      </c>
      <c r="L2615" s="14">
        <f t="shared" si="243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6">
        <f t="shared" si="240"/>
        <v>1.0101333333333333</v>
      </c>
      <c r="R2615" s="9">
        <f t="shared" si="241"/>
        <v>270.57142857142856</v>
      </c>
      <c r="S2615" t="str">
        <f t="shared" si="244"/>
        <v>technology</v>
      </c>
      <c r="T2615" t="str">
        <f t="shared" si="245"/>
        <v>space exploration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4">
        <f t="shared" si="242"/>
        <v>41759.208333333336</v>
      </c>
      <c r="K2616">
        <v>1396371612</v>
      </c>
      <c r="L2616" s="14">
        <f t="shared" si="243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6">
        <f t="shared" si="240"/>
        <v>1.02</v>
      </c>
      <c r="R2616" s="9">
        <f t="shared" si="241"/>
        <v>107.1</v>
      </c>
      <c r="S2616" t="str">
        <f t="shared" si="244"/>
        <v>technology</v>
      </c>
      <c r="T2616" t="str">
        <f t="shared" si="245"/>
        <v>space exploration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4">
        <f t="shared" si="242"/>
        <v>42490.5</v>
      </c>
      <c r="K2617">
        <v>1458820564</v>
      </c>
      <c r="L2617" s="14">
        <f t="shared" si="243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6">
        <f t="shared" si="240"/>
        <v>1.6976511744127936</v>
      </c>
      <c r="R2617" s="9">
        <f t="shared" si="241"/>
        <v>47.180555555555557</v>
      </c>
      <c r="S2617" t="str">
        <f t="shared" si="244"/>
        <v>technology</v>
      </c>
      <c r="T2617" t="str">
        <f t="shared" si="245"/>
        <v>space exploration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4">
        <f t="shared" si="242"/>
        <v>42241.99454861111</v>
      </c>
      <c r="K2618">
        <v>1437954729</v>
      </c>
      <c r="L2618" s="14">
        <f t="shared" si="243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6">
        <f t="shared" si="240"/>
        <v>1.14534</v>
      </c>
      <c r="R2618" s="9">
        <f t="shared" si="241"/>
        <v>120.30882352941177</v>
      </c>
      <c r="S2618" t="str">
        <f t="shared" si="244"/>
        <v>technology</v>
      </c>
      <c r="T2618" t="str">
        <f t="shared" si="245"/>
        <v>space exploration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4">
        <f t="shared" si="242"/>
        <v>41932.874432870369</v>
      </c>
      <c r="K2619">
        <v>1411246751</v>
      </c>
      <c r="L2619" s="14">
        <f t="shared" si="243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6">
        <f t="shared" si="240"/>
        <v>8.7759999999999998</v>
      </c>
      <c r="R2619" s="9">
        <f t="shared" si="241"/>
        <v>27.59748427672956</v>
      </c>
      <c r="S2619" t="str">
        <f t="shared" si="244"/>
        <v>technology</v>
      </c>
      <c r="T2619" t="str">
        <f t="shared" si="245"/>
        <v>space exploration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4">
        <f t="shared" si="242"/>
        <v>42339.834039351852</v>
      </c>
      <c r="K2620">
        <v>1443812461</v>
      </c>
      <c r="L2620" s="14">
        <f t="shared" si="243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6">
        <f t="shared" si="240"/>
        <v>1.0538666666666667</v>
      </c>
      <c r="R2620" s="9">
        <f t="shared" si="241"/>
        <v>205.2987012987013</v>
      </c>
      <c r="S2620" t="str">
        <f t="shared" si="244"/>
        <v>technology</v>
      </c>
      <c r="T2620" t="str">
        <f t="shared" si="245"/>
        <v>space exploration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4">
        <f t="shared" si="242"/>
        <v>42300.458333333328</v>
      </c>
      <c r="K2621">
        <v>1443302004</v>
      </c>
      <c r="L2621" s="14">
        <f t="shared" si="243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6">
        <f t="shared" si="240"/>
        <v>1.8839999999999999</v>
      </c>
      <c r="R2621" s="9">
        <f t="shared" si="241"/>
        <v>35.547169811320757</v>
      </c>
      <c r="S2621" t="str">
        <f t="shared" si="244"/>
        <v>technology</v>
      </c>
      <c r="T2621" t="str">
        <f t="shared" si="245"/>
        <v>space exploration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4">
        <f t="shared" si="242"/>
        <v>42288.041666666672</v>
      </c>
      <c r="K2622">
        <v>1441339242</v>
      </c>
      <c r="L2622" s="14">
        <f t="shared" si="243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6">
        <f t="shared" si="240"/>
        <v>1.436523076923077</v>
      </c>
      <c r="R2622" s="9">
        <f t="shared" si="241"/>
        <v>74.639488409272587</v>
      </c>
      <c r="S2622" t="str">
        <f t="shared" si="244"/>
        <v>technology</v>
      </c>
      <c r="T2622" t="str">
        <f t="shared" si="245"/>
        <v>space exploration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4">
        <f t="shared" si="242"/>
        <v>42145.74754629629</v>
      </c>
      <c r="K2623">
        <v>1429638988</v>
      </c>
      <c r="L2623" s="14">
        <f t="shared" si="243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6">
        <f t="shared" si="240"/>
        <v>1.4588000000000001</v>
      </c>
      <c r="R2623" s="9">
        <f t="shared" si="241"/>
        <v>47.058064516129029</v>
      </c>
      <c r="S2623" t="str">
        <f t="shared" si="244"/>
        <v>technology</v>
      </c>
      <c r="T2623" t="str">
        <f t="shared" si="245"/>
        <v>space exploration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4">
        <f t="shared" si="242"/>
        <v>42734.74324074074</v>
      </c>
      <c r="K2624">
        <v>1479232216</v>
      </c>
      <c r="L2624" s="14">
        <f t="shared" si="243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6">
        <f t="shared" si="240"/>
        <v>1.3118399999999999</v>
      </c>
      <c r="R2624" s="9">
        <f t="shared" si="241"/>
        <v>26.591351351351353</v>
      </c>
      <c r="S2624" t="str">
        <f t="shared" si="244"/>
        <v>technology</v>
      </c>
      <c r="T2624" t="str">
        <f t="shared" si="245"/>
        <v>space exploration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4">
        <f t="shared" si="242"/>
        <v>42706.256550925929</v>
      </c>
      <c r="K2625">
        <v>1479449366</v>
      </c>
      <c r="L2625" s="14">
        <f t="shared" si="243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6">
        <f t="shared" si="240"/>
        <v>1.1399999999999999</v>
      </c>
      <c r="R2625" s="9">
        <f t="shared" si="241"/>
        <v>36.774193548387096</v>
      </c>
      <c r="S2625" t="str">
        <f t="shared" si="244"/>
        <v>technology</v>
      </c>
      <c r="T2625" t="str">
        <f t="shared" si="245"/>
        <v>space exploration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4">
        <f t="shared" si="242"/>
        <v>41165.42155092593</v>
      </c>
      <c r="K2626">
        <v>1345716422</v>
      </c>
      <c r="L2626" s="14">
        <f t="shared" si="243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6">
        <f t="shared" ref="Q2626:Q2689" si="246">(E2626/D2626)</f>
        <v>13.794206249999998</v>
      </c>
      <c r="R2626" s="9">
        <f t="shared" ref="R2626:R2689" si="247">IF(N2626&lt;&gt;0,E2626/N2626,0)</f>
        <v>31.820544982698959</v>
      </c>
      <c r="S2626" t="str">
        <f t="shared" si="244"/>
        <v>technology</v>
      </c>
      <c r="T2626" t="str">
        <f t="shared" si="245"/>
        <v>space exploration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4">
        <f t="shared" ref="J2627:J2690" si="248">(((I2627/60)/60)/24)+DATE(1970,1,1)</f>
        <v>42683.851944444439</v>
      </c>
      <c r="K2627">
        <v>1476559608</v>
      </c>
      <c r="L2627" s="14">
        <f t="shared" ref="L2627:L2690" si="249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6">
        <f t="shared" si="246"/>
        <v>9.56</v>
      </c>
      <c r="R2627" s="9">
        <f t="shared" si="247"/>
        <v>27.576923076923077</v>
      </c>
      <c r="S2627" t="str">
        <f t="shared" ref="S2627:S2690" si="250">LEFT(P2627, SEARCH("/",P2627,1)-1)</f>
        <v>technology</v>
      </c>
      <c r="T2627" t="str">
        <f t="shared" ref="T2627:T2690" si="251">RIGHT(P2627,LEN(P2627)-FIND("/",P2627))</f>
        <v>space exploration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4">
        <f t="shared" si="248"/>
        <v>42158.628113425926</v>
      </c>
      <c r="K2628">
        <v>1430751869</v>
      </c>
      <c r="L2628" s="14">
        <f t="shared" si="249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6">
        <f t="shared" si="246"/>
        <v>1.1200000000000001</v>
      </c>
      <c r="R2628" s="9">
        <f t="shared" si="247"/>
        <v>56</v>
      </c>
      <c r="S2628" t="str">
        <f t="shared" si="250"/>
        <v>technology</v>
      </c>
      <c r="T2628" t="str">
        <f t="shared" si="251"/>
        <v>space exploration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4">
        <f t="shared" si="248"/>
        <v>42334.871076388896</v>
      </c>
      <c r="K2629">
        <v>1445975661</v>
      </c>
      <c r="L2629" s="14">
        <f t="shared" si="249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6">
        <f t="shared" si="246"/>
        <v>6.4666666666666668</v>
      </c>
      <c r="R2629" s="9">
        <f t="shared" si="247"/>
        <v>21.555555555555557</v>
      </c>
      <c r="S2629" t="str">
        <f t="shared" si="250"/>
        <v>technology</v>
      </c>
      <c r="T2629" t="str">
        <f t="shared" si="251"/>
        <v>space exploration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4">
        <f t="shared" si="248"/>
        <v>41973.966053240743</v>
      </c>
      <c r="K2630">
        <v>1415661067</v>
      </c>
      <c r="L2630" s="14">
        <f t="shared" si="249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6">
        <f t="shared" si="246"/>
        <v>1.1036948748510131</v>
      </c>
      <c r="R2630" s="9">
        <f t="shared" si="247"/>
        <v>44.095238095238095</v>
      </c>
      <c r="S2630" t="str">
        <f t="shared" si="250"/>
        <v>technology</v>
      </c>
      <c r="T2630" t="str">
        <f t="shared" si="251"/>
        <v>space exploration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4">
        <f t="shared" si="248"/>
        <v>42138.538449074069</v>
      </c>
      <c r="K2631">
        <v>1429016122</v>
      </c>
      <c r="L2631" s="14">
        <f t="shared" si="249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6">
        <f t="shared" si="246"/>
        <v>1.2774000000000001</v>
      </c>
      <c r="R2631" s="9">
        <f t="shared" si="247"/>
        <v>63.87</v>
      </c>
      <c r="S2631" t="str">
        <f t="shared" si="250"/>
        <v>technology</v>
      </c>
      <c r="T2631" t="str">
        <f t="shared" si="251"/>
        <v>space exploration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4">
        <f t="shared" si="248"/>
        <v>42551.416666666672</v>
      </c>
      <c r="K2632">
        <v>1464921112</v>
      </c>
      <c r="L2632" s="14">
        <f t="shared" si="249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6">
        <f t="shared" si="246"/>
        <v>1.579</v>
      </c>
      <c r="R2632" s="9">
        <f t="shared" si="247"/>
        <v>38.987654320987652</v>
      </c>
      <c r="S2632" t="str">
        <f t="shared" si="250"/>
        <v>technology</v>
      </c>
      <c r="T2632" t="str">
        <f t="shared" si="251"/>
        <v>space exploration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4">
        <f t="shared" si="248"/>
        <v>42246.169293981482</v>
      </c>
      <c r="K2633">
        <v>1438488227</v>
      </c>
      <c r="L2633" s="14">
        <f t="shared" si="249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6">
        <f t="shared" si="246"/>
        <v>1.1466525000000001</v>
      </c>
      <c r="R2633" s="9">
        <f t="shared" si="247"/>
        <v>80.185489510489504</v>
      </c>
      <c r="S2633" t="str">
        <f t="shared" si="250"/>
        <v>technology</v>
      </c>
      <c r="T2633" t="str">
        <f t="shared" si="251"/>
        <v>space exploration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4">
        <f t="shared" si="248"/>
        <v>42519.061793981484</v>
      </c>
      <c r="K2634">
        <v>1462325339</v>
      </c>
      <c r="L2634" s="14">
        <f t="shared" si="249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6">
        <f t="shared" si="246"/>
        <v>1.3700934579439252</v>
      </c>
      <c r="R2634" s="9">
        <f t="shared" si="247"/>
        <v>34.904761904761905</v>
      </c>
      <c r="S2634" t="str">
        <f t="shared" si="250"/>
        <v>technology</v>
      </c>
      <c r="T2634" t="str">
        <f t="shared" si="251"/>
        <v>space exploration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4">
        <f t="shared" si="248"/>
        <v>41697.958333333336</v>
      </c>
      <c r="K2635">
        <v>1390938332</v>
      </c>
      <c r="L2635" s="14">
        <f t="shared" si="249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6">
        <f t="shared" si="246"/>
        <v>3.5461999999999998</v>
      </c>
      <c r="R2635" s="9">
        <f t="shared" si="247"/>
        <v>89.100502512562812</v>
      </c>
      <c r="S2635" t="str">
        <f t="shared" si="250"/>
        <v>technology</v>
      </c>
      <c r="T2635" t="str">
        <f t="shared" si="251"/>
        <v>space exploration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4">
        <f t="shared" si="248"/>
        <v>42642.656493055561</v>
      </c>
      <c r="K2636">
        <v>1472571921</v>
      </c>
      <c r="L2636" s="14">
        <f t="shared" si="249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6">
        <f t="shared" si="246"/>
        <v>1.0602150537634409</v>
      </c>
      <c r="R2636" s="9">
        <f t="shared" si="247"/>
        <v>39.44</v>
      </c>
      <c r="S2636" t="str">
        <f t="shared" si="250"/>
        <v>technology</v>
      </c>
      <c r="T2636" t="str">
        <f t="shared" si="251"/>
        <v>space exploration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4">
        <f t="shared" si="248"/>
        <v>42072.909270833334</v>
      </c>
      <c r="K2637">
        <v>1422917361</v>
      </c>
      <c r="L2637" s="14">
        <f t="shared" si="249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6">
        <f t="shared" si="246"/>
        <v>1</v>
      </c>
      <c r="R2637" s="9">
        <f t="shared" si="247"/>
        <v>136.9047619047619</v>
      </c>
      <c r="S2637" t="str">
        <f t="shared" si="250"/>
        <v>technology</v>
      </c>
      <c r="T2637" t="str">
        <f t="shared" si="251"/>
        <v>space exploration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4">
        <f t="shared" si="248"/>
        <v>42659.041666666672</v>
      </c>
      <c r="K2638">
        <v>1474641914</v>
      </c>
      <c r="L2638" s="14">
        <f t="shared" si="249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6">
        <f t="shared" si="246"/>
        <v>1.873</v>
      </c>
      <c r="R2638" s="9">
        <f t="shared" si="247"/>
        <v>37.46</v>
      </c>
      <c r="S2638" t="str">
        <f t="shared" si="250"/>
        <v>technology</v>
      </c>
      <c r="T2638" t="str">
        <f t="shared" si="251"/>
        <v>space exploration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4">
        <f t="shared" si="248"/>
        <v>42655.549479166672</v>
      </c>
      <c r="K2639">
        <v>1474895475</v>
      </c>
      <c r="L2639" s="14">
        <f t="shared" si="249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6">
        <f t="shared" si="246"/>
        <v>1.6619999999999999</v>
      </c>
      <c r="R2639" s="9">
        <f t="shared" si="247"/>
        <v>31.96153846153846</v>
      </c>
      <c r="S2639" t="str">
        <f t="shared" si="250"/>
        <v>technology</v>
      </c>
      <c r="T2639" t="str">
        <f t="shared" si="251"/>
        <v>space exploration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4">
        <f t="shared" si="248"/>
        <v>42019.913136574076</v>
      </c>
      <c r="K2640">
        <v>1418766895</v>
      </c>
      <c r="L2640" s="14">
        <f t="shared" si="249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6">
        <f t="shared" si="246"/>
        <v>1.0172910662824208</v>
      </c>
      <c r="R2640" s="9">
        <f t="shared" si="247"/>
        <v>25.214285714285715</v>
      </c>
      <c r="S2640" t="str">
        <f t="shared" si="250"/>
        <v>technology</v>
      </c>
      <c r="T2640" t="str">
        <f t="shared" si="251"/>
        <v>space exploration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4">
        <f t="shared" si="248"/>
        <v>42054.86513888889</v>
      </c>
      <c r="K2641">
        <v>1421786748</v>
      </c>
      <c r="L2641" s="14">
        <f t="shared" si="249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6">
        <f t="shared" si="246"/>
        <v>1.64</v>
      </c>
      <c r="R2641" s="9">
        <f t="shared" si="247"/>
        <v>10.040816326530612</v>
      </c>
      <c r="S2641" t="str">
        <f t="shared" si="250"/>
        <v>technology</v>
      </c>
      <c r="T2641" t="str">
        <f t="shared" si="251"/>
        <v>space exploration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4">
        <f t="shared" si="248"/>
        <v>42163.160578703704</v>
      </c>
      <c r="K2642">
        <v>1428551474</v>
      </c>
      <c r="L2642" s="14">
        <f t="shared" si="249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6">
        <f t="shared" si="246"/>
        <v>1.0566666666666666</v>
      </c>
      <c r="R2642" s="9">
        <f t="shared" si="247"/>
        <v>45.94202898550725</v>
      </c>
      <c r="S2642" t="str">
        <f t="shared" si="250"/>
        <v>technology</v>
      </c>
      <c r="T2642" t="str">
        <f t="shared" si="251"/>
        <v>space exploration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4">
        <f t="shared" si="248"/>
        <v>41897.839583333334</v>
      </c>
      <c r="K2643">
        <v>1409341863</v>
      </c>
      <c r="L2643" s="14">
        <f t="shared" si="249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6">
        <f t="shared" si="246"/>
        <v>0.01</v>
      </c>
      <c r="R2643" s="9">
        <f t="shared" si="247"/>
        <v>15</v>
      </c>
      <c r="S2643" t="str">
        <f t="shared" si="250"/>
        <v>technology</v>
      </c>
      <c r="T2643" t="str">
        <f t="shared" si="251"/>
        <v>space exploration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4">
        <f t="shared" si="248"/>
        <v>42566.289583333331</v>
      </c>
      <c r="K2644">
        <v>1465970108</v>
      </c>
      <c r="L2644" s="14">
        <f t="shared" si="249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6">
        <f t="shared" si="246"/>
        <v>0</v>
      </c>
      <c r="R2644" s="9">
        <f t="shared" si="247"/>
        <v>0</v>
      </c>
      <c r="S2644" t="str">
        <f t="shared" si="250"/>
        <v>technology</v>
      </c>
      <c r="T2644" t="str">
        <f t="shared" si="251"/>
        <v>space exploration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4">
        <f t="shared" si="248"/>
        <v>42725.332638888889</v>
      </c>
      <c r="K2645">
        <v>1479218315</v>
      </c>
      <c r="L2645" s="14">
        <f t="shared" si="249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6">
        <f t="shared" si="246"/>
        <v>0.33559730999999998</v>
      </c>
      <c r="R2645" s="9">
        <f t="shared" si="247"/>
        <v>223.58248500999335</v>
      </c>
      <c r="S2645" t="str">
        <f t="shared" si="250"/>
        <v>technology</v>
      </c>
      <c r="T2645" t="str">
        <f t="shared" si="251"/>
        <v>space exploration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4">
        <f t="shared" si="248"/>
        <v>42804.792071759264</v>
      </c>
      <c r="K2646">
        <v>1486580435</v>
      </c>
      <c r="L2646" s="14">
        <f t="shared" si="249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6">
        <f t="shared" si="246"/>
        <v>2.053E-2</v>
      </c>
      <c r="R2646" s="9">
        <f t="shared" si="247"/>
        <v>39.480769230769234</v>
      </c>
      <c r="S2646" t="str">
        <f t="shared" si="250"/>
        <v>technology</v>
      </c>
      <c r="T2646" t="str">
        <f t="shared" si="251"/>
        <v>space exploration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4">
        <f t="shared" si="248"/>
        <v>41951.884293981479</v>
      </c>
      <c r="K2647">
        <v>1412885603</v>
      </c>
      <c r="L2647" s="14">
        <f t="shared" si="249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6">
        <f t="shared" si="246"/>
        <v>0.105</v>
      </c>
      <c r="R2647" s="9">
        <f t="shared" si="247"/>
        <v>91.304347826086953</v>
      </c>
      <c r="S2647" t="str">
        <f t="shared" si="250"/>
        <v>technology</v>
      </c>
      <c r="T2647" t="str">
        <f t="shared" si="251"/>
        <v>space exploration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4">
        <f t="shared" si="248"/>
        <v>42256.313298611116</v>
      </c>
      <c r="K2648">
        <v>1439191869</v>
      </c>
      <c r="L2648" s="14">
        <f t="shared" si="249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6">
        <f t="shared" si="246"/>
        <v>8.4172839999999999E-2</v>
      </c>
      <c r="R2648" s="9">
        <f t="shared" si="247"/>
        <v>78.666205607476627</v>
      </c>
      <c r="S2648" t="str">
        <f t="shared" si="250"/>
        <v>technology</v>
      </c>
      <c r="T2648" t="str">
        <f t="shared" si="251"/>
        <v>space exploration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4">
        <f t="shared" si="248"/>
        <v>42230.261793981481</v>
      </c>
      <c r="K2649">
        <v>1436941019</v>
      </c>
      <c r="L2649" s="14">
        <f t="shared" si="249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6">
        <f t="shared" si="246"/>
        <v>1.44E-2</v>
      </c>
      <c r="R2649" s="9">
        <f t="shared" si="247"/>
        <v>12</v>
      </c>
      <c r="S2649" t="str">
        <f t="shared" si="250"/>
        <v>technology</v>
      </c>
      <c r="T2649" t="str">
        <f t="shared" si="251"/>
        <v>space exploration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4">
        <f t="shared" si="248"/>
        <v>42438.714814814812</v>
      </c>
      <c r="K2650">
        <v>1454951360</v>
      </c>
      <c r="L2650" s="14">
        <f t="shared" si="249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6">
        <f t="shared" si="246"/>
        <v>8.8333333333333337E-3</v>
      </c>
      <c r="R2650" s="9">
        <f t="shared" si="247"/>
        <v>17.666666666666668</v>
      </c>
      <c r="S2650" t="str">
        <f t="shared" si="250"/>
        <v>technology</v>
      </c>
      <c r="T2650" t="str">
        <f t="shared" si="251"/>
        <v>space exploration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4">
        <f t="shared" si="248"/>
        <v>42401.99700231482</v>
      </c>
      <c r="K2651">
        <v>1449186941</v>
      </c>
      <c r="L2651" s="14">
        <f t="shared" si="249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6">
        <f t="shared" si="246"/>
        <v>9.9200000000000004E-4</v>
      </c>
      <c r="R2651" s="9">
        <f t="shared" si="247"/>
        <v>41.333333333333336</v>
      </c>
      <c r="S2651" t="str">
        <f t="shared" si="250"/>
        <v>technology</v>
      </c>
      <c r="T2651" t="str">
        <f t="shared" si="251"/>
        <v>space exploration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4">
        <f t="shared" si="248"/>
        <v>42725.624340277776</v>
      </c>
      <c r="K2652">
        <v>1479740343</v>
      </c>
      <c r="L2652" s="14">
        <f t="shared" si="249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6">
        <f t="shared" si="246"/>
        <v>5.966666666666667E-3</v>
      </c>
      <c r="R2652" s="9">
        <f t="shared" si="247"/>
        <v>71.599999999999994</v>
      </c>
      <c r="S2652" t="str">
        <f t="shared" si="250"/>
        <v>technology</v>
      </c>
      <c r="T2652" t="str">
        <f t="shared" si="251"/>
        <v>space exploration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4">
        <f t="shared" si="248"/>
        <v>42355.805659722217</v>
      </c>
      <c r="K2653">
        <v>1447960809</v>
      </c>
      <c r="L2653" s="14">
        <f t="shared" si="249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6">
        <f t="shared" si="246"/>
        <v>1.8689285714285714E-2</v>
      </c>
      <c r="R2653" s="9">
        <f t="shared" si="247"/>
        <v>307.8235294117647</v>
      </c>
      <c r="S2653" t="str">
        <f t="shared" si="250"/>
        <v>technology</v>
      </c>
      <c r="T2653" t="str">
        <f t="shared" si="251"/>
        <v>space exploration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4">
        <f t="shared" si="248"/>
        <v>41983.158854166672</v>
      </c>
      <c r="K2654">
        <v>1415591325</v>
      </c>
      <c r="L2654" s="14">
        <f t="shared" si="249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6">
        <f t="shared" si="246"/>
        <v>8.8500000000000002E-3</v>
      </c>
      <c r="R2654" s="9">
        <f t="shared" si="247"/>
        <v>80.454545454545453</v>
      </c>
      <c r="S2654" t="str">
        <f t="shared" si="250"/>
        <v>technology</v>
      </c>
      <c r="T2654" t="str">
        <f t="shared" si="251"/>
        <v>space exploration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4">
        <f t="shared" si="248"/>
        <v>41803.166666666664</v>
      </c>
      <c r="K2655">
        <v>1399909127</v>
      </c>
      <c r="L2655" s="14">
        <f t="shared" si="249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6">
        <f t="shared" si="246"/>
        <v>0.1152156862745098</v>
      </c>
      <c r="R2655" s="9">
        <f t="shared" si="247"/>
        <v>83.942857142857136</v>
      </c>
      <c r="S2655" t="str">
        <f t="shared" si="250"/>
        <v>technology</v>
      </c>
      <c r="T2655" t="str">
        <f t="shared" si="251"/>
        <v>space exploration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4">
        <f t="shared" si="248"/>
        <v>42115.559328703705</v>
      </c>
      <c r="K2656">
        <v>1424442326</v>
      </c>
      <c r="L2656" s="14">
        <f t="shared" si="249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6">
        <f t="shared" si="246"/>
        <v>5.1000000000000004E-4</v>
      </c>
      <c r="R2656" s="9">
        <f t="shared" si="247"/>
        <v>8.5</v>
      </c>
      <c r="S2656" t="str">
        <f t="shared" si="250"/>
        <v>technology</v>
      </c>
      <c r="T2656" t="str">
        <f t="shared" si="251"/>
        <v>space exploration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4">
        <f t="shared" si="248"/>
        <v>42409.833333333328</v>
      </c>
      <c r="K2657">
        <v>1452631647</v>
      </c>
      <c r="L2657" s="14">
        <f t="shared" si="249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6">
        <f t="shared" si="246"/>
        <v>0.21033333333333334</v>
      </c>
      <c r="R2657" s="9">
        <f t="shared" si="247"/>
        <v>73.372093023255815</v>
      </c>
      <c r="S2657" t="str">
        <f t="shared" si="250"/>
        <v>technology</v>
      </c>
      <c r="T2657" t="str">
        <f t="shared" si="251"/>
        <v>space exploration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4">
        <f t="shared" si="248"/>
        <v>42806.791666666672</v>
      </c>
      <c r="K2658">
        <v>1485966688</v>
      </c>
      <c r="L2658" s="14">
        <f t="shared" si="249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6">
        <f t="shared" si="246"/>
        <v>0.11436666666666667</v>
      </c>
      <c r="R2658" s="9">
        <f t="shared" si="247"/>
        <v>112.86184210526316</v>
      </c>
      <c r="S2658" t="str">
        <f t="shared" si="250"/>
        <v>technology</v>
      </c>
      <c r="T2658" t="str">
        <f t="shared" si="251"/>
        <v>space exploration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4">
        <f t="shared" si="248"/>
        <v>42585.0625</v>
      </c>
      <c r="K2659">
        <v>1467325053</v>
      </c>
      <c r="L2659" s="14">
        <f t="shared" si="249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6">
        <f t="shared" si="246"/>
        <v>0.18737933333333334</v>
      </c>
      <c r="R2659" s="9">
        <f t="shared" si="247"/>
        <v>95.277627118644077</v>
      </c>
      <c r="S2659" t="str">
        <f t="shared" si="250"/>
        <v>technology</v>
      </c>
      <c r="T2659" t="str">
        <f t="shared" si="251"/>
        <v>space exploration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4">
        <f t="shared" si="248"/>
        <v>42581.884189814817</v>
      </c>
      <c r="K2660">
        <v>1467321194</v>
      </c>
      <c r="L2660" s="14">
        <f t="shared" si="249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6">
        <f t="shared" si="246"/>
        <v>9.2857142857142856E-4</v>
      </c>
      <c r="R2660" s="9">
        <f t="shared" si="247"/>
        <v>22.75</v>
      </c>
      <c r="S2660" t="str">
        <f t="shared" si="250"/>
        <v>technology</v>
      </c>
      <c r="T2660" t="str">
        <f t="shared" si="251"/>
        <v>space exploration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4">
        <f t="shared" si="248"/>
        <v>42112.069560185191</v>
      </c>
      <c r="K2661">
        <v>1426729210</v>
      </c>
      <c r="L2661" s="14">
        <f t="shared" si="249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6">
        <f t="shared" si="246"/>
        <v>2.720408163265306E-2</v>
      </c>
      <c r="R2661" s="9">
        <f t="shared" si="247"/>
        <v>133.30000000000001</v>
      </c>
      <c r="S2661" t="str">
        <f t="shared" si="250"/>
        <v>technology</v>
      </c>
      <c r="T2661" t="str">
        <f t="shared" si="251"/>
        <v>space exploration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4">
        <f t="shared" si="248"/>
        <v>42332.754837962959</v>
      </c>
      <c r="K2662">
        <v>1443200818</v>
      </c>
      <c r="L2662" s="14">
        <f t="shared" si="249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6">
        <f t="shared" si="246"/>
        <v>9.5E-4</v>
      </c>
      <c r="R2662" s="9">
        <f t="shared" si="247"/>
        <v>3.8</v>
      </c>
      <c r="S2662" t="str">
        <f t="shared" si="250"/>
        <v>technology</v>
      </c>
      <c r="T2662" t="str">
        <f t="shared" si="251"/>
        <v>space exploration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4">
        <f t="shared" si="248"/>
        <v>41572.958449074074</v>
      </c>
      <c r="K2663">
        <v>1380150010</v>
      </c>
      <c r="L2663" s="14">
        <f t="shared" si="249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6">
        <f t="shared" si="246"/>
        <v>1.0289999999999999</v>
      </c>
      <c r="R2663" s="9">
        <f t="shared" si="247"/>
        <v>85.75</v>
      </c>
      <c r="S2663" t="str">
        <f t="shared" si="250"/>
        <v>technology</v>
      </c>
      <c r="T2663" t="str">
        <f t="shared" si="251"/>
        <v>makerspaces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4">
        <f t="shared" si="248"/>
        <v>42237.746678240743</v>
      </c>
      <c r="K2664">
        <v>1437587713</v>
      </c>
      <c r="L2664" s="14">
        <f t="shared" si="249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6">
        <f t="shared" si="246"/>
        <v>1.0680000000000001</v>
      </c>
      <c r="R2664" s="9">
        <f t="shared" si="247"/>
        <v>267</v>
      </c>
      <c r="S2664" t="str">
        <f t="shared" si="250"/>
        <v>technology</v>
      </c>
      <c r="T2664" t="str">
        <f t="shared" si="251"/>
        <v>makerspaces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4">
        <f t="shared" si="248"/>
        <v>42251.625</v>
      </c>
      <c r="K2665">
        <v>1438873007</v>
      </c>
      <c r="L2665" s="14">
        <f t="shared" si="249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6">
        <f t="shared" si="246"/>
        <v>1.0459624999999999</v>
      </c>
      <c r="R2665" s="9">
        <f t="shared" si="247"/>
        <v>373.55803571428572</v>
      </c>
      <c r="S2665" t="str">
        <f t="shared" si="250"/>
        <v>technology</v>
      </c>
      <c r="T2665" t="str">
        <f t="shared" si="251"/>
        <v>makerspaces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4">
        <f t="shared" si="248"/>
        <v>42347.290972222225</v>
      </c>
      <c r="K2666">
        <v>1446683797</v>
      </c>
      <c r="L2666" s="14">
        <f t="shared" si="249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6">
        <f t="shared" si="246"/>
        <v>1.0342857142857143</v>
      </c>
      <c r="R2666" s="9">
        <f t="shared" si="247"/>
        <v>174.03846153846155</v>
      </c>
      <c r="S2666" t="str">
        <f t="shared" si="250"/>
        <v>technology</v>
      </c>
      <c r="T2666" t="str">
        <f t="shared" si="251"/>
        <v>makerspaces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4">
        <f t="shared" si="248"/>
        <v>42128.895532407405</v>
      </c>
      <c r="K2667">
        <v>1426886974</v>
      </c>
      <c r="L2667" s="14">
        <f t="shared" si="249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6">
        <f t="shared" si="246"/>
        <v>1.2314285714285715</v>
      </c>
      <c r="R2667" s="9">
        <f t="shared" si="247"/>
        <v>93.695652173913047</v>
      </c>
      <c r="S2667" t="str">
        <f t="shared" si="250"/>
        <v>technology</v>
      </c>
      <c r="T2667" t="str">
        <f t="shared" si="251"/>
        <v>makerspaces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4">
        <f t="shared" si="248"/>
        <v>42272.875</v>
      </c>
      <c r="K2668">
        <v>1440008439</v>
      </c>
      <c r="L2668" s="14">
        <f t="shared" si="249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6">
        <f t="shared" si="246"/>
        <v>1.592951</v>
      </c>
      <c r="R2668" s="9">
        <f t="shared" si="247"/>
        <v>77.327718446601949</v>
      </c>
      <c r="S2668" t="str">
        <f t="shared" si="250"/>
        <v>technology</v>
      </c>
      <c r="T2668" t="str">
        <f t="shared" si="251"/>
        <v>makerspaces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4">
        <f t="shared" si="248"/>
        <v>42410.926111111112</v>
      </c>
      <c r="K2669">
        <v>1452550416</v>
      </c>
      <c r="L2669" s="14">
        <f t="shared" si="249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6">
        <f t="shared" si="246"/>
        <v>1.1066666666666667</v>
      </c>
      <c r="R2669" s="9">
        <f t="shared" si="247"/>
        <v>92.222222222222229</v>
      </c>
      <c r="S2669" t="str">
        <f t="shared" si="250"/>
        <v>technology</v>
      </c>
      <c r="T2669" t="str">
        <f t="shared" si="251"/>
        <v>makerspaces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4">
        <f t="shared" si="248"/>
        <v>42317.60555555555</v>
      </c>
      <c r="K2670">
        <v>1443449265</v>
      </c>
      <c r="L2670" s="14">
        <f t="shared" si="249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6">
        <f t="shared" si="246"/>
        <v>1.7070000000000001</v>
      </c>
      <c r="R2670" s="9">
        <f t="shared" si="247"/>
        <v>60.964285714285715</v>
      </c>
      <c r="S2670" t="str">
        <f t="shared" si="250"/>
        <v>technology</v>
      </c>
      <c r="T2670" t="str">
        <f t="shared" si="251"/>
        <v>makerspaces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4">
        <f t="shared" si="248"/>
        <v>42379.035833333335</v>
      </c>
      <c r="K2671">
        <v>1447203096</v>
      </c>
      <c r="L2671" s="14">
        <f t="shared" si="249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6">
        <f t="shared" si="246"/>
        <v>1.25125</v>
      </c>
      <c r="R2671" s="9">
        <f t="shared" si="247"/>
        <v>91</v>
      </c>
      <c r="S2671" t="str">
        <f t="shared" si="250"/>
        <v>technology</v>
      </c>
      <c r="T2671" t="str">
        <f t="shared" si="251"/>
        <v>makerspaces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4">
        <f t="shared" si="248"/>
        <v>41849.020601851851</v>
      </c>
      <c r="K2672">
        <v>1404174580</v>
      </c>
      <c r="L2672" s="14">
        <f t="shared" si="249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6">
        <f t="shared" si="246"/>
        <v>6.4158609339642042E-2</v>
      </c>
      <c r="R2672" s="9">
        <f t="shared" si="247"/>
        <v>41.583333333333336</v>
      </c>
      <c r="S2672" t="str">
        <f t="shared" si="250"/>
        <v>technology</v>
      </c>
      <c r="T2672" t="str">
        <f t="shared" si="251"/>
        <v>makerspaces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4">
        <f t="shared" si="248"/>
        <v>41992.818055555559</v>
      </c>
      <c r="K2673">
        <v>1416419916</v>
      </c>
      <c r="L2673" s="14">
        <f t="shared" si="249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6">
        <f t="shared" si="246"/>
        <v>0.11344</v>
      </c>
      <c r="R2673" s="9">
        <f t="shared" si="247"/>
        <v>33.761904761904759</v>
      </c>
      <c r="S2673" t="str">
        <f t="shared" si="250"/>
        <v>technology</v>
      </c>
      <c r="T2673" t="str">
        <f t="shared" si="251"/>
        <v>makerspaces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4">
        <f t="shared" si="248"/>
        <v>42366.25</v>
      </c>
      <c r="K2674">
        <v>1449436390</v>
      </c>
      <c r="L2674" s="14">
        <f t="shared" si="249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6">
        <f t="shared" si="246"/>
        <v>0.33189999999999997</v>
      </c>
      <c r="R2674" s="9">
        <f t="shared" si="247"/>
        <v>70.61702127659575</v>
      </c>
      <c r="S2674" t="str">
        <f t="shared" si="250"/>
        <v>technology</v>
      </c>
      <c r="T2674" t="str">
        <f t="shared" si="251"/>
        <v>makerspaces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4">
        <f t="shared" si="248"/>
        <v>41941.947916666664</v>
      </c>
      <c r="K2675">
        <v>1412081999</v>
      </c>
      <c r="L2675" s="14">
        <f t="shared" si="249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6">
        <f t="shared" si="246"/>
        <v>0.27579999999999999</v>
      </c>
      <c r="R2675" s="9">
        <f t="shared" si="247"/>
        <v>167.15151515151516</v>
      </c>
      <c r="S2675" t="str">
        <f t="shared" si="250"/>
        <v>technology</v>
      </c>
      <c r="T2675" t="str">
        <f t="shared" si="251"/>
        <v>makerspaces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4">
        <f t="shared" si="248"/>
        <v>42556.207638888889</v>
      </c>
      <c r="K2676">
        <v>1465398670</v>
      </c>
      <c r="L2676" s="14">
        <f t="shared" si="249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6">
        <f t="shared" si="246"/>
        <v>0.62839999999999996</v>
      </c>
      <c r="R2676" s="9">
        <f t="shared" si="247"/>
        <v>128.61988304093566</v>
      </c>
      <c r="S2676" t="str">
        <f t="shared" si="250"/>
        <v>technology</v>
      </c>
      <c r="T2676" t="str">
        <f t="shared" si="251"/>
        <v>makerspaces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4">
        <f t="shared" si="248"/>
        <v>41953.899178240739</v>
      </c>
      <c r="K2677">
        <v>1413059689</v>
      </c>
      <c r="L2677" s="14">
        <f t="shared" si="249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6">
        <f t="shared" si="246"/>
        <v>7.5880000000000003E-2</v>
      </c>
      <c r="R2677" s="9">
        <f t="shared" si="247"/>
        <v>65.41379310344827</v>
      </c>
      <c r="S2677" t="str">
        <f t="shared" si="250"/>
        <v>technology</v>
      </c>
      <c r="T2677" t="str">
        <f t="shared" si="251"/>
        <v>makerspaces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4">
        <f t="shared" si="248"/>
        <v>42512.624699074076</v>
      </c>
      <c r="K2678">
        <v>1461337174</v>
      </c>
      <c r="L2678" s="14">
        <f t="shared" si="249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6">
        <f t="shared" si="246"/>
        <v>0.50380952380952382</v>
      </c>
      <c r="R2678" s="9">
        <f t="shared" si="247"/>
        <v>117.55555555555556</v>
      </c>
      <c r="S2678" t="str">
        <f t="shared" si="250"/>
        <v>technology</v>
      </c>
      <c r="T2678" t="str">
        <f t="shared" si="251"/>
        <v>makerspaces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4">
        <f t="shared" si="248"/>
        <v>41823.029432870368</v>
      </c>
      <c r="K2679">
        <v>1401756143</v>
      </c>
      <c r="L2679" s="14">
        <f t="shared" si="249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6">
        <f t="shared" si="246"/>
        <v>0.17512820512820512</v>
      </c>
      <c r="R2679" s="9">
        <f t="shared" si="247"/>
        <v>126.48148148148148</v>
      </c>
      <c r="S2679" t="str">
        <f t="shared" si="250"/>
        <v>technology</v>
      </c>
      <c r="T2679" t="str">
        <f t="shared" si="251"/>
        <v>makerspaces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4">
        <f t="shared" si="248"/>
        <v>42271.798206018517</v>
      </c>
      <c r="K2680">
        <v>1440529765</v>
      </c>
      <c r="L2680" s="14">
        <f t="shared" si="249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6">
        <f t="shared" si="246"/>
        <v>1.3750000000000001E-4</v>
      </c>
      <c r="R2680" s="9">
        <f t="shared" si="247"/>
        <v>550</v>
      </c>
      <c r="S2680" t="str">
        <f t="shared" si="250"/>
        <v>technology</v>
      </c>
      <c r="T2680" t="str">
        <f t="shared" si="251"/>
        <v>makerspaces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4">
        <f t="shared" si="248"/>
        <v>42063.001087962963</v>
      </c>
      <c r="K2681">
        <v>1422489694</v>
      </c>
      <c r="L2681" s="14">
        <f t="shared" si="249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6">
        <f t="shared" si="246"/>
        <v>3.3E-3</v>
      </c>
      <c r="R2681" s="9">
        <f t="shared" si="247"/>
        <v>44</v>
      </c>
      <c r="S2681" t="str">
        <f t="shared" si="250"/>
        <v>technology</v>
      </c>
      <c r="T2681" t="str">
        <f t="shared" si="251"/>
        <v>makerspaces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4">
        <f t="shared" si="248"/>
        <v>42466.170034722221</v>
      </c>
      <c r="K2682">
        <v>1457327091</v>
      </c>
      <c r="L2682" s="14">
        <f t="shared" si="249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6">
        <f t="shared" si="246"/>
        <v>8.6250000000000007E-3</v>
      </c>
      <c r="R2682" s="9">
        <f t="shared" si="247"/>
        <v>69</v>
      </c>
      <c r="S2682" t="str">
        <f t="shared" si="250"/>
        <v>technology</v>
      </c>
      <c r="T2682" t="str">
        <f t="shared" si="251"/>
        <v>makerspaces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4">
        <f t="shared" si="248"/>
        <v>41830.895254629628</v>
      </c>
      <c r="K2683">
        <v>1402867750</v>
      </c>
      <c r="L2683" s="14">
        <f t="shared" si="249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6">
        <f t="shared" si="246"/>
        <v>6.875E-3</v>
      </c>
      <c r="R2683" s="9">
        <f t="shared" si="247"/>
        <v>27.5</v>
      </c>
      <c r="S2683" t="str">
        <f t="shared" si="250"/>
        <v>food</v>
      </c>
      <c r="T2683" t="str">
        <f t="shared" si="251"/>
        <v>food trucks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4">
        <f t="shared" si="248"/>
        <v>41965.249305555553</v>
      </c>
      <c r="K2684">
        <v>1413838540</v>
      </c>
      <c r="L2684" s="14">
        <f t="shared" si="249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6">
        <f t="shared" si="246"/>
        <v>0.28299999999999997</v>
      </c>
      <c r="R2684" s="9">
        <f t="shared" si="247"/>
        <v>84.9</v>
      </c>
      <c r="S2684" t="str">
        <f t="shared" si="250"/>
        <v>food</v>
      </c>
      <c r="T2684" t="str">
        <f t="shared" si="251"/>
        <v>food trucks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4">
        <f t="shared" si="248"/>
        <v>42064.75509259259</v>
      </c>
      <c r="K2685">
        <v>1422641240</v>
      </c>
      <c r="L2685" s="14">
        <f t="shared" si="249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6">
        <f t="shared" si="246"/>
        <v>2.3999999999999998E-3</v>
      </c>
      <c r="R2685" s="9">
        <f t="shared" si="247"/>
        <v>12</v>
      </c>
      <c r="S2685" t="str">
        <f t="shared" si="250"/>
        <v>food</v>
      </c>
      <c r="T2685" t="str">
        <f t="shared" si="251"/>
        <v>food trucks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4">
        <f t="shared" si="248"/>
        <v>41860.914641203701</v>
      </c>
      <c r="K2686">
        <v>1404165425</v>
      </c>
      <c r="L2686" s="14">
        <f t="shared" si="249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6">
        <f t="shared" si="246"/>
        <v>1.1428571428571429E-2</v>
      </c>
      <c r="R2686" s="9">
        <f t="shared" si="247"/>
        <v>200</v>
      </c>
      <c r="S2686" t="str">
        <f t="shared" si="250"/>
        <v>food</v>
      </c>
      <c r="T2686" t="str">
        <f t="shared" si="251"/>
        <v>food trucks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4">
        <f t="shared" si="248"/>
        <v>42121.654282407413</v>
      </c>
      <c r="K2687">
        <v>1424968930</v>
      </c>
      <c r="L2687" s="14">
        <f t="shared" si="249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6">
        <f t="shared" si="246"/>
        <v>2.0000000000000001E-4</v>
      </c>
      <c r="R2687" s="9">
        <f t="shared" si="247"/>
        <v>10</v>
      </c>
      <c r="S2687" t="str">
        <f t="shared" si="250"/>
        <v>food</v>
      </c>
      <c r="T2687" t="str">
        <f t="shared" si="251"/>
        <v>food trucks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4">
        <f t="shared" si="248"/>
        <v>41912.974803240737</v>
      </c>
      <c r="K2688">
        <v>1410391423</v>
      </c>
      <c r="L2688" s="14">
        <f t="shared" si="249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6">
        <f t="shared" si="246"/>
        <v>0</v>
      </c>
      <c r="R2688" s="9">
        <f t="shared" si="247"/>
        <v>0</v>
      </c>
      <c r="S2688" t="str">
        <f t="shared" si="250"/>
        <v>food</v>
      </c>
      <c r="T2688" t="str">
        <f t="shared" si="251"/>
        <v>food trucks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4">
        <f t="shared" si="248"/>
        <v>42184.64025462963</v>
      </c>
      <c r="K2689">
        <v>1432999318</v>
      </c>
      <c r="L2689" s="14">
        <f t="shared" si="249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6">
        <f t="shared" si="246"/>
        <v>0</v>
      </c>
      <c r="R2689" s="9">
        <f t="shared" si="247"/>
        <v>0</v>
      </c>
      <c r="S2689" t="str">
        <f t="shared" si="250"/>
        <v>food</v>
      </c>
      <c r="T2689" t="str">
        <f t="shared" si="251"/>
        <v>food trucks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4">
        <f t="shared" si="248"/>
        <v>42059.125</v>
      </c>
      <c r="K2690">
        <v>1422067870</v>
      </c>
      <c r="L2690" s="14">
        <f t="shared" si="249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6">
        <f t="shared" ref="Q2690:Q2753" si="252">(E2690/D2690)</f>
        <v>1.48E-3</v>
      </c>
      <c r="R2690" s="9">
        <f t="shared" ref="R2690:R2753" si="253">IF(N2690&lt;&gt;0,E2690/N2690,0)</f>
        <v>5.2857142857142856</v>
      </c>
      <c r="S2690" t="str">
        <f t="shared" si="250"/>
        <v>food</v>
      </c>
      <c r="T2690" t="str">
        <f t="shared" si="251"/>
        <v>food trucks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4">
        <f t="shared" ref="J2691:J2754" si="254">(((I2691/60)/60)/24)+DATE(1970,1,1)</f>
        <v>42581.961689814809</v>
      </c>
      <c r="K2691">
        <v>1467327890</v>
      </c>
      <c r="L2691" s="14">
        <f t="shared" ref="L2691:L2754" si="255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6">
        <f t="shared" si="252"/>
        <v>2.8571428571428571E-5</v>
      </c>
      <c r="R2691" s="9">
        <f t="shared" si="253"/>
        <v>1</v>
      </c>
      <c r="S2691" t="str">
        <f t="shared" ref="S2691:S2754" si="256">LEFT(P2691, SEARCH("/",P2691,1)-1)</f>
        <v>food</v>
      </c>
      <c r="T2691" t="str">
        <f t="shared" ref="T2691:T2754" si="257">RIGHT(P2691,LEN(P2691)-FIND("/",P2691))</f>
        <v>food trucks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4">
        <f t="shared" si="254"/>
        <v>42158.105046296296</v>
      </c>
      <c r="K2692">
        <v>1429410676</v>
      </c>
      <c r="L2692" s="14">
        <f t="shared" si="255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6">
        <f t="shared" si="252"/>
        <v>0.107325</v>
      </c>
      <c r="R2692" s="9">
        <f t="shared" si="253"/>
        <v>72.762711864406782</v>
      </c>
      <c r="S2692" t="str">
        <f t="shared" si="256"/>
        <v>food</v>
      </c>
      <c r="T2692" t="str">
        <f t="shared" si="257"/>
        <v>food trucks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4">
        <f t="shared" si="254"/>
        <v>42134.724039351851</v>
      </c>
      <c r="K2693">
        <v>1427390557</v>
      </c>
      <c r="L2693" s="14">
        <f t="shared" si="255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6">
        <f t="shared" si="252"/>
        <v>5.3846153846153844E-4</v>
      </c>
      <c r="R2693" s="9">
        <f t="shared" si="253"/>
        <v>17.5</v>
      </c>
      <c r="S2693" t="str">
        <f t="shared" si="256"/>
        <v>food</v>
      </c>
      <c r="T2693" t="str">
        <f t="shared" si="257"/>
        <v>food trucks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4">
        <f t="shared" si="254"/>
        <v>42088.292361111111</v>
      </c>
      <c r="K2694">
        <v>1424678460</v>
      </c>
      <c r="L2694" s="14">
        <f t="shared" si="255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6">
        <f t="shared" si="252"/>
        <v>7.1428571428571426E-3</v>
      </c>
      <c r="R2694" s="9">
        <f t="shared" si="253"/>
        <v>25</v>
      </c>
      <c r="S2694" t="str">
        <f t="shared" si="256"/>
        <v>food</v>
      </c>
      <c r="T2694" t="str">
        <f t="shared" si="257"/>
        <v>food trucks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4">
        <f t="shared" si="254"/>
        <v>41864.138495370367</v>
      </c>
      <c r="K2695">
        <v>1405307966</v>
      </c>
      <c r="L2695" s="14">
        <f t="shared" si="255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6">
        <f t="shared" si="252"/>
        <v>8.0000000000000002E-3</v>
      </c>
      <c r="R2695" s="9">
        <f t="shared" si="253"/>
        <v>13.333333333333334</v>
      </c>
      <c r="S2695" t="str">
        <f t="shared" si="256"/>
        <v>food</v>
      </c>
      <c r="T2695" t="str">
        <f t="shared" si="257"/>
        <v>food trucks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4">
        <f t="shared" si="254"/>
        <v>41908.140497685185</v>
      </c>
      <c r="K2696">
        <v>1409109739</v>
      </c>
      <c r="L2696" s="14">
        <f t="shared" si="255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6">
        <f t="shared" si="252"/>
        <v>3.3333333333333335E-5</v>
      </c>
      <c r="R2696" s="9">
        <f t="shared" si="253"/>
        <v>1</v>
      </c>
      <c r="S2696" t="str">
        <f t="shared" si="256"/>
        <v>food</v>
      </c>
      <c r="T2696" t="str">
        <f t="shared" si="257"/>
        <v>food trucks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4">
        <f t="shared" si="254"/>
        <v>42108.14025462963</v>
      </c>
      <c r="K2697">
        <v>1423801318</v>
      </c>
      <c r="L2697" s="14">
        <f t="shared" si="255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6">
        <f t="shared" si="252"/>
        <v>4.7333333333333333E-3</v>
      </c>
      <c r="R2697" s="9">
        <f t="shared" si="253"/>
        <v>23.666666666666668</v>
      </c>
      <c r="S2697" t="str">
        <f t="shared" si="256"/>
        <v>food</v>
      </c>
      <c r="T2697" t="str">
        <f t="shared" si="257"/>
        <v>food trucks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4">
        <f t="shared" si="254"/>
        <v>41998.844444444447</v>
      </c>
      <c r="K2698">
        <v>1416600960</v>
      </c>
      <c r="L2698" s="14">
        <f t="shared" si="255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6">
        <f t="shared" si="252"/>
        <v>5.6500000000000002E-2</v>
      </c>
      <c r="R2698" s="9">
        <f t="shared" si="253"/>
        <v>89.21052631578948</v>
      </c>
      <c r="S2698" t="str">
        <f t="shared" si="256"/>
        <v>food</v>
      </c>
      <c r="T2698" t="str">
        <f t="shared" si="257"/>
        <v>food trucks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4">
        <f t="shared" si="254"/>
        <v>42218.916666666672</v>
      </c>
      <c r="K2699">
        <v>1435876423</v>
      </c>
      <c r="L2699" s="14">
        <f t="shared" si="255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6">
        <f t="shared" si="252"/>
        <v>0.26352173913043481</v>
      </c>
      <c r="R2699" s="9">
        <f t="shared" si="253"/>
        <v>116.55769230769231</v>
      </c>
      <c r="S2699" t="str">
        <f t="shared" si="256"/>
        <v>food</v>
      </c>
      <c r="T2699" t="str">
        <f t="shared" si="257"/>
        <v>food trucks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4">
        <f t="shared" si="254"/>
        <v>41817.898240740738</v>
      </c>
      <c r="K2700">
        <v>1401312808</v>
      </c>
      <c r="L2700" s="14">
        <f t="shared" si="255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6">
        <f t="shared" si="252"/>
        <v>3.2512500000000002E-3</v>
      </c>
      <c r="R2700" s="9">
        <f t="shared" si="253"/>
        <v>13.005000000000001</v>
      </c>
      <c r="S2700" t="str">
        <f t="shared" si="256"/>
        <v>food</v>
      </c>
      <c r="T2700" t="str">
        <f t="shared" si="257"/>
        <v>food trucks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4">
        <f t="shared" si="254"/>
        <v>41859.896562499998</v>
      </c>
      <c r="K2701">
        <v>1404941463</v>
      </c>
      <c r="L2701" s="14">
        <f t="shared" si="255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6">
        <f t="shared" si="252"/>
        <v>0</v>
      </c>
      <c r="R2701" s="9">
        <f t="shared" si="253"/>
        <v>0</v>
      </c>
      <c r="S2701" t="str">
        <f t="shared" si="256"/>
        <v>food</v>
      </c>
      <c r="T2701" t="str">
        <f t="shared" si="257"/>
        <v>food trucks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4">
        <f t="shared" si="254"/>
        <v>41900.87467592593</v>
      </c>
      <c r="K2702">
        <v>1408481972</v>
      </c>
      <c r="L2702" s="14">
        <f t="shared" si="255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6">
        <f t="shared" si="252"/>
        <v>7.0007000700070005E-3</v>
      </c>
      <c r="R2702" s="9">
        <f t="shared" si="253"/>
        <v>17.5</v>
      </c>
      <c r="S2702" t="str">
        <f t="shared" si="256"/>
        <v>food</v>
      </c>
      <c r="T2702" t="str">
        <f t="shared" si="257"/>
        <v>food trucks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4">
        <f t="shared" si="254"/>
        <v>42832.733032407406</v>
      </c>
      <c r="K2703">
        <v>1488911734</v>
      </c>
      <c r="L2703" s="14">
        <f t="shared" si="255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6">
        <f t="shared" si="252"/>
        <v>0.46176470588235297</v>
      </c>
      <c r="R2703" s="9">
        <f t="shared" si="253"/>
        <v>34.130434782608695</v>
      </c>
      <c r="S2703" t="str">
        <f t="shared" si="256"/>
        <v>theater</v>
      </c>
      <c r="T2703" t="str">
        <f t="shared" si="257"/>
        <v>spaces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4">
        <f t="shared" si="254"/>
        <v>42830.760150462964</v>
      </c>
      <c r="K2704">
        <v>1488827677</v>
      </c>
      <c r="L2704" s="14">
        <f t="shared" si="255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6">
        <f t="shared" si="252"/>
        <v>0.34410000000000002</v>
      </c>
      <c r="R2704" s="9">
        <f t="shared" si="253"/>
        <v>132.34615384615384</v>
      </c>
      <c r="S2704" t="str">
        <f t="shared" si="256"/>
        <v>theater</v>
      </c>
      <c r="T2704" t="str">
        <f t="shared" si="257"/>
        <v>spaces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4">
        <f t="shared" si="254"/>
        <v>42816.648495370369</v>
      </c>
      <c r="K2705">
        <v>1485016430</v>
      </c>
      <c r="L2705" s="14">
        <f t="shared" si="255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6">
        <f t="shared" si="252"/>
        <v>1.0375000000000001</v>
      </c>
      <c r="R2705" s="9">
        <f t="shared" si="253"/>
        <v>922.22222222222217</v>
      </c>
      <c r="S2705" t="str">
        <f t="shared" si="256"/>
        <v>theater</v>
      </c>
      <c r="T2705" t="str">
        <f t="shared" si="257"/>
        <v>spaces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4">
        <f t="shared" si="254"/>
        <v>42830.820763888885</v>
      </c>
      <c r="K2706">
        <v>1487709714</v>
      </c>
      <c r="L2706" s="14">
        <f t="shared" si="255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6">
        <f t="shared" si="252"/>
        <v>6.0263157894736845E-2</v>
      </c>
      <c r="R2706" s="9">
        <f t="shared" si="253"/>
        <v>163.57142857142858</v>
      </c>
      <c r="S2706" t="str">
        <f t="shared" si="256"/>
        <v>theater</v>
      </c>
      <c r="T2706" t="str">
        <f t="shared" si="257"/>
        <v>spaces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4">
        <f t="shared" si="254"/>
        <v>42818.874513888892</v>
      </c>
      <c r="K2707">
        <v>1486504758</v>
      </c>
      <c r="L2707" s="14">
        <f t="shared" si="255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6">
        <f t="shared" si="252"/>
        <v>0.10539393939393939</v>
      </c>
      <c r="R2707" s="9">
        <f t="shared" si="253"/>
        <v>217.375</v>
      </c>
      <c r="S2707" t="str">
        <f t="shared" si="256"/>
        <v>theater</v>
      </c>
      <c r="T2707" t="str">
        <f t="shared" si="257"/>
        <v>spaces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4">
        <f t="shared" si="254"/>
        <v>41928.290972222225</v>
      </c>
      <c r="K2708">
        <v>1410937483</v>
      </c>
      <c r="L2708" s="14">
        <f t="shared" si="255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6">
        <f t="shared" si="252"/>
        <v>1.1229714285714285</v>
      </c>
      <c r="R2708" s="9">
        <f t="shared" si="253"/>
        <v>149.44486692015209</v>
      </c>
      <c r="S2708" t="str">
        <f t="shared" si="256"/>
        <v>theater</v>
      </c>
      <c r="T2708" t="str">
        <f t="shared" si="257"/>
        <v>spaces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4">
        <f t="shared" si="254"/>
        <v>41421.290972222225</v>
      </c>
      <c r="K2709">
        <v>1367088443</v>
      </c>
      <c r="L2709" s="14">
        <f t="shared" si="255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6">
        <f t="shared" si="252"/>
        <v>3.50844625</v>
      </c>
      <c r="R2709" s="9">
        <f t="shared" si="253"/>
        <v>71.237487309644663</v>
      </c>
      <c r="S2709" t="str">
        <f t="shared" si="256"/>
        <v>theater</v>
      </c>
      <c r="T2709" t="str">
        <f t="shared" si="257"/>
        <v>spaces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4">
        <f t="shared" si="254"/>
        <v>42572.698217592595</v>
      </c>
      <c r="K2710">
        <v>1463935526</v>
      </c>
      <c r="L2710" s="14">
        <f t="shared" si="255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6">
        <f t="shared" si="252"/>
        <v>2.3321535</v>
      </c>
      <c r="R2710" s="9">
        <f t="shared" si="253"/>
        <v>44.464318398474738</v>
      </c>
      <c r="S2710" t="str">
        <f t="shared" si="256"/>
        <v>theater</v>
      </c>
      <c r="T2710" t="str">
        <f t="shared" si="257"/>
        <v>spaces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4">
        <f t="shared" si="254"/>
        <v>42647.165972222225</v>
      </c>
      <c r="K2711">
        <v>1472528141</v>
      </c>
      <c r="L2711" s="14">
        <f t="shared" si="255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6">
        <f t="shared" si="252"/>
        <v>1.01606</v>
      </c>
      <c r="R2711" s="9">
        <f t="shared" si="253"/>
        <v>164.94480519480518</v>
      </c>
      <c r="S2711" t="str">
        <f t="shared" si="256"/>
        <v>theater</v>
      </c>
      <c r="T2711" t="str">
        <f t="shared" si="257"/>
        <v>spaces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4">
        <f t="shared" si="254"/>
        <v>41860.083333333336</v>
      </c>
      <c r="K2712">
        <v>1404797428</v>
      </c>
      <c r="L2712" s="14">
        <f t="shared" si="255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6">
        <f t="shared" si="252"/>
        <v>1.5390035000000002</v>
      </c>
      <c r="R2712" s="9">
        <f t="shared" si="253"/>
        <v>84.871516544117654</v>
      </c>
      <c r="S2712" t="str">
        <f t="shared" si="256"/>
        <v>theater</v>
      </c>
      <c r="T2712" t="str">
        <f t="shared" si="257"/>
        <v>spaces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4">
        <f t="shared" si="254"/>
        <v>41810.917361111111</v>
      </c>
      <c r="K2713">
        <v>1400694790</v>
      </c>
      <c r="L2713" s="14">
        <f t="shared" si="255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6">
        <f t="shared" si="252"/>
        <v>1.007161125319693</v>
      </c>
      <c r="R2713" s="9">
        <f t="shared" si="253"/>
        <v>53.945205479452056</v>
      </c>
      <c r="S2713" t="str">
        <f t="shared" si="256"/>
        <v>theater</v>
      </c>
      <c r="T2713" t="str">
        <f t="shared" si="257"/>
        <v>spaces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4">
        <f t="shared" si="254"/>
        <v>41468.75</v>
      </c>
      <c r="K2714">
        <v>1370568560</v>
      </c>
      <c r="L2714" s="14">
        <f t="shared" si="255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6">
        <f t="shared" si="252"/>
        <v>1.3138181818181818</v>
      </c>
      <c r="R2714" s="9">
        <f t="shared" si="253"/>
        <v>50.531468531468533</v>
      </c>
      <c r="S2714" t="str">
        <f t="shared" si="256"/>
        <v>theater</v>
      </c>
      <c r="T2714" t="str">
        <f t="shared" si="257"/>
        <v>spaces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4">
        <f t="shared" si="254"/>
        <v>42362.653749999998</v>
      </c>
      <c r="K2715">
        <v>1447515684</v>
      </c>
      <c r="L2715" s="14">
        <f t="shared" si="255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6">
        <f t="shared" si="252"/>
        <v>1.0224133333333334</v>
      </c>
      <c r="R2715" s="9">
        <f t="shared" si="253"/>
        <v>108.00140845070422</v>
      </c>
      <c r="S2715" t="str">
        <f t="shared" si="256"/>
        <v>theater</v>
      </c>
      <c r="T2715" t="str">
        <f t="shared" si="257"/>
        <v>spaces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4">
        <f t="shared" si="254"/>
        <v>42657.958333333328</v>
      </c>
      <c r="K2716">
        <v>1474040596</v>
      </c>
      <c r="L2716" s="14">
        <f t="shared" si="255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6">
        <f t="shared" si="252"/>
        <v>1.1635599999999999</v>
      </c>
      <c r="R2716" s="9">
        <f t="shared" si="253"/>
        <v>95.373770491803285</v>
      </c>
      <c r="S2716" t="str">
        <f t="shared" si="256"/>
        <v>theater</v>
      </c>
      <c r="T2716" t="str">
        <f t="shared" si="257"/>
        <v>spaces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4">
        <f t="shared" si="254"/>
        <v>42421.398472222223</v>
      </c>
      <c r="K2717">
        <v>1453109628</v>
      </c>
      <c r="L2717" s="14">
        <f t="shared" si="255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6">
        <f t="shared" si="252"/>
        <v>2.6462241666666664</v>
      </c>
      <c r="R2717" s="9">
        <f t="shared" si="253"/>
        <v>57.631016333938291</v>
      </c>
      <c r="S2717" t="str">
        <f t="shared" si="256"/>
        <v>theater</v>
      </c>
      <c r="T2717" t="str">
        <f t="shared" si="257"/>
        <v>spaces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4">
        <f t="shared" si="254"/>
        <v>42285.333252314813</v>
      </c>
      <c r="K2718">
        <v>1441699193</v>
      </c>
      <c r="L2718" s="14">
        <f t="shared" si="255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6">
        <f t="shared" si="252"/>
        <v>1.1998010000000001</v>
      </c>
      <c r="R2718" s="9">
        <f t="shared" si="253"/>
        <v>64.160481283422456</v>
      </c>
      <c r="S2718" t="str">
        <f t="shared" si="256"/>
        <v>theater</v>
      </c>
      <c r="T2718" t="str">
        <f t="shared" si="257"/>
        <v>spaces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4">
        <f t="shared" si="254"/>
        <v>41979.956585648149</v>
      </c>
      <c r="K2719">
        <v>1414015049</v>
      </c>
      <c r="L2719" s="14">
        <f t="shared" si="255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6">
        <f t="shared" si="252"/>
        <v>1.2010400000000001</v>
      </c>
      <c r="R2719" s="9">
        <f t="shared" si="253"/>
        <v>92.387692307692305</v>
      </c>
      <c r="S2719" t="str">
        <f t="shared" si="256"/>
        <v>theater</v>
      </c>
      <c r="T2719" t="str">
        <f t="shared" si="257"/>
        <v>spaces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4">
        <f t="shared" si="254"/>
        <v>42493.958333333328</v>
      </c>
      <c r="K2720">
        <v>1459865945</v>
      </c>
      <c r="L2720" s="14">
        <f t="shared" si="255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6">
        <f t="shared" si="252"/>
        <v>1.0358333333333334</v>
      </c>
      <c r="R2720" s="9">
        <f t="shared" si="253"/>
        <v>125.97972972972973</v>
      </c>
      <c r="S2720" t="str">
        <f t="shared" si="256"/>
        <v>theater</v>
      </c>
      <c r="T2720" t="str">
        <f t="shared" si="257"/>
        <v>spaces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4">
        <f t="shared" si="254"/>
        <v>42477.989513888882</v>
      </c>
      <c r="K2721">
        <v>1455756294</v>
      </c>
      <c r="L2721" s="14">
        <f t="shared" si="255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6">
        <f t="shared" si="252"/>
        <v>1.0883333333333334</v>
      </c>
      <c r="R2721" s="9">
        <f t="shared" si="253"/>
        <v>94.637681159420296</v>
      </c>
      <c r="S2721" t="str">
        <f t="shared" si="256"/>
        <v>theater</v>
      </c>
      <c r="T2721" t="str">
        <f t="shared" si="257"/>
        <v>spaces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4">
        <f t="shared" si="254"/>
        <v>42685.507557870369</v>
      </c>
      <c r="K2722">
        <v>1476270653</v>
      </c>
      <c r="L2722" s="14">
        <f t="shared" si="255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6">
        <f t="shared" si="252"/>
        <v>1.1812400000000001</v>
      </c>
      <c r="R2722" s="9">
        <f t="shared" si="253"/>
        <v>170.69942196531792</v>
      </c>
      <c r="S2722" t="str">
        <f t="shared" si="256"/>
        <v>theater</v>
      </c>
      <c r="T2722" t="str">
        <f t="shared" si="257"/>
        <v>spaces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4">
        <f t="shared" si="254"/>
        <v>41523.791666666664</v>
      </c>
      <c r="K2723">
        <v>1375880598</v>
      </c>
      <c r="L2723" s="14">
        <f t="shared" si="255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6">
        <f t="shared" si="252"/>
        <v>14.62</v>
      </c>
      <c r="R2723" s="9">
        <f t="shared" si="253"/>
        <v>40.762081784386616</v>
      </c>
      <c r="S2723" t="str">
        <f t="shared" si="256"/>
        <v>technology</v>
      </c>
      <c r="T2723" t="str">
        <f t="shared" si="257"/>
        <v>hardware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4">
        <f t="shared" si="254"/>
        <v>42764.857094907406</v>
      </c>
      <c r="K2724">
        <v>1480538053</v>
      </c>
      <c r="L2724" s="14">
        <f t="shared" si="255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6">
        <f t="shared" si="252"/>
        <v>2.5253999999999999</v>
      </c>
      <c r="R2724" s="9">
        <f t="shared" si="253"/>
        <v>68.254054054054052</v>
      </c>
      <c r="S2724" t="str">
        <f t="shared" si="256"/>
        <v>technology</v>
      </c>
      <c r="T2724" t="str">
        <f t="shared" si="257"/>
        <v>hardware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4">
        <f t="shared" si="254"/>
        <v>42004.880648148144</v>
      </c>
      <c r="K2725">
        <v>1414872488</v>
      </c>
      <c r="L2725" s="14">
        <f t="shared" si="255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6">
        <f t="shared" si="252"/>
        <v>1.4005000000000001</v>
      </c>
      <c r="R2725" s="9">
        <f t="shared" si="253"/>
        <v>95.48863636363636</v>
      </c>
      <c r="S2725" t="str">
        <f t="shared" si="256"/>
        <v>technology</v>
      </c>
      <c r="T2725" t="str">
        <f t="shared" si="257"/>
        <v>hardware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4">
        <f t="shared" si="254"/>
        <v>42231.32707175926</v>
      </c>
      <c r="K2726">
        <v>1436860259</v>
      </c>
      <c r="L2726" s="14">
        <f t="shared" si="255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6">
        <f t="shared" si="252"/>
        <v>2.9687520259319289</v>
      </c>
      <c r="R2726" s="9">
        <f t="shared" si="253"/>
        <v>7.1902649656526005</v>
      </c>
      <c r="S2726" t="str">
        <f t="shared" si="256"/>
        <v>technology</v>
      </c>
      <c r="T2726" t="str">
        <f t="shared" si="257"/>
        <v>hardware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4">
        <f t="shared" si="254"/>
        <v>42795.744618055556</v>
      </c>
      <c r="K2727">
        <v>1484070735</v>
      </c>
      <c r="L2727" s="14">
        <f t="shared" si="255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6">
        <f t="shared" si="252"/>
        <v>1.445425</v>
      </c>
      <c r="R2727" s="9">
        <f t="shared" si="253"/>
        <v>511.65486725663715</v>
      </c>
      <c r="S2727" t="str">
        <f t="shared" si="256"/>
        <v>technology</v>
      </c>
      <c r="T2727" t="str">
        <f t="shared" si="257"/>
        <v>hardware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4">
        <f t="shared" si="254"/>
        <v>42482.579988425925</v>
      </c>
      <c r="K2728">
        <v>1458741311</v>
      </c>
      <c r="L2728" s="14">
        <f t="shared" si="255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6">
        <f t="shared" si="252"/>
        <v>1.05745</v>
      </c>
      <c r="R2728" s="9">
        <f t="shared" si="253"/>
        <v>261.74504950495049</v>
      </c>
      <c r="S2728" t="str">
        <f t="shared" si="256"/>
        <v>technology</v>
      </c>
      <c r="T2728" t="str">
        <f t="shared" si="257"/>
        <v>hardware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4">
        <f t="shared" si="254"/>
        <v>42223.676655092597</v>
      </c>
      <c r="K2729">
        <v>1436804063</v>
      </c>
      <c r="L2729" s="14">
        <f t="shared" si="255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6">
        <f t="shared" si="252"/>
        <v>4.9321000000000002</v>
      </c>
      <c r="R2729" s="9">
        <f t="shared" si="253"/>
        <v>69.760961810466767</v>
      </c>
      <c r="S2729" t="str">
        <f t="shared" si="256"/>
        <v>technology</v>
      </c>
      <c r="T2729" t="str">
        <f t="shared" si="257"/>
        <v>hardware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4">
        <f t="shared" si="254"/>
        <v>42368.59993055556</v>
      </c>
      <c r="K2730">
        <v>1448461434</v>
      </c>
      <c r="L2730" s="14">
        <f t="shared" si="255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6">
        <f t="shared" si="252"/>
        <v>2.0182666666666669</v>
      </c>
      <c r="R2730" s="9">
        <f t="shared" si="253"/>
        <v>77.229591836734699</v>
      </c>
      <c r="S2730" t="str">
        <f t="shared" si="256"/>
        <v>technology</v>
      </c>
      <c r="T2730" t="str">
        <f t="shared" si="257"/>
        <v>hardware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4">
        <f t="shared" si="254"/>
        <v>42125.240706018521</v>
      </c>
      <c r="K2731">
        <v>1427867197</v>
      </c>
      <c r="L2731" s="14">
        <f t="shared" si="255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6">
        <f t="shared" si="252"/>
        <v>1.0444</v>
      </c>
      <c r="R2731" s="9">
        <f t="shared" si="253"/>
        <v>340.56521739130437</v>
      </c>
      <c r="S2731" t="str">
        <f t="shared" si="256"/>
        <v>technology</v>
      </c>
      <c r="T2731" t="str">
        <f t="shared" si="257"/>
        <v>hardware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4">
        <f t="shared" si="254"/>
        <v>41386.541377314818</v>
      </c>
      <c r="K2732">
        <v>1363611575</v>
      </c>
      <c r="L2732" s="14">
        <f t="shared" si="255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6">
        <f t="shared" si="252"/>
        <v>1.7029262962962963</v>
      </c>
      <c r="R2732" s="9">
        <f t="shared" si="253"/>
        <v>67.417903225806455</v>
      </c>
      <c r="S2732" t="str">
        <f t="shared" si="256"/>
        <v>technology</v>
      </c>
      <c r="T2732" t="str">
        <f t="shared" si="257"/>
        <v>hardware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4">
        <f t="shared" si="254"/>
        <v>41930.166666666664</v>
      </c>
      <c r="K2733">
        <v>1408624622</v>
      </c>
      <c r="L2733" s="14">
        <f t="shared" si="255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6">
        <f t="shared" si="252"/>
        <v>1.0430333333333333</v>
      </c>
      <c r="R2733" s="9">
        <f t="shared" si="253"/>
        <v>845.70270270270271</v>
      </c>
      <c r="S2733" t="str">
        <f t="shared" si="256"/>
        <v>technology</v>
      </c>
      <c r="T2733" t="str">
        <f t="shared" si="257"/>
        <v>hardware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4">
        <f t="shared" si="254"/>
        <v>41422</v>
      </c>
      <c r="K2734">
        <v>1366917828</v>
      </c>
      <c r="L2734" s="14">
        <f t="shared" si="255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6">
        <f t="shared" si="252"/>
        <v>1.1825000000000001</v>
      </c>
      <c r="R2734" s="9">
        <f t="shared" si="253"/>
        <v>97.191780821917803</v>
      </c>
      <c r="S2734" t="str">
        <f t="shared" si="256"/>
        <v>technology</v>
      </c>
      <c r="T2734" t="str">
        <f t="shared" si="257"/>
        <v>hardware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4">
        <f t="shared" si="254"/>
        <v>42104.231180555551</v>
      </c>
      <c r="K2735">
        <v>1423463574</v>
      </c>
      <c r="L2735" s="14">
        <f t="shared" si="255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6">
        <f t="shared" si="252"/>
        <v>1.07538</v>
      </c>
      <c r="R2735" s="9">
        <f t="shared" si="253"/>
        <v>451.84033613445376</v>
      </c>
      <c r="S2735" t="str">
        <f t="shared" si="256"/>
        <v>technology</v>
      </c>
      <c r="T2735" t="str">
        <f t="shared" si="257"/>
        <v>hardware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4">
        <f t="shared" si="254"/>
        <v>42656.915972222225</v>
      </c>
      <c r="K2736">
        <v>1473782592</v>
      </c>
      <c r="L2736" s="14">
        <f t="shared" si="255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6">
        <f t="shared" si="252"/>
        <v>22603</v>
      </c>
      <c r="R2736" s="9">
        <f t="shared" si="253"/>
        <v>138.66871165644173</v>
      </c>
      <c r="S2736" t="str">
        <f t="shared" si="256"/>
        <v>technology</v>
      </c>
      <c r="T2736" t="str">
        <f t="shared" si="257"/>
        <v>hardware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4">
        <f t="shared" si="254"/>
        <v>41346.833333333336</v>
      </c>
      <c r="K2737">
        <v>1360551250</v>
      </c>
      <c r="L2737" s="14">
        <f t="shared" si="255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6">
        <f t="shared" si="252"/>
        <v>9.7813466666666677</v>
      </c>
      <c r="R2737" s="9">
        <f t="shared" si="253"/>
        <v>21.640147492625371</v>
      </c>
      <c r="S2737" t="str">
        <f t="shared" si="256"/>
        <v>technology</v>
      </c>
      <c r="T2737" t="str">
        <f t="shared" si="257"/>
        <v>hardware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4">
        <f t="shared" si="254"/>
        <v>41752.666354166664</v>
      </c>
      <c r="K2738">
        <v>1395676773</v>
      </c>
      <c r="L2738" s="14">
        <f t="shared" si="255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6">
        <f t="shared" si="252"/>
        <v>1.2290000000000001</v>
      </c>
      <c r="R2738" s="9">
        <f t="shared" si="253"/>
        <v>169.51724137931035</v>
      </c>
      <c r="S2738" t="str">
        <f t="shared" si="256"/>
        <v>technology</v>
      </c>
      <c r="T2738" t="str">
        <f t="shared" si="257"/>
        <v>hardware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4">
        <f t="shared" si="254"/>
        <v>41654.791666666664</v>
      </c>
      <c r="K2739">
        <v>1386108087</v>
      </c>
      <c r="L2739" s="14">
        <f t="shared" si="255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6">
        <f t="shared" si="252"/>
        <v>2.4606080000000001</v>
      </c>
      <c r="R2739" s="9">
        <f t="shared" si="253"/>
        <v>161.88210526315791</v>
      </c>
      <c r="S2739" t="str">
        <f t="shared" si="256"/>
        <v>technology</v>
      </c>
      <c r="T2739" t="str">
        <f t="shared" si="257"/>
        <v>hardware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4">
        <f t="shared" si="254"/>
        <v>42680.143564814818</v>
      </c>
      <c r="K2740">
        <v>1473218804</v>
      </c>
      <c r="L2740" s="14">
        <f t="shared" si="255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6">
        <f t="shared" si="252"/>
        <v>1.4794</v>
      </c>
      <c r="R2740" s="9">
        <f t="shared" si="253"/>
        <v>493.13333333333333</v>
      </c>
      <c r="S2740" t="str">
        <f t="shared" si="256"/>
        <v>technology</v>
      </c>
      <c r="T2740" t="str">
        <f t="shared" si="257"/>
        <v>hardware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4">
        <f t="shared" si="254"/>
        <v>41764.887928240743</v>
      </c>
      <c r="K2741">
        <v>1395436717</v>
      </c>
      <c r="L2741" s="14">
        <f t="shared" si="255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6">
        <f t="shared" si="252"/>
        <v>3.8409090909090908</v>
      </c>
      <c r="R2741" s="9">
        <f t="shared" si="253"/>
        <v>22.120418848167539</v>
      </c>
      <c r="S2741" t="str">
        <f t="shared" si="256"/>
        <v>technology</v>
      </c>
      <c r="T2741" t="str">
        <f t="shared" si="257"/>
        <v>hardware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4">
        <f t="shared" si="254"/>
        <v>42074.99018518519</v>
      </c>
      <c r="K2742">
        <v>1423529152</v>
      </c>
      <c r="L2742" s="14">
        <f t="shared" si="255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6">
        <f t="shared" si="252"/>
        <v>1.0333333333333334</v>
      </c>
      <c r="R2742" s="9">
        <f t="shared" si="253"/>
        <v>18.235294117647058</v>
      </c>
      <c r="S2742" t="str">
        <f t="shared" si="256"/>
        <v>technology</v>
      </c>
      <c r="T2742" t="str">
        <f t="shared" si="257"/>
        <v>hardware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4">
        <f t="shared" si="254"/>
        <v>41932.088194444441</v>
      </c>
      <c r="K2743">
        <v>1412005602</v>
      </c>
      <c r="L2743" s="14">
        <f t="shared" si="255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6">
        <f t="shared" si="252"/>
        <v>4.3750000000000004E-3</v>
      </c>
      <c r="R2743" s="9">
        <f t="shared" si="253"/>
        <v>8.75</v>
      </c>
      <c r="S2743" t="str">
        <f t="shared" si="256"/>
        <v>publishing</v>
      </c>
      <c r="T2743" t="str">
        <f t="shared" si="257"/>
        <v>children's books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4">
        <f t="shared" si="254"/>
        <v>41044.719756944447</v>
      </c>
      <c r="K2744">
        <v>1335892587</v>
      </c>
      <c r="L2744" s="14">
        <f t="shared" si="255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6">
        <f t="shared" si="252"/>
        <v>0.29239999999999999</v>
      </c>
      <c r="R2744" s="9">
        <f t="shared" si="253"/>
        <v>40.611111111111114</v>
      </c>
      <c r="S2744" t="str">
        <f t="shared" si="256"/>
        <v>publishing</v>
      </c>
      <c r="T2744" t="str">
        <f t="shared" si="257"/>
        <v>children's books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4">
        <f t="shared" si="254"/>
        <v>42662.328784722224</v>
      </c>
      <c r="K2745">
        <v>1474271607</v>
      </c>
      <c r="L2745" s="14">
        <f t="shared" si="255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6">
        <f t="shared" si="252"/>
        <v>0</v>
      </c>
      <c r="R2745" s="9">
        <f t="shared" si="253"/>
        <v>0</v>
      </c>
      <c r="S2745" t="str">
        <f t="shared" si="256"/>
        <v>publishing</v>
      </c>
      <c r="T2745" t="str">
        <f t="shared" si="257"/>
        <v>children's books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4">
        <f t="shared" si="254"/>
        <v>40968.062476851854</v>
      </c>
      <c r="K2746">
        <v>1327886998</v>
      </c>
      <c r="L2746" s="14">
        <f t="shared" si="255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6">
        <f t="shared" si="252"/>
        <v>5.2187499999999998E-2</v>
      </c>
      <c r="R2746" s="9">
        <f t="shared" si="253"/>
        <v>37.954545454545453</v>
      </c>
      <c r="S2746" t="str">
        <f t="shared" si="256"/>
        <v>publishing</v>
      </c>
      <c r="T2746" t="str">
        <f t="shared" si="257"/>
        <v>children's books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4">
        <f t="shared" si="254"/>
        <v>41104.988055555557</v>
      </c>
      <c r="K2747">
        <v>1337125368</v>
      </c>
      <c r="L2747" s="14">
        <f t="shared" si="255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6">
        <f t="shared" si="252"/>
        <v>0.21887499999999999</v>
      </c>
      <c r="R2747" s="9">
        <f t="shared" si="253"/>
        <v>35.734693877551024</v>
      </c>
      <c r="S2747" t="str">
        <f t="shared" si="256"/>
        <v>publishing</v>
      </c>
      <c r="T2747" t="str">
        <f t="shared" si="257"/>
        <v>children's books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4">
        <f t="shared" si="254"/>
        <v>41880.781377314815</v>
      </c>
      <c r="K2748">
        <v>1406745911</v>
      </c>
      <c r="L2748" s="14">
        <f t="shared" si="255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6">
        <f t="shared" si="252"/>
        <v>0.26700000000000002</v>
      </c>
      <c r="R2748" s="9">
        <f t="shared" si="253"/>
        <v>42.157894736842103</v>
      </c>
      <c r="S2748" t="str">
        <f t="shared" si="256"/>
        <v>publishing</v>
      </c>
      <c r="T2748" t="str">
        <f t="shared" si="257"/>
        <v>children's books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4">
        <f t="shared" si="254"/>
        <v>41076.131944444445</v>
      </c>
      <c r="K2749">
        <v>1337095997</v>
      </c>
      <c r="L2749" s="14">
        <f t="shared" si="255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6">
        <f t="shared" si="252"/>
        <v>0.28000000000000003</v>
      </c>
      <c r="R2749" s="9">
        <f t="shared" si="253"/>
        <v>35</v>
      </c>
      <c r="S2749" t="str">
        <f t="shared" si="256"/>
        <v>publishing</v>
      </c>
      <c r="T2749" t="str">
        <f t="shared" si="257"/>
        <v>children's books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4">
        <f t="shared" si="254"/>
        <v>42615.7106712963</v>
      </c>
      <c r="K2750">
        <v>1470243802</v>
      </c>
      <c r="L2750" s="14">
        <f t="shared" si="255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6">
        <f t="shared" si="252"/>
        <v>1.06E-2</v>
      </c>
      <c r="R2750" s="9">
        <f t="shared" si="253"/>
        <v>13.25</v>
      </c>
      <c r="S2750" t="str">
        <f t="shared" si="256"/>
        <v>publishing</v>
      </c>
      <c r="T2750" t="str">
        <f t="shared" si="257"/>
        <v>children's books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4">
        <f t="shared" si="254"/>
        <v>42098.757372685184</v>
      </c>
      <c r="K2751">
        <v>1425582637</v>
      </c>
      <c r="L2751" s="14">
        <f t="shared" si="255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6">
        <f t="shared" si="252"/>
        <v>1.0999999999999999E-2</v>
      </c>
      <c r="R2751" s="9">
        <f t="shared" si="253"/>
        <v>55</v>
      </c>
      <c r="S2751" t="str">
        <f t="shared" si="256"/>
        <v>publishing</v>
      </c>
      <c r="T2751" t="str">
        <f t="shared" si="257"/>
        <v>children's books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4">
        <f t="shared" si="254"/>
        <v>41090.833333333336</v>
      </c>
      <c r="K2752">
        <v>1340055345</v>
      </c>
      <c r="L2752" s="14">
        <f t="shared" si="255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6">
        <f t="shared" si="252"/>
        <v>0</v>
      </c>
      <c r="R2752" s="9">
        <f t="shared" si="253"/>
        <v>0</v>
      </c>
      <c r="S2752" t="str">
        <f t="shared" si="256"/>
        <v>publishing</v>
      </c>
      <c r="T2752" t="str">
        <f t="shared" si="257"/>
        <v>children's books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4">
        <f t="shared" si="254"/>
        <v>41807.887060185189</v>
      </c>
      <c r="K2753">
        <v>1397855842</v>
      </c>
      <c r="L2753" s="14">
        <f t="shared" si="255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6">
        <f t="shared" si="252"/>
        <v>0</v>
      </c>
      <c r="R2753" s="9">
        <f t="shared" si="253"/>
        <v>0</v>
      </c>
      <c r="S2753" t="str">
        <f t="shared" si="256"/>
        <v>publishing</v>
      </c>
      <c r="T2753" t="str">
        <f t="shared" si="257"/>
        <v>children's books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4">
        <f t="shared" si="254"/>
        <v>40895.765092592592</v>
      </c>
      <c r="K2754">
        <v>1320776504</v>
      </c>
      <c r="L2754" s="14">
        <f t="shared" si="255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6">
        <f t="shared" ref="Q2754:Q2817" si="258">(E2754/D2754)</f>
        <v>0.11458333333333333</v>
      </c>
      <c r="R2754" s="9">
        <f t="shared" ref="R2754:R2817" si="259">IF(N2754&lt;&gt;0,E2754/N2754,0)</f>
        <v>39.285714285714285</v>
      </c>
      <c r="S2754" t="str">
        <f t="shared" si="256"/>
        <v>publishing</v>
      </c>
      <c r="T2754" t="str">
        <f t="shared" si="257"/>
        <v>children's books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4">
        <f t="shared" ref="J2755:J2818" si="260">(((I2755/60)/60)/24)+DATE(1970,1,1)</f>
        <v>41147.900729166664</v>
      </c>
      <c r="K2755">
        <v>1343425023</v>
      </c>
      <c r="L2755" s="14">
        <f t="shared" ref="L2755:L2818" si="261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6">
        <f t="shared" si="258"/>
        <v>0.19</v>
      </c>
      <c r="R2755" s="9">
        <f t="shared" si="259"/>
        <v>47.5</v>
      </c>
      <c r="S2755" t="str">
        <f t="shared" ref="S2755:S2818" si="262">LEFT(P2755, SEARCH("/",P2755,1)-1)</f>
        <v>publishing</v>
      </c>
      <c r="T2755" t="str">
        <f t="shared" ref="T2755:T2818" si="263">RIGHT(P2755,LEN(P2755)-FIND("/",P2755))</f>
        <v>children's books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4">
        <f t="shared" si="260"/>
        <v>41893.636006944449</v>
      </c>
      <c r="K2756">
        <v>1407856551</v>
      </c>
      <c r="L2756" s="14">
        <f t="shared" si="261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6">
        <f t="shared" si="258"/>
        <v>0</v>
      </c>
      <c r="R2756" s="9">
        <f t="shared" si="259"/>
        <v>0</v>
      </c>
      <c r="S2756" t="str">
        <f t="shared" si="262"/>
        <v>publishing</v>
      </c>
      <c r="T2756" t="str">
        <f t="shared" si="263"/>
        <v>children's books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4">
        <f t="shared" si="260"/>
        <v>42102.790821759263</v>
      </c>
      <c r="K2757">
        <v>1425927527</v>
      </c>
      <c r="L2757" s="14">
        <f t="shared" si="261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6">
        <f t="shared" si="258"/>
        <v>0.52</v>
      </c>
      <c r="R2757" s="9">
        <f t="shared" si="259"/>
        <v>17.333333333333332</v>
      </c>
      <c r="S2757" t="str">
        <f t="shared" si="262"/>
        <v>publishing</v>
      </c>
      <c r="T2757" t="str">
        <f t="shared" si="263"/>
        <v>children's books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4">
        <f t="shared" si="260"/>
        <v>41650.90047453704</v>
      </c>
      <c r="K2758">
        <v>1386884201</v>
      </c>
      <c r="L2758" s="14">
        <f t="shared" si="261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6">
        <f t="shared" si="258"/>
        <v>0.1048</v>
      </c>
      <c r="R2758" s="9">
        <f t="shared" si="259"/>
        <v>31.757575757575758</v>
      </c>
      <c r="S2758" t="str">
        <f t="shared" si="262"/>
        <v>publishing</v>
      </c>
      <c r="T2758" t="str">
        <f t="shared" si="263"/>
        <v>children's books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4">
        <f t="shared" si="260"/>
        <v>42588.65662037037</v>
      </c>
      <c r="K2759">
        <v>1469202332</v>
      </c>
      <c r="L2759" s="14">
        <f t="shared" si="261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6">
        <f t="shared" si="258"/>
        <v>6.6666666666666671E-3</v>
      </c>
      <c r="R2759" s="9">
        <f t="shared" si="259"/>
        <v>5</v>
      </c>
      <c r="S2759" t="str">
        <f t="shared" si="262"/>
        <v>publishing</v>
      </c>
      <c r="T2759" t="str">
        <f t="shared" si="263"/>
        <v>children's books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4">
        <f t="shared" si="260"/>
        <v>42653.441932870366</v>
      </c>
      <c r="K2760">
        <v>1474886183</v>
      </c>
      <c r="L2760" s="14">
        <f t="shared" si="261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6">
        <f t="shared" si="258"/>
        <v>0.11700000000000001</v>
      </c>
      <c r="R2760" s="9">
        <f t="shared" si="259"/>
        <v>39</v>
      </c>
      <c r="S2760" t="str">
        <f t="shared" si="262"/>
        <v>publishing</v>
      </c>
      <c r="T2760" t="str">
        <f t="shared" si="263"/>
        <v>children's books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4">
        <f t="shared" si="260"/>
        <v>42567.36650462963</v>
      </c>
      <c r="K2761">
        <v>1464943666</v>
      </c>
      <c r="L2761" s="14">
        <f t="shared" si="261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6">
        <f t="shared" si="258"/>
        <v>0.105</v>
      </c>
      <c r="R2761" s="9">
        <f t="shared" si="259"/>
        <v>52.5</v>
      </c>
      <c r="S2761" t="str">
        <f t="shared" si="262"/>
        <v>publishing</v>
      </c>
      <c r="T2761" t="str">
        <f t="shared" si="263"/>
        <v>children's books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4">
        <f t="shared" si="260"/>
        <v>41445.461319444446</v>
      </c>
      <c r="K2762">
        <v>1369134258</v>
      </c>
      <c r="L2762" s="14">
        <f t="shared" si="261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6">
        <f t="shared" si="258"/>
        <v>0</v>
      </c>
      <c r="R2762" s="9">
        <f t="shared" si="259"/>
        <v>0</v>
      </c>
      <c r="S2762" t="str">
        <f t="shared" si="262"/>
        <v>publishing</v>
      </c>
      <c r="T2762" t="str">
        <f t="shared" si="263"/>
        <v>children's books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4">
        <f t="shared" si="260"/>
        <v>41277.063576388886</v>
      </c>
      <c r="K2763">
        <v>1354584693</v>
      </c>
      <c r="L2763" s="14">
        <f t="shared" si="261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6">
        <f t="shared" si="258"/>
        <v>7.1999999999999998E-3</v>
      </c>
      <c r="R2763" s="9">
        <f t="shared" si="259"/>
        <v>9</v>
      </c>
      <c r="S2763" t="str">
        <f t="shared" si="262"/>
        <v>publishing</v>
      </c>
      <c r="T2763" t="str">
        <f t="shared" si="263"/>
        <v>children's books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4">
        <f t="shared" si="260"/>
        <v>40986.995312500003</v>
      </c>
      <c r="K2764">
        <v>1326934395</v>
      </c>
      <c r="L2764" s="14">
        <f t="shared" si="261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6">
        <f t="shared" si="258"/>
        <v>7.6923076923076927E-3</v>
      </c>
      <c r="R2764" s="9">
        <f t="shared" si="259"/>
        <v>25</v>
      </c>
      <c r="S2764" t="str">
        <f t="shared" si="262"/>
        <v>publishing</v>
      </c>
      <c r="T2764" t="str">
        <f t="shared" si="263"/>
        <v>children's books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4">
        <f t="shared" si="260"/>
        <v>41418.579675925925</v>
      </c>
      <c r="K2765">
        <v>1365515684</v>
      </c>
      <c r="L2765" s="14">
        <f t="shared" si="261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6">
        <f t="shared" si="258"/>
        <v>2.2842639593908631E-3</v>
      </c>
      <c r="R2765" s="9">
        <f t="shared" si="259"/>
        <v>30</v>
      </c>
      <c r="S2765" t="str">
        <f t="shared" si="262"/>
        <v>publishing</v>
      </c>
      <c r="T2765" t="str">
        <f t="shared" si="263"/>
        <v>children's books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4">
        <f t="shared" si="260"/>
        <v>41059.791666666664</v>
      </c>
      <c r="K2766">
        <v>1335855631</v>
      </c>
      <c r="L2766" s="14">
        <f t="shared" si="261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6">
        <f t="shared" si="258"/>
        <v>1.125E-2</v>
      </c>
      <c r="R2766" s="9">
        <f t="shared" si="259"/>
        <v>11.25</v>
      </c>
      <c r="S2766" t="str">
        <f t="shared" si="262"/>
        <v>publishing</v>
      </c>
      <c r="T2766" t="str">
        <f t="shared" si="263"/>
        <v>children's books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4">
        <f t="shared" si="260"/>
        <v>41210.579027777778</v>
      </c>
      <c r="K2767">
        <v>1350050028</v>
      </c>
      <c r="L2767" s="14">
        <f t="shared" si="261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6">
        <f t="shared" si="258"/>
        <v>0</v>
      </c>
      <c r="R2767" s="9">
        <f t="shared" si="259"/>
        <v>0</v>
      </c>
      <c r="S2767" t="str">
        <f t="shared" si="262"/>
        <v>publishing</v>
      </c>
      <c r="T2767" t="str">
        <f t="shared" si="263"/>
        <v>children's books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4">
        <f t="shared" si="260"/>
        <v>40766.668032407404</v>
      </c>
      <c r="K2768">
        <v>1310486518</v>
      </c>
      <c r="L2768" s="14">
        <f t="shared" si="261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6">
        <f t="shared" si="258"/>
        <v>0.02</v>
      </c>
      <c r="R2768" s="9">
        <f t="shared" si="259"/>
        <v>25</v>
      </c>
      <c r="S2768" t="str">
        <f t="shared" si="262"/>
        <v>publishing</v>
      </c>
      <c r="T2768" t="str">
        <f t="shared" si="263"/>
        <v>children's books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4">
        <f t="shared" si="260"/>
        <v>42232.958912037036</v>
      </c>
      <c r="K2769">
        <v>1434582050</v>
      </c>
      <c r="L2769" s="14">
        <f t="shared" si="261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6">
        <f t="shared" si="258"/>
        <v>8.5000000000000006E-3</v>
      </c>
      <c r="R2769" s="9">
        <f t="shared" si="259"/>
        <v>11.333333333333334</v>
      </c>
      <c r="S2769" t="str">
        <f t="shared" si="262"/>
        <v>publishing</v>
      </c>
      <c r="T2769" t="str">
        <f t="shared" si="263"/>
        <v>children's books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4">
        <f t="shared" si="260"/>
        <v>40997.573182870372</v>
      </c>
      <c r="K2770">
        <v>1330440323</v>
      </c>
      <c r="L2770" s="14">
        <f t="shared" si="261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6">
        <f t="shared" si="258"/>
        <v>0.14314285714285716</v>
      </c>
      <c r="R2770" s="9">
        <f t="shared" si="259"/>
        <v>29.470588235294116</v>
      </c>
      <c r="S2770" t="str">
        <f t="shared" si="262"/>
        <v>publishing</v>
      </c>
      <c r="T2770" t="str">
        <f t="shared" si="263"/>
        <v>children's books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4">
        <f t="shared" si="260"/>
        <v>41795.826273148145</v>
      </c>
      <c r="K2771">
        <v>1397677790</v>
      </c>
      <c r="L2771" s="14">
        <f t="shared" si="261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6">
        <f t="shared" si="258"/>
        <v>2.5000000000000001E-3</v>
      </c>
      <c r="R2771" s="9">
        <f t="shared" si="259"/>
        <v>1</v>
      </c>
      <c r="S2771" t="str">
        <f t="shared" si="262"/>
        <v>publishing</v>
      </c>
      <c r="T2771" t="str">
        <f t="shared" si="263"/>
        <v>children's books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4">
        <f t="shared" si="260"/>
        <v>41716.663541666669</v>
      </c>
      <c r="K2772">
        <v>1392569730</v>
      </c>
      <c r="L2772" s="14">
        <f t="shared" si="261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6">
        <f t="shared" si="258"/>
        <v>0.1041125</v>
      </c>
      <c r="R2772" s="9">
        <f t="shared" si="259"/>
        <v>63.098484848484851</v>
      </c>
      <c r="S2772" t="str">
        <f t="shared" si="262"/>
        <v>publishing</v>
      </c>
      <c r="T2772" t="str">
        <f t="shared" si="263"/>
        <v>children's books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4">
        <f t="shared" si="260"/>
        <v>41306.708333333336</v>
      </c>
      <c r="K2773">
        <v>1355489140</v>
      </c>
      <c r="L2773" s="14">
        <f t="shared" si="261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6">
        <f t="shared" si="258"/>
        <v>0</v>
      </c>
      <c r="R2773" s="9">
        <f t="shared" si="259"/>
        <v>0</v>
      </c>
      <c r="S2773" t="str">
        <f t="shared" si="262"/>
        <v>publishing</v>
      </c>
      <c r="T2773" t="str">
        <f t="shared" si="263"/>
        <v>children's books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4">
        <f t="shared" si="260"/>
        <v>41552.869143518517</v>
      </c>
      <c r="K2774">
        <v>1379710294</v>
      </c>
      <c r="L2774" s="14">
        <f t="shared" si="261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6">
        <f t="shared" si="258"/>
        <v>0</v>
      </c>
      <c r="R2774" s="9">
        <f t="shared" si="259"/>
        <v>0</v>
      </c>
      <c r="S2774" t="str">
        <f t="shared" si="262"/>
        <v>publishing</v>
      </c>
      <c r="T2774" t="str">
        <f t="shared" si="263"/>
        <v>children's books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4">
        <f t="shared" si="260"/>
        <v>42484.86482638889</v>
      </c>
      <c r="K2775">
        <v>1460666721</v>
      </c>
      <c r="L2775" s="14">
        <f t="shared" si="261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6">
        <f t="shared" si="258"/>
        <v>1.8867924528301887E-3</v>
      </c>
      <c r="R2775" s="9">
        <f t="shared" si="259"/>
        <v>1</v>
      </c>
      <c r="S2775" t="str">
        <f t="shared" si="262"/>
        <v>publishing</v>
      </c>
      <c r="T2775" t="str">
        <f t="shared" si="263"/>
        <v>children's books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4">
        <f t="shared" si="260"/>
        <v>41341.126481481479</v>
      </c>
      <c r="K2776">
        <v>1360119728</v>
      </c>
      <c r="L2776" s="14">
        <f t="shared" si="261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6">
        <f t="shared" si="258"/>
        <v>0.14249999999999999</v>
      </c>
      <c r="R2776" s="9">
        <f t="shared" si="259"/>
        <v>43.846153846153847</v>
      </c>
      <c r="S2776" t="str">
        <f t="shared" si="262"/>
        <v>publishing</v>
      </c>
      <c r="T2776" t="str">
        <f t="shared" si="263"/>
        <v>children's books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4">
        <f t="shared" si="260"/>
        <v>40893.013356481482</v>
      </c>
      <c r="K2777">
        <v>1321402754</v>
      </c>
      <c r="L2777" s="14">
        <f t="shared" si="261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6">
        <f t="shared" si="258"/>
        <v>0.03</v>
      </c>
      <c r="R2777" s="9">
        <f t="shared" si="259"/>
        <v>75</v>
      </c>
      <c r="S2777" t="str">
        <f t="shared" si="262"/>
        <v>publishing</v>
      </c>
      <c r="T2777" t="str">
        <f t="shared" si="263"/>
        <v>children's books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4">
        <f t="shared" si="260"/>
        <v>42167.297175925924</v>
      </c>
      <c r="K2778">
        <v>1431414476</v>
      </c>
      <c r="L2778" s="14">
        <f t="shared" si="261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6">
        <f t="shared" si="258"/>
        <v>7.8809523809523815E-2</v>
      </c>
      <c r="R2778" s="9">
        <f t="shared" si="259"/>
        <v>45.972222222222221</v>
      </c>
      <c r="S2778" t="str">
        <f t="shared" si="262"/>
        <v>publishing</v>
      </c>
      <c r="T2778" t="str">
        <f t="shared" si="263"/>
        <v>children's books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4">
        <f t="shared" si="260"/>
        <v>42202.669027777782</v>
      </c>
      <c r="K2779">
        <v>1434557004</v>
      </c>
      <c r="L2779" s="14">
        <f t="shared" si="261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6">
        <f t="shared" si="258"/>
        <v>3.3333333333333335E-3</v>
      </c>
      <c r="R2779" s="9">
        <f t="shared" si="259"/>
        <v>10</v>
      </c>
      <c r="S2779" t="str">
        <f t="shared" si="262"/>
        <v>publishing</v>
      </c>
      <c r="T2779" t="str">
        <f t="shared" si="263"/>
        <v>children's books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4">
        <f t="shared" si="260"/>
        <v>41876.978078703702</v>
      </c>
      <c r="K2780">
        <v>1406417306</v>
      </c>
      <c r="L2780" s="14">
        <f t="shared" si="261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6">
        <f t="shared" si="258"/>
        <v>0.25545454545454543</v>
      </c>
      <c r="R2780" s="9">
        <f t="shared" si="259"/>
        <v>93.666666666666671</v>
      </c>
      <c r="S2780" t="str">
        <f t="shared" si="262"/>
        <v>publishing</v>
      </c>
      <c r="T2780" t="str">
        <f t="shared" si="263"/>
        <v>children's books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4">
        <f t="shared" si="260"/>
        <v>42330.627557870372</v>
      </c>
      <c r="K2781">
        <v>1445609021</v>
      </c>
      <c r="L2781" s="14">
        <f t="shared" si="261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6">
        <f t="shared" si="258"/>
        <v>2.12E-2</v>
      </c>
      <c r="R2781" s="9">
        <f t="shared" si="259"/>
        <v>53</v>
      </c>
      <c r="S2781" t="str">
        <f t="shared" si="262"/>
        <v>publishing</v>
      </c>
      <c r="T2781" t="str">
        <f t="shared" si="263"/>
        <v>children's books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4">
        <f t="shared" si="260"/>
        <v>42804.447777777779</v>
      </c>
      <c r="K2782">
        <v>1486550688</v>
      </c>
      <c r="L2782" s="14">
        <f t="shared" si="261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6">
        <f t="shared" si="258"/>
        <v>0</v>
      </c>
      <c r="R2782" s="9">
        <f t="shared" si="259"/>
        <v>0</v>
      </c>
      <c r="S2782" t="str">
        <f t="shared" si="262"/>
        <v>publishing</v>
      </c>
      <c r="T2782" t="str">
        <f t="shared" si="263"/>
        <v>children's books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4">
        <f t="shared" si="260"/>
        <v>42047.291666666672</v>
      </c>
      <c r="K2783">
        <v>1421274954</v>
      </c>
      <c r="L2783" s="14">
        <f t="shared" si="261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6">
        <f t="shared" si="258"/>
        <v>1.0528</v>
      </c>
      <c r="R2783" s="9">
        <f t="shared" si="259"/>
        <v>47</v>
      </c>
      <c r="S2783" t="str">
        <f t="shared" si="262"/>
        <v>theater</v>
      </c>
      <c r="T2783" t="str">
        <f t="shared" si="263"/>
        <v>plays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4">
        <f t="shared" si="260"/>
        <v>42052.207638888889</v>
      </c>
      <c r="K2784">
        <v>1421964718</v>
      </c>
      <c r="L2784" s="14">
        <f t="shared" si="261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6">
        <f t="shared" si="258"/>
        <v>1.2</v>
      </c>
      <c r="R2784" s="9">
        <f t="shared" si="259"/>
        <v>66.666666666666671</v>
      </c>
      <c r="S2784" t="str">
        <f t="shared" si="262"/>
        <v>theater</v>
      </c>
      <c r="T2784" t="str">
        <f t="shared" si="263"/>
        <v>plays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4">
        <f t="shared" si="260"/>
        <v>42117.535254629634</v>
      </c>
      <c r="K2785">
        <v>1428583846</v>
      </c>
      <c r="L2785" s="14">
        <f t="shared" si="261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6">
        <f t="shared" si="258"/>
        <v>1.145</v>
      </c>
      <c r="R2785" s="9">
        <f t="shared" si="259"/>
        <v>18.770491803278688</v>
      </c>
      <c r="S2785" t="str">
        <f t="shared" si="262"/>
        <v>theater</v>
      </c>
      <c r="T2785" t="str">
        <f t="shared" si="263"/>
        <v>plays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4">
        <f t="shared" si="260"/>
        <v>41941.787534722222</v>
      </c>
      <c r="K2786">
        <v>1412794443</v>
      </c>
      <c r="L2786" s="14">
        <f t="shared" si="261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6">
        <f t="shared" si="258"/>
        <v>1.19</v>
      </c>
      <c r="R2786" s="9">
        <f t="shared" si="259"/>
        <v>66.111111111111114</v>
      </c>
      <c r="S2786" t="str">
        <f t="shared" si="262"/>
        <v>theater</v>
      </c>
      <c r="T2786" t="str">
        <f t="shared" si="263"/>
        <v>plays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4">
        <f t="shared" si="260"/>
        <v>42587.875</v>
      </c>
      <c r="K2787">
        <v>1467865967</v>
      </c>
      <c r="L2787" s="14">
        <f t="shared" si="261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6">
        <f t="shared" si="258"/>
        <v>1.0468</v>
      </c>
      <c r="R2787" s="9">
        <f t="shared" si="259"/>
        <v>36.859154929577464</v>
      </c>
      <c r="S2787" t="str">
        <f t="shared" si="262"/>
        <v>theater</v>
      </c>
      <c r="T2787" t="str">
        <f t="shared" si="263"/>
        <v>plays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4">
        <f t="shared" si="260"/>
        <v>41829.569212962961</v>
      </c>
      <c r="K2788">
        <v>1403703580</v>
      </c>
      <c r="L2788" s="14">
        <f t="shared" si="261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6">
        <f t="shared" si="258"/>
        <v>1.1783999999999999</v>
      </c>
      <c r="R2788" s="9">
        <f t="shared" si="259"/>
        <v>39.810810810810814</v>
      </c>
      <c r="S2788" t="str">
        <f t="shared" si="262"/>
        <v>theater</v>
      </c>
      <c r="T2788" t="str">
        <f t="shared" si="263"/>
        <v>plays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4">
        <f t="shared" si="260"/>
        <v>41838.198518518519</v>
      </c>
      <c r="K2789">
        <v>1403066752</v>
      </c>
      <c r="L2789" s="14">
        <f t="shared" si="261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6">
        <f t="shared" si="258"/>
        <v>1.1970000000000001</v>
      </c>
      <c r="R2789" s="9">
        <f t="shared" si="259"/>
        <v>31.5</v>
      </c>
      <c r="S2789" t="str">
        <f t="shared" si="262"/>
        <v>theater</v>
      </c>
      <c r="T2789" t="str">
        <f t="shared" si="263"/>
        <v>plays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4">
        <f t="shared" si="260"/>
        <v>42580.701886574068</v>
      </c>
      <c r="K2790">
        <v>1467219043</v>
      </c>
      <c r="L2790" s="14">
        <f t="shared" si="261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6">
        <f t="shared" si="258"/>
        <v>1.0249999999999999</v>
      </c>
      <c r="R2790" s="9">
        <f t="shared" si="259"/>
        <v>102.5</v>
      </c>
      <c r="S2790" t="str">
        <f t="shared" si="262"/>
        <v>theater</v>
      </c>
      <c r="T2790" t="str">
        <f t="shared" si="263"/>
        <v>plays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4">
        <f t="shared" si="260"/>
        <v>42075.166666666672</v>
      </c>
      <c r="K2791">
        <v>1424477934</v>
      </c>
      <c r="L2791" s="14">
        <f t="shared" si="261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6">
        <f t="shared" si="258"/>
        <v>1.0116666666666667</v>
      </c>
      <c r="R2791" s="9">
        <f t="shared" si="259"/>
        <v>126.45833333333333</v>
      </c>
      <c r="S2791" t="str">
        <f t="shared" si="262"/>
        <v>theater</v>
      </c>
      <c r="T2791" t="str">
        <f t="shared" si="263"/>
        <v>plays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4">
        <f t="shared" si="260"/>
        <v>42046.938692129625</v>
      </c>
      <c r="K2792">
        <v>1421101903</v>
      </c>
      <c r="L2792" s="14">
        <f t="shared" si="261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6">
        <f t="shared" si="258"/>
        <v>1.0533333333333332</v>
      </c>
      <c r="R2792" s="9">
        <f t="shared" si="259"/>
        <v>47.878787878787875</v>
      </c>
      <c r="S2792" t="str">
        <f t="shared" si="262"/>
        <v>theater</v>
      </c>
      <c r="T2792" t="str">
        <f t="shared" si="263"/>
        <v>plays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4">
        <f t="shared" si="260"/>
        <v>42622.166666666672</v>
      </c>
      <c r="K2793">
        <v>1470778559</v>
      </c>
      <c r="L2793" s="14">
        <f t="shared" si="261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6">
        <f t="shared" si="258"/>
        <v>1.0249999999999999</v>
      </c>
      <c r="R2793" s="9">
        <f t="shared" si="259"/>
        <v>73.214285714285708</v>
      </c>
      <c r="S2793" t="str">
        <f t="shared" si="262"/>
        <v>theater</v>
      </c>
      <c r="T2793" t="str">
        <f t="shared" si="263"/>
        <v>plays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4">
        <f t="shared" si="260"/>
        <v>42228.231006944443</v>
      </c>
      <c r="K2794">
        <v>1435469559</v>
      </c>
      <c r="L2794" s="14">
        <f t="shared" si="261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6">
        <f t="shared" si="258"/>
        <v>1.0760000000000001</v>
      </c>
      <c r="R2794" s="9">
        <f t="shared" si="259"/>
        <v>89.666666666666671</v>
      </c>
      <c r="S2794" t="str">
        <f t="shared" si="262"/>
        <v>theater</v>
      </c>
      <c r="T2794" t="str">
        <f t="shared" si="263"/>
        <v>plays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4">
        <f t="shared" si="260"/>
        <v>42206.419039351851</v>
      </c>
      <c r="K2795">
        <v>1434881005</v>
      </c>
      <c r="L2795" s="14">
        <f t="shared" si="261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6">
        <f t="shared" si="258"/>
        <v>1.105675</v>
      </c>
      <c r="R2795" s="9">
        <f t="shared" si="259"/>
        <v>151.4623287671233</v>
      </c>
      <c r="S2795" t="str">
        <f t="shared" si="262"/>
        <v>theater</v>
      </c>
      <c r="T2795" t="str">
        <f t="shared" si="263"/>
        <v>plays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4">
        <f t="shared" si="260"/>
        <v>42432.791666666672</v>
      </c>
      <c r="K2796">
        <v>1455640559</v>
      </c>
      <c r="L2796" s="14">
        <f t="shared" si="261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6">
        <f t="shared" si="258"/>
        <v>1.5</v>
      </c>
      <c r="R2796" s="9">
        <f t="shared" si="259"/>
        <v>25</v>
      </c>
      <c r="S2796" t="str">
        <f t="shared" si="262"/>
        <v>theater</v>
      </c>
      <c r="T2796" t="str">
        <f t="shared" si="263"/>
        <v>plays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4">
        <f t="shared" si="260"/>
        <v>41796.958333333336</v>
      </c>
      <c r="K2797">
        <v>1400675841</v>
      </c>
      <c r="L2797" s="14">
        <f t="shared" si="261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6">
        <f t="shared" si="258"/>
        <v>1.0428571428571429</v>
      </c>
      <c r="R2797" s="9">
        <f t="shared" si="259"/>
        <v>36.5</v>
      </c>
      <c r="S2797" t="str">
        <f t="shared" si="262"/>
        <v>theater</v>
      </c>
      <c r="T2797" t="str">
        <f t="shared" si="263"/>
        <v>plays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4">
        <f t="shared" si="260"/>
        <v>41825.528101851851</v>
      </c>
      <c r="K2798">
        <v>1401972028</v>
      </c>
      <c r="L2798" s="14">
        <f t="shared" si="261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6">
        <f t="shared" si="258"/>
        <v>1.155</v>
      </c>
      <c r="R2798" s="9">
        <f t="shared" si="259"/>
        <v>44</v>
      </c>
      <c r="S2798" t="str">
        <f t="shared" si="262"/>
        <v>theater</v>
      </c>
      <c r="T2798" t="str">
        <f t="shared" si="263"/>
        <v>plays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4">
        <f t="shared" si="260"/>
        <v>41828.94027777778</v>
      </c>
      <c r="K2799">
        <v>1402266840</v>
      </c>
      <c r="L2799" s="14">
        <f t="shared" si="261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6">
        <f t="shared" si="258"/>
        <v>1.02645125</v>
      </c>
      <c r="R2799" s="9">
        <f t="shared" si="259"/>
        <v>87.357553191489373</v>
      </c>
      <c r="S2799" t="str">
        <f t="shared" si="262"/>
        <v>theater</v>
      </c>
      <c r="T2799" t="str">
        <f t="shared" si="263"/>
        <v>plays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4">
        <f t="shared" si="260"/>
        <v>42216.666666666672</v>
      </c>
      <c r="K2800">
        <v>1437063121</v>
      </c>
      <c r="L2800" s="14">
        <f t="shared" si="261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6">
        <f t="shared" si="258"/>
        <v>1.014</v>
      </c>
      <c r="R2800" s="9">
        <f t="shared" si="259"/>
        <v>36.474820143884891</v>
      </c>
      <c r="S2800" t="str">
        <f t="shared" si="262"/>
        <v>theater</v>
      </c>
      <c r="T2800" t="str">
        <f t="shared" si="263"/>
        <v>plays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4">
        <f t="shared" si="260"/>
        <v>42538.666666666672</v>
      </c>
      <c r="K2801">
        <v>1463466070</v>
      </c>
      <c r="L2801" s="14">
        <f t="shared" si="261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6">
        <f t="shared" si="258"/>
        <v>1.1663479999999999</v>
      </c>
      <c r="R2801" s="9">
        <f t="shared" si="259"/>
        <v>44.859538461538463</v>
      </c>
      <c r="S2801" t="str">
        <f t="shared" si="262"/>
        <v>theater</v>
      </c>
      <c r="T2801" t="str">
        <f t="shared" si="263"/>
        <v>plays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4">
        <f t="shared" si="260"/>
        <v>42008.552847222221</v>
      </c>
      <c r="K2802">
        <v>1415193366</v>
      </c>
      <c r="L2802" s="14">
        <f t="shared" si="261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6">
        <f t="shared" si="258"/>
        <v>1.33</v>
      </c>
      <c r="R2802" s="9">
        <f t="shared" si="259"/>
        <v>42.903225806451616</v>
      </c>
      <c r="S2802" t="str">
        <f t="shared" si="262"/>
        <v>theater</v>
      </c>
      <c r="T2802" t="str">
        <f t="shared" si="263"/>
        <v>plays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4">
        <f t="shared" si="260"/>
        <v>41922.458333333336</v>
      </c>
      <c r="K2803">
        <v>1411019409</v>
      </c>
      <c r="L2803" s="14">
        <f t="shared" si="261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6">
        <f t="shared" si="258"/>
        <v>1.3320000000000001</v>
      </c>
      <c r="R2803" s="9">
        <f t="shared" si="259"/>
        <v>51.230769230769234</v>
      </c>
      <c r="S2803" t="str">
        <f t="shared" si="262"/>
        <v>theater</v>
      </c>
      <c r="T2803" t="str">
        <f t="shared" si="263"/>
        <v>plays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4">
        <f t="shared" si="260"/>
        <v>42222.64707175926</v>
      </c>
      <c r="K2804">
        <v>1436283107</v>
      </c>
      <c r="L2804" s="14">
        <f t="shared" si="261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6">
        <f t="shared" si="258"/>
        <v>1.0183333333333333</v>
      </c>
      <c r="R2804" s="9">
        <f t="shared" si="259"/>
        <v>33.944444444444443</v>
      </c>
      <c r="S2804" t="str">
        <f t="shared" si="262"/>
        <v>theater</v>
      </c>
      <c r="T2804" t="str">
        <f t="shared" si="263"/>
        <v>plays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4">
        <f t="shared" si="260"/>
        <v>42201</v>
      </c>
      <c r="K2805">
        <v>1433295276</v>
      </c>
      <c r="L2805" s="14">
        <f t="shared" si="261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6">
        <f t="shared" si="258"/>
        <v>1.2795000000000001</v>
      </c>
      <c r="R2805" s="9">
        <f t="shared" si="259"/>
        <v>90.744680851063833</v>
      </c>
      <c r="S2805" t="str">
        <f t="shared" si="262"/>
        <v>theater</v>
      </c>
      <c r="T2805" t="str">
        <f t="shared" si="263"/>
        <v>plays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4">
        <f t="shared" si="260"/>
        <v>41911.453587962962</v>
      </c>
      <c r="K2806">
        <v>1409395990</v>
      </c>
      <c r="L2806" s="14">
        <f t="shared" si="261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6">
        <f t="shared" si="258"/>
        <v>1.1499999999999999</v>
      </c>
      <c r="R2806" s="9">
        <f t="shared" si="259"/>
        <v>50</v>
      </c>
      <c r="S2806" t="str">
        <f t="shared" si="262"/>
        <v>theater</v>
      </c>
      <c r="T2806" t="str">
        <f t="shared" si="263"/>
        <v>plays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4">
        <f t="shared" si="260"/>
        <v>42238.505474537036</v>
      </c>
      <c r="K2807">
        <v>1438085273</v>
      </c>
      <c r="L2807" s="14">
        <f t="shared" si="261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6">
        <f t="shared" si="258"/>
        <v>1.1000000000000001</v>
      </c>
      <c r="R2807" s="9">
        <f t="shared" si="259"/>
        <v>24.444444444444443</v>
      </c>
      <c r="S2807" t="str">
        <f t="shared" si="262"/>
        <v>theater</v>
      </c>
      <c r="T2807" t="str">
        <f t="shared" si="263"/>
        <v>plays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4">
        <f t="shared" si="260"/>
        <v>42221.458333333328</v>
      </c>
      <c r="K2808">
        <v>1435645490</v>
      </c>
      <c r="L2808" s="14">
        <f t="shared" si="261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6">
        <f t="shared" si="258"/>
        <v>1.121</v>
      </c>
      <c r="R2808" s="9">
        <f t="shared" si="259"/>
        <v>44.25</v>
      </c>
      <c r="S2808" t="str">
        <f t="shared" si="262"/>
        <v>theater</v>
      </c>
      <c r="T2808" t="str">
        <f t="shared" si="263"/>
        <v>plays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4">
        <f t="shared" si="260"/>
        <v>42184.873124999998</v>
      </c>
      <c r="K2809">
        <v>1433019438</v>
      </c>
      <c r="L2809" s="14">
        <f t="shared" si="261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6">
        <f t="shared" si="258"/>
        <v>1.26</v>
      </c>
      <c r="R2809" s="9">
        <f t="shared" si="259"/>
        <v>67.741935483870961</v>
      </c>
      <c r="S2809" t="str">
        <f t="shared" si="262"/>
        <v>theater</v>
      </c>
      <c r="T2809" t="str">
        <f t="shared" si="263"/>
        <v>plays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4">
        <f t="shared" si="260"/>
        <v>42238.84646990741</v>
      </c>
      <c r="K2810">
        <v>1437682735</v>
      </c>
      <c r="L2810" s="14">
        <f t="shared" si="261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6">
        <f t="shared" si="258"/>
        <v>1.0024444444444445</v>
      </c>
      <c r="R2810" s="9">
        <f t="shared" si="259"/>
        <v>65.376811594202906</v>
      </c>
      <c r="S2810" t="str">
        <f t="shared" si="262"/>
        <v>theater</v>
      </c>
      <c r="T2810" t="str">
        <f t="shared" si="263"/>
        <v>plays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4">
        <f t="shared" si="260"/>
        <v>42459.610416666663</v>
      </c>
      <c r="K2811">
        <v>1458647725</v>
      </c>
      <c r="L2811" s="14">
        <f t="shared" si="261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6">
        <f t="shared" si="258"/>
        <v>1.024</v>
      </c>
      <c r="R2811" s="9">
        <f t="shared" si="259"/>
        <v>121.9047619047619</v>
      </c>
      <c r="S2811" t="str">
        <f t="shared" si="262"/>
        <v>theater</v>
      </c>
      <c r="T2811" t="str">
        <f t="shared" si="263"/>
        <v>plays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4">
        <f t="shared" si="260"/>
        <v>41791.165972222225</v>
      </c>
      <c r="K2812">
        <v>1398828064</v>
      </c>
      <c r="L2812" s="14">
        <f t="shared" si="261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6">
        <f t="shared" si="258"/>
        <v>1.0820000000000001</v>
      </c>
      <c r="R2812" s="9">
        <f t="shared" si="259"/>
        <v>47.456140350877192</v>
      </c>
      <c r="S2812" t="str">
        <f t="shared" si="262"/>
        <v>theater</v>
      </c>
      <c r="T2812" t="str">
        <f t="shared" si="263"/>
        <v>plays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4">
        <f t="shared" si="260"/>
        <v>42058.496562500004</v>
      </c>
      <c r="K2813">
        <v>1422100503</v>
      </c>
      <c r="L2813" s="14">
        <f t="shared" si="261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6">
        <f t="shared" si="258"/>
        <v>1.0026999999999999</v>
      </c>
      <c r="R2813" s="9">
        <f t="shared" si="259"/>
        <v>92.842592592592595</v>
      </c>
      <c r="S2813" t="str">
        <f t="shared" si="262"/>
        <v>theater</v>
      </c>
      <c r="T2813" t="str">
        <f t="shared" si="263"/>
        <v>plays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4">
        <f t="shared" si="260"/>
        <v>42100.166666666672</v>
      </c>
      <c r="K2814">
        <v>1424368298</v>
      </c>
      <c r="L2814" s="14">
        <f t="shared" si="261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6">
        <f t="shared" si="258"/>
        <v>1.133</v>
      </c>
      <c r="R2814" s="9">
        <f t="shared" si="259"/>
        <v>68.253012048192772</v>
      </c>
      <c r="S2814" t="str">
        <f t="shared" si="262"/>
        <v>theater</v>
      </c>
      <c r="T2814" t="str">
        <f t="shared" si="263"/>
        <v>plays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4">
        <f t="shared" si="260"/>
        <v>42718.742604166662</v>
      </c>
      <c r="K2815">
        <v>1479577761</v>
      </c>
      <c r="L2815" s="14">
        <f t="shared" si="261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6">
        <f t="shared" si="258"/>
        <v>1.2757571428571428</v>
      </c>
      <c r="R2815" s="9">
        <f t="shared" si="259"/>
        <v>37.209583333333335</v>
      </c>
      <c r="S2815" t="str">
        <f t="shared" si="262"/>
        <v>theater</v>
      </c>
      <c r="T2815" t="str">
        <f t="shared" si="263"/>
        <v>plays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4">
        <f t="shared" si="260"/>
        <v>42133.399479166663</v>
      </c>
      <c r="K2816">
        <v>1428572115</v>
      </c>
      <c r="L2816" s="14">
        <f t="shared" si="261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6">
        <f t="shared" si="258"/>
        <v>1.0773333333333333</v>
      </c>
      <c r="R2816" s="9">
        <f t="shared" si="259"/>
        <v>25.25</v>
      </c>
      <c r="S2816" t="str">
        <f t="shared" si="262"/>
        <v>theater</v>
      </c>
      <c r="T2816" t="str">
        <f t="shared" si="263"/>
        <v>plays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4">
        <f t="shared" si="260"/>
        <v>42589.776724537034</v>
      </c>
      <c r="K2817">
        <v>1468003109</v>
      </c>
      <c r="L2817" s="14">
        <f t="shared" si="261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6">
        <f t="shared" si="258"/>
        <v>2.42</v>
      </c>
      <c r="R2817" s="9">
        <f t="shared" si="259"/>
        <v>43.214285714285715</v>
      </c>
      <c r="S2817" t="str">
        <f t="shared" si="262"/>
        <v>theater</v>
      </c>
      <c r="T2817" t="str">
        <f t="shared" si="263"/>
        <v>plays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4">
        <f t="shared" si="260"/>
        <v>42218.666666666672</v>
      </c>
      <c r="K2818">
        <v>1435921992</v>
      </c>
      <c r="L2818" s="14">
        <f t="shared" si="261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6">
        <f t="shared" ref="Q2818:Q2881" si="264">(E2818/D2818)</f>
        <v>1.4156666666666666</v>
      </c>
      <c r="R2818" s="9">
        <f t="shared" ref="R2818:R2881" si="265">IF(N2818&lt;&gt;0,E2818/N2818,0)</f>
        <v>25.130177514792898</v>
      </c>
      <c r="S2818" t="str">
        <f t="shared" si="262"/>
        <v>theater</v>
      </c>
      <c r="T2818" t="str">
        <f t="shared" si="263"/>
        <v>plays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4">
        <f t="shared" ref="J2819:J2882" si="266">(((I2819/60)/60)/24)+DATE(1970,1,1)</f>
        <v>42063.634976851856</v>
      </c>
      <c r="K2819">
        <v>1421680462</v>
      </c>
      <c r="L2819" s="14">
        <f t="shared" ref="L2819:L2882" si="267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6">
        <f t="shared" si="264"/>
        <v>1.3</v>
      </c>
      <c r="R2819" s="9">
        <f t="shared" si="265"/>
        <v>23.636363636363637</v>
      </c>
      <c r="S2819" t="str">
        <f t="shared" ref="S2819:S2882" si="268">LEFT(P2819, SEARCH("/",P2819,1)-1)</f>
        <v>theater</v>
      </c>
      <c r="T2819" t="str">
        <f t="shared" ref="T2819:T2882" si="269">RIGHT(P2819,LEN(P2819)-FIND("/",P2819))</f>
        <v>plays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4">
        <f t="shared" si="266"/>
        <v>42270.598217592589</v>
      </c>
      <c r="K2820">
        <v>1441290086</v>
      </c>
      <c r="L2820" s="14">
        <f t="shared" si="267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6">
        <f t="shared" si="264"/>
        <v>1.0603</v>
      </c>
      <c r="R2820" s="9">
        <f t="shared" si="265"/>
        <v>103.95098039215686</v>
      </c>
      <c r="S2820" t="str">
        <f t="shared" si="268"/>
        <v>theater</v>
      </c>
      <c r="T2820" t="str">
        <f t="shared" si="269"/>
        <v>plays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4">
        <f t="shared" si="266"/>
        <v>42169.525567129633</v>
      </c>
      <c r="K2821">
        <v>1431693409</v>
      </c>
      <c r="L2821" s="14">
        <f t="shared" si="267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6">
        <f t="shared" si="264"/>
        <v>1.048</v>
      </c>
      <c r="R2821" s="9">
        <f t="shared" si="265"/>
        <v>50.384615384615387</v>
      </c>
      <c r="S2821" t="str">
        <f t="shared" si="268"/>
        <v>theater</v>
      </c>
      <c r="T2821" t="str">
        <f t="shared" si="269"/>
        <v>plays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4">
        <f t="shared" si="266"/>
        <v>42426</v>
      </c>
      <c r="K2822">
        <v>1454337589</v>
      </c>
      <c r="L2822" s="14">
        <f t="shared" si="267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6">
        <f t="shared" si="264"/>
        <v>1.36</v>
      </c>
      <c r="R2822" s="9">
        <f t="shared" si="265"/>
        <v>13.6</v>
      </c>
      <c r="S2822" t="str">
        <f t="shared" si="268"/>
        <v>theater</v>
      </c>
      <c r="T2822" t="str">
        <f t="shared" si="269"/>
        <v>plays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4">
        <f t="shared" si="266"/>
        <v>41905.922858796301</v>
      </c>
      <c r="K2823">
        <v>1408918135</v>
      </c>
      <c r="L2823" s="14">
        <f t="shared" si="267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6">
        <f t="shared" si="264"/>
        <v>1</v>
      </c>
      <c r="R2823" s="9">
        <f t="shared" si="265"/>
        <v>28.571428571428573</v>
      </c>
      <c r="S2823" t="str">
        <f t="shared" si="268"/>
        <v>theater</v>
      </c>
      <c r="T2823" t="str">
        <f t="shared" si="269"/>
        <v>plays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4">
        <f t="shared" si="266"/>
        <v>42090.642268518524</v>
      </c>
      <c r="K2824">
        <v>1424881492</v>
      </c>
      <c r="L2824" s="14">
        <f t="shared" si="267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6">
        <f t="shared" si="264"/>
        <v>1</v>
      </c>
      <c r="R2824" s="9">
        <f t="shared" si="265"/>
        <v>63.829787234042556</v>
      </c>
      <c r="S2824" t="str">
        <f t="shared" si="268"/>
        <v>theater</v>
      </c>
      <c r="T2824" t="str">
        <f t="shared" si="269"/>
        <v>plays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4">
        <f t="shared" si="266"/>
        <v>42094.957638888889</v>
      </c>
      <c r="K2825">
        <v>1425428206</v>
      </c>
      <c r="L2825" s="14">
        <f t="shared" si="267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6">
        <f t="shared" si="264"/>
        <v>1.24</v>
      </c>
      <c r="R2825" s="9">
        <f t="shared" si="265"/>
        <v>8.8571428571428577</v>
      </c>
      <c r="S2825" t="str">
        <f t="shared" si="268"/>
        <v>theater</v>
      </c>
      <c r="T2825" t="str">
        <f t="shared" si="269"/>
        <v>plays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4">
        <f t="shared" si="266"/>
        <v>42168.071527777778</v>
      </c>
      <c r="K2826">
        <v>1431412196</v>
      </c>
      <c r="L2826" s="14">
        <f t="shared" si="267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6">
        <f t="shared" si="264"/>
        <v>1.1692307692307693</v>
      </c>
      <c r="R2826" s="9">
        <f t="shared" si="265"/>
        <v>50.666666666666664</v>
      </c>
      <c r="S2826" t="str">
        <f t="shared" si="268"/>
        <v>theater</v>
      </c>
      <c r="T2826" t="str">
        <f t="shared" si="269"/>
        <v>plays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4">
        <f t="shared" si="266"/>
        <v>42342.792662037042</v>
      </c>
      <c r="K2827">
        <v>1446663686</v>
      </c>
      <c r="L2827" s="14">
        <f t="shared" si="267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6">
        <f t="shared" si="264"/>
        <v>1.0333333333333334</v>
      </c>
      <c r="R2827" s="9">
        <f t="shared" si="265"/>
        <v>60.784313725490193</v>
      </c>
      <c r="S2827" t="str">
        <f t="shared" si="268"/>
        <v>theater</v>
      </c>
      <c r="T2827" t="str">
        <f t="shared" si="269"/>
        <v>plays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4">
        <f t="shared" si="266"/>
        <v>42195.291666666672</v>
      </c>
      <c r="K2828">
        <v>1434415812</v>
      </c>
      <c r="L2828" s="14">
        <f t="shared" si="267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6">
        <f t="shared" si="264"/>
        <v>1.0774999999999999</v>
      </c>
      <c r="R2828" s="9">
        <f t="shared" si="265"/>
        <v>113.42105263157895</v>
      </c>
      <c r="S2828" t="str">
        <f t="shared" si="268"/>
        <v>theater</v>
      </c>
      <c r="T2828" t="str">
        <f t="shared" si="269"/>
        <v>plays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4">
        <f t="shared" si="266"/>
        <v>42524.6875</v>
      </c>
      <c r="K2829">
        <v>1462379066</v>
      </c>
      <c r="L2829" s="14">
        <f t="shared" si="267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6">
        <f t="shared" si="264"/>
        <v>1.2024999999999999</v>
      </c>
      <c r="R2829" s="9">
        <f t="shared" si="265"/>
        <v>104.56521739130434</v>
      </c>
      <c r="S2829" t="str">
        <f t="shared" si="268"/>
        <v>theater</v>
      </c>
      <c r="T2829" t="str">
        <f t="shared" si="269"/>
        <v>plays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4">
        <f t="shared" si="266"/>
        <v>42279.958333333328</v>
      </c>
      <c r="K2830">
        <v>1441606869</v>
      </c>
      <c r="L2830" s="14">
        <f t="shared" si="267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6">
        <f t="shared" si="264"/>
        <v>1.0037894736842106</v>
      </c>
      <c r="R2830" s="9">
        <f t="shared" si="265"/>
        <v>98.30927835051547</v>
      </c>
      <c r="S2830" t="str">
        <f t="shared" si="268"/>
        <v>theater</v>
      </c>
      <c r="T2830" t="str">
        <f t="shared" si="269"/>
        <v>plays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4">
        <f t="shared" si="266"/>
        <v>42523.434236111112</v>
      </c>
      <c r="K2831">
        <v>1462443918</v>
      </c>
      <c r="L2831" s="14">
        <f t="shared" si="267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6">
        <f t="shared" si="264"/>
        <v>1.0651999999999999</v>
      </c>
      <c r="R2831" s="9">
        <f t="shared" si="265"/>
        <v>35.039473684210527</v>
      </c>
      <c r="S2831" t="str">
        <f t="shared" si="268"/>
        <v>theater</v>
      </c>
      <c r="T2831" t="str">
        <f t="shared" si="269"/>
        <v>plays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4">
        <f t="shared" si="266"/>
        <v>41771.165972222225</v>
      </c>
      <c r="K2832">
        <v>1398802148</v>
      </c>
      <c r="L2832" s="14">
        <f t="shared" si="267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6">
        <f t="shared" si="264"/>
        <v>1</v>
      </c>
      <c r="R2832" s="9">
        <f t="shared" si="265"/>
        <v>272.72727272727275</v>
      </c>
      <c r="S2832" t="str">
        <f t="shared" si="268"/>
        <v>theater</v>
      </c>
      <c r="T2832" t="str">
        <f t="shared" si="269"/>
        <v>plays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4">
        <f t="shared" si="266"/>
        <v>42201.824884259258</v>
      </c>
      <c r="K2833">
        <v>1434484070</v>
      </c>
      <c r="L2833" s="14">
        <f t="shared" si="267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6">
        <f t="shared" si="264"/>
        <v>1.1066666666666667</v>
      </c>
      <c r="R2833" s="9">
        <f t="shared" si="265"/>
        <v>63.846153846153847</v>
      </c>
      <c r="S2833" t="str">
        <f t="shared" si="268"/>
        <v>theater</v>
      </c>
      <c r="T2833" t="str">
        <f t="shared" si="269"/>
        <v>plays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4">
        <f t="shared" si="266"/>
        <v>41966.916666666672</v>
      </c>
      <c r="K2834">
        <v>1414342894</v>
      </c>
      <c r="L2834" s="14">
        <f t="shared" si="267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6">
        <f t="shared" si="264"/>
        <v>1.1471959999999999</v>
      </c>
      <c r="R2834" s="9">
        <f t="shared" si="265"/>
        <v>30.189368421052631</v>
      </c>
      <c r="S2834" t="str">
        <f t="shared" si="268"/>
        <v>theater</v>
      </c>
      <c r="T2834" t="str">
        <f t="shared" si="269"/>
        <v>plays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4">
        <f t="shared" si="266"/>
        <v>42288.083333333328</v>
      </c>
      <c r="K2835">
        <v>1442804633</v>
      </c>
      <c r="L2835" s="14">
        <f t="shared" si="267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6">
        <f t="shared" si="264"/>
        <v>1.0825925925925926</v>
      </c>
      <c r="R2835" s="9">
        <f t="shared" si="265"/>
        <v>83.51428571428572</v>
      </c>
      <c r="S2835" t="str">
        <f t="shared" si="268"/>
        <v>theater</v>
      </c>
      <c r="T2835" t="str">
        <f t="shared" si="269"/>
        <v>plays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4">
        <f t="shared" si="266"/>
        <v>42034.959837962961</v>
      </c>
      <c r="K2836">
        <v>1421362930</v>
      </c>
      <c r="L2836" s="14">
        <f t="shared" si="267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6">
        <f t="shared" si="264"/>
        <v>1.7</v>
      </c>
      <c r="R2836" s="9">
        <f t="shared" si="265"/>
        <v>64.761904761904759</v>
      </c>
      <c r="S2836" t="str">
        <f t="shared" si="268"/>
        <v>theater</v>
      </c>
      <c r="T2836" t="str">
        <f t="shared" si="269"/>
        <v>plays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4">
        <f t="shared" si="266"/>
        <v>42343</v>
      </c>
      <c r="K2837">
        <v>1446742417</v>
      </c>
      <c r="L2837" s="14">
        <f t="shared" si="267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6">
        <f t="shared" si="264"/>
        <v>1.8709899999999999</v>
      </c>
      <c r="R2837" s="9">
        <f t="shared" si="265"/>
        <v>20.118172043010752</v>
      </c>
      <c r="S2837" t="str">
        <f t="shared" si="268"/>
        <v>theater</v>
      </c>
      <c r="T2837" t="str">
        <f t="shared" si="269"/>
        <v>plays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4">
        <f t="shared" si="266"/>
        <v>42784.207638888889</v>
      </c>
      <c r="K2838">
        <v>1484115418</v>
      </c>
      <c r="L2838" s="14">
        <f t="shared" si="267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6">
        <f t="shared" si="264"/>
        <v>1.0777777777777777</v>
      </c>
      <c r="R2838" s="9">
        <f t="shared" si="265"/>
        <v>44.090909090909093</v>
      </c>
      <c r="S2838" t="str">
        <f t="shared" si="268"/>
        <v>theater</v>
      </c>
      <c r="T2838" t="str">
        <f t="shared" si="269"/>
        <v>plays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4">
        <f t="shared" si="266"/>
        <v>42347.950046296297</v>
      </c>
      <c r="K2839">
        <v>1446241684</v>
      </c>
      <c r="L2839" s="14">
        <f t="shared" si="267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6">
        <f t="shared" si="264"/>
        <v>1</v>
      </c>
      <c r="R2839" s="9">
        <f t="shared" si="265"/>
        <v>40.476190476190474</v>
      </c>
      <c r="S2839" t="str">
        <f t="shared" si="268"/>
        <v>theater</v>
      </c>
      <c r="T2839" t="str">
        <f t="shared" si="269"/>
        <v>plays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4">
        <f t="shared" si="266"/>
        <v>41864.916666666664</v>
      </c>
      <c r="K2840">
        <v>1406039696</v>
      </c>
      <c r="L2840" s="14">
        <f t="shared" si="267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6">
        <f t="shared" si="264"/>
        <v>1.2024999999999999</v>
      </c>
      <c r="R2840" s="9">
        <f t="shared" si="265"/>
        <v>44.537037037037038</v>
      </c>
      <c r="S2840" t="str">
        <f t="shared" si="268"/>
        <v>theater</v>
      </c>
      <c r="T2840" t="str">
        <f t="shared" si="269"/>
        <v>plays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4">
        <f t="shared" si="266"/>
        <v>41876.207638888889</v>
      </c>
      <c r="K2841">
        <v>1406958354</v>
      </c>
      <c r="L2841" s="14">
        <f t="shared" si="267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6">
        <f t="shared" si="264"/>
        <v>1.1142857142857143</v>
      </c>
      <c r="R2841" s="9">
        <f t="shared" si="265"/>
        <v>125.80645161290323</v>
      </c>
      <c r="S2841" t="str">
        <f t="shared" si="268"/>
        <v>theater</v>
      </c>
      <c r="T2841" t="str">
        <f t="shared" si="269"/>
        <v>plays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4">
        <f t="shared" si="266"/>
        <v>42081.708333333328</v>
      </c>
      <c r="K2842">
        <v>1424825479</v>
      </c>
      <c r="L2842" s="14">
        <f t="shared" si="267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6">
        <f t="shared" si="264"/>
        <v>1.04</v>
      </c>
      <c r="R2842" s="9">
        <f t="shared" si="265"/>
        <v>19.696969696969695</v>
      </c>
      <c r="S2842" t="str">
        <f t="shared" si="268"/>
        <v>theater</v>
      </c>
      <c r="T2842" t="str">
        <f t="shared" si="269"/>
        <v>plays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4">
        <f t="shared" si="266"/>
        <v>42351.781215277777</v>
      </c>
      <c r="K2843">
        <v>1444844697</v>
      </c>
      <c r="L2843" s="14">
        <f t="shared" si="267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6">
        <f t="shared" si="264"/>
        <v>0.01</v>
      </c>
      <c r="R2843" s="9">
        <f t="shared" si="265"/>
        <v>10</v>
      </c>
      <c r="S2843" t="str">
        <f t="shared" si="268"/>
        <v>theater</v>
      </c>
      <c r="T2843" t="str">
        <f t="shared" si="269"/>
        <v>plays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4">
        <f t="shared" si="266"/>
        <v>41811.458333333336</v>
      </c>
      <c r="K2844">
        <v>1401058295</v>
      </c>
      <c r="L2844" s="14">
        <f t="shared" si="267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6">
        <f t="shared" si="264"/>
        <v>0</v>
      </c>
      <c r="R2844" s="9">
        <f t="shared" si="265"/>
        <v>0</v>
      </c>
      <c r="S2844" t="str">
        <f t="shared" si="268"/>
        <v>theater</v>
      </c>
      <c r="T2844" t="str">
        <f t="shared" si="269"/>
        <v>plays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4">
        <f t="shared" si="266"/>
        <v>42534.166666666672</v>
      </c>
      <c r="K2845">
        <v>1462210950</v>
      </c>
      <c r="L2845" s="14">
        <f t="shared" si="267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6">
        <f t="shared" si="264"/>
        <v>0</v>
      </c>
      <c r="R2845" s="9">
        <f t="shared" si="265"/>
        <v>0</v>
      </c>
      <c r="S2845" t="str">
        <f t="shared" si="268"/>
        <v>theater</v>
      </c>
      <c r="T2845" t="str">
        <f t="shared" si="269"/>
        <v>plays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4">
        <f t="shared" si="266"/>
        <v>42739.546064814815</v>
      </c>
      <c r="K2846">
        <v>1480943180</v>
      </c>
      <c r="L2846" s="14">
        <f t="shared" si="267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6">
        <f t="shared" si="264"/>
        <v>5.4545454545454543E-2</v>
      </c>
      <c r="R2846" s="9">
        <f t="shared" si="265"/>
        <v>30</v>
      </c>
      <c r="S2846" t="str">
        <f t="shared" si="268"/>
        <v>theater</v>
      </c>
      <c r="T2846" t="str">
        <f t="shared" si="269"/>
        <v>plays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4">
        <f t="shared" si="266"/>
        <v>42163.016585648147</v>
      </c>
      <c r="K2847">
        <v>1428539033</v>
      </c>
      <c r="L2847" s="14">
        <f t="shared" si="267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6">
        <f t="shared" si="264"/>
        <v>0.31546666666666667</v>
      </c>
      <c r="R2847" s="9">
        <f t="shared" si="265"/>
        <v>60.666666666666664</v>
      </c>
      <c r="S2847" t="str">
        <f t="shared" si="268"/>
        <v>theater</v>
      </c>
      <c r="T2847" t="str">
        <f t="shared" si="269"/>
        <v>plays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4">
        <f t="shared" si="266"/>
        <v>42153.692060185189</v>
      </c>
      <c r="K2848">
        <v>1429029394</v>
      </c>
      <c r="L2848" s="14">
        <f t="shared" si="267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6">
        <f t="shared" si="264"/>
        <v>0</v>
      </c>
      <c r="R2848" s="9">
        <f t="shared" si="265"/>
        <v>0</v>
      </c>
      <c r="S2848" t="str">
        <f t="shared" si="268"/>
        <v>theater</v>
      </c>
      <c r="T2848" t="str">
        <f t="shared" si="269"/>
        <v>plays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4">
        <f t="shared" si="266"/>
        <v>42513.806307870371</v>
      </c>
      <c r="K2849">
        <v>1458847265</v>
      </c>
      <c r="L2849" s="14">
        <f t="shared" si="267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6">
        <f t="shared" si="264"/>
        <v>0</v>
      </c>
      <c r="R2849" s="9">
        <f t="shared" si="265"/>
        <v>0</v>
      </c>
      <c r="S2849" t="str">
        <f t="shared" si="268"/>
        <v>theater</v>
      </c>
      <c r="T2849" t="str">
        <f t="shared" si="269"/>
        <v>plays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4">
        <f t="shared" si="266"/>
        <v>42153.648831018523</v>
      </c>
      <c r="K2850">
        <v>1430321659</v>
      </c>
      <c r="L2850" s="14">
        <f t="shared" si="267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6">
        <f t="shared" si="264"/>
        <v>2E-3</v>
      </c>
      <c r="R2850" s="9">
        <f t="shared" si="265"/>
        <v>23.333333333333332</v>
      </c>
      <c r="S2850" t="str">
        <f t="shared" si="268"/>
        <v>theater</v>
      </c>
      <c r="T2850" t="str">
        <f t="shared" si="269"/>
        <v>plays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4">
        <f t="shared" si="266"/>
        <v>42483.428240740745</v>
      </c>
      <c r="K2851">
        <v>1458814600</v>
      </c>
      <c r="L2851" s="14">
        <f t="shared" si="267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6">
        <f t="shared" si="264"/>
        <v>0.01</v>
      </c>
      <c r="R2851" s="9">
        <f t="shared" si="265"/>
        <v>5</v>
      </c>
      <c r="S2851" t="str">
        <f t="shared" si="268"/>
        <v>theater</v>
      </c>
      <c r="T2851" t="str">
        <f t="shared" si="269"/>
        <v>plays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4">
        <f t="shared" si="266"/>
        <v>41888.007071759261</v>
      </c>
      <c r="K2852">
        <v>1407370211</v>
      </c>
      <c r="L2852" s="14">
        <f t="shared" si="267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6">
        <f t="shared" si="264"/>
        <v>3.8875E-2</v>
      </c>
      <c r="R2852" s="9">
        <f t="shared" si="265"/>
        <v>23.923076923076923</v>
      </c>
      <c r="S2852" t="str">
        <f t="shared" si="268"/>
        <v>theater</v>
      </c>
      <c r="T2852" t="str">
        <f t="shared" si="269"/>
        <v>plays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4">
        <f t="shared" si="266"/>
        <v>42398.970138888893</v>
      </c>
      <c r="K2853">
        <v>1453334629</v>
      </c>
      <c r="L2853" s="14">
        <f t="shared" si="267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6">
        <f t="shared" si="264"/>
        <v>0</v>
      </c>
      <c r="R2853" s="9">
        <f t="shared" si="265"/>
        <v>0</v>
      </c>
      <c r="S2853" t="str">
        <f t="shared" si="268"/>
        <v>theater</v>
      </c>
      <c r="T2853" t="str">
        <f t="shared" si="269"/>
        <v>plays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4">
        <f t="shared" si="266"/>
        <v>41811.045173611114</v>
      </c>
      <c r="K2854">
        <v>1400720703</v>
      </c>
      <c r="L2854" s="14">
        <f t="shared" si="267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6">
        <f t="shared" si="264"/>
        <v>1.9E-2</v>
      </c>
      <c r="R2854" s="9">
        <f t="shared" si="265"/>
        <v>15.833333333333334</v>
      </c>
      <c r="S2854" t="str">
        <f t="shared" si="268"/>
        <v>theater</v>
      </c>
      <c r="T2854" t="str">
        <f t="shared" si="269"/>
        <v>plays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4">
        <f t="shared" si="266"/>
        <v>41896.190937499996</v>
      </c>
      <c r="K2855">
        <v>1405485297</v>
      </c>
      <c r="L2855" s="14">
        <f t="shared" si="267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6">
        <f t="shared" si="264"/>
        <v>0</v>
      </c>
      <c r="R2855" s="9">
        <f t="shared" si="265"/>
        <v>0</v>
      </c>
      <c r="S2855" t="str">
        <f t="shared" si="268"/>
        <v>theater</v>
      </c>
      <c r="T2855" t="str">
        <f t="shared" si="269"/>
        <v>plays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4">
        <f t="shared" si="266"/>
        <v>42131.71665509259</v>
      </c>
      <c r="K2856">
        <v>1429290719</v>
      </c>
      <c r="L2856" s="14">
        <f t="shared" si="267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6">
        <f t="shared" si="264"/>
        <v>0.41699999999999998</v>
      </c>
      <c r="R2856" s="9">
        <f t="shared" si="265"/>
        <v>29.785714285714285</v>
      </c>
      <c r="S2856" t="str">
        <f t="shared" si="268"/>
        <v>theater</v>
      </c>
      <c r="T2856" t="str">
        <f t="shared" si="269"/>
        <v>plays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4">
        <f t="shared" si="266"/>
        <v>42398.981944444444</v>
      </c>
      <c r="K2857">
        <v>1451607071</v>
      </c>
      <c r="L2857" s="14">
        <f t="shared" si="267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6">
        <f t="shared" si="264"/>
        <v>0.5</v>
      </c>
      <c r="R2857" s="9">
        <f t="shared" si="265"/>
        <v>60</v>
      </c>
      <c r="S2857" t="str">
        <f t="shared" si="268"/>
        <v>theater</v>
      </c>
      <c r="T2857" t="str">
        <f t="shared" si="269"/>
        <v>plays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4">
        <f t="shared" si="266"/>
        <v>42224.898611111115</v>
      </c>
      <c r="K2858">
        <v>1433897647</v>
      </c>
      <c r="L2858" s="14">
        <f t="shared" si="267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6">
        <f t="shared" si="264"/>
        <v>4.8666666666666664E-2</v>
      </c>
      <c r="R2858" s="9">
        <f t="shared" si="265"/>
        <v>24.333333333333332</v>
      </c>
      <c r="S2858" t="str">
        <f t="shared" si="268"/>
        <v>theater</v>
      </c>
      <c r="T2858" t="str">
        <f t="shared" si="269"/>
        <v>plays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4">
        <f t="shared" si="266"/>
        <v>42786.75</v>
      </c>
      <c r="K2859">
        <v>1482444295</v>
      </c>
      <c r="L2859" s="14">
        <f t="shared" si="267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6">
        <f t="shared" si="264"/>
        <v>0.19736842105263158</v>
      </c>
      <c r="R2859" s="9">
        <f t="shared" si="265"/>
        <v>500</v>
      </c>
      <c r="S2859" t="str">
        <f t="shared" si="268"/>
        <v>theater</v>
      </c>
      <c r="T2859" t="str">
        <f t="shared" si="269"/>
        <v>plays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4">
        <f t="shared" si="266"/>
        <v>41978.477777777778</v>
      </c>
      <c r="K2860">
        <v>1415711095</v>
      </c>
      <c r="L2860" s="14">
        <f t="shared" si="267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6">
        <f t="shared" si="264"/>
        <v>0</v>
      </c>
      <c r="R2860" s="9">
        <f t="shared" si="265"/>
        <v>0</v>
      </c>
      <c r="S2860" t="str">
        <f t="shared" si="268"/>
        <v>theater</v>
      </c>
      <c r="T2860" t="str">
        <f t="shared" si="269"/>
        <v>plays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4">
        <f t="shared" si="266"/>
        <v>42293.362314814818</v>
      </c>
      <c r="K2861">
        <v>1439800904</v>
      </c>
      <c r="L2861" s="14">
        <f t="shared" si="267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6">
        <f t="shared" si="264"/>
        <v>1.7500000000000002E-2</v>
      </c>
      <c r="R2861" s="9">
        <f t="shared" si="265"/>
        <v>35</v>
      </c>
      <c r="S2861" t="str">
        <f t="shared" si="268"/>
        <v>theater</v>
      </c>
      <c r="T2861" t="str">
        <f t="shared" si="269"/>
        <v>plays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4">
        <f t="shared" si="266"/>
        <v>42540.800648148142</v>
      </c>
      <c r="K2862">
        <v>1461179576</v>
      </c>
      <c r="L2862" s="14">
        <f t="shared" si="267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6">
        <f t="shared" si="264"/>
        <v>6.6500000000000004E-2</v>
      </c>
      <c r="R2862" s="9">
        <f t="shared" si="265"/>
        <v>29.555555555555557</v>
      </c>
      <c r="S2862" t="str">
        <f t="shared" si="268"/>
        <v>theater</v>
      </c>
      <c r="T2862" t="str">
        <f t="shared" si="269"/>
        <v>plays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4">
        <f t="shared" si="266"/>
        <v>42271.590833333335</v>
      </c>
      <c r="K2863">
        <v>1441894248</v>
      </c>
      <c r="L2863" s="14">
        <f t="shared" si="267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6">
        <f t="shared" si="264"/>
        <v>0.32</v>
      </c>
      <c r="R2863" s="9">
        <f t="shared" si="265"/>
        <v>26.666666666666668</v>
      </c>
      <c r="S2863" t="str">
        <f t="shared" si="268"/>
        <v>theater</v>
      </c>
      <c r="T2863" t="str">
        <f t="shared" si="269"/>
        <v>plays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4">
        <f t="shared" si="266"/>
        <v>41814.789687500001</v>
      </c>
      <c r="K2864">
        <v>1401044229</v>
      </c>
      <c r="L2864" s="14">
        <f t="shared" si="267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6">
        <f t="shared" si="264"/>
        <v>4.3307086614173228E-3</v>
      </c>
      <c r="R2864" s="9">
        <f t="shared" si="265"/>
        <v>18.333333333333332</v>
      </c>
      <c r="S2864" t="str">
        <f t="shared" si="268"/>
        <v>theater</v>
      </c>
      <c r="T2864" t="str">
        <f t="shared" si="269"/>
        <v>plays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4">
        <f t="shared" si="266"/>
        <v>41891.675034722226</v>
      </c>
      <c r="K2865">
        <v>1405095123</v>
      </c>
      <c r="L2865" s="14">
        <f t="shared" si="267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6">
        <f t="shared" si="264"/>
        <v>4.0000000000000002E-4</v>
      </c>
      <c r="R2865" s="9">
        <f t="shared" si="265"/>
        <v>20</v>
      </c>
      <c r="S2865" t="str">
        <f t="shared" si="268"/>
        <v>theater</v>
      </c>
      <c r="T2865" t="str">
        <f t="shared" si="269"/>
        <v>plays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4">
        <f t="shared" si="266"/>
        <v>42202.554166666669</v>
      </c>
      <c r="K2866">
        <v>1434552207</v>
      </c>
      <c r="L2866" s="14">
        <f t="shared" si="267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6">
        <f t="shared" si="264"/>
        <v>1.6E-2</v>
      </c>
      <c r="R2866" s="9">
        <f t="shared" si="265"/>
        <v>13.333333333333334</v>
      </c>
      <c r="S2866" t="str">
        <f t="shared" si="268"/>
        <v>theater</v>
      </c>
      <c r="T2866" t="str">
        <f t="shared" si="269"/>
        <v>plays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4">
        <f t="shared" si="266"/>
        <v>42010.114108796297</v>
      </c>
      <c r="K2867">
        <v>1415328259</v>
      </c>
      <c r="L2867" s="14">
        <f t="shared" si="267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6">
        <f t="shared" si="264"/>
        <v>0</v>
      </c>
      <c r="R2867" s="9">
        <f t="shared" si="265"/>
        <v>0</v>
      </c>
      <c r="S2867" t="str">
        <f t="shared" si="268"/>
        <v>theater</v>
      </c>
      <c r="T2867" t="str">
        <f t="shared" si="269"/>
        <v>plays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4">
        <f t="shared" si="266"/>
        <v>42657.916666666672</v>
      </c>
      <c r="K2868">
        <v>1473893721</v>
      </c>
      <c r="L2868" s="14">
        <f t="shared" si="267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6">
        <f t="shared" si="264"/>
        <v>8.9999999999999993E-3</v>
      </c>
      <c r="R2868" s="9">
        <f t="shared" si="265"/>
        <v>22.5</v>
      </c>
      <c r="S2868" t="str">
        <f t="shared" si="268"/>
        <v>theater</v>
      </c>
      <c r="T2868" t="str">
        <f t="shared" si="269"/>
        <v>plays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4">
        <f t="shared" si="266"/>
        <v>42555.166666666672</v>
      </c>
      <c r="K2869">
        <v>1465533672</v>
      </c>
      <c r="L2869" s="14">
        <f t="shared" si="267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6">
        <f t="shared" si="264"/>
        <v>0.2016</v>
      </c>
      <c r="R2869" s="9">
        <f t="shared" si="265"/>
        <v>50.4</v>
      </c>
      <c r="S2869" t="str">
        <f t="shared" si="268"/>
        <v>theater</v>
      </c>
      <c r="T2869" t="str">
        <f t="shared" si="269"/>
        <v>plays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4">
        <f t="shared" si="266"/>
        <v>42648.827013888891</v>
      </c>
      <c r="K2870">
        <v>1473105054</v>
      </c>
      <c r="L2870" s="14">
        <f t="shared" si="267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6">
        <f t="shared" si="264"/>
        <v>0.42011733333333334</v>
      </c>
      <c r="R2870" s="9">
        <f t="shared" si="265"/>
        <v>105.02933333333334</v>
      </c>
      <c r="S2870" t="str">
        <f t="shared" si="268"/>
        <v>theater</v>
      </c>
      <c r="T2870" t="str">
        <f t="shared" si="269"/>
        <v>plays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4">
        <f t="shared" si="266"/>
        <v>42570.593530092592</v>
      </c>
      <c r="K2871">
        <v>1466345681</v>
      </c>
      <c r="L2871" s="14">
        <f t="shared" si="267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6">
        <f t="shared" si="264"/>
        <v>8.8500000000000002E-3</v>
      </c>
      <c r="R2871" s="9">
        <f t="shared" si="265"/>
        <v>35.4</v>
      </c>
      <c r="S2871" t="str">
        <f t="shared" si="268"/>
        <v>theater</v>
      </c>
      <c r="T2871" t="str">
        <f t="shared" si="269"/>
        <v>plays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4">
        <f t="shared" si="266"/>
        <v>41776.189409722225</v>
      </c>
      <c r="K2872">
        <v>1397709165</v>
      </c>
      <c r="L2872" s="14">
        <f t="shared" si="267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6">
        <f t="shared" si="264"/>
        <v>0.15</v>
      </c>
      <c r="R2872" s="9">
        <f t="shared" si="265"/>
        <v>83.333333333333329</v>
      </c>
      <c r="S2872" t="str">
        <f t="shared" si="268"/>
        <v>theater</v>
      </c>
      <c r="T2872" t="str">
        <f t="shared" si="269"/>
        <v>plays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4">
        <f t="shared" si="266"/>
        <v>41994.738576388889</v>
      </c>
      <c r="K2873">
        <v>1417455813</v>
      </c>
      <c r="L2873" s="14">
        <f t="shared" si="267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6">
        <f t="shared" si="264"/>
        <v>4.6699999999999998E-2</v>
      </c>
      <c r="R2873" s="9">
        <f t="shared" si="265"/>
        <v>35.92307692307692</v>
      </c>
      <c r="S2873" t="str">
        <f t="shared" si="268"/>
        <v>theater</v>
      </c>
      <c r="T2873" t="str">
        <f t="shared" si="269"/>
        <v>plays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4">
        <f t="shared" si="266"/>
        <v>42175.11618055556</v>
      </c>
      <c r="K2874">
        <v>1429584438</v>
      </c>
      <c r="L2874" s="14">
        <f t="shared" si="267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6">
        <f t="shared" si="264"/>
        <v>0</v>
      </c>
      <c r="R2874" s="9">
        <f t="shared" si="265"/>
        <v>0</v>
      </c>
      <c r="S2874" t="str">
        <f t="shared" si="268"/>
        <v>theater</v>
      </c>
      <c r="T2874" t="str">
        <f t="shared" si="269"/>
        <v>plays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4">
        <f t="shared" si="266"/>
        <v>42032.817488425921</v>
      </c>
      <c r="K2875">
        <v>1419881831</v>
      </c>
      <c r="L2875" s="14">
        <f t="shared" si="267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6">
        <f t="shared" si="264"/>
        <v>0.38119999999999998</v>
      </c>
      <c r="R2875" s="9">
        <f t="shared" si="265"/>
        <v>119.125</v>
      </c>
      <c r="S2875" t="str">
        <f t="shared" si="268"/>
        <v>theater</v>
      </c>
      <c r="T2875" t="str">
        <f t="shared" si="269"/>
        <v>plays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4">
        <f t="shared" si="266"/>
        <v>42752.84474537037</v>
      </c>
      <c r="K2876">
        <v>1482092186</v>
      </c>
      <c r="L2876" s="14">
        <f t="shared" si="267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6">
        <f t="shared" si="264"/>
        <v>5.4199999999999998E-2</v>
      </c>
      <c r="R2876" s="9">
        <f t="shared" si="265"/>
        <v>90.333333333333329</v>
      </c>
      <c r="S2876" t="str">
        <f t="shared" si="268"/>
        <v>theater</v>
      </c>
      <c r="T2876" t="str">
        <f t="shared" si="269"/>
        <v>plays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4">
        <f t="shared" si="266"/>
        <v>42495.128391203703</v>
      </c>
      <c r="K2877">
        <v>1459825493</v>
      </c>
      <c r="L2877" s="14">
        <f t="shared" si="267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6">
        <f t="shared" si="264"/>
        <v>3.5E-4</v>
      </c>
      <c r="R2877" s="9">
        <f t="shared" si="265"/>
        <v>2.3333333333333335</v>
      </c>
      <c r="S2877" t="str">
        <f t="shared" si="268"/>
        <v>theater</v>
      </c>
      <c r="T2877" t="str">
        <f t="shared" si="269"/>
        <v>plays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4">
        <f t="shared" si="266"/>
        <v>42201.743969907402</v>
      </c>
      <c r="K2878">
        <v>1434477079</v>
      </c>
      <c r="L2878" s="14">
        <f t="shared" si="267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6">
        <f t="shared" si="264"/>
        <v>0</v>
      </c>
      <c r="R2878" s="9">
        <f t="shared" si="265"/>
        <v>0</v>
      </c>
      <c r="S2878" t="str">
        <f t="shared" si="268"/>
        <v>theater</v>
      </c>
      <c r="T2878" t="str">
        <f t="shared" si="269"/>
        <v>plays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4">
        <f t="shared" si="266"/>
        <v>42704.708333333328</v>
      </c>
      <c r="K2879">
        <v>1477781724</v>
      </c>
      <c r="L2879" s="14">
        <f t="shared" si="267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6">
        <f t="shared" si="264"/>
        <v>0.10833333333333334</v>
      </c>
      <c r="R2879" s="9">
        <f t="shared" si="265"/>
        <v>108.33333333333333</v>
      </c>
      <c r="S2879" t="str">
        <f t="shared" si="268"/>
        <v>theater</v>
      </c>
      <c r="T2879" t="str">
        <f t="shared" si="269"/>
        <v>plays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4">
        <f t="shared" si="266"/>
        <v>42188.615682870368</v>
      </c>
      <c r="K2880">
        <v>1430750795</v>
      </c>
      <c r="L2880" s="14">
        <f t="shared" si="267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6">
        <f t="shared" si="264"/>
        <v>2.1000000000000001E-2</v>
      </c>
      <c r="R2880" s="9">
        <f t="shared" si="265"/>
        <v>15.75</v>
      </c>
      <c r="S2880" t="str">
        <f t="shared" si="268"/>
        <v>theater</v>
      </c>
      <c r="T2880" t="str">
        <f t="shared" si="269"/>
        <v>plays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4">
        <f t="shared" si="266"/>
        <v>42389.725243055553</v>
      </c>
      <c r="K2881">
        <v>1450718661</v>
      </c>
      <c r="L2881" s="14">
        <f t="shared" si="267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6">
        <f t="shared" si="264"/>
        <v>2.5892857142857141E-3</v>
      </c>
      <c r="R2881" s="9">
        <f t="shared" si="265"/>
        <v>29</v>
      </c>
      <c r="S2881" t="str">
        <f t="shared" si="268"/>
        <v>theater</v>
      </c>
      <c r="T2881" t="str">
        <f t="shared" si="269"/>
        <v>plays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4">
        <f t="shared" si="266"/>
        <v>42236.711805555555</v>
      </c>
      <c r="K2882">
        <v>1436305452</v>
      </c>
      <c r="L2882" s="14">
        <f t="shared" si="267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6">
        <f t="shared" ref="Q2882:Q2945" si="270">(E2882/D2882)</f>
        <v>0.23333333333333334</v>
      </c>
      <c r="R2882" s="9">
        <f t="shared" ref="R2882:R2945" si="271">IF(N2882&lt;&gt;0,E2882/N2882,0)</f>
        <v>96.551724137931032</v>
      </c>
      <c r="S2882" t="str">
        <f t="shared" si="268"/>
        <v>theater</v>
      </c>
      <c r="T2882" t="str">
        <f t="shared" si="269"/>
        <v>plays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4">
        <f t="shared" ref="J2883:J2946" si="272">(((I2883/60)/60)/24)+DATE(1970,1,1)</f>
        <v>41976.639305555553</v>
      </c>
      <c r="K2883">
        <v>1412432436</v>
      </c>
      <c r="L2883" s="14">
        <f t="shared" ref="L2883:L2946" si="273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6">
        <f t="shared" si="270"/>
        <v>0</v>
      </c>
      <c r="R2883" s="9">
        <f t="shared" si="271"/>
        <v>0</v>
      </c>
      <c r="S2883" t="str">
        <f t="shared" ref="S2883:S2946" si="274">LEFT(P2883, SEARCH("/",P2883,1)-1)</f>
        <v>theater</v>
      </c>
      <c r="T2883" t="str">
        <f t="shared" ref="T2883:T2946" si="275">RIGHT(P2883,LEN(P2883)-FIND("/",P2883))</f>
        <v>plays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4">
        <f t="shared" si="272"/>
        <v>42491.596273148149</v>
      </c>
      <c r="K2884">
        <v>1459520318</v>
      </c>
      <c r="L2884" s="14">
        <f t="shared" si="273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6">
        <f t="shared" si="270"/>
        <v>0.33600000000000002</v>
      </c>
      <c r="R2884" s="9">
        <f t="shared" si="271"/>
        <v>63</v>
      </c>
      <c r="S2884" t="str">
        <f t="shared" si="274"/>
        <v>theater</v>
      </c>
      <c r="T2884" t="str">
        <f t="shared" si="275"/>
        <v>plays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4">
        <f t="shared" si="272"/>
        <v>42406.207638888889</v>
      </c>
      <c r="K2885">
        <v>1451684437</v>
      </c>
      <c r="L2885" s="14">
        <f t="shared" si="273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6">
        <f t="shared" si="270"/>
        <v>0.1908</v>
      </c>
      <c r="R2885" s="9">
        <f t="shared" si="271"/>
        <v>381.6</v>
      </c>
      <c r="S2885" t="str">
        <f t="shared" si="274"/>
        <v>theater</v>
      </c>
      <c r="T2885" t="str">
        <f t="shared" si="275"/>
        <v>plays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4">
        <f t="shared" si="272"/>
        <v>41978.727256944447</v>
      </c>
      <c r="K2886">
        <v>1415208435</v>
      </c>
      <c r="L2886" s="14">
        <f t="shared" si="273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6">
        <f t="shared" si="270"/>
        <v>4.1111111111111114E-3</v>
      </c>
      <c r="R2886" s="9">
        <f t="shared" si="271"/>
        <v>46.25</v>
      </c>
      <c r="S2886" t="str">
        <f t="shared" si="274"/>
        <v>theater</v>
      </c>
      <c r="T2886" t="str">
        <f t="shared" si="275"/>
        <v>plays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4">
        <f t="shared" si="272"/>
        <v>42077.034733796296</v>
      </c>
      <c r="K2887">
        <v>1423705801</v>
      </c>
      <c r="L2887" s="14">
        <f t="shared" si="273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6">
        <f t="shared" si="270"/>
        <v>0.32500000000000001</v>
      </c>
      <c r="R2887" s="9">
        <f t="shared" si="271"/>
        <v>26</v>
      </c>
      <c r="S2887" t="str">
        <f t="shared" si="274"/>
        <v>theater</v>
      </c>
      <c r="T2887" t="str">
        <f t="shared" si="275"/>
        <v>plays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4">
        <f t="shared" si="272"/>
        <v>42266.165972222225</v>
      </c>
      <c r="K2888">
        <v>1442243484</v>
      </c>
      <c r="L2888" s="14">
        <f t="shared" si="273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6">
        <f t="shared" si="270"/>
        <v>0.05</v>
      </c>
      <c r="R2888" s="9">
        <f t="shared" si="271"/>
        <v>10</v>
      </c>
      <c r="S2888" t="str">
        <f t="shared" si="274"/>
        <v>theater</v>
      </c>
      <c r="T2888" t="str">
        <f t="shared" si="275"/>
        <v>plays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4">
        <f t="shared" si="272"/>
        <v>42015.427361111113</v>
      </c>
      <c r="K2889">
        <v>1418379324</v>
      </c>
      <c r="L2889" s="14">
        <f t="shared" si="273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6">
        <f t="shared" si="270"/>
        <v>1.6666666666666668E-3</v>
      </c>
      <c r="R2889" s="9">
        <f t="shared" si="271"/>
        <v>5</v>
      </c>
      <c r="S2889" t="str">
        <f t="shared" si="274"/>
        <v>theater</v>
      </c>
      <c r="T2889" t="str">
        <f t="shared" si="275"/>
        <v>plays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4">
        <f t="shared" si="272"/>
        <v>41930.207638888889</v>
      </c>
      <c r="K2890">
        <v>1412945440</v>
      </c>
      <c r="L2890" s="14">
        <f t="shared" si="273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6">
        <f t="shared" si="270"/>
        <v>0</v>
      </c>
      <c r="R2890" s="9">
        <f t="shared" si="271"/>
        <v>0</v>
      </c>
      <c r="S2890" t="str">
        <f t="shared" si="274"/>
        <v>theater</v>
      </c>
      <c r="T2890" t="str">
        <f t="shared" si="275"/>
        <v>plays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4">
        <f t="shared" si="272"/>
        <v>41880.863252314812</v>
      </c>
      <c r="K2891">
        <v>1406752985</v>
      </c>
      <c r="L2891" s="14">
        <f t="shared" si="273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6">
        <f t="shared" si="270"/>
        <v>0.38066666666666665</v>
      </c>
      <c r="R2891" s="9">
        <f t="shared" si="271"/>
        <v>81.571428571428569</v>
      </c>
      <c r="S2891" t="str">
        <f t="shared" si="274"/>
        <v>theater</v>
      </c>
      <c r="T2891" t="str">
        <f t="shared" si="275"/>
        <v>plays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4">
        <f t="shared" si="272"/>
        <v>41860.125</v>
      </c>
      <c r="K2892">
        <v>1405100992</v>
      </c>
      <c r="L2892" s="14">
        <f t="shared" si="273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6">
        <f t="shared" si="270"/>
        <v>1.0500000000000001E-2</v>
      </c>
      <c r="R2892" s="9">
        <f t="shared" si="271"/>
        <v>7</v>
      </c>
      <c r="S2892" t="str">
        <f t="shared" si="274"/>
        <v>theater</v>
      </c>
      <c r="T2892" t="str">
        <f t="shared" si="275"/>
        <v>plays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4">
        <f t="shared" si="272"/>
        <v>42475.84175925926</v>
      </c>
      <c r="K2893">
        <v>1455570728</v>
      </c>
      <c r="L2893" s="14">
        <f t="shared" si="273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6">
        <f t="shared" si="270"/>
        <v>2.7300000000000001E-2</v>
      </c>
      <c r="R2893" s="9">
        <f t="shared" si="271"/>
        <v>27.3</v>
      </c>
      <c r="S2893" t="str">
        <f t="shared" si="274"/>
        <v>theater</v>
      </c>
      <c r="T2893" t="str">
        <f t="shared" si="275"/>
        <v>plays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4">
        <f t="shared" si="272"/>
        <v>41876.875</v>
      </c>
      <c r="K2894">
        <v>1408381704</v>
      </c>
      <c r="L2894" s="14">
        <f t="shared" si="273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6">
        <f t="shared" si="270"/>
        <v>9.0909090909090912E-2</v>
      </c>
      <c r="R2894" s="9">
        <f t="shared" si="271"/>
        <v>29.411764705882351</v>
      </c>
      <c r="S2894" t="str">
        <f t="shared" si="274"/>
        <v>theater</v>
      </c>
      <c r="T2894" t="str">
        <f t="shared" si="275"/>
        <v>plays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4">
        <f t="shared" si="272"/>
        <v>42013.083333333328</v>
      </c>
      <c r="K2895">
        <v>1415644395</v>
      </c>
      <c r="L2895" s="14">
        <f t="shared" si="273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6">
        <f t="shared" si="270"/>
        <v>5.0000000000000001E-3</v>
      </c>
      <c r="R2895" s="9">
        <f t="shared" si="271"/>
        <v>12.5</v>
      </c>
      <c r="S2895" t="str">
        <f t="shared" si="274"/>
        <v>theater</v>
      </c>
      <c r="T2895" t="str">
        <f t="shared" si="275"/>
        <v>plays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4">
        <f t="shared" si="272"/>
        <v>42097.944618055553</v>
      </c>
      <c r="K2896">
        <v>1422920415</v>
      </c>
      <c r="L2896" s="14">
        <f t="shared" si="273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6">
        <f t="shared" si="270"/>
        <v>0</v>
      </c>
      <c r="R2896" s="9">
        <f t="shared" si="271"/>
        <v>0</v>
      </c>
      <c r="S2896" t="str">
        <f t="shared" si="274"/>
        <v>theater</v>
      </c>
      <c r="T2896" t="str">
        <f t="shared" si="275"/>
        <v>plays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4">
        <f t="shared" si="272"/>
        <v>41812.875</v>
      </c>
      <c r="K2897">
        <v>1403356792</v>
      </c>
      <c r="L2897" s="14">
        <f t="shared" si="273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6">
        <f t="shared" si="270"/>
        <v>4.5999999999999999E-2</v>
      </c>
      <c r="R2897" s="9">
        <f t="shared" si="271"/>
        <v>5.75</v>
      </c>
      <c r="S2897" t="str">
        <f t="shared" si="274"/>
        <v>theater</v>
      </c>
      <c r="T2897" t="str">
        <f t="shared" si="275"/>
        <v>plays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4">
        <f t="shared" si="272"/>
        <v>42716.25</v>
      </c>
      <c r="K2898">
        <v>1480283321</v>
      </c>
      <c r="L2898" s="14">
        <f t="shared" si="273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6">
        <f t="shared" si="270"/>
        <v>0.20833333333333334</v>
      </c>
      <c r="R2898" s="9">
        <f t="shared" si="271"/>
        <v>52.083333333333336</v>
      </c>
      <c r="S2898" t="str">
        <f t="shared" si="274"/>
        <v>theater</v>
      </c>
      <c r="T2898" t="str">
        <f t="shared" si="275"/>
        <v>plays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4">
        <f t="shared" si="272"/>
        <v>42288.645196759258</v>
      </c>
      <c r="K2899">
        <v>1441985458</v>
      </c>
      <c r="L2899" s="14">
        <f t="shared" si="273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6">
        <f t="shared" si="270"/>
        <v>4.583333333333333E-2</v>
      </c>
      <c r="R2899" s="9">
        <f t="shared" si="271"/>
        <v>183.33333333333334</v>
      </c>
      <c r="S2899" t="str">
        <f t="shared" si="274"/>
        <v>theater</v>
      </c>
      <c r="T2899" t="str">
        <f t="shared" si="275"/>
        <v>plays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4">
        <f t="shared" si="272"/>
        <v>42308.664965277778</v>
      </c>
      <c r="K2900">
        <v>1443715053</v>
      </c>
      <c r="L2900" s="14">
        <f t="shared" si="273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6">
        <f t="shared" si="270"/>
        <v>4.2133333333333335E-2</v>
      </c>
      <c r="R2900" s="9">
        <f t="shared" si="271"/>
        <v>26.333333333333332</v>
      </c>
      <c r="S2900" t="str">
        <f t="shared" si="274"/>
        <v>theater</v>
      </c>
      <c r="T2900" t="str">
        <f t="shared" si="275"/>
        <v>plays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4">
        <f t="shared" si="272"/>
        <v>42575.078217592592</v>
      </c>
      <c r="K2901">
        <v>1464141158</v>
      </c>
      <c r="L2901" s="14">
        <f t="shared" si="273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6">
        <f t="shared" si="270"/>
        <v>0</v>
      </c>
      <c r="R2901" s="9">
        <f t="shared" si="271"/>
        <v>0</v>
      </c>
      <c r="S2901" t="str">
        <f t="shared" si="274"/>
        <v>theater</v>
      </c>
      <c r="T2901" t="str">
        <f t="shared" si="275"/>
        <v>plays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4">
        <f t="shared" si="272"/>
        <v>41860.234166666669</v>
      </c>
      <c r="K2902">
        <v>1404970632</v>
      </c>
      <c r="L2902" s="14">
        <f t="shared" si="273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6">
        <f t="shared" si="270"/>
        <v>0.61909090909090914</v>
      </c>
      <c r="R2902" s="9">
        <f t="shared" si="271"/>
        <v>486.42857142857144</v>
      </c>
      <c r="S2902" t="str">
        <f t="shared" si="274"/>
        <v>theater</v>
      </c>
      <c r="T2902" t="str">
        <f t="shared" si="275"/>
        <v>plays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4">
        <f t="shared" si="272"/>
        <v>42042.904386574075</v>
      </c>
      <c r="K2903">
        <v>1418161339</v>
      </c>
      <c r="L2903" s="14">
        <f t="shared" si="273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6">
        <f t="shared" si="270"/>
        <v>8.0000000000000002E-3</v>
      </c>
      <c r="R2903" s="9">
        <f t="shared" si="271"/>
        <v>3</v>
      </c>
      <c r="S2903" t="str">
        <f t="shared" si="274"/>
        <v>theater</v>
      </c>
      <c r="T2903" t="str">
        <f t="shared" si="275"/>
        <v>plays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4">
        <f t="shared" si="272"/>
        <v>42240.439768518518</v>
      </c>
      <c r="K2904">
        <v>1437820396</v>
      </c>
      <c r="L2904" s="14">
        <f t="shared" si="273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6">
        <f t="shared" si="270"/>
        <v>1.6666666666666666E-4</v>
      </c>
      <c r="R2904" s="9">
        <f t="shared" si="271"/>
        <v>25</v>
      </c>
      <c r="S2904" t="str">
        <f t="shared" si="274"/>
        <v>theater</v>
      </c>
      <c r="T2904" t="str">
        <f t="shared" si="275"/>
        <v>plays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4">
        <f t="shared" si="272"/>
        <v>42256.166874999995</v>
      </c>
      <c r="K2905">
        <v>1436587218</v>
      </c>
      <c r="L2905" s="14">
        <f t="shared" si="273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6">
        <f t="shared" si="270"/>
        <v>7.7999999999999996E-3</v>
      </c>
      <c r="R2905" s="9">
        <f t="shared" si="271"/>
        <v>9.75</v>
      </c>
      <c r="S2905" t="str">
        <f t="shared" si="274"/>
        <v>theater</v>
      </c>
      <c r="T2905" t="str">
        <f t="shared" si="275"/>
        <v>plays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4">
        <f t="shared" si="272"/>
        <v>41952.5</v>
      </c>
      <c r="K2906">
        <v>1414538031</v>
      </c>
      <c r="L2906" s="14">
        <f t="shared" si="273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6">
        <f t="shared" si="270"/>
        <v>0.05</v>
      </c>
      <c r="R2906" s="9">
        <f t="shared" si="271"/>
        <v>18.75</v>
      </c>
      <c r="S2906" t="str">
        <f t="shared" si="274"/>
        <v>theater</v>
      </c>
      <c r="T2906" t="str">
        <f t="shared" si="275"/>
        <v>plays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4">
        <f t="shared" si="272"/>
        <v>42620.056863425925</v>
      </c>
      <c r="K2907">
        <v>1472001713</v>
      </c>
      <c r="L2907" s="14">
        <f t="shared" si="273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6">
        <f t="shared" si="270"/>
        <v>0.17771428571428571</v>
      </c>
      <c r="R2907" s="9">
        <f t="shared" si="271"/>
        <v>36.588235294117645</v>
      </c>
      <c r="S2907" t="str">
        <f t="shared" si="274"/>
        <v>theater</v>
      </c>
      <c r="T2907" t="str">
        <f t="shared" si="275"/>
        <v>plays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4">
        <f t="shared" si="272"/>
        <v>42217.041666666672</v>
      </c>
      <c r="K2908">
        <v>1436888066</v>
      </c>
      <c r="L2908" s="14">
        <f t="shared" si="273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6">
        <f t="shared" si="270"/>
        <v>9.4166666666666662E-2</v>
      </c>
      <c r="R2908" s="9">
        <f t="shared" si="271"/>
        <v>80.714285714285708</v>
      </c>
      <c r="S2908" t="str">
        <f t="shared" si="274"/>
        <v>theater</v>
      </c>
      <c r="T2908" t="str">
        <f t="shared" si="275"/>
        <v>plays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4">
        <f t="shared" si="272"/>
        <v>42504.877743055549</v>
      </c>
      <c r="K2909">
        <v>1458075837</v>
      </c>
      <c r="L2909" s="14">
        <f t="shared" si="273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6">
        <f t="shared" si="270"/>
        <v>8.0000000000000004E-4</v>
      </c>
      <c r="R2909" s="9">
        <f t="shared" si="271"/>
        <v>1</v>
      </c>
      <c r="S2909" t="str">
        <f t="shared" si="274"/>
        <v>theater</v>
      </c>
      <c r="T2909" t="str">
        <f t="shared" si="275"/>
        <v>plays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4">
        <f t="shared" si="272"/>
        <v>42529.731701388882</v>
      </c>
      <c r="K2910">
        <v>1462815219</v>
      </c>
      <c r="L2910" s="14">
        <f t="shared" si="273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6">
        <f t="shared" si="270"/>
        <v>2.75E-2</v>
      </c>
      <c r="R2910" s="9">
        <f t="shared" si="271"/>
        <v>52.8</v>
      </c>
      <c r="S2910" t="str">
        <f t="shared" si="274"/>
        <v>theater</v>
      </c>
      <c r="T2910" t="str">
        <f t="shared" si="275"/>
        <v>plays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4">
        <f t="shared" si="272"/>
        <v>41968.823611111111</v>
      </c>
      <c r="K2911">
        <v>1413527001</v>
      </c>
      <c r="L2911" s="14">
        <f t="shared" si="273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6">
        <f t="shared" si="270"/>
        <v>1.1111111111111112E-4</v>
      </c>
      <c r="R2911" s="9">
        <f t="shared" si="271"/>
        <v>20</v>
      </c>
      <c r="S2911" t="str">
        <f t="shared" si="274"/>
        <v>theater</v>
      </c>
      <c r="T2911" t="str">
        <f t="shared" si="275"/>
        <v>plays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4">
        <f t="shared" si="272"/>
        <v>42167.841284722221</v>
      </c>
      <c r="K2912">
        <v>1428955887</v>
      </c>
      <c r="L2912" s="14">
        <f t="shared" si="273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6">
        <f t="shared" si="270"/>
        <v>3.3333333333333335E-5</v>
      </c>
      <c r="R2912" s="9">
        <f t="shared" si="271"/>
        <v>1</v>
      </c>
      <c r="S2912" t="str">
        <f t="shared" si="274"/>
        <v>theater</v>
      </c>
      <c r="T2912" t="str">
        <f t="shared" si="275"/>
        <v>plays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4">
        <f t="shared" si="272"/>
        <v>42182.768819444449</v>
      </c>
      <c r="K2913">
        <v>1431973626</v>
      </c>
      <c r="L2913" s="14">
        <f t="shared" si="273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6">
        <f t="shared" si="270"/>
        <v>0.36499999999999999</v>
      </c>
      <c r="R2913" s="9">
        <f t="shared" si="271"/>
        <v>46.928571428571431</v>
      </c>
      <c r="S2913" t="str">
        <f t="shared" si="274"/>
        <v>theater</v>
      </c>
      <c r="T2913" t="str">
        <f t="shared" si="275"/>
        <v>plays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4">
        <f t="shared" si="272"/>
        <v>42384.131643518514</v>
      </c>
      <c r="K2914">
        <v>1450235374</v>
      </c>
      <c r="L2914" s="14">
        <f t="shared" si="273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6">
        <f t="shared" si="270"/>
        <v>0.14058171745152354</v>
      </c>
      <c r="R2914" s="9">
        <f t="shared" si="271"/>
        <v>78.07692307692308</v>
      </c>
      <c r="S2914" t="str">
        <f t="shared" si="274"/>
        <v>theater</v>
      </c>
      <c r="T2914" t="str">
        <f t="shared" si="275"/>
        <v>plays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4">
        <f t="shared" si="272"/>
        <v>41888.922905092593</v>
      </c>
      <c r="K2915">
        <v>1404857339</v>
      </c>
      <c r="L2915" s="14">
        <f t="shared" si="273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6">
        <f t="shared" si="270"/>
        <v>2.0000000000000001E-4</v>
      </c>
      <c r="R2915" s="9">
        <f t="shared" si="271"/>
        <v>1</v>
      </c>
      <c r="S2915" t="str">
        <f t="shared" si="274"/>
        <v>theater</v>
      </c>
      <c r="T2915" t="str">
        <f t="shared" si="275"/>
        <v>plays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4">
        <f t="shared" si="272"/>
        <v>42077.865671296298</v>
      </c>
      <c r="K2916">
        <v>1421185594</v>
      </c>
      <c r="L2916" s="14">
        <f t="shared" si="273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6">
        <f t="shared" si="270"/>
        <v>4.0000000000000003E-5</v>
      </c>
      <c r="R2916" s="9">
        <f t="shared" si="271"/>
        <v>1</v>
      </c>
      <c r="S2916" t="str">
        <f t="shared" si="274"/>
        <v>theater</v>
      </c>
      <c r="T2916" t="str">
        <f t="shared" si="275"/>
        <v>plays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4">
        <f t="shared" si="272"/>
        <v>42445.356365740736</v>
      </c>
      <c r="K2917">
        <v>1455528790</v>
      </c>
      <c r="L2917" s="14">
        <f t="shared" si="273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6">
        <f t="shared" si="270"/>
        <v>0.61099999999999999</v>
      </c>
      <c r="R2917" s="9">
        <f t="shared" si="271"/>
        <v>203.66666666666666</v>
      </c>
      <c r="S2917" t="str">
        <f t="shared" si="274"/>
        <v>theater</v>
      </c>
      <c r="T2917" t="str">
        <f t="shared" si="275"/>
        <v>plays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4">
        <f t="shared" si="272"/>
        <v>41778.476724537039</v>
      </c>
      <c r="K2918">
        <v>1398511589</v>
      </c>
      <c r="L2918" s="14">
        <f t="shared" si="273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6">
        <f t="shared" si="270"/>
        <v>7.8378378378378383E-2</v>
      </c>
      <c r="R2918" s="9">
        <f t="shared" si="271"/>
        <v>20.714285714285715</v>
      </c>
      <c r="S2918" t="str">
        <f t="shared" si="274"/>
        <v>theater</v>
      </c>
      <c r="T2918" t="str">
        <f t="shared" si="275"/>
        <v>plays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4">
        <f t="shared" si="272"/>
        <v>42263.234340277777</v>
      </c>
      <c r="K2919">
        <v>1440826647</v>
      </c>
      <c r="L2919" s="14">
        <f t="shared" si="273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6">
        <f t="shared" si="270"/>
        <v>0.2185</v>
      </c>
      <c r="R2919" s="9">
        <f t="shared" si="271"/>
        <v>48.555555555555557</v>
      </c>
      <c r="S2919" t="str">
        <f t="shared" si="274"/>
        <v>theater</v>
      </c>
      <c r="T2919" t="str">
        <f t="shared" si="275"/>
        <v>plays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4">
        <f t="shared" si="272"/>
        <v>42306.629710648151</v>
      </c>
      <c r="K2920">
        <v>1443712007</v>
      </c>
      <c r="L2920" s="14">
        <f t="shared" si="273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6">
        <f t="shared" si="270"/>
        <v>0.27239999999999998</v>
      </c>
      <c r="R2920" s="9">
        <f t="shared" si="271"/>
        <v>68.099999999999994</v>
      </c>
      <c r="S2920" t="str">
        <f t="shared" si="274"/>
        <v>theater</v>
      </c>
      <c r="T2920" t="str">
        <f t="shared" si="275"/>
        <v>plays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4">
        <f t="shared" si="272"/>
        <v>41856.61954861111</v>
      </c>
      <c r="K2921">
        <v>1404658329</v>
      </c>
      <c r="L2921" s="14">
        <f t="shared" si="273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6">
        <f t="shared" si="270"/>
        <v>8.5000000000000006E-2</v>
      </c>
      <c r="R2921" s="9">
        <f t="shared" si="271"/>
        <v>8.5</v>
      </c>
      <c r="S2921" t="str">
        <f t="shared" si="274"/>
        <v>theater</v>
      </c>
      <c r="T2921" t="str">
        <f t="shared" si="275"/>
        <v>plays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4">
        <f t="shared" si="272"/>
        <v>42088.750810185185</v>
      </c>
      <c r="K2922">
        <v>1424718070</v>
      </c>
      <c r="L2922" s="14">
        <f t="shared" si="273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6">
        <f t="shared" si="270"/>
        <v>0.26840000000000003</v>
      </c>
      <c r="R2922" s="9">
        <f t="shared" si="271"/>
        <v>51.615384615384613</v>
      </c>
      <c r="S2922" t="str">
        <f t="shared" si="274"/>
        <v>theater</v>
      </c>
      <c r="T2922" t="str">
        <f t="shared" si="275"/>
        <v>plays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4">
        <f t="shared" si="272"/>
        <v>41907.886620370373</v>
      </c>
      <c r="K2923">
        <v>1409087804</v>
      </c>
      <c r="L2923" s="14">
        <f t="shared" si="273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6">
        <f t="shared" si="270"/>
        <v>1.29</v>
      </c>
      <c r="R2923" s="9">
        <f t="shared" si="271"/>
        <v>43</v>
      </c>
      <c r="S2923" t="str">
        <f t="shared" si="274"/>
        <v>theater</v>
      </c>
      <c r="T2923" t="str">
        <f t="shared" si="275"/>
        <v>musical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4">
        <f t="shared" si="272"/>
        <v>42142.874155092592</v>
      </c>
      <c r="K2924">
        <v>1428094727</v>
      </c>
      <c r="L2924" s="14">
        <f t="shared" si="273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6">
        <f t="shared" si="270"/>
        <v>1</v>
      </c>
      <c r="R2924" s="9">
        <f t="shared" si="271"/>
        <v>83.333333333333329</v>
      </c>
      <c r="S2924" t="str">
        <f t="shared" si="274"/>
        <v>theater</v>
      </c>
      <c r="T2924" t="str">
        <f t="shared" si="275"/>
        <v>musical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4">
        <f t="shared" si="272"/>
        <v>42028.125</v>
      </c>
      <c r="K2925">
        <v>1420774779</v>
      </c>
      <c r="L2925" s="14">
        <f t="shared" si="273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6">
        <f t="shared" si="270"/>
        <v>1</v>
      </c>
      <c r="R2925" s="9">
        <f t="shared" si="271"/>
        <v>30</v>
      </c>
      <c r="S2925" t="str">
        <f t="shared" si="274"/>
        <v>theater</v>
      </c>
      <c r="T2925" t="str">
        <f t="shared" si="275"/>
        <v>musical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4">
        <f t="shared" si="272"/>
        <v>42133.165972222225</v>
      </c>
      <c r="K2926">
        <v>1428585710</v>
      </c>
      <c r="L2926" s="14">
        <f t="shared" si="273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6">
        <f t="shared" si="270"/>
        <v>1.032</v>
      </c>
      <c r="R2926" s="9">
        <f t="shared" si="271"/>
        <v>175.51020408163265</v>
      </c>
      <c r="S2926" t="str">
        <f t="shared" si="274"/>
        <v>theater</v>
      </c>
      <c r="T2926" t="str">
        <f t="shared" si="275"/>
        <v>musical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4">
        <f t="shared" si="272"/>
        <v>41893.584120370368</v>
      </c>
      <c r="K2927">
        <v>1407852068</v>
      </c>
      <c r="L2927" s="14">
        <f t="shared" si="273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6">
        <f t="shared" si="270"/>
        <v>1.0244597777777777</v>
      </c>
      <c r="R2927" s="9">
        <f t="shared" si="271"/>
        <v>231.66175879396985</v>
      </c>
      <c r="S2927" t="str">
        <f t="shared" si="274"/>
        <v>theater</v>
      </c>
      <c r="T2927" t="str">
        <f t="shared" si="275"/>
        <v>musical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4">
        <f t="shared" si="272"/>
        <v>42058.765960648147</v>
      </c>
      <c r="K2928">
        <v>1423506179</v>
      </c>
      <c r="L2928" s="14">
        <f t="shared" si="273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6">
        <f t="shared" si="270"/>
        <v>1.25</v>
      </c>
      <c r="R2928" s="9">
        <f t="shared" si="271"/>
        <v>75</v>
      </c>
      <c r="S2928" t="str">
        <f t="shared" si="274"/>
        <v>theater</v>
      </c>
      <c r="T2928" t="str">
        <f t="shared" si="275"/>
        <v>musical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4">
        <f t="shared" si="272"/>
        <v>41835.208333333336</v>
      </c>
      <c r="K2929">
        <v>1402934629</v>
      </c>
      <c r="L2929" s="14">
        <f t="shared" si="273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6">
        <f t="shared" si="270"/>
        <v>1.3083333333333333</v>
      </c>
      <c r="R2929" s="9">
        <f t="shared" si="271"/>
        <v>112.14285714285714</v>
      </c>
      <c r="S2929" t="str">
        <f t="shared" si="274"/>
        <v>theater</v>
      </c>
      <c r="T2929" t="str">
        <f t="shared" si="275"/>
        <v>musical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4">
        <f t="shared" si="272"/>
        <v>42433.998217592598</v>
      </c>
      <c r="K2930">
        <v>1454543846</v>
      </c>
      <c r="L2930" s="14">
        <f t="shared" si="273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6">
        <f t="shared" si="270"/>
        <v>1</v>
      </c>
      <c r="R2930" s="9">
        <f t="shared" si="271"/>
        <v>41.666666666666664</v>
      </c>
      <c r="S2930" t="str">
        <f t="shared" si="274"/>
        <v>theater</v>
      </c>
      <c r="T2930" t="str">
        <f t="shared" si="275"/>
        <v>musical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4">
        <f t="shared" si="272"/>
        <v>41784.564328703702</v>
      </c>
      <c r="K2931">
        <v>1398432758</v>
      </c>
      <c r="L2931" s="14">
        <f t="shared" si="273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6">
        <f t="shared" si="270"/>
        <v>1.02069375</v>
      </c>
      <c r="R2931" s="9">
        <f t="shared" si="271"/>
        <v>255.17343750000001</v>
      </c>
      <c r="S2931" t="str">
        <f t="shared" si="274"/>
        <v>theater</v>
      </c>
      <c r="T2931" t="str">
        <f t="shared" si="275"/>
        <v>musical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4">
        <f t="shared" si="272"/>
        <v>42131.584074074075</v>
      </c>
      <c r="K2932">
        <v>1428415264</v>
      </c>
      <c r="L2932" s="14">
        <f t="shared" si="273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6">
        <f t="shared" si="270"/>
        <v>1.0092000000000001</v>
      </c>
      <c r="R2932" s="9">
        <f t="shared" si="271"/>
        <v>162.7741935483871</v>
      </c>
      <c r="S2932" t="str">
        <f t="shared" si="274"/>
        <v>theater</v>
      </c>
      <c r="T2932" t="str">
        <f t="shared" si="275"/>
        <v>musical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4">
        <f t="shared" si="272"/>
        <v>41897.255555555559</v>
      </c>
      <c r="K2933">
        <v>1408604363</v>
      </c>
      <c r="L2933" s="14">
        <f t="shared" si="273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6">
        <f t="shared" si="270"/>
        <v>1.06</v>
      </c>
      <c r="R2933" s="9">
        <f t="shared" si="271"/>
        <v>88.333333333333329</v>
      </c>
      <c r="S2933" t="str">
        <f t="shared" si="274"/>
        <v>theater</v>
      </c>
      <c r="T2933" t="str">
        <f t="shared" si="275"/>
        <v>musical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4">
        <f t="shared" si="272"/>
        <v>42056.458333333328</v>
      </c>
      <c r="K2934">
        <v>1421812637</v>
      </c>
      <c r="L2934" s="14">
        <f t="shared" si="273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6">
        <f t="shared" si="270"/>
        <v>1.0509677419354839</v>
      </c>
      <c r="R2934" s="9">
        <f t="shared" si="271"/>
        <v>85.736842105263165</v>
      </c>
      <c r="S2934" t="str">
        <f t="shared" si="274"/>
        <v>theater</v>
      </c>
      <c r="T2934" t="str">
        <f t="shared" si="275"/>
        <v>musical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4">
        <f t="shared" si="272"/>
        <v>42525.956631944442</v>
      </c>
      <c r="K2935">
        <v>1462489053</v>
      </c>
      <c r="L2935" s="14">
        <f t="shared" si="273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6">
        <f t="shared" si="270"/>
        <v>1.0276000000000001</v>
      </c>
      <c r="R2935" s="9">
        <f t="shared" si="271"/>
        <v>47.574074074074076</v>
      </c>
      <c r="S2935" t="str">
        <f t="shared" si="274"/>
        <v>theater</v>
      </c>
      <c r="T2935" t="str">
        <f t="shared" si="275"/>
        <v>musical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4">
        <f t="shared" si="272"/>
        <v>41805.636157407411</v>
      </c>
      <c r="K2936">
        <v>1400253364</v>
      </c>
      <c r="L2936" s="14">
        <f t="shared" si="273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6">
        <f t="shared" si="270"/>
        <v>1.08</v>
      </c>
      <c r="R2936" s="9">
        <f t="shared" si="271"/>
        <v>72.972972972972968</v>
      </c>
      <c r="S2936" t="str">
        <f t="shared" si="274"/>
        <v>theater</v>
      </c>
      <c r="T2936" t="str">
        <f t="shared" si="275"/>
        <v>musical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4">
        <f t="shared" si="272"/>
        <v>42611.708333333328</v>
      </c>
      <c r="K2937">
        <v>1467468008</v>
      </c>
      <c r="L2937" s="14">
        <f t="shared" si="273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6">
        <f t="shared" si="270"/>
        <v>1.0088571428571429</v>
      </c>
      <c r="R2937" s="9">
        <f t="shared" si="271"/>
        <v>90.538461538461533</v>
      </c>
      <c r="S2937" t="str">
        <f t="shared" si="274"/>
        <v>theater</v>
      </c>
      <c r="T2937" t="str">
        <f t="shared" si="275"/>
        <v>musical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4">
        <f t="shared" si="272"/>
        <v>41925.207638888889</v>
      </c>
      <c r="K2938">
        <v>1412091423</v>
      </c>
      <c r="L2938" s="14">
        <f t="shared" si="273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6">
        <f t="shared" si="270"/>
        <v>1.28</v>
      </c>
      <c r="R2938" s="9">
        <f t="shared" si="271"/>
        <v>37.647058823529413</v>
      </c>
      <c r="S2938" t="str">
        <f t="shared" si="274"/>
        <v>theater</v>
      </c>
      <c r="T2938" t="str">
        <f t="shared" si="275"/>
        <v>musical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4">
        <f t="shared" si="272"/>
        <v>41833.457326388889</v>
      </c>
      <c r="K2939">
        <v>1402657113</v>
      </c>
      <c r="L2939" s="14">
        <f t="shared" si="273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6">
        <f t="shared" si="270"/>
        <v>1.3333333333333333</v>
      </c>
      <c r="R2939" s="9">
        <f t="shared" si="271"/>
        <v>36.363636363636367</v>
      </c>
      <c r="S2939" t="str">
        <f t="shared" si="274"/>
        <v>theater</v>
      </c>
      <c r="T2939" t="str">
        <f t="shared" si="275"/>
        <v>musical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4">
        <f t="shared" si="272"/>
        <v>42034.703865740739</v>
      </c>
      <c r="K2940">
        <v>1420044814</v>
      </c>
      <c r="L2940" s="14">
        <f t="shared" si="273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6">
        <f t="shared" si="270"/>
        <v>1.0137499999999999</v>
      </c>
      <c r="R2940" s="9">
        <f t="shared" si="271"/>
        <v>126.71875</v>
      </c>
      <c r="S2940" t="str">
        <f t="shared" si="274"/>
        <v>theater</v>
      </c>
      <c r="T2940" t="str">
        <f t="shared" si="275"/>
        <v>musical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4">
        <f t="shared" si="272"/>
        <v>41879.041666666664</v>
      </c>
      <c r="K2941">
        <v>1406316312</v>
      </c>
      <c r="L2941" s="14">
        <f t="shared" si="273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6">
        <f t="shared" si="270"/>
        <v>1.0287500000000001</v>
      </c>
      <c r="R2941" s="9">
        <f t="shared" si="271"/>
        <v>329.2</v>
      </c>
      <c r="S2941" t="str">
        <f t="shared" si="274"/>
        <v>theater</v>
      </c>
      <c r="T2941" t="str">
        <f t="shared" si="275"/>
        <v>musical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4">
        <f t="shared" si="272"/>
        <v>42022.773356481484</v>
      </c>
      <c r="K2942">
        <v>1418150018</v>
      </c>
      <c r="L2942" s="14">
        <f t="shared" si="273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6">
        <f t="shared" si="270"/>
        <v>1.0724</v>
      </c>
      <c r="R2942" s="9">
        <f t="shared" si="271"/>
        <v>81.242424242424249</v>
      </c>
      <c r="S2942" t="str">
        <f t="shared" si="274"/>
        <v>theater</v>
      </c>
      <c r="T2942" t="str">
        <f t="shared" si="275"/>
        <v>musical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4">
        <f t="shared" si="272"/>
        <v>42064.960127314815</v>
      </c>
      <c r="K2943">
        <v>1422658955</v>
      </c>
      <c r="L2943" s="14">
        <f t="shared" si="273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6">
        <f t="shared" si="270"/>
        <v>4.0000000000000003E-5</v>
      </c>
      <c r="R2943" s="9">
        <f t="shared" si="271"/>
        <v>1</v>
      </c>
      <c r="S2943" t="str">
        <f t="shared" si="274"/>
        <v>theater</v>
      </c>
      <c r="T2943" t="str">
        <f t="shared" si="275"/>
        <v>spaces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4">
        <f t="shared" si="272"/>
        <v>42354.845833333333</v>
      </c>
      <c r="K2944">
        <v>1448565459</v>
      </c>
      <c r="L2944" s="14">
        <f t="shared" si="273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6">
        <f t="shared" si="270"/>
        <v>0.20424999999999999</v>
      </c>
      <c r="R2944" s="9">
        <f t="shared" si="271"/>
        <v>202.22772277227722</v>
      </c>
      <c r="S2944" t="str">
        <f t="shared" si="274"/>
        <v>theater</v>
      </c>
      <c r="T2944" t="str">
        <f t="shared" si="275"/>
        <v>spaces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4">
        <f t="shared" si="272"/>
        <v>42107.129398148143</v>
      </c>
      <c r="K2945">
        <v>1426302380</v>
      </c>
      <c r="L2945" s="14">
        <f t="shared" si="273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6">
        <f t="shared" si="270"/>
        <v>0</v>
      </c>
      <c r="R2945" s="9">
        <f t="shared" si="271"/>
        <v>0</v>
      </c>
      <c r="S2945" t="str">
        <f t="shared" si="274"/>
        <v>theater</v>
      </c>
      <c r="T2945" t="str">
        <f t="shared" si="275"/>
        <v>spaces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4">
        <f t="shared" si="272"/>
        <v>42162.9143287037</v>
      </c>
      <c r="K2946">
        <v>1431122198</v>
      </c>
      <c r="L2946" s="14">
        <f t="shared" si="273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6">
        <f t="shared" ref="Q2946:Q3009" si="276">(E2946/D2946)</f>
        <v>0.01</v>
      </c>
      <c r="R2946" s="9">
        <f t="shared" ref="R2946:R3009" si="277">IF(N2946&lt;&gt;0,E2946/N2946,0)</f>
        <v>100</v>
      </c>
      <c r="S2946" t="str">
        <f t="shared" si="274"/>
        <v>theater</v>
      </c>
      <c r="T2946" t="str">
        <f t="shared" si="275"/>
        <v>spaces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4">
        <f t="shared" ref="J2947:J3010" si="278">(((I2947/60)/60)/24)+DATE(1970,1,1)</f>
        <v>42148.139583333337</v>
      </c>
      <c r="K2947">
        <v>1429845660</v>
      </c>
      <c r="L2947" s="14">
        <f t="shared" ref="L2947:L3010" si="279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6">
        <f t="shared" si="276"/>
        <v>0</v>
      </c>
      <c r="R2947" s="9">
        <f t="shared" si="277"/>
        <v>0</v>
      </c>
      <c r="S2947" t="str">
        <f t="shared" ref="S2947:S3010" si="280">LEFT(P2947, SEARCH("/",P2947,1)-1)</f>
        <v>theater</v>
      </c>
      <c r="T2947" t="str">
        <f t="shared" ref="T2947:T3010" si="281">RIGHT(P2947,LEN(P2947)-FIND("/",P2947))</f>
        <v>spaces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4">
        <f t="shared" si="278"/>
        <v>42597.531157407408</v>
      </c>
      <c r="K2948">
        <v>1468673092</v>
      </c>
      <c r="L2948" s="14">
        <f t="shared" si="279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6">
        <f t="shared" si="276"/>
        <v>1E-3</v>
      </c>
      <c r="R2948" s="9">
        <f t="shared" si="277"/>
        <v>1</v>
      </c>
      <c r="S2948" t="str">
        <f t="shared" si="280"/>
        <v>theater</v>
      </c>
      <c r="T2948" t="str">
        <f t="shared" si="281"/>
        <v>spaces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4">
        <f t="shared" si="278"/>
        <v>42698.715972222228</v>
      </c>
      <c r="K2949">
        <v>1475760567</v>
      </c>
      <c r="L2949" s="14">
        <f t="shared" si="279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6">
        <f t="shared" si="276"/>
        <v>4.2880000000000001E-2</v>
      </c>
      <c r="R2949" s="9">
        <f t="shared" si="277"/>
        <v>82.461538461538467</v>
      </c>
      <c r="S2949" t="str">
        <f t="shared" si="280"/>
        <v>theater</v>
      </c>
      <c r="T2949" t="str">
        <f t="shared" si="281"/>
        <v>spaces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4">
        <f t="shared" si="278"/>
        <v>42157.649224537032</v>
      </c>
      <c r="K2950">
        <v>1428075293</v>
      </c>
      <c r="L2950" s="14">
        <f t="shared" si="279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6">
        <f t="shared" si="276"/>
        <v>4.8000000000000001E-5</v>
      </c>
      <c r="R2950" s="9">
        <f t="shared" si="277"/>
        <v>2.6666666666666665</v>
      </c>
      <c r="S2950" t="str">
        <f t="shared" si="280"/>
        <v>theater</v>
      </c>
      <c r="T2950" t="str">
        <f t="shared" si="281"/>
        <v>spaces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4">
        <f t="shared" si="278"/>
        <v>42327.864780092597</v>
      </c>
      <c r="K2951">
        <v>1445370317</v>
      </c>
      <c r="L2951" s="14">
        <f t="shared" si="279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6">
        <f t="shared" si="276"/>
        <v>2.5000000000000001E-2</v>
      </c>
      <c r="R2951" s="9">
        <f t="shared" si="277"/>
        <v>12.5</v>
      </c>
      <c r="S2951" t="str">
        <f t="shared" si="280"/>
        <v>theater</v>
      </c>
      <c r="T2951" t="str">
        <f t="shared" si="281"/>
        <v>spaces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4">
        <f t="shared" si="278"/>
        <v>42392.36518518519</v>
      </c>
      <c r="K2952">
        <v>1450946752</v>
      </c>
      <c r="L2952" s="14">
        <f t="shared" si="279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6">
        <f t="shared" si="276"/>
        <v>0</v>
      </c>
      <c r="R2952" s="9">
        <f t="shared" si="277"/>
        <v>0</v>
      </c>
      <c r="S2952" t="str">
        <f t="shared" si="280"/>
        <v>theater</v>
      </c>
      <c r="T2952" t="str">
        <f t="shared" si="281"/>
        <v>spaces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4">
        <f t="shared" si="278"/>
        <v>41917.802928240737</v>
      </c>
      <c r="K2953">
        <v>1408648573</v>
      </c>
      <c r="L2953" s="14">
        <f t="shared" si="279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6">
        <f t="shared" si="276"/>
        <v>2.1919999999999999E-2</v>
      </c>
      <c r="R2953" s="9">
        <f t="shared" si="277"/>
        <v>18.896551724137932</v>
      </c>
      <c r="S2953" t="str">
        <f t="shared" si="280"/>
        <v>theater</v>
      </c>
      <c r="T2953" t="str">
        <f t="shared" si="281"/>
        <v>spaces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4">
        <f t="shared" si="278"/>
        <v>42660.166666666672</v>
      </c>
      <c r="K2954">
        <v>1473957239</v>
      </c>
      <c r="L2954" s="14">
        <f t="shared" si="279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6">
        <f t="shared" si="276"/>
        <v>8.0250000000000002E-2</v>
      </c>
      <c r="R2954" s="9">
        <f t="shared" si="277"/>
        <v>200.625</v>
      </c>
      <c r="S2954" t="str">
        <f t="shared" si="280"/>
        <v>theater</v>
      </c>
      <c r="T2954" t="str">
        <f t="shared" si="281"/>
        <v>spaces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4">
        <f t="shared" si="278"/>
        <v>42285.791909722218</v>
      </c>
      <c r="K2955">
        <v>1441738821</v>
      </c>
      <c r="L2955" s="14">
        <f t="shared" si="279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6">
        <f t="shared" si="276"/>
        <v>1.5125E-3</v>
      </c>
      <c r="R2955" s="9">
        <f t="shared" si="277"/>
        <v>201.66666666666666</v>
      </c>
      <c r="S2955" t="str">
        <f t="shared" si="280"/>
        <v>theater</v>
      </c>
      <c r="T2955" t="str">
        <f t="shared" si="281"/>
        <v>spaces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4">
        <f t="shared" si="278"/>
        <v>42810.541701388895</v>
      </c>
      <c r="K2956">
        <v>1487944803</v>
      </c>
      <c r="L2956" s="14">
        <f t="shared" si="279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6">
        <f t="shared" si="276"/>
        <v>0</v>
      </c>
      <c r="R2956" s="9">
        <f t="shared" si="277"/>
        <v>0</v>
      </c>
      <c r="S2956" t="str">
        <f t="shared" si="280"/>
        <v>theater</v>
      </c>
      <c r="T2956" t="str">
        <f t="shared" si="281"/>
        <v>spaces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4">
        <f t="shared" si="278"/>
        <v>42171.741307870368</v>
      </c>
      <c r="K2957">
        <v>1431884849</v>
      </c>
      <c r="L2957" s="14">
        <f t="shared" si="279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6">
        <f t="shared" si="276"/>
        <v>0.59583333333333333</v>
      </c>
      <c r="R2957" s="9">
        <f t="shared" si="277"/>
        <v>65</v>
      </c>
      <c r="S2957" t="str">
        <f t="shared" si="280"/>
        <v>theater</v>
      </c>
      <c r="T2957" t="str">
        <f t="shared" si="281"/>
        <v>spaces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4">
        <f t="shared" si="278"/>
        <v>42494.958912037036</v>
      </c>
      <c r="K2958">
        <v>1459810850</v>
      </c>
      <c r="L2958" s="14">
        <f t="shared" si="279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6">
        <f t="shared" si="276"/>
        <v>0.16734177215189874</v>
      </c>
      <c r="R2958" s="9">
        <f t="shared" si="277"/>
        <v>66.099999999999994</v>
      </c>
      <c r="S2958" t="str">
        <f t="shared" si="280"/>
        <v>theater</v>
      </c>
      <c r="T2958" t="str">
        <f t="shared" si="281"/>
        <v>spaces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4">
        <f t="shared" si="278"/>
        <v>42090.969583333332</v>
      </c>
      <c r="K2959">
        <v>1422317772</v>
      </c>
      <c r="L2959" s="14">
        <f t="shared" si="279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6">
        <f t="shared" si="276"/>
        <v>1.8666666666666668E-2</v>
      </c>
      <c r="R2959" s="9">
        <f t="shared" si="277"/>
        <v>93.333333333333329</v>
      </c>
      <c r="S2959" t="str">
        <f t="shared" si="280"/>
        <v>theater</v>
      </c>
      <c r="T2959" t="str">
        <f t="shared" si="281"/>
        <v>spaces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4">
        <f t="shared" si="278"/>
        <v>42498.73746527778</v>
      </c>
      <c r="K2960">
        <v>1457548917</v>
      </c>
      <c r="L2960" s="14">
        <f t="shared" si="279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6">
        <f t="shared" si="276"/>
        <v>0</v>
      </c>
      <c r="R2960" s="9">
        <f t="shared" si="277"/>
        <v>0</v>
      </c>
      <c r="S2960" t="str">
        <f t="shared" si="280"/>
        <v>theater</v>
      </c>
      <c r="T2960" t="str">
        <f t="shared" si="281"/>
        <v>spaces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4">
        <f t="shared" si="278"/>
        <v>42528.008391203708</v>
      </c>
      <c r="K2961">
        <v>1462666325</v>
      </c>
      <c r="L2961" s="14">
        <f t="shared" si="279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6">
        <f t="shared" si="276"/>
        <v>0</v>
      </c>
      <c r="R2961" s="9">
        <f t="shared" si="277"/>
        <v>0</v>
      </c>
      <c r="S2961" t="str">
        <f t="shared" si="280"/>
        <v>theater</v>
      </c>
      <c r="T2961" t="str">
        <f t="shared" si="281"/>
        <v>spaces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4">
        <f t="shared" si="278"/>
        <v>41893.757210648146</v>
      </c>
      <c r="K2962">
        <v>1407867023</v>
      </c>
      <c r="L2962" s="14">
        <f t="shared" si="279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6">
        <f t="shared" si="276"/>
        <v>0</v>
      </c>
      <c r="R2962" s="9">
        <f t="shared" si="277"/>
        <v>0</v>
      </c>
      <c r="S2962" t="str">
        <f t="shared" si="280"/>
        <v>theater</v>
      </c>
      <c r="T2962" t="str">
        <f t="shared" si="281"/>
        <v>spaces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4">
        <f t="shared" si="278"/>
        <v>42089.166666666672</v>
      </c>
      <c r="K2963">
        <v>1424927159</v>
      </c>
      <c r="L2963" s="14">
        <f t="shared" si="279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6">
        <f t="shared" si="276"/>
        <v>1.0962000000000001</v>
      </c>
      <c r="R2963" s="9">
        <f t="shared" si="277"/>
        <v>50.75</v>
      </c>
      <c r="S2963" t="str">
        <f t="shared" si="280"/>
        <v>theater</v>
      </c>
      <c r="T2963" t="str">
        <f t="shared" si="281"/>
        <v>plays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4">
        <f t="shared" si="278"/>
        <v>42064.290972222225</v>
      </c>
      <c r="K2964">
        <v>1422769906</v>
      </c>
      <c r="L2964" s="14">
        <f t="shared" si="279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6">
        <f t="shared" si="276"/>
        <v>1.218</v>
      </c>
      <c r="R2964" s="9">
        <f t="shared" si="277"/>
        <v>60.9</v>
      </c>
      <c r="S2964" t="str">
        <f t="shared" si="280"/>
        <v>theater</v>
      </c>
      <c r="T2964" t="str">
        <f t="shared" si="281"/>
        <v>plays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4">
        <f t="shared" si="278"/>
        <v>42187.470185185186</v>
      </c>
      <c r="K2965">
        <v>1433243824</v>
      </c>
      <c r="L2965" s="14">
        <f t="shared" si="279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6">
        <f t="shared" si="276"/>
        <v>1.0685</v>
      </c>
      <c r="R2965" s="9">
        <f t="shared" si="277"/>
        <v>109.03061224489795</v>
      </c>
      <c r="S2965" t="str">
        <f t="shared" si="280"/>
        <v>theater</v>
      </c>
      <c r="T2965" t="str">
        <f t="shared" si="281"/>
        <v>plays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4">
        <f t="shared" si="278"/>
        <v>41857.897222222222</v>
      </c>
      <c r="K2966">
        <v>1404769819</v>
      </c>
      <c r="L2966" s="14">
        <f t="shared" si="279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6">
        <f t="shared" si="276"/>
        <v>1.0071379999999999</v>
      </c>
      <c r="R2966" s="9">
        <f t="shared" si="277"/>
        <v>25.692295918367346</v>
      </c>
      <c r="S2966" t="str">
        <f t="shared" si="280"/>
        <v>theater</v>
      </c>
      <c r="T2966" t="str">
        <f t="shared" si="281"/>
        <v>plays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4">
        <f t="shared" si="278"/>
        <v>42192.729548611111</v>
      </c>
      <c r="K2967">
        <v>1433698233</v>
      </c>
      <c r="L2967" s="14">
        <f t="shared" si="279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6">
        <f t="shared" si="276"/>
        <v>1.0900000000000001</v>
      </c>
      <c r="R2967" s="9">
        <f t="shared" si="277"/>
        <v>41.92307692307692</v>
      </c>
      <c r="S2967" t="str">
        <f t="shared" si="280"/>
        <v>theater</v>
      </c>
      <c r="T2967" t="str">
        <f t="shared" si="281"/>
        <v>plays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4">
        <f t="shared" si="278"/>
        <v>42263.738564814819</v>
      </c>
      <c r="K2968">
        <v>1439833412</v>
      </c>
      <c r="L2968" s="14">
        <f t="shared" si="279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6">
        <f t="shared" si="276"/>
        <v>1.1363000000000001</v>
      </c>
      <c r="R2968" s="9">
        <f t="shared" si="277"/>
        <v>88.7734375</v>
      </c>
      <c r="S2968" t="str">
        <f t="shared" si="280"/>
        <v>theater</v>
      </c>
      <c r="T2968" t="str">
        <f t="shared" si="281"/>
        <v>plays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4">
        <f t="shared" si="278"/>
        <v>42072.156157407408</v>
      </c>
      <c r="K2969">
        <v>1423284292</v>
      </c>
      <c r="L2969" s="14">
        <f t="shared" si="279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6">
        <f t="shared" si="276"/>
        <v>1.1392</v>
      </c>
      <c r="R2969" s="9">
        <f t="shared" si="277"/>
        <v>80.225352112676063</v>
      </c>
      <c r="S2969" t="str">
        <f t="shared" si="280"/>
        <v>theater</v>
      </c>
      <c r="T2969" t="str">
        <f t="shared" si="281"/>
        <v>plays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4">
        <f t="shared" si="278"/>
        <v>42599.165972222225</v>
      </c>
      <c r="K2970">
        <v>1470227660</v>
      </c>
      <c r="L2970" s="14">
        <f t="shared" si="279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6">
        <f t="shared" si="276"/>
        <v>1.06</v>
      </c>
      <c r="R2970" s="9">
        <f t="shared" si="277"/>
        <v>78.936170212765958</v>
      </c>
      <c r="S2970" t="str">
        <f t="shared" si="280"/>
        <v>theater</v>
      </c>
      <c r="T2970" t="str">
        <f t="shared" si="281"/>
        <v>plays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4">
        <f t="shared" si="278"/>
        <v>42127.952083333337</v>
      </c>
      <c r="K2971">
        <v>1428087153</v>
      </c>
      <c r="L2971" s="14">
        <f t="shared" si="279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6">
        <f t="shared" si="276"/>
        <v>1.625</v>
      </c>
      <c r="R2971" s="9">
        <f t="shared" si="277"/>
        <v>95.588235294117652</v>
      </c>
      <c r="S2971" t="str">
        <f t="shared" si="280"/>
        <v>theater</v>
      </c>
      <c r="T2971" t="str">
        <f t="shared" si="281"/>
        <v>plays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4">
        <f t="shared" si="278"/>
        <v>41838.669571759259</v>
      </c>
      <c r="K2972">
        <v>1403107451</v>
      </c>
      <c r="L2972" s="14">
        <f t="shared" si="279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6">
        <f t="shared" si="276"/>
        <v>1.06</v>
      </c>
      <c r="R2972" s="9">
        <f t="shared" si="277"/>
        <v>69.890109890109883</v>
      </c>
      <c r="S2972" t="str">
        <f t="shared" si="280"/>
        <v>theater</v>
      </c>
      <c r="T2972" t="str">
        <f t="shared" si="281"/>
        <v>plays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4">
        <f t="shared" si="278"/>
        <v>41882.658310185187</v>
      </c>
      <c r="K2973">
        <v>1406908078</v>
      </c>
      <c r="L2973" s="14">
        <f t="shared" si="279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6">
        <f t="shared" si="276"/>
        <v>1.0015624999999999</v>
      </c>
      <c r="R2973" s="9">
        <f t="shared" si="277"/>
        <v>74.534883720930239</v>
      </c>
      <c r="S2973" t="str">
        <f t="shared" si="280"/>
        <v>theater</v>
      </c>
      <c r="T2973" t="str">
        <f t="shared" si="281"/>
        <v>plays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4">
        <f t="shared" si="278"/>
        <v>42709.041666666672</v>
      </c>
      <c r="K2974">
        <v>1479609520</v>
      </c>
      <c r="L2974" s="14">
        <f t="shared" si="279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6">
        <f t="shared" si="276"/>
        <v>1.0535000000000001</v>
      </c>
      <c r="R2974" s="9">
        <f t="shared" si="277"/>
        <v>123.94117647058823</v>
      </c>
      <c r="S2974" t="str">
        <f t="shared" si="280"/>
        <v>theater</v>
      </c>
      <c r="T2974" t="str">
        <f t="shared" si="281"/>
        <v>plays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4">
        <f t="shared" si="278"/>
        <v>42370.166666666672</v>
      </c>
      <c r="K2975">
        <v>1449171508</v>
      </c>
      <c r="L2975" s="14">
        <f t="shared" si="279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6">
        <f t="shared" si="276"/>
        <v>1.748</v>
      </c>
      <c r="R2975" s="9">
        <f t="shared" si="277"/>
        <v>264.84848484848487</v>
      </c>
      <c r="S2975" t="str">
        <f t="shared" si="280"/>
        <v>theater</v>
      </c>
      <c r="T2975" t="str">
        <f t="shared" si="281"/>
        <v>plays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4">
        <f t="shared" si="278"/>
        <v>41908.065972222219</v>
      </c>
      <c r="K2976">
        <v>1409275671</v>
      </c>
      <c r="L2976" s="14">
        <f t="shared" si="279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6">
        <f t="shared" si="276"/>
        <v>1.02</v>
      </c>
      <c r="R2976" s="9">
        <f t="shared" si="277"/>
        <v>58.620689655172413</v>
      </c>
      <c r="S2976" t="str">
        <f t="shared" si="280"/>
        <v>theater</v>
      </c>
      <c r="T2976" t="str">
        <f t="shared" si="281"/>
        <v>plays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4">
        <f t="shared" si="278"/>
        <v>41970.125</v>
      </c>
      <c r="K2977">
        <v>1414599886</v>
      </c>
      <c r="L2977" s="14">
        <f t="shared" si="279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6">
        <f t="shared" si="276"/>
        <v>1.00125</v>
      </c>
      <c r="R2977" s="9">
        <f t="shared" si="277"/>
        <v>70.884955752212392</v>
      </c>
      <c r="S2977" t="str">
        <f t="shared" si="280"/>
        <v>theater</v>
      </c>
      <c r="T2977" t="str">
        <f t="shared" si="281"/>
        <v>plays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4">
        <f t="shared" si="278"/>
        <v>42442.5</v>
      </c>
      <c r="K2978">
        <v>1456421530</v>
      </c>
      <c r="L2978" s="14">
        <f t="shared" si="279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6">
        <f t="shared" si="276"/>
        <v>1.7142857142857142</v>
      </c>
      <c r="R2978" s="9">
        <f t="shared" si="277"/>
        <v>8.5714285714285712</v>
      </c>
      <c r="S2978" t="str">
        <f t="shared" si="280"/>
        <v>theater</v>
      </c>
      <c r="T2978" t="str">
        <f t="shared" si="281"/>
        <v>plays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4">
        <f t="shared" si="278"/>
        <v>42086.093055555553</v>
      </c>
      <c r="K2979">
        <v>1421960934</v>
      </c>
      <c r="L2979" s="14">
        <f t="shared" si="279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6">
        <f t="shared" si="276"/>
        <v>1.1356666666666666</v>
      </c>
      <c r="R2979" s="9">
        <f t="shared" si="277"/>
        <v>113.56666666666666</v>
      </c>
      <c r="S2979" t="str">
        <f t="shared" si="280"/>
        <v>theater</v>
      </c>
      <c r="T2979" t="str">
        <f t="shared" si="281"/>
        <v>plays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4">
        <f t="shared" si="278"/>
        <v>41932.249305555553</v>
      </c>
      <c r="K2980">
        <v>1412954547</v>
      </c>
      <c r="L2980" s="14">
        <f t="shared" si="279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6">
        <f t="shared" si="276"/>
        <v>1.2946666666666666</v>
      </c>
      <c r="R2980" s="9">
        <f t="shared" si="277"/>
        <v>60.6875</v>
      </c>
      <c r="S2980" t="str">
        <f t="shared" si="280"/>
        <v>theater</v>
      </c>
      <c r="T2980" t="str">
        <f t="shared" si="281"/>
        <v>plays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4">
        <f t="shared" si="278"/>
        <v>42010.25</v>
      </c>
      <c r="K2981">
        <v>1419104823</v>
      </c>
      <c r="L2981" s="14">
        <f t="shared" si="279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6">
        <f t="shared" si="276"/>
        <v>1.014</v>
      </c>
      <c r="R2981" s="9">
        <f t="shared" si="277"/>
        <v>110.21739130434783</v>
      </c>
      <c r="S2981" t="str">
        <f t="shared" si="280"/>
        <v>theater</v>
      </c>
      <c r="T2981" t="str">
        <f t="shared" si="281"/>
        <v>plays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4">
        <f t="shared" si="278"/>
        <v>42240.083333333328</v>
      </c>
      <c r="K2982">
        <v>1438639130</v>
      </c>
      <c r="L2982" s="14">
        <f t="shared" si="279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6">
        <f t="shared" si="276"/>
        <v>1.0916666666666666</v>
      </c>
      <c r="R2982" s="9">
        <f t="shared" si="277"/>
        <v>136.45833333333334</v>
      </c>
      <c r="S2982" t="str">
        <f t="shared" si="280"/>
        <v>theater</v>
      </c>
      <c r="T2982" t="str">
        <f t="shared" si="281"/>
        <v>plays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4">
        <f t="shared" si="278"/>
        <v>42270.559675925921</v>
      </c>
      <c r="K2983">
        <v>1439126756</v>
      </c>
      <c r="L2983" s="14">
        <f t="shared" si="279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6">
        <f t="shared" si="276"/>
        <v>1.28925</v>
      </c>
      <c r="R2983" s="9">
        <f t="shared" si="277"/>
        <v>53.164948453608247</v>
      </c>
      <c r="S2983" t="str">
        <f t="shared" si="280"/>
        <v>theater</v>
      </c>
      <c r="T2983" t="str">
        <f t="shared" si="281"/>
        <v>spaces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4">
        <f t="shared" si="278"/>
        <v>42411.686840277776</v>
      </c>
      <c r="K2984">
        <v>1452616143</v>
      </c>
      <c r="L2984" s="14">
        <f t="shared" si="279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6">
        <f t="shared" si="276"/>
        <v>1.0206</v>
      </c>
      <c r="R2984" s="9">
        <f t="shared" si="277"/>
        <v>86.491525423728817</v>
      </c>
      <c r="S2984" t="str">
        <f t="shared" si="280"/>
        <v>theater</v>
      </c>
      <c r="T2984" t="str">
        <f t="shared" si="281"/>
        <v>spaces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4">
        <f t="shared" si="278"/>
        <v>41954.674027777779</v>
      </c>
      <c r="K2985">
        <v>1410534636</v>
      </c>
      <c r="L2985" s="14">
        <f t="shared" si="279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6">
        <f t="shared" si="276"/>
        <v>1.465395775862069</v>
      </c>
      <c r="R2985" s="9">
        <f t="shared" si="277"/>
        <v>155.23827397260274</v>
      </c>
      <c r="S2985" t="str">
        <f t="shared" si="280"/>
        <v>theater</v>
      </c>
      <c r="T2985" t="str">
        <f t="shared" si="281"/>
        <v>spaces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4">
        <f t="shared" si="278"/>
        <v>42606.278715277775</v>
      </c>
      <c r="K2986">
        <v>1469428881</v>
      </c>
      <c r="L2986" s="14">
        <f t="shared" si="279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6">
        <f t="shared" si="276"/>
        <v>1.00352</v>
      </c>
      <c r="R2986" s="9">
        <f t="shared" si="277"/>
        <v>115.08256880733946</v>
      </c>
      <c r="S2986" t="str">
        <f t="shared" si="280"/>
        <v>theater</v>
      </c>
      <c r="T2986" t="str">
        <f t="shared" si="281"/>
        <v>spaces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4">
        <f t="shared" si="278"/>
        <v>42674.166666666672</v>
      </c>
      <c r="K2987">
        <v>1476228128</v>
      </c>
      <c r="L2987" s="14">
        <f t="shared" si="279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6">
        <f t="shared" si="276"/>
        <v>1.2164999999999999</v>
      </c>
      <c r="R2987" s="9">
        <f t="shared" si="277"/>
        <v>109.5945945945946</v>
      </c>
      <c r="S2987" t="str">
        <f t="shared" si="280"/>
        <v>theater</v>
      </c>
      <c r="T2987" t="str">
        <f t="shared" si="281"/>
        <v>spaces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4">
        <f t="shared" si="278"/>
        <v>42491.458402777775</v>
      </c>
      <c r="K2988">
        <v>1456920006</v>
      </c>
      <c r="L2988" s="14">
        <f t="shared" si="279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6">
        <f t="shared" si="276"/>
        <v>1.0549999999999999</v>
      </c>
      <c r="R2988" s="9">
        <f t="shared" si="277"/>
        <v>45.214285714285715</v>
      </c>
      <c r="S2988" t="str">
        <f t="shared" si="280"/>
        <v>theater</v>
      </c>
      <c r="T2988" t="str">
        <f t="shared" si="281"/>
        <v>spaces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4">
        <f t="shared" si="278"/>
        <v>42656</v>
      </c>
      <c r="K2989">
        <v>1473837751</v>
      </c>
      <c r="L2989" s="14">
        <f t="shared" si="279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6">
        <f t="shared" si="276"/>
        <v>1.1040080000000001</v>
      </c>
      <c r="R2989" s="9">
        <f t="shared" si="277"/>
        <v>104.15169811320754</v>
      </c>
      <c r="S2989" t="str">
        <f t="shared" si="280"/>
        <v>theater</v>
      </c>
      <c r="T2989" t="str">
        <f t="shared" si="281"/>
        <v>spaces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4">
        <f t="shared" si="278"/>
        <v>42541.362048611118</v>
      </c>
      <c r="K2990">
        <v>1463820081</v>
      </c>
      <c r="L2990" s="14">
        <f t="shared" si="279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6">
        <f t="shared" si="276"/>
        <v>1</v>
      </c>
      <c r="R2990" s="9">
        <f t="shared" si="277"/>
        <v>35.714285714285715</v>
      </c>
      <c r="S2990" t="str">
        <f t="shared" si="280"/>
        <v>theater</v>
      </c>
      <c r="T2990" t="str">
        <f t="shared" si="281"/>
        <v>spaces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4">
        <f t="shared" si="278"/>
        <v>42359.207638888889</v>
      </c>
      <c r="K2991">
        <v>1448756962</v>
      </c>
      <c r="L2991" s="14">
        <f t="shared" si="279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6">
        <f t="shared" si="276"/>
        <v>1.76535</v>
      </c>
      <c r="R2991" s="9">
        <f t="shared" si="277"/>
        <v>96.997252747252745</v>
      </c>
      <c r="S2991" t="str">
        <f t="shared" si="280"/>
        <v>theater</v>
      </c>
      <c r="T2991" t="str">
        <f t="shared" si="281"/>
        <v>spaces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4">
        <f t="shared" si="278"/>
        <v>42376.57430555555</v>
      </c>
      <c r="K2992">
        <v>1449150420</v>
      </c>
      <c r="L2992" s="14">
        <f t="shared" si="279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6">
        <f t="shared" si="276"/>
        <v>1</v>
      </c>
      <c r="R2992" s="9">
        <f t="shared" si="277"/>
        <v>370.37037037037038</v>
      </c>
      <c r="S2992" t="str">
        <f t="shared" si="280"/>
        <v>theater</v>
      </c>
      <c r="T2992" t="str">
        <f t="shared" si="281"/>
        <v>spaces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4">
        <f t="shared" si="278"/>
        <v>42762.837152777778</v>
      </c>
      <c r="K2993">
        <v>1483646730</v>
      </c>
      <c r="L2993" s="14">
        <f t="shared" si="279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6">
        <f t="shared" si="276"/>
        <v>1.0329411764705883</v>
      </c>
      <c r="R2993" s="9">
        <f t="shared" si="277"/>
        <v>94.408602150537632</v>
      </c>
      <c r="S2993" t="str">
        <f t="shared" si="280"/>
        <v>theater</v>
      </c>
      <c r="T2993" t="str">
        <f t="shared" si="281"/>
        <v>spaces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4">
        <f t="shared" si="278"/>
        <v>42652.767476851848</v>
      </c>
      <c r="K2994">
        <v>1473445510</v>
      </c>
      <c r="L2994" s="14">
        <f t="shared" si="279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6">
        <f t="shared" si="276"/>
        <v>1.0449999999999999</v>
      </c>
      <c r="R2994" s="9">
        <f t="shared" si="277"/>
        <v>48.984375</v>
      </c>
      <c r="S2994" t="str">
        <f t="shared" si="280"/>
        <v>theater</v>
      </c>
      <c r="T2994" t="str">
        <f t="shared" si="281"/>
        <v>spaces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4">
        <f t="shared" si="278"/>
        <v>42420.838738425926</v>
      </c>
      <c r="K2995">
        <v>1453406867</v>
      </c>
      <c r="L2995" s="14">
        <f t="shared" si="279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6">
        <f t="shared" si="276"/>
        <v>1.0029999999999999</v>
      </c>
      <c r="R2995" s="9">
        <f t="shared" si="277"/>
        <v>45.590909090909093</v>
      </c>
      <c r="S2995" t="str">
        <f t="shared" si="280"/>
        <v>theater</v>
      </c>
      <c r="T2995" t="str">
        <f t="shared" si="281"/>
        <v>spaces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4">
        <f t="shared" si="278"/>
        <v>41915.478842592594</v>
      </c>
      <c r="K2996">
        <v>1409743772</v>
      </c>
      <c r="L2996" s="14">
        <f t="shared" si="279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6">
        <f t="shared" si="276"/>
        <v>4.577466666666667</v>
      </c>
      <c r="R2996" s="9">
        <f t="shared" si="277"/>
        <v>23.275254237288134</v>
      </c>
      <c r="S2996" t="str">
        <f t="shared" si="280"/>
        <v>theater</v>
      </c>
      <c r="T2996" t="str">
        <f t="shared" si="281"/>
        <v>spaces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4">
        <f t="shared" si="278"/>
        <v>42754.665173611109</v>
      </c>
      <c r="K2997">
        <v>1482249471</v>
      </c>
      <c r="L2997" s="14">
        <f t="shared" si="279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6">
        <f t="shared" si="276"/>
        <v>1.0496000000000001</v>
      </c>
      <c r="R2997" s="9">
        <f t="shared" si="277"/>
        <v>63.2289156626506</v>
      </c>
      <c r="S2997" t="str">
        <f t="shared" si="280"/>
        <v>theater</v>
      </c>
      <c r="T2997" t="str">
        <f t="shared" si="281"/>
        <v>spaces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4">
        <f t="shared" si="278"/>
        <v>42150.912500000006</v>
      </c>
      <c r="K2998">
        <v>1427493240</v>
      </c>
      <c r="L2998" s="14">
        <f t="shared" si="279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6">
        <f t="shared" si="276"/>
        <v>1.7194285714285715</v>
      </c>
      <c r="R2998" s="9">
        <f t="shared" si="277"/>
        <v>153.5204081632653</v>
      </c>
      <c r="S2998" t="str">
        <f t="shared" si="280"/>
        <v>theater</v>
      </c>
      <c r="T2998" t="str">
        <f t="shared" si="281"/>
        <v>spaces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4">
        <f t="shared" si="278"/>
        <v>42793.207638888889</v>
      </c>
      <c r="K2999">
        <v>1486661793</v>
      </c>
      <c r="L2999" s="14">
        <f t="shared" si="279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6">
        <f t="shared" si="276"/>
        <v>1.0373000000000001</v>
      </c>
      <c r="R2999" s="9">
        <f t="shared" si="277"/>
        <v>90.2</v>
      </c>
      <c r="S2999" t="str">
        <f t="shared" si="280"/>
        <v>theater</v>
      </c>
      <c r="T2999" t="str">
        <f t="shared" si="281"/>
        <v>spaces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4">
        <f t="shared" si="278"/>
        <v>41806.184027777781</v>
      </c>
      <c r="K3000">
        <v>1400474329</v>
      </c>
      <c r="L3000" s="14">
        <f t="shared" si="279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6">
        <f t="shared" si="276"/>
        <v>1.0302899999999999</v>
      </c>
      <c r="R3000" s="9">
        <f t="shared" si="277"/>
        <v>118.97113163972287</v>
      </c>
      <c r="S3000" t="str">
        <f t="shared" si="280"/>
        <v>theater</v>
      </c>
      <c r="T3000" t="str">
        <f t="shared" si="281"/>
        <v>spaces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4">
        <f t="shared" si="278"/>
        <v>42795.083333333328</v>
      </c>
      <c r="K3001">
        <v>1487094360</v>
      </c>
      <c r="L3001" s="14">
        <f t="shared" si="279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6">
        <f t="shared" si="276"/>
        <v>1.1888888888888889</v>
      </c>
      <c r="R3001" s="9">
        <f t="shared" si="277"/>
        <v>80.25</v>
      </c>
      <c r="S3001" t="str">
        <f t="shared" si="280"/>
        <v>theater</v>
      </c>
      <c r="T3001" t="str">
        <f t="shared" si="281"/>
        <v>spaces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4">
        <f t="shared" si="278"/>
        <v>42766.75</v>
      </c>
      <c r="K3002">
        <v>1484682670</v>
      </c>
      <c r="L3002" s="14">
        <f t="shared" si="279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6">
        <f t="shared" si="276"/>
        <v>1</v>
      </c>
      <c r="R3002" s="9">
        <f t="shared" si="277"/>
        <v>62.5</v>
      </c>
      <c r="S3002" t="str">
        <f t="shared" si="280"/>
        <v>theater</v>
      </c>
      <c r="T3002" t="str">
        <f t="shared" si="281"/>
        <v>spaces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4">
        <f t="shared" si="278"/>
        <v>42564.895625000005</v>
      </c>
      <c r="K3003">
        <v>1465853382</v>
      </c>
      <c r="L3003" s="14">
        <f t="shared" si="279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6">
        <f t="shared" si="276"/>
        <v>3.1869988910451896</v>
      </c>
      <c r="R3003" s="9">
        <f t="shared" si="277"/>
        <v>131.37719999999999</v>
      </c>
      <c r="S3003" t="str">
        <f t="shared" si="280"/>
        <v>theater</v>
      </c>
      <c r="T3003" t="str">
        <f t="shared" si="281"/>
        <v>spaces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4">
        <f t="shared" si="278"/>
        <v>41269.83625</v>
      </c>
      <c r="K3004">
        <v>1353960252</v>
      </c>
      <c r="L3004" s="14">
        <f t="shared" si="279"/>
        <v>41239.83625</v>
      </c>
      <c r="M3004" t="b">
        <v>0</v>
      </c>
      <c r="N3004">
        <v>104</v>
      </c>
      <c r="O3004" t="b">
        <v>1</v>
      </c>
      <c r="P3004" t="s">
        <v>8303</v>
      </c>
      <c r="Q3004" s="6">
        <f t="shared" si="276"/>
        <v>1.0850614285714286</v>
      </c>
      <c r="R3004" s="9">
        <f t="shared" si="277"/>
        <v>73.032980769230775</v>
      </c>
      <c r="S3004" t="str">
        <f t="shared" si="280"/>
        <v>theater</v>
      </c>
      <c r="T3004" t="str">
        <f t="shared" si="281"/>
        <v>spaces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4">
        <f t="shared" si="278"/>
        <v>42430.249305555553</v>
      </c>
      <c r="K3005">
        <v>1454098976</v>
      </c>
      <c r="L3005" s="14">
        <f t="shared" si="279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6">
        <f t="shared" si="276"/>
        <v>1.0116666666666667</v>
      </c>
      <c r="R3005" s="9">
        <f t="shared" si="277"/>
        <v>178.52941176470588</v>
      </c>
      <c r="S3005" t="str">
        <f t="shared" si="280"/>
        <v>theater</v>
      </c>
      <c r="T3005" t="str">
        <f t="shared" si="281"/>
        <v>spaces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4">
        <f t="shared" si="278"/>
        <v>41958.922731481478</v>
      </c>
      <c r="K3006">
        <v>1413493724</v>
      </c>
      <c r="L3006" s="14">
        <f t="shared" si="279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6">
        <f t="shared" si="276"/>
        <v>1.12815</v>
      </c>
      <c r="R3006" s="9">
        <f t="shared" si="277"/>
        <v>162.90974729241879</v>
      </c>
      <c r="S3006" t="str">
        <f t="shared" si="280"/>
        <v>theater</v>
      </c>
      <c r="T3006" t="str">
        <f t="shared" si="281"/>
        <v>spaces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4">
        <f t="shared" si="278"/>
        <v>41918.674826388888</v>
      </c>
      <c r="K3007">
        <v>1410019905</v>
      </c>
      <c r="L3007" s="14">
        <f t="shared" si="279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6">
        <f t="shared" si="276"/>
        <v>1.2049622641509434</v>
      </c>
      <c r="R3007" s="9">
        <f t="shared" si="277"/>
        <v>108.24237288135593</v>
      </c>
      <c r="S3007" t="str">
        <f t="shared" si="280"/>
        <v>theater</v>
      </c>
      <c r="T3007" t="str">
        <f t="shared" si="281"/>
        <v>spaces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4">
        <f t="shared" si="278"/>
        <v>41987.756840277783</v>
      </c>
      <c r="K3008">
        <v>1415988591</v>
      </c>
      <c r="L3008" s="14">
        <f t="shared" si="279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6">
        <f t="shared" si="276"/>
        <v>1.0774999999999999</v>
      </c>
      <c r="R3008" s="9">
        <f t="shared" si="277"/>
        <v>88.865979381443296</v>
      </c>
      <c r="S3008" t="str">
        <f t="shared" si="280"/>
        <v>theater</v>
      </c>
      <c r="T3008" t="str">
        <f t="shared" si="281"/>
        <v>spaces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4">
        <f t="shared" si="278"/>
        <v>42119.216238425928</v>
      </c>
      <c r="K3009">
        <v>1428124283</v>
      </c>
      <c r="L3009" s="14">
        <f t="shared" si="279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6">
        <f t="shared" si="276"/>
        <v>1.8</v>
      </c>
      <c r="R3009" s="9">
        <f t="shared" si="277"/>
        <v>54</v>
      </c>
      <c r="S3009" t="str">
        <f t="shared" si="280"/>
        <v>theater</v>
      </c>
      <c r="T3009" t="str">
        <f t="shared" si="281"/>
        <v>spaces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4">
        <f t="shared" si="278"/>
        <v>42390.212025462963</v>
      </c>
      <c r="K3010">
        <v>1450760719</v>
      </c>
      <c r="L3010" s="14">
        <f t="shared" si="279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6">
        <f t="shared" ref="Q3010:Q3073" si="282">(E3010/D3010)</f>
        <v>1.0116666666666667</v>
      </c>
      <c r="R3010" s="9">
        <f t="shared" ref="R3010:R3073" si="283">IF(N3010&lt;&gt;0,E3010/N3010,0)</f>
        <v>116.73076923076923</v>
      </c>
      <c r="S3010" t="str">
        <f t="shared" si="280"/>
        <v>theater</v>
      </c>
      <c r="T3010" t="str">
        <f t="shared" si="281"/>
        <v>spaces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4">
        <f t="shared" ref="J3011:J3074" si="284">(((I3011/60)/60)/24)+DATE(1970,1,1)</f>
        <v>41969.611574074079</v>
      </c>
      <c r="K3011">
        <v>1414417240</v>
      </c>
      <c r="L3011" s="14">
        <f t="shared" ref="L3011:L3074" si="285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6">
        <f t="shared" si="282"/>
        <v>1.19756</v>
      </c>
      <c r="R3011" s="9">
        <f t="shared" si="283"/>
        <v>233.8984375</v>
      </c>
      <c r="S3011" t="str">
        <f t="shared" ref="S3011:S3074" si="286">LEFT(P3011, SEARCH("/",P3011,1)-1)</f>
        <v>theater</v>
      </c>
      <c r="T3011" t="str">
        <f t="shared" ref="T3011:T3074" si="287">RIGHT(P3011,LEN(P3011)-FIND("/",P3011))</f>
        <v>spaces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4">
        <f t="shared" si="284"/>
        <v>42056.832395833335</v>
      </c>
      <c r="K3012">
        <v>1419364719</v>
      </c>
      <c r="L3012" s="14">
        <f t="shared" si="285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6">
        <f t="shared" si="282"/>
        <v>1.58</v>
      </c>
      <c r="R3012" s="9">
        <f t="shared" si="283"/>
        <v>158</v>
      </c>
      <c r="S3012" t="str">
        <f t="shared" si="286"/>
        <v>theater</v>
      </c>
      <c r="T3012" t="str">
        <f t="shared" si="287"/>
        <v>spaces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4">
        <f t="shared" si="284"/>
        <v>42361.957638888889</v>
      </c>
      <c r="K3013">
        <v>1448536516</v>
      </c>
      <c r="L3013" s="14">
        <f t="shared" si="285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6">
        <f t="shared" si="282"/>
        <v>1.2366666666666666</v>
      </c>
      <c r="R3013" s="9">
        <f t="shared" si="283"/>
        <v>14.84</v>
      </c>
      <c r="S3013" t="str">
        <f t="shared" si="286"/>
        <v>theater</v>
      </c>
      <c r="T3013" t="str">
        <f t="shared" si="287"/>
        <v>spaces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4">
        <f t="shared" si="284"/>
        <v>42045.702893518523</v>
      </c>
      <c r="K3014">
        <v>1421772730</v>
      </c>
      <c r="L3014" s="14">
        <f t="shared" si="285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6">
        <f t="shared" si="282"/>
        <v>1.1712499999999999</v>
      </c>
      <c r="R3014" s="9">
        <f t="shared" si="283"/>
        <v>85.181818181818187</v>
      </c>
      <c r="S3014" t="str">
        <f t="shared" si="286"/>
        <v>theater</v>
      </c>
      <c r="T3014" t="str">
        <f t="shared" si="287"/>
        <v>spaces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4">
        <f t="shared" si="284"/>
        <v>42176.836215277777</v>
      </c>
      <c r="K3015">
        <v>1432325049</v>
      </c>
      <c r="L3015" s="14">
        <f t="shared" si="285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6">
        <f t="shared" si="282"/>
        <v>1.5696000000000001</v>
      </c>
      <c r="R3015" s="9">
        <f t="shared" si="283"/>
        <v>146.69158878504672</v>
      </c>
      <c r="S3015" t="str">
        <f t="shared" si="286"/>
        <v>theater</v>
      </c>
      <c r="T3015" t="str">
        <f t="shared" si="287"/>
        <v>spaces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4">
        <f t="shared" si="284"/>
        <v>41948.208333333336</v>
      </c>
      <c r="K3016">
        <v>1412737080</v>
      </c>
      <c r="L3016" s="14">
        <f t="shared" si="285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6">
        <f t="shared" si="282"/>
        <v>1.13104</v>
      </c>
      <c r="R3016" s="9">
        <f t="shared" si="283"/>
        <v>50.764811490125673</v>
      </c>
      <c r="S3016" t="str">
        <f t="shared" si="286"/>
        <v>theater</v>
      </c>
      <c r="T3016" t="str">
        <f t="shared" si="287"/>
        <v>spaces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4">
        <f t="shared" si="284"/>
        <v>41801.166666666664</v>
      </c>
      <c r="K3017">
        <v>1401125238</v>
      </c>
      <c r="L3017" s="14">
        <f t="shared" si="285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6">
        <f t="shared" si="282"/>
        <v>1.0317647058823529</v>
      </c>
      <c r="R3017" s="9">
        <f t="shared" si="283"/>
        <v>87.7</v>
      </c>
      <c r="S3017" t="str">
        <f t="shared" si="286"/>
        <v>theater</v>
      </c>
      <c r="T3017" t="str">
        <f t="shared" si="287"/>
        <v>spaces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4">
        <f t="shared" si="284"/>
        <v>41838.548055555555</v>
      </c>
      <c r="K3018">
        <v>1400504952</v>
      </c>
      <c r="L3018" s="14">
        <f t="shared" si="285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6">
        <f t="shared" si="282"/>
        <v>1.0261176470588236</v>
      </c>
      <c r="R3018" s="9">
        <f t="shared" si="283"/>
        <v>242.27777777777777</v>
      </c>
      <c r="S3018" t="str">
        <f t="shared" si="286"/>
        <v>theater</v>
      </c>
      <c r="T3018" t="str">
        <f t="shared" si="287"/>
        <v>spaces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4">
        <f t="shared" si="284"/>
        <v>41871.850034722222</v>
      </c>
      <c r="K3019">
        <v>1405974243</v>
      </c>
      <c r="L3019" s="14">
        <f t="shared" si="285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6">
        <f t="shared" si="282"/>
        <v>1.0584090909090909</v>
      </c>
      <c r="R3019" s="9">
        <f t="shared" si="283"/>
        <v>146.44654088050314</v>
      </c>
      <c r="S3019" t="str">
        <f t="shared" si="286"/>
        <v>theater</v>
      </c>
      <c r="T3019" t="str">
        <f t="shared" si="287"/>
        <v>spaces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4">
        <f t="shared" si="284"/>
        <v>42205.916666666672</v>
      </c>
      <c r="K3020">
        <v>1433747376</v>
      </c>
      <c r="L3020" s="14">
        <f t="shared" si="285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6">
        <f t="shared" si="282"/>
        <v>1.0071428571428571</v>
      </c>
      <c r="R3020" s="9">
        <f t="shared" si="283"/>
        <v>103.17073170731707</v>
      </c>
      <c r="S3020" t="str">
        <f t="shared" si="286"/>
        <v>theater</v>
      </c>
      <c r="T3020" t="str">
        <f t="shared" si="287"/>
        <v>spaces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4">
        <f t="shared" si="284"/>
        <v>41786.125</v>
      </c>
      <c r="K3021">
        <v>1398801620</v>
      </c>
      <c r="L3021" s="14">
        <f t="shared" si="285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6">
        <f t="shared" si="282"/>
        <v>1.2123333333333333</v>
      </c>
      <c r="R3021" s="9">
        <f t="shared" si="283"/>
        <v>80.464601769911511</v>
      </c>
      <c r="S3021" t="str">
        <f t="shared" si="286"/>
        <v>theater</v>
      </c>
      <c r="T3021" t="str">
        <f t="shared" si="287"/>
        <v>spaces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4">
        <f t="shared" si="284"/>
        <v>42230.846446759257</v>
      </c>
      <c r="K3022">
        <v>1434399533</v>
      </c>
      <c r="L3022" s="14">
        <f t="shared" si="285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6">
        <f t="shared" si="282"/>
        <v>1.0057142857142858</v>
      </c>
      <c r="R3022" s="9">
        <f t="shared" si="283"/>
        <v>234.66666666666666</v>
      </c>
      <c r="S3022" t="str">
        <f t="shared" si="286"/>
        <v>theater</v>
      </c>
      <c r="T3022" t="str">
        <f t="shared" si="287"/>
        <v>spaces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4">
        <f t="shared" si="284"/>
        <v>42696.249305555553</v>
      </c>
      <c r="K3023">
        <v>1476715869</v>
      </c>
      <c r="L3023" s="14">
        <f t="shared" si="285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6">
        <f t="shared" si="282"/>
        <v>1.1602222222222223</v>
      </c>
      <c r="R3023" s="9">
        <f t="shared" si="283"/>
        <v>50.689320388349515</v>
      </c>
      <c r="S3023" t="str">
        <f t="shared" si="286"/>
        <v>theater</v>
      </c>
      <c r="T3023" t="str">
        <f t="shared" si="287"/>
        <v>spaces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4">
        <f t="shared" si="284"/>
        <v>42609.95380787037</v>
      </c>
      <c r="K3024">
        <v>1468450409</v>
      </c>
      <c r="L3024" s="14">
        <f t="shared" si="285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6">
        <f t="shared" si="282"/>
        <v>1.0087999999999999</v>
      </c>
      <c r="R3024" s="9">
        <f t="shared" si="283"/>
        <v>162.70967741935485</v>
      </c>
      <c r="S3024" t="str">
        <f t="shared" si="286"/>
        <v>theater</v>
      </c>
      <c r="T3024" t="str">
        <f t="shared" si="287"/>
        <v>spaces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4">
        <f t="shared" si="284"/>
        <v>42166.675763888896</v>
      </c>
      <c r="K3025">
        <v>1430151186</v>
      </c>
      <c r="L3025" s="14">
        <f t="shared" si="285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6">
        <f t="shared" si="282"/>
        <v>1.03</v>
      </c>
      <c r="R3025" s="9">
        <f t="shared" si="283"/>
        <v>120.16666666666667</v>
      </c>
      <c r="S3025" t="str">
        <f t="shared" si="286"/>
        <v>theater</v>
      </c>
      <c r="T3025" t="str">
        <f t="shared" si="287"/>
        <v>spaces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4">
        <f t="shared" si="284"/>
        <v>41188.993923611109</v>
      </c>
      <c r="K3026">
        <v>1346975475</v>
      </c>
      <c r="L3026" s="14">
        <f t="shared" si="285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6">
        <f t="shared" si="282"/>
        <v>2.4641999999999999</v>
      </c>
      <c r="R3026" s="9">
        <f t="shared" si="283"/>
        <v>67.697802197802204</v>
      </c>
      <c r="S3026" t="str">
        <f t="shared" si="286"/>
        <v>theater</v>
      </c>
      <c r="T3026" t="str">
        <f t="shared" si="287"/>
        <v>spaces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4">
        <f t="shared" si="284"/>
        <v>41789.666666666664</v>
      </c>
      <c r="K3027">
        <v>1399032813</v>
      </c>
      <c r="L3027" s="14">
        <f t="shared" si="285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6">
        <f t="shared" si="282"/>
        <v>3.0219999999999998</v>
      </c>
      <c r="R3027" s="9">
        <f t="shared" si="283"/>
        <v>52.103448275862071</v>
      </c>
      <c r="S3027" t="str">
        <f t="shared" si="286"/>
        <v>theater</v>
      </c>
      <c r="T3027" t="str">
        <f t="shared" si="287"/>
        <v>spaces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4">
        <f t="shared" si="284"/>
        <v>42797.459398148145</v>
      </c>
      <c r="K3028">
        <v>1487329292</v>
      </c>
      <c r="L3028" s="14">
        <f t="shared" si="285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6">
        <f t="shared" si="282"/>
        <v>1.4333333333333333</v>
      </c>
      <c r="R3028" s="9">
        <f t="shared" si="283"/>
        <v>51.6</v>
      </c>
      <c r="S3028" t="str">
        <f t="shared" si="286"/>
        <v>theater</v>
      </c>
      <c r="T3028" t="str">
        <f t="shared" si="287"/>
        <v>spaces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4">
        <f t="shared" si="284"/>
        <v>42083.662627314814</v>
      </c>
      <c r="K3029">
        <v>1424278451</v>
      </c>
      <c r="L3029" s="14">
        <f t="shared" si="285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6">
        <f t="shared" si="282"/>
        <v>1.3144</v>
      </c>
      <c r="R3029" s="9">
        <f t="shared" si="283"/>
        <v>164.3</v>
      </c>
      <c r="S3029" t="str">
        <f t="shared" si="286"/>
        <v>theater</v>
      </c>
      <c r="T3029" t="str">
        <f t="shared" si="287"/>
        <v>spaces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4">
        <f t="shared" si="284"/>
        <v>42597.264178240745</v>
      </c>
      <c r="K3030">
        <v>1468650025</v>
      </c>
      <c r="L3030" s="14">
        <f t="shared" si="285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6">
        <f t="shared" si="282"/>
        <v>1.6801999999999999</v>
      </c>
      <c r="R3030" s="9">
        <f t="shared" si="283"/>
        <v>84.858585858585855</v>
      </c>
      <c r="S3030" t="str">
        <f t="shared" si="286"/>
        <v>theater</v>
      </c>
      <c r="T3030" t="str">
        <f t="shared" si="287"/>
        <v>spaces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4">
        <f t="shared" si="284"/>
        <v>41961.190972222219</v>
      </c>
      <c r="K3031">
        <v>1413824447</v>
      </c>
      <c r="L3031" s="14">
        <f t="shared" si="285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6">
        <f t="shared" si="282"/>
        <v>1.0967666666666667</v>
      </c>
      <c r="R3031" s="9">
        <f t="shared" si="283"/>
        <v>94.548850574712645</v>
      </c>
      <c r="S3031" t="str">
        <f t="shared" si="286"/>
        <v>theater</v>
      </c>
      <c r="T3031" t="str">
        <f t="shared" si="287"/>
        <v>spaces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4">
        <f t="shared" si="284"/>
        <v>42263.747349537036</v>
      </c>
      <c r="K3032">
        <v>1439834171</v>
      </c>
      <c r="L3032" s="14">
        <f t="shared" si="285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6">
        <f t="shared" si="282"/>
        <v>1.0668571428571429</v>
      </c>
      <c r="R3032" s="9">
        <f t="shared" si="283"/>
        <v>45.536585365853661</v>
      </c>
      <c r="S3032" t="str">
        <f t="shared" si="286"/>
        <v>theater</v>
      </c>
      <c r="T3032" t="str">
        <f t="shared" si="287"/>
        <v>spaces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4">
        <f t="shared" si="284"/>
        <v>42657.882488425923</v>
      </c>
      <c r="K3033">
        <v>1471295447</v>
      </c>
      <c r="L3033" s="14">
        <f t="shared" si="285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6">
        <f t="shared" si="282"/>
        <v>1</v>
      </c>
      <c r="R3033" s="9">
        <f t="shared" si="283"/>
        <v>51.724137931034484</v>
      </c>
      <c r="S3033" t="str">
        <f t="shared" si="286"/>
        <v>theater</v>
      </c>
      <c r="T3033" t="str">
        <f t="shared" si="287"/>
        <v>spaces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4">
        <f t="shared" si="284"/>
        <v>42258.044664351852</v>
      </c>
      <c r="K3034">
        <v>1439341459</v>
      </c>
      <c r="L3034" s="14">
        <f t="shared" si="285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6">
        <f t="shared" si="282"/>
        <v>1.272</v>
      </c>
      <c r="R3034" s="9">
        <f t="shared" si="283"/>
        <v>50.88</v>
      </c>
      <c r="S3034" t="str">
        <f t="shared" si="286"/>
        <v>theater</v>
      </c>
      <c r="T3034" t="str">
        <f t="shared" si="287"/>
        <v>spaces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4">
        <f t="shared" si="284"/>
        <v>42600.110243055555</v>
      </c>
      <c r="K3035">
        <v>1468895925</v>
      </c>
      <c r="L3035" s="14">
        <f t="shared" si="285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6">
        <f t="shared" si="282"/>
        <v>1.4653333333333334</v>
      </c>
      <c r="R3035" s="9">
        <f t="shared" si="283"/>
        <v>191.13043478260869</v>
      </c>
      <c r="S3035" t="str">
        <f t="shared" si="286"/>
        <v>theater</v>
      </c>
      <c r="T3035" t="str">
        <f t="shared" si="287"/>
        <v>spaces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4">
        <f t="shared" si="284"/>
        <v>42675.165972222225</v>
      </c>
      <c r="K3036">
        <v>1475326255</v>
      </c>
      <c r="L3036" s="14">
        <f t="shared" si="285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6">
        <f t="shared" si="282"/>
        <v>1.1253599999999999</v>
      </c>
      <c r="R3036" s="9">
        <f t="shared" si="283"/>
        <v>89.314285714285717</v>
      </c>
      <c r="S3036" t="str">
        <f t="shared" si="286"/>
        <v>theater</v>
      </c>
      <c r="T3036" t="str">
        <f t="shared" si="287"/>
        <v>spaces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4">
        <f t="shared" si="284"/>
        <v>41398.560289351852</v>
      </c>
      <c r="K3037">
        <v>1365082009</v>
      </c>
      <c r="L3037" s="14">
        <f t="shared" si="285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6">
        <f t="shared" si="282"/>
        <v>1.0878684000000001</v>
      </c>
      <c r="R3037" s="9">
        <f t="shared" si="283"/>
        <v>88.588631921824103</v>
      </c>
      <c r="S3037" t="str">
        <f t="shared" si="286"/>
        <v>theater</v>
      </c>
      <c r="T3037" t="str">
        <f t="shared" si="287"/>
        <v>spaces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4">
        <f t="shared" si="284"/>
        <v>41502.499305555553</v>
      </c>
      <c r="K3038">
        <v>1373568644</v>
      </c>
      <c r="L3038" s="14">
        <f t="shared" si="285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6">
        <f t="shared" si="282"/>
        <v>1.26732</v>
      </c>
      <c r="R3038" s="9">
        <f t="shared" si="283"/>
        <v>96.300911854103347</v>
      </c>
      <c r="S3038" t="str">
        <f t="shared" si="286"/>
        <v>theater</v>
      </c>
      <c r="T3038" t="str">
        <f t="shared" si="287"/>
        <v>spaces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4">
        <f t="shared" si="284"/>
        <v>40453.207638888889</v>
      </c>
      <c r="K3039">
        <v>1279574773</v>
      </c>
      <c r="L3039" s="14">
        <f t="shared" si="285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6">
        <f t="shared" si="282"/>
        <v>2.1320000000000001</v>
      </c>
      <c r="R3039" s="9">
        <f t="shared" si="283"/>
        <v>33.3125</v>
      </c>
      <c r="S3039" t="str">
        <f t="shared" si="286"/>
        <v>theater</v>
      </c>
      <c r="T3039" t="str">
        <f t="shared" si="287"/>
        <v>spaces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4">
        <f t="shared" si="284"/>
        <v>42433.252280092594</v>
      </c>
      <c r="K3040">
        <v>1451887397</v>
      </c>
      <c r="L3040" s="14">
        <f t="shared" si="285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6">
        <f t="shared" si="282"/>
        <v>1.0049999999999999</v>
      </c>
      <c r="R3040" s="9">
        <f t="shared" si="283"/>
        <v>37.222222222222221</v>
      </c>
      <c r="S3040" t="str">
        <f t="shared" si="286"/>
        <v>theater</v>
      </c>
      <c r="T3040" t="str">
        <f t="shared" si="287"/>
        <v>spaces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4">
        <f t="shared" si="284"/>
        <v>41637.332638888889</v>
      </c>
      <c r="K3041">
        <v>1386011038</v>
      </c>
      <c r="L3041" s="14">
        <f t="shared" si="285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6">
        <f t="shared" si="282"/>
        <v>1.0871389999999999</v>
      </c>
      <c r="R3041" s="9">
        <f t="shared" si="283"/>
        <v>92.130423728813554</v>
      </c>
      <c r="S3041" t="str">
        <f t="shared" si="286"/>
        <v>theater</v>
      </c>
      <c r="T3041" t="str">
        <f t="shared" si="287"/>
        <v>spaces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4">
        <f t="shared" si="284"/>
        <v>42181.958333333328</v>
      </c>
      <c r="K3042">
        <v>1434999621</v>
      </c>
      <c r="L3042" s="14">
        <f t="shared" si="285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6">
        <f t="shared" si="282"/>
        <v>1.075</v>
      </c>
      <c r="R3042" s="9">
        <f t="shared" si="283"/>
        <v>76.785714285714292</v>
      </c>
      <c r="S3042" t="str">
        <f t="shared" si="286"/>
        <v>theater</v>
      </c>
      <c r="T3042" t="str">
        <f t="shared" si="287"/>
        <v>spaces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4">
        <f t="shared" si="284"/>
        <v>42389.868611111116</v>
      </c>
      <c r="K3043">
        <v>1450731048</v>
      </c>
      <c r="L3043" s="14">
        <f t="shared" si="285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6">
        <f t="shared" si="282"/>
        <v>1.1048192771084338</v>
      </c>
      <c r="R3043" s="9">
        <f t="shared" si="283"/>
        <v>96.526315789473685</v>
      </c>
      <c r="S3043" t="str">
        <f t="shared" si="286"/>
        <v>theater</v>
      </c>
      <c r="T3043" t="str">
        <f t="shared" si="287"/>
        <v>spaces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4">
        <f t="shared" si="284"/>
        <v>42283.688043981485</v>
      </c>
      <c r="K3044">
        <v>1441557047</v>
      </c>
      <c r="L3044" s="14">
        <f t="shared" si="285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6">
        <f t="shared" si="282"/>
        <v>1.28</v>
      </c>
      <c r="R3044" s="9">
        <f t="shared" si="283"/>
        <v>51.891891891891895</v>
      </c>
      <c r="S3044" t="str">
        <f t="shared" si="286"/>
        <v>theater</v>
      </c>
      <c r="T3044" t="str">
        <f t="shared" si="287"/>
        <v>spaces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4">
        <f t="shared" si="284"/>
        <v>42110.118055555555</v>
      </c>
      <c r="K3045">
        <v>1426815699</v>
      </c>
      <c r="L3045" s="14">
        <f t="shared" si="285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6">
        <f t="shared" si="282"/>
        <v>1.1000666666666667</v>
      </c>
      <c r="R3045" s="9">
        <f t="shared" si="283"/>
        <v>128.9140625</v>
      </c>
      <c r="S3045" t="str">
        <f t="shared" si="286"/>
        <v>theater</v>
      </c>
      <c r="T3045" t="str">
        <f t="shared" si="287"/>
        <v>spaces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4">
        <f t="shared" si="284"/>
        <v>42402.7268287037</v>
      </c>
      <c r="K3046">
        <v>1453137998</v>
      </c>
      <c r="L3046" s="14">
        <f t="shared" si="285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6">
        <f t="shared" si="282"/>
        <v>1.0934166666666667</v>
      </c>
      <c r="R3046" s="9">
        <f t="shared" si="283"/>
        <v>84.108974358974365</v>
      </c>
      <c r="S3046" t="str">
        <f t="shared" si="286"/>
        <v>theater</v>
      </c>
      <c r="T3046" t="str">
        <f t="shared" si="287"/>
        <v>spaces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4">
        <f t="shared" si="284"/>
        <v>41873.155729166669</v>
      </c>
      <c r="K3047">
        <v>1406087055</v>
      </c>
      <c r="L3047" s="14">
        <f t="shared" si="285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6">
        <f t="shared" si="282"/>
        <v>1.3270650000000002</v>
      </c>
      <c r="R3047" s="9">
        <f t="shared" si="283"/>
        <v>82.941562500000003</v>
      </c>
      <c r="S3047" t="str">
        <f t="shared" si="286"/>
        <v>theater</v>
      </c>
      <c r="T3047" t="str">
        <f t="shared" si="287"/>
        <v>spaces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4">
        <f t="shared" si="284"/>
        <v>41892.202777777777</v>
      </c>
      <c r="K3048">
        <v>1407784586</v>
      </c>
      <c r="L3048" s="14">
        <f t="shared" si="285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6">
        <f t="shared" si="282"/>
        <v>1.9084810126582279</v>
      </c>
      <c r="R3048" s="9">
        <f t="shared" si="283"/>
        <v>259.94827586206895</v>
      </c>
      <c r="S3048" t="str">
        <f t="shared" si="286"/>
        <v>theater</v>
      </c>
      <c r="T3048" t="str">
        <f t="shared" si="287"/>
        <v>spaces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4">
        <f t="shared" si="284"/>
        <v>42487.552777777775</v>
      </c>
      <c r="K3049">
        <v>1457999054</v>
      </c>
      <c r="L3049" s="14">
        <f t="shared" si="285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6">
        <f t="shared" si="282"/>
        <v>1.49</v>
      </c>
      <c r="R3049" s="9">
        <f t="shared" si="283"/>
        <v>37.25</v>
      </c>
      <c r="S3049" t="str">
        <f t="shared" si="286"/>
        <v>theater</v>
      </c>
      <c r="T3049" t="str">
        <f t="shared" si="287"/>
        <v>spaces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4">
        <f t="shared" si="284"/>
        <v>42004.890277777777</v>
      </c>
      <c r="K3050">
        <v>1417556262</v>
      </c>
      <c r="L3050" s="14">
        <f t="shared" si="285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6">
        <f t="shared" si="282"/>
        <v>1.6639999999999999</v>
      </c>
      <c r="R3050" s="9">
        <f t="shared" si="283"/>
        <v>177.02127659574469</v>
      </c>
      <c r="S3050" t="str">
        <f t="shared" si="286"/>
        <v>theater</v>
      </c>
      <c r="T3050" t="str">
        <f t="shared" si="287"/>
        <v>spaces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4">
        <f t="shared" si="284"/>
        <v>42169.014525462961</v>
      </c>
      <c r="K3051">
        <v>1431649255</v>
      </c>
      <c r="L3051" s="14">
        <f t="shared" si="285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6">
        <f t="shared" si="282"/>
        <v>1.0666666666666667</v>
      </c>
      <c r="R3051" s="9">
        <f t="shared" si="283"/>
        <v>74.074074074074076</v>
      </c>
      <c r="S3051" t="str">
        <f t="shared" si="286"/>
        <v>theater</v>
      </c>
      <c r="T3051" t="str">
        <f t="shared" si="287"/>
        <v>spaces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4">
        <f t="shared" si="284"/>
        <v>42495.16851851852</v>
      </c>
      <c r="K3052">
        <v>1459828960</v>
      </c>
      <c r="L3052" s="14">
        <f t="shared" si="285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6">
        <f t="shared" si="282"/>
        <v>1.06</v>
      </c>
      <c r="R3052" s="9">
        <f t="shared" si="283"/>
        <v>70.666666666666671</v>
      </c>
      <c r="S3052" t="str">
        <f t="shared" si="286"/>
        <v>theater</v>
      </c>
      <c r="T3052" t="str">
        <f t="shared" si="287"/>
        <v>spaces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4">
        <f t="shared" si="284"/>
        <v>42774.416030092587</v>
      </c>
      <c r="K3053">
        <v>1483955945</v>
      </c>
      <c r="L3053" s="14">
        <f t="shared" si="285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6">
        <f t="shared" si="282"/>
        <v>0.23628571428571429</v>
      </c>
      <c r="R3053" s="9">
        <f t="shared" si="283"/>
        <v>23.62857142857143</v>
      </c>
      <c r="S3053" t="str">
        <f t="shared" si="286"/>
        <v>theater</v>
      </c>
      <c r="T3053" t="str">
        <f t="shared" si="287"/>
        <v>spaces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4">
        <f t="shared" si="284"/>
        <v>42152.665972222225</v>
      </c>
      <c r="K3054">
        <v>1430237094</v>
      </c>
      <c r="L3054" s="14">
        <f t="shared" si="285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6">
        <f t="shared" si="282"/>
        <v>1.5E-3</v>
      </c>
      <c r="R3054" s="9">
        <f t="shared" si="283"/>
        <v>37.5</v>
      </c>
      <c r="S3054" t="str">
        <f t="shared" si="286"/>
        <v>theater</v>
      </c>
      <c r="T3054" t="str">
        <f t="shared" si="287"/>
        <v>spaces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4">
        <f t="shared" si="284"/>
        <v>41914.165972222225</v>
      </c>
      <c r="K3055">
        <v>1407781013</v>
      </c>
      <c r="L3055" s="14">
        <f t="shared" si="285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6">
        <f t="shared" si="282"/>
        <v>4.0000000000000001E-3</v>
      </c>
      <c r="R3055" s="9">
        <f t="shared" si="283"/>
        <v>13.333333333333334</v>
      </c>
      <c r="S3055" t="str">
        <f t="shared" si="286"/>
        <v>theater</v>
      </c>
      <c r="T3055" t="str">
        <f t="shared" si="287"/>
        <v>spaces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4">
        <f t="shared" si="284"/>
        <v>42065.044444444444</v>
      </c>
      <c r="K3056">
        <v>1422043154</v>
      </c>
      <c r="L3056" s="14">
        <f t="shared" si="285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6">
        <f t="shared" si="282"/>
        <v>0</v>
      </c>
      <c r="R3056" s="9">
        <f t="shared" si="283"/>
        <v>0</v>
      </c>
      <c r="S3056" t="str">
        <f t="shared" si="286"/>
        <v>theater</v>
      </c>
      <c r="T3056" t="str">
        <f t="shared" si="287"/>
        <v>spaces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4">
        <f t="shared" si="284"/>
        <v>42013.95821759259</v>
      </c>
      <c r="K3057">
        <v>1415660390</v>
      </c>
      <c r="L3057" s="14">
        <f t="shared" si="285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6">
        <f t="shared" si="282"/>
        <v>5.0000000000000002E-5</v>
      </c>
      <c r="R3057" s="9">
        <f t="shared" si="283"/>
        <v>1</v>
      </c>
      <c r="S3057" t="str">
        <f t="shared" si="286"/>
        <v>theater</v>
      </c>
      <c r="T3057" t="str">
        <f t="shared" si="287"/>
        <v>spaces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4">
        <f t="shared" si="284"/>
        <v>41911.636388888888</v>
      </c>
      <c r="K3058">
        <v>1406819784</v>
      </c>
      <c r="L3058" s="14">
        <f t="shared" si="285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6">
        <f t="shared" si="282"/>
        <v>0</v>
      </c>
      <c r="R3058" s="9">
        <f t="shared" si="283"/>
        <v>0</v>
      </c>
      <c r="S3058" t="str">
        <f t="shared" si="286"/>
        <v>theater</v>
      </c>
      <c r="T3058" t="str">
        <f t="shared" si="287"/>
        <v>spaces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4">
        <f t="shared" si="284"/>
        <v>42463.608923611115</v>
      </c>
      <c r="K3059">
        <v>1457105811</v>
      </c>
      <c r="L3059" s="14">
        <f t="shared" si="285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6">
        <f t="shared" si="282"/>
        <v>0</v>
      </c>
      <c r="R3059" s="9">
        <f t="shared" si="283"/>
        <v>0</v>
      </c>
      <c r="S3059" t="str">
        <f t="shared" si="286"/>
        <v>theater</v>
      </c>
      <c r="T3059" t="str">
        <f t="shared" si="287"/>
        <v>spaces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4">
        <f t="shared" si="284"/>
        <v>42510.374305555553</v>
      </c>
      <c r="K3060">
        <v>1459414740</v>
      </c>
      <c r="L3060" s="14">
        <f t="shared" si="285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6">
        <f t="shared" si="282"/>
        <v>1.6666666666666666E-4</v>
      </c>
      <c r="R3060" s="9">
        <f t="shared" si="283"/>
        <v>1</v>
      </c>
      <c r="S3060" t="str">
        <f t="shared" si="286"/>
        <v>theater</v>
      </c>
      <c r="T3060" t="str">
        <f t="shared" si="287"/>
        <v>spaces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4">
        <f t="shared" si="284"/>
        <v>41859.935717592591</v>
      </c>
      <c r="K3061">
        <v>1404944846</v>
      </c>
      <c r="L3061" s="14">
        <f t="shared" si="285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6">
        <f t="shared" si="282"/>
        <v>3.0066666666666665E-2</v>
      </c>
      <c r="R3061" s="9">
        <f t="shared" si="283"/>
        <v>41</v>
      </c>
      <c r="S3061" t="str">
        <f t="shared" si="286"/>
        <v>theater</v>
      </c>
      <c r="T3061" t="str">
        <f t="shared" si="287"/>
        <v>spaces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4">
        <f t="shared" si="284"/>
        <v>42275.274699074071</v>
      </c>
      <c r="K3062">
        <v>1440830134</v>
      </c>
      <c r="L3062" s="14">
        <f t="shared" si="285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6">
        <f t="shared" si="282"/>
        <v>1.5227272727272728E-3</v>
      </c>
      <c r="R3062" s="9">
        <f t="shared" si="283"/>
        <v>55.833333333333336</v>
      </c>
      <c r="S3062" t="str">
        <f t="shared" si="286"/>
        <v>theater</v>
      </c>
      <c r="T3062" t="str">
        <f t="shared" si="287"/>
        <v>spaces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4">
        <f t="shared" si="284"/>
        <v>41864.784120370372</v>
      </c>
      <c r="K3063">
        <v>1405363748</v>
      </c>
      <c r="L3063" s="14">
        <f t="shared" si="285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6">
        <f t="shared" si="282"/>
        <v>0</v>
      </c>
      <c r="R3063" s="9">
        <f t="shared" si="283"/>
        <v>0</v>
      </c>
      <c r="S3063" t="str">
        <f t="shared" si="286"/>
        <v>theater</v>
      </c>
      <c r="T3063" t="str">
        <f t="shared" si="287"/>
        <v>spaces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4">
        <f t="shared" si="284"/>
        <v>42277.75</v>
      </c>
      <c r="K3064">
        <v>1441111892</v>
      </c>
      <c r="L3064" s="14">
        <f t="shared" si="285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6">
        <f t="shared" si="282"/>
        <v>0.66839999999999999</v>
      </c>
      <c r="R3064" s="9">
        <f t="shared" si="283"/>
        <v>99.761194029850742</v>
      </c>
      <c r="S3064" t="str">
        <f t="shared" si="286"/>
        <v>theater</v>
      </c>
      <c r="T3064" t="str">
        <f t="shared" si="287"/>
        <v>spaces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4">
        <f t="shared" si="284"/>
        <v>42665.922893518517</v>
      </c>
      <c r="K3065">
        <v>1474150138</v>
      </c>
      <c r="L3065" s="14">
        <f t="shared" si="285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6">
        <f t="shared" si="282"/>
        <v>0.19566666666666666</v>
      </c>
      <c r="R3065" s="9">
        <f t="shared" si="283"/>
        <v>25.521739130434781</v>
      </c>
      <c r="S3065" t="str">
        <f t="shared" si="286"/>
        <v>theater</v>
      </c>
      <c r="T3065" t="str">
        <f t="shared" si="287"/>
        <v>spaces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4">
        <f t="shared" si="284"/>
        <v>42330.290972222225</v>
      </c>
      <c r="K3066">
        <v>1445483246</v>
      </c>
      <c r="L3066" s="14">
        <f t="shared" si="285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6">
        <f t="shared" si="282"/>
        <v>0.11294666666666667</v>
      </c>
      <c r="R3066" s="9">
        <f t="shared" si="283"/>
        <v>117.65277777777777</v>
      </c>
      <c r="S3066" t="str">
        <f t="shared" si="286"/>
        <v>theater</v>
      </c>
      <c r="T3066" t="str">
        <f t="shared" si="287"/>
        <v>spaces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4">
        <f t="shared" si="284"/>
        <v>41850.055231481485</v>
      </c>
      <c r="K3067">
        <v>1404523172</v>
      </c>
      <c r="L3067" s="14">
        <f t="shared" si="285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6">
        <f t="shared" si="282"/>
        <v>4.0000000000000002E-4</v>
      </c>
      <c r="R3067" s="9">
        <f t="shared" si="283"/>
        <v>5</v>
      </c>
      <c r="S3067" t="str">
        <f t="shared" si="286"/>
        <v>theater</v>
      </c>
      <c r="T3067" t="str">
        <f t="shared" si="287"/>
        <v>spaces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4">
        <f t="shared" si="284"/>
        <v>42561.228437500002</v>
      </c>
      <c r="K3068">
        <v>1465536537</v>
      </c>
      <c r="L3068" s="14">
        <f t="shared" si="285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6">
        <f t="shared" si="282"/>
        <v>0.11985714285714286</v>
      </c>
      <c r="R3068" s="9">
        <f t="shared" si="283"/>
        <v>2796.6666666666665</v>
      </c>
      <c r="S3068" t="str">
        <f t="shared" si="286"/>
        <v>theater</v>
      </c>
      <c r="T3068" t="str">
        <f t="shared" si="287"/>
        <v>spaces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4">
        <f t="shared" si="284"/>
        <v>42256.938414351855</v>
      </c>
      <c r="K3069">
        <v>1439245879</v>
      </c>
      <c r="L3069" s="14">
        <f t="shared" si="285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6">
        <f t="shared" si="282"/>
        <v>2.5000000000000001E-2</v>
      </c>
      <c r="R3069" s="9">
        <f t="shared" si="283"/>
        <v>200</v>
      </c>
      <c r="S3069" t="str">
        <f t="shared" si="286"/>
        <v>theater</v>
      </c>
      <c r="T3069" t="str">
        <f t="shared" si="287"/>
        <v>spaces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4">
        <f t="shared" si="284"/>
        <v>42293.691574074073</v>
      </c>
      <c r="K3070">
        <v>1442421352</v>
      </c>
      <c r="L3070" s="14">
        <f t="shared" si="285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6">
        <f t="shared" si="282"/>
        <v>6.9999999999999999E-4</v>
      </c>
      <c r="R3070" s="9">
        <f t="shared" si="283"/>
        <v>87.5</v>
      </c>
      <c r="S3070" t="str">
        <f t="shared" si="286"/>
        <v>theater</v>
      </c>
      <c r="T3070" t="str">
        <f t="shared" si="287"/>
        <v>spaces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4">
        <f t="shared" si="284"/>
        <v>41987.833726851852</v>
      </c>
      <c r="K3071">
        <v>1415995234</v>
      </c>
      <c r="L3071" s="14">
        <f t="shared" si="285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6">
        <f t="shared" si="282"/>
        <v>0.14099999999999999</v>
      </c>
      <c r="R3071" s="9">
        <f t="shared" si="283"/>
        <v>20.142857142857142</v>
      </c>
      <c r="S3071" t="str">
        <f t="shared" si="286"/>
        <v>theater</v>
      </c>
      <c r="T3071" t="str">
        <f t="shared" si="287"/>
        <v>spaces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4">
        <f t="shared" si="284"/>
        <v>42711.733437499999</v>
      </c>
      <c r="K3072">
        <v>1479317769</v>
      </c>
      <c r="L3072" s="14">
        <f t="shared" si="285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6">
        <f t="shared" si="282"/>
        <v>3.3399999999999999E-2</v>
      </c>
      <c r="R3072" s="9">
        <f t="shared" si="283"/>
        <v>20.875</v>
      </c>
      <c r="S3072" t="str">
        <f t="shared" si="286"/>
        <v>theater</v>
      </c>
      <c r="T3072" t="str">
        <f t="shared" si="287"/>
        <v>spaces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4">
        <f t="shared" si="284"/>
        <v>42115.249305555553</v>
      </c>
      <c r="K3073">
        <v>1428082481</v>
      </c>
      <c r="L3073" s="14">
        <f t="shared" si="285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6">
        <f t="shared" si="282"/>
        <v>0.59775</v>
      </c>
      <c r="R3073" s="9">
        <f t="shared" si="283"/>
        <v>61.307692307692307</v>
      </c>
      <c r="S3073" t="str">
        <f t="shared" si="286"/>
        <v>theater</v>
      </c>
      <c r="T3073" t="str">
        <f t="shared" si="287"/>
        <v>spaces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4">
        <f t="shared" si="284"/>
        <v>42673.073611111111</v>
      </c>
      <c r="K3074">
        <v>1476549262</v>
      </c>
      <c r="L3074" s="14">
        <f t="shared" si="285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6">
        <f t="shared" ref="Q3074:Q3137" si="288">(E3074/D3074)</f>
        <v>1.6666666666666666E-4</v>
      </c>
      <c r="R3074" s="9">
        <f t="shared" ref="R3074:R3137" si="289">IF(N3074&lt;&gt;0,E3074/N3074,0)</f>
        <v>1</v>
      </c>
      <c r="S3074" t="str">
        <f t="shared" si="286"/>
        <v>theater</v>
      </c>
      <c r="T3074" t="str">
        <f t="shared" si="287"/>
        <v>spaces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4">
        <f t="shared" ref="J3075:J3138" si="290">(((I3075/60)/60)/24)+DATE(1970,1,1)</f>
        <v>42169.804861111115</v>
      </c>
      <c r="K3075">
        <v>1429287900</v>
      </c>
      <c r="L3075" s="14">
        <f t="shared" ref="L3075:L3138" si="291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6">
        <f t="shared" si="288"/>
        <v>2.3035714285714285E-4</v>
      </c>
      <c r="R3075" s="9">
        <f t="shared" si="289"/>
        <v>92.142857142857139</v>
      </c>
      <c r="S3075" t="str">
        <f t="shared" ref="S3075:S3138" si="292">LEFT(P3075, SEARCH("/",P3075,1)-1)</f>
        <v>theater</v>
      </c>
      <c r="T3075" t="str">
        <f t="shared" ref="T3075:T3138" si="293">RIGHT(P3075,LEN(P3075)-FIND("/",P3075))</f>
        <v>spaces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4">
        <f t="shared" si="290"/>
        <v>42439.571284722217</v>
      </c>
      <c r="K3076">
        <v>1455025359</v>
      </c>
      <c r="L3076" s="14">
        <f t="shared" si="291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6">
        <f t="shared" si="288"/>
        <v>8.8000000000000003E-4</v>
      </c>
      <c r="R3076" s="9">
        <f t="shared" si="289"/>
        <v>7.333333333333333</v>
      </c>
      <c r="S3076" t="str">
        <f t="shared" si="292"/>
        <v>theater</v>
      </c>
      <c r="T3076" t="str">
        <f t="shared" si="293"/>
        <v>spaces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4">
        <f t="shared" si="290"/>
        <v>42601.102314814809</v>
      </c>
      <c r="K3077">
        <v>1467253640</v>
      </c>
      <c r="L3077" s="14">
        <f t="shared" si="291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6">
        <f t="shared" si="288"/>
        <v>8.6400000000000005E-2</v>
      </c>
      <c r="R3077" s="9">
        <f t="shared" si="289"/>
        <v>64.8</v>
      </c>
      <c r="S3077" t="str">
        <f t="shared" si="292"/>
        <v>theater</v>
      </c>
      <c r="T3077" t="str">
        <f t="shared" si="293"/>
        <v>spaces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4">
        <f t="shared" si="290"/>
        <v>42286.651886574073</v>
      </c>
      <c r="K3078">
        <v>1439221123</v>
      </c>
      <c r="L3078" s="14">
        <f t="shared" si="291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6">
        <f t="shared" si="288"/>
        <v>0.15060000000000001</v>
      </c>
      <c r="R3078" s="9">
        <f t="shared" si="289"/>
        <v>30.12</v>
      </c>
      <c r="S3078" t="str">
        <f t="shared" si="292"/>
        <v>theater</v>
      </c>
      <c r="T3078" t="str">
        <f t="shared" si="293"/>
        <v>spaces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4">
        <f t="shared" si="290"/>
        <v>42796.956921296296</v>
      </c>
      <c r="K3079">
        <v>1485903478</v>
      </c>
      <c r="L3079" s="14">
        <f t="shared" si="291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6">
        <f t="shared" si="288"/>
        <v>4.7727272727272731E-3</v>
      </c>
      <c r="R3079" s="9">
        <f t="shared" si="289"/>
        <v>52.5</v>
      </c>
      <c r="S3079" t="str">
        <f t="shared" si="292"/>
        <v>theater</v>
      </c>
      <c r="T3079" t="str">
        <f t="shared" si="293"/>
        <v>spaces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4">
        <f t="shared" si="290"/>
        <v>42061.138831018514</v>
      </c>
      <c r="K3080">
        <v>1422328795</v>
      </c>
      <c r="L3080" s="14">
        <f t="shared" si="291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6">
        <f t="shared" si="288"/>
        <v>1.1833333333333333E-3</v>
      </c>
      <c r="R3080" s="9">
        <f t="shared" si="289"/>
        <v>23.666666666666668</v>
      </c>
      <c r="S3080" t="str">
        <f t="shared" si="292"/>
        <v>theater</v>
      </c>
      <c r="T3080" t="str">
        <f t="shared" si="293"/>
        <v>spaces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4">
        <f t="shared" si="290"/>
        <v>42085.671701388885</v>
      </c>
      <c r="K3081">
        <v>1424452035</v>
      </c>
      <c r="L3081" s="14">
        <f t="shared" si="291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6">
        <f t="shared" si="288"/>
        <v>8.4173998587352451E-3</v>
      </c>
      <c r="R3081" s="9">
        <f t="shared" si="289"/>
        <v>415.77777777777777</v>
      </c>
      <c r="S3081" t="str">
        <f t="shared" si="292"/>
        <v>theater</v>
      </c>
      <c r="T3081" t="str">
        <f t="shared" si="293"/>
        <v>spaces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4">
        <f t="shared" si="290"/>
        <v>42000.0699537037</v>
      </c>
      <c r="K3082">
        <v>1414456844</v>
      </c>
      <c r="L3082" s="14">
        <f t="shared" si="291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6">
        <f t="shared" si="288"/>
        <v>1.8799999999999999E-4</v>
      </c>
      <c r="R3082" s="9">
        <f t="shared" si="289"/>
        <v>53.714285714285715</v>
      </c>
      <c r="S3082" t="str">
        <f t="shared" si="292"/>
        <v>theater</v>
      </c>
      <c r="T3082" t="str">
        <f t="shared" si="293"/>
        <v>spaces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4">
        <f t="shared" si="290"/>
        <v>42267.181608796294</v>
      </c>
      <c r="K3083">
        <v>1440130891</v>
      </c>
      <c r="L3083" s="14">
        <f t="shared" si="291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6">
        <f t="shared" si="288"/>
        <v>2.1029999999999998E-3</v>
      </c>
      <c r="R3083" s="9">
        <f t="shared" si="289"/>
        <v>420.6</v>
      </c>
      <c r="S3083" t="str">
        <f t="shared" si="292"/>
        <v>theater</v>
      </c>
      <c r="T3083" t="str">
        <f t="shared" si="293"/>
        <v>spaces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4">
        <f t="shared" si="290"/>
        <v>42323.96465277778</v>
      </c>
      <c r="K3084">
        <v>1445033346</v>
      </c>
      <c r="L3084" s="14">
        <f t="shared" si="291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6">
        <f t="shared" si="288"/>
        <v>0</v>
      </c>
      <c r="R3084" s="9">
        <f t="shared" si="289"/>
        <v>0</v>
      </c>
      <c r="S3084" t="str">
        <f t="shared" si="292"/>
        <v>theater</v>
      </c>
      <c r="T3084" t="str">
        <f t="shared" si="293"/>
        <v>spaces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4">
        <f t="shared" si="290"/>
        <v>41883.208333333336</v>
      </c>
      <c r="K3085">
        <v>1406986278</v>
      </c>
      <c r="L3085" s="14">
        <f t="shared" si="291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6">
        <f t="shared" si="288"/>
        <v>2.8E-3</v>
      </c>
      <c r="R3085" s="9">
        <f t="shared" si="289"/>
        <v>18.666666666666668</v>
      </c>
      <c r="S3085" t="str">
        <f t="shared" si="292"/>
        <v>theater</v>
      </c>
      <c r="T3085" t="str">
        <f t="shared" si="293"/>
        <v>spaces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4">
        <f t="shared" si="290"/>
        <v>42129.783333333333</v>
      </c>
      <c r="K3086">
        <v>1428340931</v>
      </c>
      <c r="L3086" s="14">
        <f t="shared" si="291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6">
        <f t="shared" si="288"/>
        <v>0.11579206701157921</v>
      </c>
      <c r="R3086" s="9">
        <f t="shared" si="289"/>
        <v>78.333333333333329</v>
      </c>
      <c r="S3086" t="str">
        <f t="shared" si="292"/>
        <v>theater</v>
      </c>
      <c r="T3086" t="str">
        <f t="shared" si="293"/>
        <v>spaces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4">
        <f t="shared" si="290"/>
        <v>42276.883784722217</v>
      </c>
      <c r="K3087">
        <v>1440969159</v>
      </c>
      <c r="L3087" s="14">
        <f t="shared" si="291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6">
        <f t="shared" si="288"/>
        <v>2.4400000000000002E-2</v>
      </c>
      <c r="R3087" s="9">
        <f t="shared" si="289"/>
        <v>67.777777777777771</v>
      </c>
      <c r="S3087" t="str">
        <f t="shared" si="292"/>
        <v>theater</v>
      </c>
      <c r="T3087" t="str">
        <f t="shared" si="293"/>
        <v>spaces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4">
        <f t="shared" si="290"/>
        <v>42233.67082175926</v>
      </c>
      <c r="K3088">
        <v>1434643559</v>
      </c>
      <c r="L3088" s="14">
        <f t="shared" si="291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6">
        <f t="shared" si="288"/>
        <v>2.5000000000000001E-3</v>
      </c>
      <c r="R3088" s="9">
        <f t="shared" si="289"/>
        <v>16.666666666666668</v>
      </c>
      <c r="S3088" t="str">
        <f t="shared" si="292"/>
        <v>theater</v>
      </c>
      <c r="T3088" t="str">
        <f t="shared" si="293"/>
        <v>spaces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4">
        <f t="shared" si="290"/>
        <v>42725.192013888889</v>
      </c>
      <c r="K3089">
        <v>1477107390</v>
      </c>
      <c r="L3089" s="14">
        <f t="shared" si="291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6">
        <f t="shared" si="288"/>
        <v>6.2500000000000003E-3</v>
      </c>
      <c r="R3089" s="9">
        <f t="shared" si="289"/>
        <v>62.5</v>
      </c>
      <c r="S3089" t="str">
        <f t="shared" si="292"/>
        <v>theater</v>
      </c>
      <c r="T3089" t="str">
        <f t="shared" si="293"/>
        <v>spaces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4">
        <f t="shared" si="290"/>
        <v>42012.570138888885</v>
      </c>
      <c r="K3090">
        <v>1418046247</v>
      </c>
      <c r="L3090" s="14">
        <f t="shared" si="291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6">
        <f t="shared" si="288"/>
        <v>1.9384615384615384E-3</v>
      </c>
      <c r="R3090" s="9">
        <f t="shared" si="289"/>
        <v>42</v>
      </c>
      <c r="S3090" t="str">
        <f t="shared" si="292"/>
        <v>theater</v>
      </c>
      <c r="T3090" t="str">
        <f t="shared" si="293"/>
        <v>spaces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4">
        <f t="shared" si="290"/>
        <v>42560.082638888889</v>
      </c>
      <c r="K3091">
        <v>1465304483</v>
      </c>
      <c r="L3091" s="14">
        <f t="shared" si="291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6">
        <f t="shared" si="288"/>
        <v>0.23416000000000001</v>
      </c>
      <c r="R3091" s="9">
        <f t="shared" si="289"/>
        <v>130.0888888888889</v>
      </c>
      <c r="S3091" t="str">
        <f t="shared" si="292"/>
        <v>theater</v>
      </c>
      <c r="T3091" t="str">
        <f t="shared" si="293"/>
        <v>spaces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4">
        <f t="shared" si="290"/>
        <v>42125.777141203704</v>
      </c>
      <c r="K3092">
        <v>1425325145</v>
      </c>
      <c r="L3092" s="14">
        <f t="shared" si="291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6">
        <f t="shared" si="288"/>
        <v>5.080888888888889E-2</v>
      </c>
      <c r="R3092" s="9">
        <f t="shared" si="289"/>
        <v>1270.2222222222222</v>
      </c>
      <c r="S3092" t="str">
        <f t="shared" si="292"/>
        <v>theater</v>
      </c>
      <c r="T3092" t="str">
        <f t="shared" si="293"/>
        <v>spaces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4">
        <f t="shared" si="290"/>
        <v>42596.948414351849</v>
      </c>
      <c r="K3093">
        <v>1468622743</v>
      </c>
      <c r="L3093" s="14">
        <f t="shared" si="291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6">
        <f t="shared" si="288"/>
        <v>0.15920000000000001</v>
      </c>
      <c r="R3093" s="9">
        <f t="shared" si="289"/>
        <v>88.444444444444443</v>
      </c>
      <c r="S3093" t="str">
        <f t="shared" si="292"/>
        <v>theater</v>
      </c>
      <c r="T3093" t="str">
        <f t="shared" si="293"/>
        <v>spaces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4">
        <f t="shared" si="290"/>
        <v>42292.916666666672</v>
      </c>
      <c r="K3094">
        <v>1441723912</v>
      </c>
      <c r="L3094" s="14">
        <f t="shared" si="291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6">
        <f t="shared" si="288"/>
        <v>1.1831900000000001E-2</v>
      </c>
      <c r="R3094" s="9">
        <f t="shared" si="289"/>
        <v>56.342380952380957</v>
      </c>
      <c r="S3094" t="str">
        <f t="shared" si="292"/>
        <v>theater</v>
      </c>
      <c r="T3094" t="str">
        <f t="shared" si="293"/>
        <v>spaces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4">
        <f t="shared" si="290"/>
        <v>41791.165972222225</v>
      </c>
      <c r="K3095">
        <v>1398980941</v>
      </c>
      <c r="L3095" s="14">
        <f t="shared" si="291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6">
        <f t="shared" si="288"/>
        <v>0.22750000000000001</v>
      </c>
      <c r="R3095" s="9">
        <f t="shared" si="289"/>
        <v>53.529411764705884</v>
      </c>
      <c r="S3095" t="str">
        <f t="shared" si="292"/>
        <v>theater</v>
      </c>
      <c r="T3095" t="str">
        <f t="shared" si="293"/>
        <v>spaces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4">
        <f t="shared" si="290"/>
        <v>42267.795787037037</v>
      </c>
      <c r="K3096">
        <v>1437591956</v>
      </c>
      <c r="L3096" s="14">
        <f t="shared" si="291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6">
        <f t="shared" si="288"/>
        <v>2.5000000000000001E-4</v>
      </c>
      <c r="R3096" s="9">
        <f t="shared" si="289"/>
        <v>25</v>
      </c>
      <c r="S3096" t="str">
        <f t="shared" si="292"/>
        <v>theater</v>
      </c>
      <c r="T3096" t="str">
        <f t="shared" si="293"/>
        <v>spaces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4">
        <f t="shared" si="290"/>
        <v>42583.025231481486</v>
      </c>
      <c r="K3097">
        <v>1464827780</v>
      </c>
      <c r="L3097" s="14">
        <f t="shared" si="291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6">
        <f t="shared" si="288"/>
        <v>3.351206434316354E-3</v>
      </c>
      <c r="R3097" s="9">
        <f t="shared" si="289"/>
        <v>50</v>
      </c>
      <c r="S3097" t="str">
        <f t="shared" si="292"/>
        <v>theater</v>
      </c>
      <c r="T3097" t="str">
        <f t="shared" si="293"/>
        <v>spaces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4">
        <f t="shared" si="290"/>
        <v>42144.825532407413</v>
      </c>
      <c r="K3098">
        <v>1429559326</v>
      </c>
      <c r="L3098" s="14">
        <f t="shared" si="291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6">
        <f t="shared" si="288"/>
        <v>3.9750000000000001E-2</v>
      </c>
      <c r="R3098" s="9">
        <f t="shared" si="289"/>
        <v>56.785714285714285</v>
      </c>
      <c r="S3098" t="str">
        <f t="shared" si="292"/>
        <v>theater</v>
      </c>
      <c r="T3098" t="str">
        <f t="shared" si="293"/>
        <v>spaces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4">
        <f t="shared" si="290"/>
        <v>42650.583333333328</v>
      </c>
      <c r="K3099">
        <v>1474027501</v>
      </c>
      <c r="L3099" s="14">
        <f t="shared" si="291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6">
        <f t="shared" si="288"/>
        <v>0.17150000000000001</v>
      </c>
      <c r="R3099" s="9">
        <f t="shared" si="289"/>
        <v>40.833333333333336</v>
      </c>
      <c r="S3099" t="str">
        <f t="shared" si="292"/>
        <v>theater</v>
      </c>
      <c r="T3099" t="str">
        <f t="shared" si="293"/>
        <v>spaces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4">
        <f t="shared" si="290"/>
        <v>42408.01180555555</v>
      </c>
      <c r="K3100">
        <v>1450724449</v>
      </c>
      <c r="L3100" s="14">
        <f t="shared" si="291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6">
        <f t="shared" si="288"/>
        <v>3.608004104669061E-2</v>
      </c>
      <c r="R3100" s="9">
        <f t="shared" si="289"/>
        <v>65.111111111111114</v>
      </c>
      <c r="S3100" t="str">
        <f t="shared" si="292"/>
        <v>theater</v>
      </c>
      <c r="T3100" t="str">
        <f t="shared" si="293"/>
        <v>spaces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4">
        <f t="shared" si="290"/>
        <v>42412.189710648148</v>
      </c>
      <c r="K3101">
        <v>1452659591</v>
      </c>
      <c r="L3101" s="14">
        <f t="shared" si="291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6">
        <f t="shared" si="288"/>
        <v>0.13900000000000001</v>
      </c>
      <c r="R3101" s="9">
        <f t="shared" si="289"/>
        <v>55.6</v>
      </c>
      <c r="S3101" t="str">
        <f t="shared" si="292"/>
        <v>theater</v>
      </c>
      <c r="T3101" t="str">
        <f t="shared" si="293"/>
        <v>spaces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4">
        <f t="shared" si="290"/>
        <v>41932.622395833336</v>
      </c>
      <c r="K3102">
        <v>1411224975</v>
      </c>
      <c r="L3102" s="14">
        <f t="shared" si="291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6">
        <f t="shared" si="288"/>
        <v>0.15225</v>
      </c>
      <c r="R3102" s="9">
        <f t="shared" si="289"/>
        <v>140.53846153846155</v>
      </c>
      <c r="S3102" t="str">
        <f t="shared" si="292"/>
        <v>theater</v>
      </c>
      <c r="T3102" t="str">
        <f t="shared" si="293"/>
        <v>spaces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4">
        <f t="shared" si="290"/>
        <v>42201.330555555556</v>
      </c>
      <c r="K3103">
        <v>1434445937</v>
      </c>
      <c r="L3103" s="14">
        <f t="shared" si="291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6">
        <f t="shared" si="288"/>
        <v>0.12</v>
      </c>
      <c r="R3103" s="9">
        <f t="shared" si="289"/>
        <v>25</v>
      </c>
      <c r="S3103" t="str">
        <f t="shared" si="292"/>
        <v>theater</v>
      </c>
      <c r="T3103" t="str">
        <f t="shared" si="293"/>
        <v>spaces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4">
        <f t="shared" si="290"/>
        <v>42605.340486111112</v>
      </c>
      <c r="K3104">
        <v>1467619818</v>
      </c>
      <c r="L3104" s="14">
        <f t="shared" si="291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6">
        <f t="shared" si="288"/>
        <v>0.391125</v>
      </c>
      <c r="R3104" s="9">
        <f t="shared" si="289"/>
        <v>69.533333333333331</v>
      </c>
      <c r="S3104" t="str">
        <f t="shared" si="292"/>
        <v>theater</v>
      </c>
      <c r="T3104" t="str">
        <f t="shared" si="293"/>
        <v>spaces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4">
        <f t="shared" si="290"/>
        <v>42167.156319444446</v>
      </c>
      <c r="K3105">
        <v>1428896706</v>
      </c>
      <c r="L3105" s="14">
        <f t="shared" si="291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6">
        <f t="shared" si="288"/>
        <v>2.6829268292682929E-3</v>
      </c>
      <c r="R3105" s="9">
        <f t="shared" si="289"/>
        <v>5.5</v>
      </c>
      <c r="S3105" t="str">
        <f t="shared" si="292"/>
        <v>theater</v>
      </c>
      <c r="T3105" t="str">
        <f t="shared" si="293"/>
        <v>spaces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4">
        <f t="shared" si="290"/>
        <v>42038.083333333328</v>
      </c>
      <c r="K3106">
        <v>1420235311</v>
      </c>
      <c r="L3106" s="14">
        <f t="shared" si="291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6">
        <f t="shared" si="288"/>
        <v>0.29625000000000001</v>
      </c>
      <c r="R3106" s="9">
        <f t="shared" si="289"/>
        <v>237</v>
      </c>
      <c r="S3106" t="str">
        <f t="shared" si="292"/>
        <v>theater</v>
      </c>
      <c r="T3106" t="str">
        <f t="shared" si="293"/>
        <v>spaces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4">
        <f t="shared" si="290"/>
        <v>41931.208333333336</v>
      </c>
      <c r="K3107">
        <v>1408986916</v>
      </c>
      <c r="L3107" s="14">
        <f t="shared" si="291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6">
        <f t="shared" si="288"/>
        <v>0.4236099230111206</v>
      </c>
      <c r="R3107" s="9">
        <f t="shared" si="289"/>
        <v>79.870967741935488</v>
      </c>
      <c r="S3107" t="str">
        <f t="shared" si="292"/>
        <v>theater</v>
      </c>
      <c r="T3107" t="str">
        <f t="shared" si="293"/>
        <v>spaces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4">
        <f t="shared" si="290"/>
        <v>42263.916666666672</v>
      </c>
      <c r="K3108">
        <v>1440497876</v>
      </c>
      <c r="L3108" s="14">
        <f t="shared" si="291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6">
        <f t="shared" si="288"/>
        <v>4.1000000000000002E-2</v>
      </c>
      <c r="R3108" s="9">
        <f t="shared" si="289"/>
        <v>10.25</v>
      </c>
      <c r="S3108" t="str">
        <f t="shared" si="292"/>
        <v>theater</v>
      </c>
      <c r="T3108" t="str">
        <f t="shared" si="293"/>
        <v>spaces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4">
        <f t="shared" si="290"/>
        <v>42135.814247685179</v>
      </c>
      <c r="K3109">
        <v>1430767951</v>
      </c>
      <c r="L3109" s="14">
        <f t="shared" si="291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6">
        <f t="shared" si="288"/>
        <v>0.197625</v>
      </c>
      <c r="R3109" s="9">
        <f t="shared" si="289"/>
        <v>272.58620689655174</v>
      </c>
      <c r="S3109" t="str">
        <f t="shared" si="292"/>
        <v>theater</v>
      </c>
      <c r="T3109" t="str">
        <f t="shared" si="293"/>
        <v>spaces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4">
        <f t="shared" si="290"/>
        <v>42122.638819444444</v>
      </c>
      <c r="K3110">
        <v>1425053994</v>
      </c>
      <c r="L3110" s="14">
        <f t="shared" si="291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6">
        <f t="shared" si="288"/>
        <v>5.1999999999999995E-4</v>
      </c>
      <c r="R3110" s="9">
        <f t="shared" si="289"/>
        <v>13</v>
      </c>
      <c r="S3110" t="str">
        <f t="shared" si="292"/>
        <v>theater</v>
      </c>
      <c r="T3110" t="str">
        <f t="shared" si="293"/>
        <v>spaces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4">
        <f t="shared" si="290"/>
        <v>41879.125115740739</v>
      </c>
      <c r="K3111">
        <v>1406170810</v>
      </c>
      <c r="L3111" s="14">
        <f t="shared" si="291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6">
        <f t="shared" si="288"/>
        <v>0.25030188679245285</v>
      </c>
      <c r="R3111" s="9">
        <f t="shared" si="289"/>
        <v>58.184210526315788</v>
      </c>
      <c r="S3111" t="str">
        <f t="shared" si="292"/>
        <v>theater</v>
      </c>
      <c r="T3111" t="str">
        <f t="shared" si="293"/>
        <v>spaces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4">
        <f t="shared" si="290"/>
        <v>42785.031469907408</v>
      </c>
      <c r="K3112">
        <v>1484009119</v>
      </c>
      <c r="L3112" s="14">
        <f t="shared" si="291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6">
        <f t="shared" si="288"/>
        <v>4.0000000000000002E-4</v>
      </c>
      <c r="R3112" s="9">
        <f t="shared" si="289"/>
        <v>10</v>
      </c>
      <c r="S3112" t="str">
        <f t="shared" si="292"/>
        <v>theater</v>
      </c>
      <c r="T3112" t="str">
        <f t="shared" si="293"/>
        <v>spaces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4">
        <f t="shared" si="290"/>
        <v>41916.595138888886</v>
      </c>
      <c r="K3113">
        <v>1409753820</v>
      </c>
      <c r="L3113" s="14">
        <f t="shared" si="291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6">
        <f t="shared" si="288"/>
        <v>0.26640000000000003</v>
      </c>
      <c r="R3113" s="9">
        <f t="shared" si="289"/>
        <v>70.10526315789474</v>
      </c>
      <c r="S3113" t="str">
        <f t="shared" si="292"/>
        <v>theater</v>
      </c>
      <c r="T3113" t="str">
        <f t="shared" si="293"/>
        <v>spaces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4">
        <f t="shared" si="290"/>
        <v>42675.121921296297</v>
      </c>
      <c r="K3114">
        <v>1472784934</v>
      </c>
      <c r="L3114" s="14">
        <f t="shared" si="291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6">
        <f t="shared" si="288"/>
        <v>4.7363636363636365E-2</v>
      </c>
      <c r="R3114" s="9">
        <f t="shared" si="289"/>
        <v>57.888888888888886</v>
      </c>
      <c r="S3114" t="str">
        <f t="shared" si="292"/>
        <v>theater</v>
      </c>
      <c r="T3114" t="str">
        <f t="shared" si="293"/>
        <v>spaces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4">
        <f t="shared" si="290"/>
        <v>42111.731273148151</v>
      </c>
      <c r="K3115">
        <v>1426699982</v>
      </c>
      <c r="L3115" s="14">
        <f t="shared" si="291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6">
        <f t="shared" si="288"/>
        <v>4.2435339894712751E-2</v>
      </c>
      <c r="R3115" s="9">
        <f t="shared" si="289"/>
        <v>125.27027027027027</v>
      </c>
      <c r="S3115" t="str">
        <f t="shared" si="292"/>
        <v>theater</v>
      </c>
      <c r="T3115" t="str">
        <f t="shared" si="293"/>
        <v>spaces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4">
        <f t="shared" si="290"/>
        <v>41903.632523148146</v>
      </c>
      <c r="K3116">
        <v>1406128250</v>
      </c>
      <c r="L3116" s="14">
        <f t="shared" si="291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6">
        <f t="shared" si="288"/>
        <v>0</v>
      </c>
      <c r="R3116" s="9">
        <f t="shared" si="289"/>
        <v>0</v>
      </c>
      <c r="S3116" t="str">
        <f t="shared" si="292"/>
        <v>theater</v>
      </c>
      <c r="T3116" t="str">
        <f t="shared" si="293"/>
        <v>spaces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4">
        <f t="shared" si="290"/>
        <v>42526.447071759263</v>
      </c>
      <c r="K3117">
        <v>1462531427</v>
      </c>
      <c r="L3117" s="14">
        <f t="shared" si="291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6">
        <f t="shared" si="288"/>
        <v>0.03</v>
      </c>
      <c r="R3117" s="9">
        <f t="shared" si="289"/>
        <v>300</v>
      </c>
      <c r="S3117" t="str">
        <f t="shared" si="292"/>
        <v>theater</v>
      </c>
      <c r="T3117" t="str">
        <f t="shared" si="293"/>
        <v>spaces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4">
        <f t="shared" si="290"/>
        <v>42095.515335648146</v>
      </c>
      <c r="K3118">
        <v>1426681325</v>
      </c>
      <c r="L3118" s="14">
        <f t="shared" si="291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6">
        <f t="shared" si="288"/>
        <v>0.57333333333333336</v>
      </c>
      <c r="R3118" s="9">
        <f t="shared" si="289"/>
        <v>43</v>
      </c>
      <c r="S3118" t="str">
        <f t="shared" si="292"/>
        <v>theater</v>
      </c>
      <c r="T3118" t="str">
        <f t="shared" si="293"/>
        <v>spaces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4">
        <f t="shared" si="290"/>
        <v>42517.55</v>
      </c>
      <c r="K3119">
        <v>1463648360</v>
      </c>
      <c r="L3119" s="14">
        <f t="shared" si="291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6">
        <f t="shared" si="288"/>
        <v>1E-3</v>
      </c>
      <c r="R3119" s="9">
        <f t="shared" si="289"/>
        <v>1</v>
      </c>
      <c r="S3119" t="str">
        <f t="shared" si="292"/>
        <v>theater</v>
      </c>
      <c r="T3119" t="str">
        <f t="shared" si="293"/>
        <v>spaces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4">
        <f t="shared" si="290"/>
        <v>42553.649571759262</v>
      </c>
      <c r="K3120">
        <v>1465832123</v>
      </c>
      <c r="L3120" s="14">
        <f t="shared" si="291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6">
        <f t="shared" si="288"/>
        <v>3.0999999999999999E-3</v>
      </c>
      <c r="R3120" s="9">
        <f t="shared" si="289"/>
        <v>775</v>
      </c>
      <c r="S3120" t="str">
        <f t="shared" si="292"/>
        <v>theater</v>
      </c>
      <c r="T3120" t="str">
        <f t="shared" si="293"/>
        <v>spaces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4">
        <f t="shared" si="290"/>
        <v>42090.003842592589</v>
      </c>
      <c r="K3121">
        <v>1424826332</v>
      </c>
      <c r="L3121" s="14">
        <f t="shared" si="291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6">
        <f t="shared" si="288"/>
        <v>5.0000000000000001E-4</v>
      </c>
      <c r="R3121" s="9">
        <f t="shared" si="289"/>
        <v>5</v>
      </c>
      <c r="S3121" t="str">
        <f t="shared" si="292"/>
        <v>theater</v>
      </c>
      <c r="T3121" t="str">
        <f t="shared" si="293"/>
        <v>spaces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4">
        <f t="shared" si="290"/>
        <v>42495.900416666671</v>
      </c>
      <c r="K3122">
        <v>1457303796</v>
      </c>
      <c r="L3122" s="14">
        <f t="shared" si="291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6">
        <f t="shared" si="288"/>
        <v>9.8461538461538464E-5</v>
      </c>
      <c r="R3122" s="9">
        <f t="shared" si="289"/>
        <v>12.8</v>
      </c>
      <c r="S3122" t="str">
        <f t="shared" si="292"/>
        <v>theater</v>
      </c>
      <c r="T3122" t="str">
        <f t="shared" si="293"/>
        <v>spaces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4">
        <f t="shared" si="290"/>
        <v>41908.679803240739</v>
      </c>
      <c r="K3123">
        <v>1406564335</v>
      </c>
      <c r="L3123" s="14">
        <f t="shared" si="291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6">
        <f t="shared" si="288"/>
        <v>6.6666666666666671E-3</v>
      </c>
      <c r="R3123" s="9">
        <f t="shared" si="289"/>
        <v>10</v>
      </c>
      <c r="S3123" t="str">
        <f t="shared" si="292"/>
        <v>theater</v>
      </c>
      <c r="T3123" t="str">
        <f t="shared" si="293"/>
        <v>spaces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4">
        <f t="shared" si="290"/>
        <v>42683.973750000005</v>
      </c>
      <c r="K3124">
        <v>1478298132</v>
      </c>
      <c r="L3124" s="14">
        <f t="shared" si="291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6">
        <f t="shared" si="288"/>
        <v>0.58291457286432158</v>
      </c>
      <c r="R3124" s="9">
        <f t="shared" si="289"/>
        <v>58</v>
      </c>
      <c r="S3124" t="str">
        <f t="shared" si="292"/>
        <v>theater</v>
      </c>
      <c r="T3124" t="str">
        <f t="shared" si="293"/>
        <v>spaces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4">
        <f t="shared" si="290"/>
        <v>42560.993032407408</v>
      </c>
      <c r="K3125">
        <v>1465516198</v>
      </c>
      <c r="L3125" s="14">
        <f t="shared" si="291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6">
        <f t="shared" si="288"/>
        <v>0.68153600000000003</v>
      </c>
      <c r="R3125" s="9">
        <f t="shared" si="289"/>
        <v>244.80459770114942</v>
      </c>
      <c r="S3125" t="str">
        <f t="shared" si="292"/>
        <v>theater</v>
      </c>
      <c r="T3125" t="str">
        <f t="shared" si="293"/>
        <v>spaces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4">
        <f t="shared" si="290"/>
        <v>42037.780104166668</v>
      </c>
      <c r="K3126">
        <v>1417718601</v>
      </c>
      <c r="L3126" s="14">
        <f t="shared" si="291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6">
        <f t="shared" si="288"/>
        <v>3.2499999999999997E-5</v>
      </c>
      <c r="R3126" s="9">
        <f t="shared" si="289"/>
        <v>6.5</v>
      </c>
      <c r="S3126" t="str">
        <f t="shared" si="292"/>
        <v>theater</v>
      </c>
      <c r="T3126" t="str">
        <f t="shared" si="293"/>
        <v>spaces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4">
        <f t="shared" si="290"/>
        <v>42376.20685185185</v>
      </c>
      <c r="K3127">
        <v>1449550672</v>
      </c>
      <c r="L3127" s="14">
        <f t="shared" si="291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6">
        <f t="shared" si="288"/>
        <v>0</v>
      </c>
      <c r="R3127" s="9">
        <f t="shared" si="289"/>
        <v>0</v>
      </c>
      <c r="S3127" t="str">
        <f t="shared" si="292"/>
        <v>theater</v>
      </c>
      <c r="T3127" t="str">
        <f t="shared" si="293"/>
        <v>spaces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4">
        <f t="shared" si="290"/>
        <v>42456.976412037038</v>
      </c>
      <c r="K3128">
        <v>1456532762</v>
      </c>
      <c r="L3128" s="14">
        <f t="shared" si="291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6">
        <f t="shared" si="288"/>
        <v>4.1599999999999998E-2</v>
      </c>
      <c r="R3128" s="9">
        <f t="shared" si="289"/>
        <v>61.176470588235297</v>
      </c>
      <c r="S3128" t="str">
        <f t="shared" si="292"/>
        <v>theater</v>
      </c>
      <c r="T3128" t="str">
        <f t="shared" si="293"/>
        <v>spaces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4">
        <f t="shared" si="290"/>
        <v>42064.856817129628</v>
      </c>
      <c r="K3129">
        <v>1422650029</v>
      </c>
      <c r="L3129" s="14">
        <f t="shared" si="291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6">
        <f t="shared" si="288"/>
        <v>0</v>
      </c>
      <c r="R3129" s="9">
        <f t="shared" si="289"/>
        <v>0</v>
      </c>
      <c r="S3129" t="str">
        <f t="shared" si="292"/>
        <v>theater</v>
      </c>
      <c r="T3129" t="str">
        <f t="shared" si="293"/>
        <v>spaces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4">
        <f t="shared" si="290"/>
        <v>42810.784039351856</v>
      </c>
      <c r="K3130">
        <v>1487101741</v>
      </c>
      <c r="L3130" s="14">
        <f t="shared" si="291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6">
        <f t="shared" si="288"/>
        <v>1.0860666666666667</v>
      </c>
      <c r="R3130" s="9">
        <f t="shared" si="289"/>
        <v>139.23931623931625</v>
      </c>
      <c r="S3130" t="str">
        <f t="shared" si="292"/>
        <v>theater</v>
      </c>
      <c r="T3130" t="str">
        <f t="shared" si="293"/>
        <v>plays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4">
        <f t="shared" si="290"/>
        <v>42843.801145833335</v>
      </c>
      <c r="K3131">
        <v>1489090419</v>
      </c>
      <c r="L3131" s="14">
        <f t="shared" si="291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6">
        <f t="shared" si="288"/>
        <v>8.0000000000000002E-3</v>
      </c>
      <c r="R3131" s="9">
        <f t="shared" si="289"/>
        <v>10</v>
      </c>
      <c r="S3131" t="str">
        <f t="shared" si="292"/>
        <v>theater</v>
      </c>
      <c r="T3131" t="str">
        <f t="shared" si="293"/>
        <v>plays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4">
        <f t="shared" si="290"/>
        <v>42839.207638888889</v>
      </c>
      <c r="K3132">
        <v>1489504916</v>
      </c>
      <c r="L3132" s="14">
        <f t="shared" si="291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6">
        <f t="shared" si="288"/>
        <v>3.7499999999999999E-2</v>
      </c>
      <c r="R3132" s="9">
        <f t="shared" si="289"/>
        <v>93.75</v>
      </c>
      <c r="S3132" t="str">
        <f t="shared" si="292"/>
        <v>theater</v>
      </c>
      <c r="T3132" t="str">
        <f t="shared" si="293"/>
        <v>plays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4">
        <f t="shared" si="290"/>
        <v>42833.537557870368</v>
      </c>
      <c r="K3133">
        <v>1489067645</v>
      </c>
      <c r="L3133" s="14">
        <f t="shared" si="291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6">
        <f t="shared" si="288"/>
        <v>0.15731707317073171</v>
      </c>
      <c r="R3133" s="9">
        <f t="shared" si="289"/>
        <v>53.75</v>
      </c>
      <c r="S3133" t="str">
        <f t="shared" si="292"/>
        <v>theater</v>
      </c>
      <c r="T3133" t="str">
        <f t="shared" si="293"/>
        <v>plays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4">
        <f t="shared" si="290"/>
        <v>42846.308564814812</v>
      </c>
      <c r="K3134">
        <v>1487579060</v>
      </c>
      <c r="L3134" s="14">
        <f t="shared" si="291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6">
        <f t="shared" si="288"/>
        <v>3.3333333333333332E-4</v>
      </c>
      <c r="R3134" s="9">
        <f t="shared" si="289"/>
        <v>10</v>
      </c>
      <c r="S3134" t="str">
        <f t="shared" si="292"/>
        <v>theater</v>
      </c>
      <c r="T3134" t="str">
        <f t="shared" si="293"/>
        <v>plays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4">
        <f t="shared" si="290"/>
        <v>42818.523541666669</v>
      </c>
      <c r="K3135">
        <v>1487770434</v>
      </c>
      <c r="L3135" s="14">
        <f t="shared" si="291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6">
        <f t="shared" si="288"/>
        <v>1.08</v>
      </c>
      <c r="R3135" s="9">
        <f t="shared" si="289"/>
        <v>33.75</v>
      </c>
      <c r="S3135" t="str">
        <f t="shared" si="292"/>
        <v>theater</v>
      </c>
      <c r="T3135" t="str">
        <f t="shared" si="293"/>
        <v>plays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4">
        <f t="shared" si="290"/>
        <v>42821.678460648152</v>
      </c>
      <c r="K3136">
        <v>1488820619</v>
      </c>
      <c r="L3136" s="14">
        <f t="shared" si="291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6">
        <f t="shared" si="288"/>
        <v>0.22500000000000001</v>
      </c>
      <c r="R3136" s="9">
        <f t="shared" si="289"/>
        <v>18.75</v>
      </c>
      <c r="S3136" t="str">
        <f t="shared" si="292"/>
        <v>theater</v>
      </c>
      <c r="T3136" t="str">
        <f t="shared" si="293"/>
        <v>plays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4">
        <f t="shared" si="290"/>
        <v>42829.151863425926</v>
      </c>
      <c r="K3137">
        <v>1489376321</v>
      </c>
      <c r="L3137" s="14">
        <f t="shared" si="291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6">
        <f t="shared" si="288"/>
        <v>0.20849420849420849</v>
      </c>
      <c r="R3137" s="9">
        <f t="shared" si="289"/>
        <v>23.142857142857142</v>
      </c>
      <c r="S3137" t="str">
        <f t="shared" si="292"/>
        <v>theater</v>
      </c>
      <c r="T3137" t="str">
        <f t="shared" si="293"/>
        <v>plays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4">
        <f t="shared" si="290"/>
        <v>42825.957638888889</v>
      </c>
      <c r="K3138">
        <v>1487847954</v>
      </c>
      <c r="L3138" s="14">
        <f t="shared" si="291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6">
        <f t="shared" ref="Q3138:Q3201" si="294">(E3138/D3138)</f>
        <v>1.278</v>
      </c>
      <c r="R3138" s="9">
        <f t="shared" ref="R3138:R3201" si="295">IF(N3138&lt;&gt;0,E3138/N3138,0)</f>
        <v>29.045454545454547</v>
      </c>
      <c r="S3138" t="str">
        <f t="shared" si="292"/>
        <v>theater</v>
      </c>
      <c r="T3138" t="str">
        <f t="shared" si="293"/>
        <v>plays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4">
        <f t="shared" ref="J3139:J3202" si="296">(((I3139/60)/60)/24)+DATE(1970,1,1)</f>
        <v>42858.8</v>
      </c>
      <c r="K3139">
        <v>1489439669</v>
      </c>
      <c r="L3139" s="14">
        <f t="shared" ref="L3139:L3202" si="297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6">
        <f t="shared" si="294"/>
        <v>3.3333333333333333E-2</v>
      </c>
      <c r="R3139" s="9">
        <f t="shared" si="295"/>
        <v>50</v>
      </c>
      <c r="S3139" t="str">
        <f t="shared" ref="S3139:S3202" si="298">LEFT(P3139, SEARCH("/",P3139,1)-1)</f>
        <v>theater</v>
      </c>
      <c r="T3139" t="str">
        <f t="shared" ref="T3139:T3202" si="299">RIGHT(P3139,LEN(P3139)-FIND("/",P3139))</f>
        <v>plays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4">
        <f t="shared" si="296"/>
        <v>42828.645914351851</v>
      </c>
      <c r="K3140">
        <v>1489591807</v>
      </c>
      <c r="L3140" s="14">
        <f t="shared" si="297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6">
        <f t="shared" si="294"/>
        <v>0</v>
      </c>
      <c r="R3140" s="9">
        <f t="shared" si="295"/>
        <v>0</v>
      </c>
      <c r="S3140" t="str">
        <f t="shared" si="298"/>
        <v>theater</v>
      </c>
      <c r="T3140" t="str">
        <f t="shared" si="299"/>
        <v>plays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4">
        <f t="shared" si="296"/>
        <v>42819.189583333333</v>
      </c>
      <c r="K3141">
        <v>1487485760</v>
      </c>
      <c r="L3141" s="14">
        <f t="shared" si="297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6">
        <f t="shared" si="294"/>
        <v>5.3999999999999999E-2</v>
      </c>
      <c r="R3141" s="9">
        <f t="shared" si="295"/>
        <v>450</v>
      </c>
      <c r="S3141" t="str">
        <f t="shared" si="298"/>
        <v>theater</v>
      </c>
      <c r="T3141" t="str">
        <f t="shared" si="299"/>
        <v>plays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4">
        <f t="shared" si="296"/>
        <v>42832.677118055552</v>
      </c>
      <c r="K3142">
        <v>1488993303</v>
      </c>
      <c r="L3142" s="14">
        <f t="shared" si="297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6">
        <f t="shared" si="294"/>
        <v>9.5999999999999992E-3</v>
      </c>
      <c r="R3142" s="9">
        <f t="shared" si="295"/>
        <v>24</v>
      </c>
      <c r="S3142" t="str">
        <f t="shared" si="298"/>
        <v>theater</v>
      </c>
      <c r="T3142" t="str">
        <f t="shared" si="299"/>
        <v>plays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4">
        <f t="shared" si="296"/>
        <v>42841.833333333328</v>
      </c>
      <c r="K3143">
        <v>1488823488</v>
      </c>
      <c r="L3143" s="14">
        <f t="shared" si="297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6">
        <f t="shared" si="294"/>
        <v>0.51600000000000001</v>
      </c>
      <c r="R3143" s="9">
        <f t="shared" si="295"/>
        <v>32.25</v>
      </c>
      <c r="S3143" t="str">
        <f t="shared" si="298"/>
        <v>theater</v>
      </c>
      <c r="T3143" t="str">
        <f t="shared" si="299"/>
        <v>plays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4">
        <f t="shared" si="296"/>
        <v>42813.471516203703</v>
      </c>
      <c r="K3144">
        <v>1487333939</v>
      </c>
      <c r="L3144" s="14">
        <f t="shared" si="297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6">
        <f t="shared" si="294"/>
        <v>1.6363636363636365E-2</v>
      </c>
      <c r="R3144" s="9">
        <f t="shared" si="295"/>
        <v>15</v>
      </c>
      <c r="S3144" t="str">
        <f t="shared" si="298"/>
        <v>theater</v>
      </c>
      <c r="T3144" t="str">
        <f t="shared" si="299"/>
        <v>plays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4">
        <f t="shared" si="296"/>
        <v>42834.358287037037</v>
      </c>
      <c r="K3145">
        <v>1489480556</v>
      </c>
      <c r="L3145" s="14">
        <f t="shared" si="297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6">
        <f t="shared" si="294"/>
        <v>0</v>
      </c>
      <c r="R3145" s="9">
        <f t="shared" si="295"/>
        <v>0</v>
      </c>
      <c r="S3145" t="str">
        <f t="shared" si="298"/>
        <v>theater</v>
      </c>
      <c r="T3145" t="str">
        <f t="shared" si="299"/>
        <v>plays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4">
        <f t="shared" si="296"/>
        <v>42813.25</v>
      </c>
      <c r="K3146">
        <v>1488459307</v>
      </c>
      <c r="L3146" s="14">
        <f t="shared" si="297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6">
        <f t="shared" si="294"/>
        <v>0.754</v>
      </c>
      <c r="R3146" s="9">
        <f t="shared" si="295"/>
        <v>251.33333333333334</v>
      </c>
      <c r="S3146" t="str">
        <f t="shared" si="298"/>
        <v>theater</v>
      </c>
      <c r="T3146" t="str">
        <f t="shared" si="299"/>
        <v>plays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4">
        <f t="shared" si="296"/>
        <v>42821.999236111107</v>
      </c>
      <c r="K3147">
        <v>1485478734</v>
      </c>
      <c r="L3147" s="14">
        <f t="shared" si="297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6">
        <f t="shared" si="294"/>
        <v>0</v>
      </c>
      <c r="R3147" s="9">
        <f t="shared" si="295"/>
        <v>0</v>
      </c>
      <c r="S3147" t="str">
        <f t="shared" si="298"/>
        <v>theater</v>
      </c>
      <c r="T3147" t="str">
        <f t="shared" si="299"/>
        <v>plays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4">
        <f t="shared" si="296"/>
        <v>42841.640810185185</v>
      </c>
      <c r="K3148">
        <v>1488471766</v>
      </c>
      <c r="L3148" s="14">
        <f t="shared" si="297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6">
        <f t="shared" si="294"/>
        <v>0.105</v>
      </c>
      <c r="R3148" s="9">
        <f t="shared" si="295"/>
        <v>437.5</v>
      </c>
      <c r="S3148" t="str">
        <f t="shared" si="298"/>
        <v>theater</v>
      </c>
      <c r="T3148" t="str">
        <f t="shared" si="299"/>
        <v>plays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4">
        <f t="shared" si="296"/>
        <v>41950.011053240742</v>
      </c>
      <c r="K3149">
        <v>1411859755</v>
      </c>
      <c r="L3149" s="14">
        <f t="shared" si="297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6">
        <f t="shared" si="294"/>
        <v>1.1752499999999999</v>
      </c>
      <c r="R3149" s="9">
        <f t="shared" si="295"/>
        <v>110.35211267605634</v>
      </c>
      <c r="S3149" t="str">
        <f t="shared" si="298"/>
        <v>theater</v>
      </c>
      <c r="T3149" t="str">
        <f t="shared" si="299"/>
        <v>plays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4">
        <f t="shared" si="296"/>
        <v>41913.166666666664</v>
      </c>
      <c r="K3150">
        <v>1410278284</v>
      </c>
      <c r="L3150" s="14">
        <f t="shared" si="297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6">
        <f t="shared" si="294"/>
        <v>1.3116666666666668</v>
      </c>
      <c r="R3150" s="9">
        <f t="shared" si="295"/>
        <v>41.421052631578945</v>
      </c>
      <c r="S3150" t="str">
        <f t="shared" si="298"/>
        <v>theater</v>
      </c>
      <c r="T3150" t="str">
        <f t="shared" si="299"/>
        <v>plays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4">
        <f t="shared" si="296"/>
        <v>41250.083333333336</v>
      </c>
      <c r="K3151">
        <v>1352766300</v>
      </c>
      <c r="L3151" s="14">
        <f t="shared" si="297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6">
        <f t="shared" si="294"/>
        <v>1.04</v>
      </c>
      <c r="R3151" s="9">
        <f t="shared" si="295"/>
        <v>52</v>
      </c>
      <c r="S3151" t="str">
        <f t="shared" si="298"/>
        <v>theater</v>
      </c>
      <c r="T3151" t="str">
        <f t="shared" si="299"/>
        <v>plays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4">
        <f t="shared" si="296"/>
        <v>40568.166666666664</v>
      </c>
      <c r="K3152">
        <v>1288160403</v>
      </c>
      <c r="L3152" s="14">
        <f t="shared" si="297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6">
        <f t="shared" si="294"/>
        <v>1.01</v>
      </c>
      <c r="R3152" s="9">
        <f t="shared" si="295"/>
        <v>33.990384615384613</v>
      </c>
      <c r="S3152" t="str">
        <f t="shared" si="298"/>
        <v>theater</v>
      </c>
      <c r="T3152" t="str">
        <f t="shared" si="299"/>
        <v>plays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4">
        <f t="shared" si="296"/>
        <v>41892.83997685185</v>
      </c>
      <c r="K3153">
        <v>1407787774</v>
      </c>
      <c r="L3153" s="14">
        <f t="shared" si="297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6">
        <f t="shared" si="294"/>
        <v>1.004</v>
      </c>
      <c r="R3153" s="9">
        <f t="shared" si="295"/>
        <v>103.35294117647059</v>
      </c>
      <c r="S3153" t="str">
        <f t="shared" si="298"/>
        <v>theater</v>
      </c>
      <c r="T3153" t="str">
        <f t="shared" si="299"/>
        <v>plays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4">
        <f t="shared" si="296"/>
        <v>41580.867673611108</v>
      </c>
      <c r="K3154">
        <v>1380833367</v>
      </c>
      <c r="L3154" s="14">
        <f t="shared" si="297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6">
        <f t="shared" si="294"/>
        <v>1.0595454545454546</v>
      </c>
      <c r="R3154" s="9">
        <f t="shared" si="295"/>
        <v>34.791044776119406</v>
      </c>
      <c r="S3154" t="str">
        <f t="shared" si="298"/>
        <v>theater</v>
      </c>
      <c r="T3154" t="str">
        <f t="shared" si="299"/>
        <v>plays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4">
        <f t="shared" si="296"/>
        <v>40664.207638888889</v>
      </c>
      <c r="K3155">
        <v>1301542937</v>
      </c>
      <c r="L3155" s="14">
        <f t="shared" si="297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6">
        <f t="shared" si="294"/>
        <v>3.3558333333333334</v>
      </c>
      <c r="R3155" s="9">
        <f t="shared" si="295"/>
        <v>41.773858921161825</v>
      </c>
      <c r="S3155" t="str">
        <f t="shared" si="298"/>
        <v>theater</v>
      </c>
      <c r="T3155" t="str">
        <f t="shared" si="299"/>
        <v>plays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4">
        <f t="shared" si="296"/>
        <v>41000.834004629629</v>
      </c>
      <c r="K3156">
        <v>1330722058</v>
      </c>
      <c r="L3156" s="14">
        <f t="shared" si="297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6">
        <f t="shared" si="294"/>
        <v>1.1292857142857142</v>
      </c>
      <c r="R3156" s="9">
        <f t="shared" si="295"/>
        <v>64.268292682926827</v>
      </c>
      <c r="S3156" t="str">
        <f t="shared" si="298"/>
        <v>theater</v>
      </c>
      <c r="T3156" t="str">
        <f t="shared" si="299"/>
        <v>plays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4">
        <f t="shared" si="296"/>
        <v>41263.499131944445</v>
      </c>
      <c r="K3157">
        <v>1353412725</v>
      </c>
      <c r="L3157" s="14">
        <f t="shared" si="297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6">
        <f t="shared" si="294"/>
        <v>1.885046</v>
      </c>
      <c r="R3157" s="9">
        <f t="shared" si="295"/>
        <v>31.209370860927152</v>
      </c>
      <c r="S3157" t="str">
        <f t="shared" si="298"/>
        <v>theater</v>
      </c>
      <c r="T3157" t="str">
        <f t="shared" si="299"/>
        <v>plays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4">
        <f t="shared" si="296"/>
        <v>41061.953055555554</v>
      </c>
      <c r="K3158">
        <v>1335567144</v>
      </c>
      <c r="L3158" s="14">
        <f t="shared" si="297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6">
        <f t="shared" si="294"/>
        <v>1.0181818181818181</v>
      </c>
      <c r="R3158" s="9">
        <f t="shared" si="295"/>
        <v>62.921348314606739</v>
      </c>
      <c r="S3158" t="str">
        <f t="shared" si="298"/>
        <v>theater</v>
      </c>
      <c r="T3158" t="str">
        <f t="shared" si="299"/>
        <v>plays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4">
        <f t="shared" si="296"/>
        <v>41839.208333333336</v>
      </c>
      <c r="K3159">
        <v>1404932105</v>
      </c>
      <c r="L3159" s="14">
        <f t="shared" si="297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6">
        <f t="shared" si="294"/>
        <v>1.01</v>
      </c>
      <c r="R3159" s="9">
        <f t="shared" si="295"/>
        <v>98.536585365853654</v>
      </c>
      <c r="S3159" t="str">
        <f t="shared" si="298"/>
        <v>theater</v>
      </c>
      <c r="T3159" t="str">
        <f t="shared" si="299"/>
        <v>plays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4">
        <f t="shared" si="296"/>
        <v>41477.839722222219</v>
      </c>
      <c r="K3160">
        <v>1371931752</v>
      </c>
      <c r="L3160" s="14">
        <f t="shared" si="297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6">
        <f t="shared" si="294"/>
        <v>1.1399999999999999</v>
      </c>
      <c r="R3160" s="9">
        <f t="shared" si="295"/>
        <v>82.608695652173907</v>
      </c>
      <c r="S3160" t="str">
        <f t="shared" si="298"/>
        <v>theater</v>
      </c>
      <c r="T3160" t="str">
        <f t="shared" si="299"/>
        <v>plays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4">
        <f t="shared" si="296"/>
        <v>40926.958333333336</v>
      </c>
      <c r="K3161">
        <v>1323221761</v>
      </c>
      <c r="L3161" s="14">
        <f t="shared" si="297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6">
        <f t="shared" si="294"/>
        <v>1.3348133333333334</v>
      </c>
      <c r="R3161" s="9">
        <f t="shared" si="295"/>
        <v>38.504230769230773</v>
      </c>
      <c r="S3161" t="str">
        <f t="shared" si="298"/>
        <v>theater</v>
      </c>
      <c r="T3161" t="str">
        <f t="shared" si="299"/>
        <v>plays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4">
        <f t="shared" si="296"/>
        <v>41864.207638888889</v>
      </c>
      <c r="K3162">
        <v>1405923687</v>
      </c>
      <c r="L3162" s="14">
        <f t="shared" si="297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6">
        <f t="shared" si="294"/>
        <v>1.0153333333333334</v>
      </c>
      <c r="R3162" s="9">
        <f t="shared" si="295"/>
        <v>80.15789473684211</v>
      </c>
      <c r="S3162" t="str">
        <f t="shared" si="298"/>
        <v>theater</v>
      </c>
      <c r="T3162" t="str">
        <f t="shared" si="299"/>
        <v>plays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4">
        <f t="shared" si="296"/>
        <v>41927.536134259259</v>
      </c>
      <c r="K3163">
        <v>1410785522</v>
      </c>
      <c r="L3163" s="14">
        <f t="shared" si="297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6">
        <f t="shared" si="294"/>
        <v>1.0509999999999999</v>
      </c>
      <c r="R3163" s="9">
        <f t="shared" si="295"/>
        <v>28.405405405405407</v>
      </c>
      <c r="S3163" t="str">
        <f t="shared" si="298"/>
        <v>theater</v>
      </c>
      <c r="T3163" t="str">
        <f t="shared" si="299"/>
        <v>plays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4">
        <f t="shared" si="296"/>
        <v>41827.083333333336</v>
      </c>
      <c r="K3164">
        <v>1402331262</v>
      </c>
      <c r="L3164" s="14">
        <f t="shared" si="297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6">
        <f t="shared" si="294"/>
        <v>1.2715000000000001</v>
      </c>
      <c r="R3164" s="9">
        <f t="shared" si="295"/>
        <v>80.730158730158735</v>
      </c>
      <c r="S3164" t="str">
        <f t="shared" si="298"/>
        <v>theater</v>
      </c>
      <c r="T3164" t="str">
        <f t="shared" si="299"/>
        <v>plays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4">
        <f t="shared" si="296"/>
        <v>41805.753761574073</v>
      </c>
      <c r="K3165">
        <v>1400263525</v>
      </c>
      <c r="L3165" s="14">
        <f t="shared" si="297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6">
        <f t="shared" si="294"/>
        <v>1.1115384615384616</v>
      </c>
      <c r="R3165" s="9">
        <f t="shared" si="295"/>
        <v>200.69444444444446</v>
      </c>
      <c r="S3165" t="str">
        <f t="shared" si="298"/>
        <v>theater</v>
      </c>
      <c r="T3165" t="str">
        <f t="shared" si="299"/>
        <v>plays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4">
        <f t="shared" si="296"/>
        <v>41799.80572916667</v>
      </c>
      <c r="K3166">
        <v>1399490415</v>
      </c>
      <c r="L3166" s="14">
        <f t="shared" si="297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6">
        <f t="shared" si="294"/>
        <v>1.0676000000000001</v>
      </c>
      <c r="R3166" s="9">
        <f t="shared" si="295"/>
        <v>37.591549295774648</v>
      </c>
      <c r="S3166" t="str">
        <f t="shared" si="298"/>
        <v>theater</v>
      </c>
      <c r="T3166" t="str">
        <f t="shared" si="299"/>
        <v>plays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4">
        <f t="shared" si="296"/>
        <v>40666.165972222225</v>
      </c>
      <c r="K3167">
        <v>1302493760</v>
      </c>
      <c r="L3167" s="14">
        <f t="shared" si="297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6">
        <f t="shared" si="294"/>
        <v>1.6266666666666667</v>
      </c>
      <c r="R3167" s="9">
        <f t="shared" si="295"/>
        <v>58.095238095238095</v>
      </c>
      <c r="S3167" t="str">
        <f t="shared" si="298"/>
        <v>theater</v>
      </c>
      <c r="T3167" t="str">
        <f t="shared" si="299"/>
        <v>plays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4">
        <f t="shared" si="296"/>
        <v>41969.332638888889</v>
      </c>
      <c r="K3168">
        <v>1414514153</v>
      </c>
      <c r="L3168" s="14">
        <f t="shared" si="297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6">
        <f t="shared" si="294"/>
        <v>1.6022808571428573</v>
      </c>
      <c r="R3168" s="9">
        <f t="shared" si="295"/>
        <v>60.300892473118282</v>
      </c>
      <c r="S3168" t="str">
        <f t="shared" si="298"/>
        <v>theater</v>
      </c>
      <c r="T3168" t="str">
        <f t="shared" si="299"/>
        <v>plays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4">
        <f t="shared" si="296"/>
        <v>41853.175706018519</v>
      </c>
      <c r="K3169">
        <v>1405743181</v>
      </c>
      <c r="L3169" s="14">
        <f t="shared" si="297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6">
        <f t="shared" si="294"/>
        <v>1.1616666666666666</v>
      </c>
      <c r="R3169" s="9">
        <f t="shared" si="295"/>
        <v>63.363636363636367</v>
      </c>
      <c r="S3169" t="str">
        <f t="shared" si="298"/>
        <v>theater</v>
      </c>
      <c r="T3169" t="str">
        <f t="shared" si="299"/>
        <v>plays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4">
        <f t="shared" si="296"/>
        <v>41803.916666666664</v>
      </c>
      <c r="K3170">
        <v>1399948353</v>
      </c>
      <c r="L3170" s="14">
        <f t="shared" si="297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6">
        <f t="shared" si="294"/>
        <v>1.242</v>
      </c>
      <c r="R3170" s="9">
        <f t="shared" si="295"/>
        <v>50.901639344262293</v>
      </c>
      <c r="S3170" t="str">
        <f t="shared" si="298"/>
        <v>theater</v>
      </c>
      <c r="T3170" t="str">
        <f t="shared" si="299"/>
        <v>plays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4">
        <f t="shared" si="296"/>
        <v>41621.207638888889</v>
      </c>
      <c r="K3171">
        <v>1384364561</v>
      </c>
      <c r="L3171" s="14">
        <f t="shared" si="297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6">
        <f t="shared" si="294"/>
        <v>1.030125</v>
      </c>
      <c r="R3171" s="9">
        <f t="shared" si="295"/>
        <v>100.5</v>
      </c>
      <c r="S3171" t="str">
        <f t="shared" si="298"/>
        <v>theater</v>
      </c>
      <c r="T3171" t="str">
        <f t="shared" si="299"/>
        <v>plays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4">
        <f t="shared" si="296"/>
        <v>41822.166666666664</v>
      </c>
      <c r="K3172">
        <v>1401414944</v>
      </c>
      <c r="L3172" s="14">
        <f t="shared" si="297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6">
        <f t="shared" si="294"/>
        <v>1.1225000000000001</v>
      </c>
      <c r="R3172" s="9">
        <f t="shared" si="295"/>
        <v>31.619718309859156</v>
      </c>
      <c r="S3172" t="str">
        <f t="shared" si="298"/>
        <v>theater</v>
      </c>
      <c r="T3172" t="str">
        <f t="shared" si="299"/>
        <v>plays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4">
        <f t="shared" si="296"/>
        <v>42496.608310185184</v>
      </c>
      <c r="K3173">
        <v>1459953358</v>
      </c>
      <c r="L3173" s="14">
        <f t="shared" si="297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6">
        <f t="shared" si="294"/>
        <v>1.0881428571428571</v>
      </c>
      <c r="R3173" s="9">
        <f t="shared" si="295"/>
        <v>65.102564102564102</v>
      </c>
      <c r="S3173" t="str">
        <f t="shared" si="298"/>
        <v>theater</v>
      </c>
      <c r="T3173" t="str">
        <f t="shared" si="299"/>
        <v>plays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4">
        <f t="shared" si="296"/>
        <v>40953.729953703703</v>
      </c>
      <c r="K3174">
        <v>1326648668</v>
      </c>
      <c r="L3174" s="14">
        <f t="shared" si="297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6">
        <f t="shared" si="294"/>
        <v>1.1499999999999999</v>
      </c>
      <c r="R3174" s="9">
        <f t="shared" si="295"/>
        <v>79.310344827586206</v>
      </c>
      <c r="S3174" t="str">
        <f t="shared" si="298"/>
        <v>theater</v>
      </c>
      <c r="T3174" t="str">
        <f t="shared" si="299"/>
        <v>plays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4">
        <f t="shared" si="296"/>
        <v>41908.878379629627</v>
      </c>
      <c r="K3175">
        <v>1409173492</v>
      </c>
      <c r="L3175" s="14">
        <f t="shared" si="297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6">
        <f t="shared" si="294"/>
        <v>1.03</v>
      </c>
      <c r="R3175" s="9">
        <f t="shared" si="295"/>
        <v>139.18918918918919</v>
      </c>
      <c r="S3175" t="str">
        <f t="shared" si="298"/>
        <v>theater</v>
      </c>
      <c r="T3175" t="str">
        <f t="shared" si="299"/>
        <v>plays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4">
        <f t="shared" si="296"/>
        <v>41876.864675925928</v>
      </c>
      <c r="K3176">
        <v>1407789908</v>
      </c>
      <c r="L3176" s="14">
        <f t="shared" si="297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6">
        <f t="shared" si="294"/>
        <v>1.0113333333333334</v>
      </c>
      <c r="R3176" s="9">
        <f t="shared" si="295"/>
        <v>131.91304347826087</v>
      </c>
      <c r="S3176" t="str">
        <f t="shared" si="298"/>
        <v>theater</v>
      </c>
      <c r="T3176" t="str">
        <f t="shared" si="299"/>
        <v>plays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4">
        <f t="shared" si="296"/>
        <v>40591.886886574073</v>
      </c>
      <c r="K3177">
        <v>1292793427</v>
      </c>
      <c r="L3177" s="14">
        <f t="shared" si="297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6">
        <f t="shared" si="294"/>
        <v>1.0955999999999999</v>
      </c>
      <c r="R3177" s="9">
        <f t="shared" si="295"/>
        <v>91.3</v>
      </c>
      <c r="S3177" t="str">
        <f t="shared" si="298"/>
        <v>theater</v>
      </c>
      <c r="T3177" t="str">
        <f t="shared" si="299"/>
        <v>plays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4">
        <f t="shared" si="296"/>
        <v>41504.625</v>
      </c>
      <c r="K3178">
        <v>1374531631</v>
      </c>
      <c r="L3178" s="14">
        <f t="shared" si="297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6">
        <f t="shared" si="294"/>
        <v>1.148421052631579</v>
      </c>
      <c r="R3178" s="9">
        <f t="shared" si="295"/>
        <v>39.672727272727272</v>
      </c>
      <c r="S3178" t="str">
        <f t="shared" si="298"/>
        <v>theater</v>
      </c>
      <c r="T3178" t="str">
        <f t="shared" si="299"/>
        <v>plays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4">
        <f t="shared" si="296"/>
        <v>41811.666770833333</v>
      </c>
      <c r="K3179">
        <v>1400774409</v>
      </c>
      <c r="L3179" s="14">
        <f t="shared" si="297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6">
        <f t="shared" si="294"/>
        <v>1.1739999999999999</v>
      </c>
      <c r="R3179" s="9">
        <f t="shared" si="295"/>
        <v>57.549019607843135</v>
      </c>
      <c r="S3179" t="str">
        <f t="shared" si="298"/>
        <v>theater</v>
      </c>
      <c r="T3179" t="str">
        <f t="shared" si="299"/>
        <v>plays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4">
        <f t="shared" si="296"/>
        <v>41836.605034722219</v>
      </c>
      <c r="K3180">
        <v>1402929075</v>
      </c>
      <c r="L3180" s="14">
        <f t="shared" si="297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6">
        <f t="shared" si="294"/>
        <v>1.7173333333333334</v>
      </c>
      <c r="R3180" s="9">
        <f t="shared" si="295"/>
        <v>33.025641025641029</v>
      </c>
      <c r="S3180" t="str">
        <f t="shared" si="298"/>
        <v>theater</v>
      </c>
      <c r="T3180" t="str">
        <f t="shared" si="299"/>
        <v>plays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4">
        <f t="shared" si="296"/>
        <v>41400.702210648145</v>
      </c>
      <c r="K3181">
        <v>1365699071</v>
      </c>
      <c r="L3181" s="14">
        <f t="shared" si="297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6">
        <f t="shared" si="294"/>
        <v>1.1416238095238094</v>
      </c>
      <c r="R3181" s="9">
        <f t="shared" si="295"/>
        <v>77.335806451612896</v>
      </c>
      <c r="S3181" t="str">
        <f t="shared" si="298"/>
        <v>theater</v>
      </c>
      <c r="T3181" t="str">
        <f t="shared" si="299"/>
        <v>plays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4">
        <f t="shared" si="296"/>
        <v>41810.412604166668</v>
      </c>
      <c r="K3182">
        <v>1400666049</v>
      </c>
      <c r="L3182" s="14">
        <f t="shared" si="297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6">
        <f t="shared" si="294"/>
        <v>1.1975</v>
      </c>
      <c r="R3182" s="9">
        <f t="shared" si="295"/>
        <v>31.933333333333334</v>
      </c>
      <c r="S3182" t="str">
        <f t="shared" si="298"/>
        <v>theater</v>
      </c>
      <c r="T3182" t="str">
        <f t="shared" si="299"/>
        <v>plays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4">
        <f t="shared" si="296"/>
        <v>41805.666666666664</v>
      </c>
      <c r="K3183">
        <v>1400570787</v>
      </c>
      <c r="L3183" s="14">
        <f t="shared" si="297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6">
        <f t="shared" si="294"/>
        <v>1.0900000000000001</v>
      </c>
      <c r="R3183" s="9">
        <f t="shared" si="295"/>
        <v>36.333333333333336</v>
      </c>
      <c r="S3183" t="str">
        <f t="shared" si="298"/>
        <v>theater</v>
      </c>
      <c r="T3183" t="str">
        <f t="shared" si="299"/>
        <v>plays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4">
        <f t="shared" si="296"/>
        <v>40939.708333333336</v>
      </c>
      <c r="K3184">
        <v>1323211621</v>
      </c>
      <c r="L3184" s="14">
        <f t="shared" si="297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6">
        <f t="shared" si="294"/>
        <v>1.0088571428571429</v>
      </c>
      <c r="R3184" s="9">
        <f t="shared" si="295"/>
        <v>46.768211920529801</v>
      </c>
      <c r="S3184" t="str">
        <f t="shared" si="298"/>
        <v>theater</v>
      </c>
      <c r="T3184" t="str">
        <f t="shared" si="299"/>
        <v>plays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4">
        <f t="shared" si="296"/>
        <v>41509.79478009259</v>
      </c>
      <c r="K3185">
        <v>1375729469</v>
      </c>
      <c r="L3185" s="14">
        <f t="shared" si="297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6">
        <f t="shared" si="294"/>
        <v>1.0900000000000001</v>
      </c>
      <c r="R3185" s="9">
        <f t="shared" si="295"/>
        <v>40.073529411764703</v>
      </c>
      <c r="S3185" t="str">
        <f t="shared" si="298"/>
        <v>theater</v>
      </c>
      <c r="T3185" t="str">
        <f t="shared" si="299"/>
        <v>plays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4">
        <f t="shared" si="296"/>
        <v>41821.993414351848</v>
      </c>
      <c r="K3186">
        <v>1401666631</v>
      </c>
      <c r="L3186" s="14">
        <f t="shared" si="297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6">
        <f t="shared" si="294"/>
        <v>1.0720930232558139</v>
      </c>
      <c r="R3186" s="9">
        <f t="shared" si="295"/>
        <v>100.21739130434783</v>
      </c>
      <c r="S3186" t="str">
        <f t="shared" si="298"/>
        <v>theater</v>
      </c>
      <c r="T3186" t="str">
        <f t="shared" si="299"/>
        <v>plays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4">
        <f t="shared" si="296"/>
        <v>41836.977326388893</v>
      </c>
      <c r="K3187">
        <v>1404948441</v>
      </c>
      <c r="L3187" s="14">
        <f t="shared" si="297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6">
        <f t="shared" si="294"/>
        <v>1</v>
      </c>
      <c r="R3187" s="9">
        <f t="shared" si="295"/>
        <v>41.666666666666664</v>
      </c>
      <c r="S3187" t="str">
        <f t="shared" si="298"/>
        <v>theater</v>
      </c>
      <c r="T3187" t="str">
        <f t="shared" si="299"/>
        <v>plays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4">
        <f t="shared" si="296"/>
        <v>41898.875</v>
      </c>
      <c r="K3188">
        <v>1408313438</v>
      </c>
      <c r="L3188" s="14">
        <f t="shared" si="297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6">
        <f t="shared" si="294"/>
        <v>1.0218750000000001</v>
      </c>
      <c r="R3188" s="9">
        <f t="shared" si="295"/>
        <v>46.714285714285715</v>
      </c>
      <c r="S3188" t="str">
        <f t="shared" si="298"/>
        <v>theater</v>
      </c>
      <c r="T3188" t="str">
        <f t="shared" si="299"/>
        <v>plays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4">
        <f t="shared" si="296"/>
        <v>41855.666354166664</v>
      </c>
      <c r="K3189">
        <v>1405439973</v>
      </c>
      <c r="L3189" s="14">
        <f t="shared" si="297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6">
        <f t="shared" si="294"/>
        <v>1.1629333333333334</v>
      </c>
      <c r="R3189" s="9">
        <f t="shared" si="295"/>
        <v>71.491803278688522</v>
      </c>
      <c r="S3189" t="str">
        <f t="shared" si="298"/>
        <v>theater</v>
      </c>
      <c r="T3189" t="str">
        <f t="shared" si="299"/>
        <v>plays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4">
        <f t="shared" si="296"/>
        <v>42165.415532407409</v>
      </c>
      <c r="K3190">
        <v>1432115902</v>
      </c>
      <c r="L3190" s="14">
        <f t="shared" si="297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6">
        <f t="shared" si="294"/>
        <v>0.65</v>
      </c>
      <c r="R3190" s="9">
        <f t="shared" si="295"/>
        <v>14.444444444444445</v>
      </c>
      <c r="S3190" t="str">
        <f t="shared" si="298"/>
        <v>theater</v>
      </c>
      <c r="T3190" t="str">
        <f t="shared" si="299"/>
        <v>musical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4">
        <f t="shared" si="296"/>
        <v>42148.346435185187</v>
      </c>
      <c r="K3191">
        <v>1429863532</v>
      </c>
      <c r="L3191" s="14">
        <f t="shared" si="297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6">
        <f t="shared" si="294"/>
        <v>0.12327272727272727</v>
      </c>
      <c r="R3191" s="9">
        <f t="shared" si="295"/>
        <v>356.84210526315792</v>
      </c>
      <c r="S3191" t="str">
        <f t="shared" si="298"/>
        <v>theater</v>
      </c>
      <c r="T3191" t="str">
        <f t="shared" si="299"/>
        <v>musical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4">
        <f t="shared" si="296"/>
        <v>42713.192997685182</v>
      </c>
      <c r="K3192">
        <v>1478662675</v>
      </c>
      <c r="L3192" s="14">
        <f t="shared" si="297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6">
        <f t="shared" si="294"/>
        <v>0</v>
      </c>
      <c r="R3192" s="9">
        <f t="shared" si="295"/>
        <v>0</v>
      </c>
      <c r="S3192" t="str">
        <f t="shared" si="298"/>
        <v>theater</v>
      </c>
      <c r="T3192" t="str">
        <f t="shared" si="299"/>
        <v>musical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4">
        <f t="shared" si="296"/>
        <v>42598.755428240736</v>
      </c>
      <c r="K3193">
        <v>1466186869</v>
      </c>
      <c r="L3193" s="14">
        <f t="shared" si="297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6">
        <f t="shared" si="294"/>
        <v>4.0266666666666666E-2</v>
      </c>
      <c r="R3193" s="9">
        <f t="shared" si="295"/>
        <v>37.75</v>
      </c>
      <c r="S3193" t="str">
        <f t="shared" si="298"/>
        <v>theater</v>
      </c>
      <c r="T3193" t="str">
        <f t="shared" si="299"/>
        <v>musical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4">
        <f t="shared" si="296"/>
        <v>42063.916666666672</v>
      </c>
      <c r="K3194">
        <v>1421274859</v>
      </c>
      <c r="L3194" s="14">
        <f t="shared" si="297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6">
        <f t="shared" si="294"/>
        <v>1.0200000000000001E-2</v>
      </c>
      <c r="R3194" s="9">
        <f t="shared" si="295"/>
        <v>12.75</v>
      </c>
      <c r="S3194" t="str">
        <f t="shared" si="298"/>
        <v>theater</v>
      </c>
      <c r="T3194" t="str">
        <f t="shared" si="299"/>
        <v>musical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4">
        <f t="shared" si="296"/>
        <v>42055.968240740738</v>
      </c>
      <c r="K3195">
        <v>1420586056</v>
      </c>
      <c r="L3195" s="14">
        <f t="shared" si="297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6">
        <f t="shared" si="294"/>
        <v>0.1174</v>
      </c>
      <c r="R3195" s="9">
        <f t="shared" si="295"/>
        <v>24.458333333333332</v>
      </c>
      <c r="S3195" t="str">
        <f t="shared" si="298"/>
        <v>theater</v>
      </c>
      <c r="T3195" t="str">
        <f t="shared" si="299"/>
        <v>musical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4">
        <f t="shared" si="296"/>
        <v>42212.062476851846</v>
      </c>
      <c r="K3196">
        <v>1435368598</v>
      </c>
      <c r="L3196" s="14">
        <f t="shared" si="297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6">
        <f t="shared" si="294"/>
        <v>0</v>
      </c>
      <c r="R3196" s="9">
        <f t="shared" si="295"/>
        <v>0</v>
      </c>
      <c r="S3196" t="str">
        <f t="shared" si="298"/>
        <v>theater</v>
      </c>
      <c r="T3196" t="str">
        <f t="shared" si="299"/>
        <v>musical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4">
        <f t="shared" si="296"/>
        <v>42047.594236111108</v>
      </c>
      <c r="K3197">
        <v>1421158542</v>
      </c>
      <c r="L3197" s="14">
        <f t="shared" si="297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6">
        <f t="shared" si="294"/>
        <v>0.59142857142857141</v>
      </c>
      <c r="R3197" s="9">
        <f t="shared" si="295"/>
        <v>53.07692307692308</v>
      </c>
      <c r="S3197" t="str">
        <f t="shared" si="298"/>
        <v>theater</v>
      </c>
      <c r="T3197" t="str">
        <f t="shared" si="299"/>
        <v>musical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4">
        <f t="shared" si="296"/>
        <v>42217.583333333328</v>
      </c>
      <c r="K3198">
        <v>1433254875</v>
      </c>
      <c r="L3198" s="14">
        <f t="shared" si="297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6">
        <f t="shared" si="294"/>
        <v>5.9999999999999995E-4</v>
      </c>
      <c r="R3198" s="9">
        <f t="shared" si="295"/>
        <v>300</v>
      </c>
      <c r="S3198" t="str">
        <f t="shared" si="298"/>
        <v>theater</v>
      </c>
      <c r="T3198" t="str">
        <f t="shared" si="299"/>
        <v>musical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4">
        <f t="shared" si="296"/>
        <v>42039.493263888886</v>
      </c>
      <c r="K3199">
        <v>1420458618</v>
      </c>
      <c r="L3199" s="14">
        <f t="shared" si="297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6">
        <f t="shared" si="294"/>
        <v>0.1145</v>
      </c>
      <c r="R3199" s="9">
        <f t="shared" si="295"/>
        <v>286.25</v>
      </c>
      <c r="S3199" t="str">
        <f t="shared" si="298"/>
        <v>theater</v>
      </c>
      <c r="T3199" t="str">
        <f t="shared" si="299"/>
        <v>musical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4">
        <f t="shared" si="296"/>
        <v>42051.424502314811</v>
      </c>
      <c r="K3200">
        <v>1420798277</v>
      </c>
      <c r="L3200" s="14">
        <f t="shared" si="297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6">
        <f t="shared" si="294"/>
        <v>3.6666666666666666E-3</v>
      </c>
      <c r="R3200" s="9">
        <f t="shared" si="295"/>
        <v>36.666666666666664</v>
      </c>
      <c r="S3200" t="str">
        <f t="shared" si="298"/>
        <v>theater</v>
      </c>
      <c r="T3200" t="str">
        <f t="shared" si="299"/>
        <v>musical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4">
        <f t="shared" si="296"/>
        <v>41888.875</v>
      </c>
      <c r="K3201">
        <v>1407435418</v>
      </c>
      <c r="L3201" s="14">
        <f t="shared" si="297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6">
        <f t="shared" si="294"/>
        <v>0.52159999999999995</v>
      </c>
      <c r="R3201" s="9">
        <f t="shared" si="295"/>
        <v>49.20754716981132</v>
      </c>
      <c r="S3201" t="str">
        <f t="shared" si="298"/>
        <v>theater</v>
      </c>
      <c r="T3201" t="str">
        <f t="shared" si="299"/>
        <v>musical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4">
        <f t="shared" si="296"/>
        <v>42490.231944444444</v>
      </c>
      <c r="K3202">
        <v>1459410101</v>
      </c>
      <c r="L3202" s="14">
        <f t="shared" si="297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6">
        <f t="shared" ref="Q3202:Q3265" si="300">(E3202/D3202)</f>
        <v>2.0000000000000002E-5</v>
      </c>
      <c r="R3202" s="9">
        <f t="shared" ref="R3202:R3265" si="301">IF(N3202&lt;&gt;0,E3202/N3202,0)</f>
        <v>1</v>
      </c>
      <c r="S3202" t="str">
        <f t="shared" si="298"/>
        <v>theater</v>
      </c>
      <c r="T3202" t="str">
        <f t="shared" si="299"/>
        <v>musical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4">
        <f t="shared" ref="J3203:J3266" si="302">(((I3203/60)/60)/24)+DATE(1970,1,1)</f>
        <v>41882.767094907409</v>
      </c>
      <c r="K3203">
        <v>1407695077</v>
      </c>
      <c r="L3203" s="14">
        <f t="shared" ref="L3203:L3266" si="303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6">
        <f t="shared" si="300"/>
        <v>1.2500000000000001E-2</v>
      </c>
      <c r="R3203" s="9">
        <f t="shared" si="301"/>
        <v>12.5</v>
      </c>
      <c r="S3203" t="str">
        <f t="shared" ref="S3203:S3266" si="304">LEFT(P3203, SEARCH("/",P3203,1)-1)</f>
        <v>theater</v>
      </c>
      <c r="T3203" t="str">
        <f t="shared" ref="T3203:T3266" si="305">RIGHT(P3203,LEN(P3203)-FIND("/",P3203))</f>
        <v>musical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4">
        <f t="shared" si="302"/>
        <v>42352.249305555553</v>
      </c>
      <c r="K3204">
        <v>1445027346</v>
      </c>
      <c r="L3204" s="14">
        <f t="shared" si="303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6">
        <f t="shared" si="300"/>
        <v>0.54520000000000002</v>
      </c>
      <c r="R3204" s="9">
        <f t="shared" si="301"/>
        <v>109.04</v>
      </c>
      <c r="S3204" t="str">
        <f t="shared" si="304"/>
        <v>theater</v>
      </c>
      <c r="T3204" t="str">
        <f t="shared" si="305"/>
        <v>musical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4">
        <f t="shared" si="302"/>
        <v>42272.988680555558</v>
      </c>
      <c r="K3205">
        <v>1440632622</v>
      </c>
      <c r="L3205" s="14">
        <f t="shared" si="303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6">
        <f t="shared" si="300"/>
        <v>0.25</v>
      </c>
      <c r="R3205" s="9">
        <f t="shared" si="301"/>
        <v>41.666666666666664</v>
      </c>
      <c r="S3205" t="str">
        <f t="shared" si="304"/>
        <v>theater</v>
      </c>
      <c r="T3205" t="str">
        <f t="shared" si="305"/>
        <v>musical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4">
        <f t="shared" si="302"/>
        <v>42202.676388888889</v>
      </c>
      <c r="K3206">
        <v>1434558479</v>
      </c>
      <c r="L3206" s="14">
        <f t="shared" si="303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6">
        <f t="shared" si="300"/>
        <v>0</v>
      </c>
      <c r="R3206" s="9">
        <f t="shared" si="301"/>
        <v>0</v>
      </c>
      <c r="S3206" t="str">
        <f t="shared" si="304"/>
        <v>theater</v>
      </c>
      <c r="T3206" t="str">
        <f t="shared" si="305"/>
        <v>musical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4">
        <f t="shared" si="302"/>
        <v>42125.374675925923</v>
      </c>
      <c r="K3207">
        <v>1427878772</v>
      </c>
      <c r="L3207" s="14">
        <f t="shared" si="303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6">
        <f t="shared" si="300"/>
        <v>3.4125000000000003E-2</v>
      </c>
      <c r="R3207" s="9">
        <f t="shared" si="301"/>
        <v>22.75</v>
      </c>
      <c r="S3207" t="str">
        <f t="shared" si="304"/>
        <v>theater</v>
      </c>
      <c r="T3207" t="str">
        <f t="shared" si="305"/>
        <v>musical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4">
        <f t="shared" si="302"/>
        <v>42266.276053240741</v>
      </c>
      <c r="K3208">
        <v>1440052651</v>
      </c>
      <c r="L3208" s="14">
        <f t="shared" si="303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6">
        <f t="shared" si="300"/>
        <v>0</v>
      </c>
      <c r="R3208" s="9">
        <f t="shared" si="301"/>
        <v>0</v>
      </c>
      <c r="S3208" t="str">
        <f t="shared" si="304"/>
        <v>theater</v>
      </c>
      <c r="T3208" t="str">
        <f t="shared" si="305"/>
        <v>musical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4">
        <f t="shared" si="302"/>
        <v>42117.236192129625</v>
      </c>
      <c r="K3209">
        <v>1424587207</v>
      </c>
      <c r="L3209" s="14">
        <f t="shared" si="303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6">
        <f t="shared" si="300"/>
        <v>0.46363636363636362</v>
      </c>
      <c r="R3209" s="9">
        <f t="shared" si="301"/>
        <v>70.833333333333329</v>
      </c>
      <c r="S3209" t="str">
        <f t="shared" si="304"/>
        <v>theater</v>
      </c>
      <c r="T3209" t="str">
        <f t="shared" si="305"/>
        <v>musical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4">
        <f t="shared" si="302"/>
        <v>41848.605057870373</v>
      </c>
      <c r="K3210">
        <v>1404743477</v>
      </c>
      <c r="L3210" s="14">
        <f t="shared" si="303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6">
        <f t="shared" si="300"/>
        <v>1.0349999999999999</v>
      </c>
      <c r="R3210" s="9">
        <f t="shared" si="301"/>
        <v>63.109756097560975</v>
      </c>
      <c r="S3210" t="str">
        <f t="shared" si="304"/>
        <v>theater</v>
      </c>
      <c r="T3210" t="str">
        <f t="shared" si="305"/>
        <v>plays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4">
        <f t="shared" si="302"/>
        <v>41810.958333333336</v>
      </c>
      <c r="K3211">
        <v>1400512658</v>
      </c>
      <c r="L3211" s="14">
        <f t="shared" si="303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6">
        <f t="shared" si="300"/>
        <v>1.1932315789473684</v>
      </c>
      <c r="R3211" s="9">
        <f t="shared" si="301"/>
        <v>50.157964601769912</v>
      </c>
      <c r="S3211" t="str">
        <f t="shared" si="304"/>
        <v>theater</v>
      </c>
      <c r="T3211" t="str">
        <f t="shared" si="305"/>
        <v>plays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4">
        <f t="shared" si="302"/>
        <v>41061.165972222225</v>
      </c>
      <c r="K3212">
        <v>1334442519</v>
      </c>
      <c r="L3212" s="14">
        <f t="shared" si="303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6">
        <f t="shared" si="300"/>
        <v>1.2576666666666667</v>
      </c>
      <c r="R3212" s="9">
        <f t="shared" si="301"/>
        <v>62.883333333333333</v>
      </c>
      <c r="S3212" t="str">
        <f t="shared" si="304"/>
        <v>theater</v>
      </c>
      <c r="T3212" t="str">
        <f t="shared" si="305"/>
        <v>plays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4">
        <f t="shared" si="302"/>
        <v>41866.083333333336</v>
      </c>
      <c r="K3213">
        <v>1405346680</v>
      </c>
      <c r="L3213" s="14">
        <f t="shared" si="303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6">
        <f t="shared" si="300"/>
        <v>1.1974347826086957</v>
      </c>
      <c r="R3213" s="9">
        <f t="shared" si="301"/>
        <v>85.531055900621112</v>
      </c>
      <c r="S3213" t="str">
        <f t="shared" si="304"/>
        <v>theater</v>
      </c>
      <c r="T3213" t="str">
        <f t="shared" si="305"/>
        <v>plays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4">
        <f t="shared" si="302"/>
        <v>41859.795729166668</v>
      </c>
      <c r="K3214">
        <v>1404932751</v>
      </c>
      <c r="L3214" s="14">
        <f t="shared" si="303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6">
        <f t="shared" si="300"/>
        <v>1.2625</v>
      </c>
      <c r="R3214" s="9">
        <f t="shared" si="301"/>
        <v>53.723404255319146</v>
      </c>
      <c r="S3214" t="str">
        <f t="shared" si="304"/>
        <v>theater</v>
      </c>
      <c r="T3214" t="str">
        <f t="shared" si="305"/>
        <v>plays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4">
        <f t="shared" si="302"/>
        <v>42211.763414351852</v>
      </c>
      <c r="K3215">
        <v>1434478759</v>
      </c>
      <c r="L3215" s="14">
        <f t="shared" si="303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6">
        <f t="shared" si="300"/>
        <v>1.0011666666666668</v>
      </c>
      <c r="R3215" s="9">
        <f t="shared" si="301"/>
        <v>127.80851063829788</v>
      </c>
      <c r="S3215" t="str">
        <f t="shared" si="304"/>
        <v>theater</v>
      </c>
      <c r="T3215" t="str">
        <f t="shared" si="305"/>
        <v>plays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4">
        <f t="shared" si="302"/>
        <v>42374.996527777781</v>
      </c>
      <c r="K3216">
        <v>1448823673</v>
      </c>
      <c r="L3216" s="14">
        <f t="shared" si="303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6">
        <f t="shared" si="300"/>
        <v>1.0213333333333334</v>
      </c>
      <c r="R3216" s="9">
        <f t="shared" si="301"/>
        <v>106.57391304347826</v>
      </c>
      <c r="S3216" t="str">
        <f t="shared" si="304"/>
        <v>theater</v>
      </c>
      <c r="T3216" t="str">
        <f t="shared" si="305"/>
        <v>plays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4">
        <f t="shared" si="302"/>
        <v>42257.165972222225</v>
      </c>
      <c r="K3217">
        <v>1438617471</v>
      </c>
      <c r="L3217" s="14">
        <f t="shared" si="303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6">
        <f t="shared" si="300"/>
        <v>1.0035142857142858</v>
      </c>
      <c r="R3217" s="9">
        <f t="shared" si="301"/>
        <v>262.11194029850748</v>
      </c>
      <c r="S3217" t="str">
        <f t="shared" si="304"/>
        <v>theater</v>
      </c>
      <c r="T3217" t="str">
        <f t="shared" si="305"/>
        <v>plays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4">
        <f t="shared" si="302"/>
        <v>42196.604166666672</v>
      </c>
      <c r="K3218">
        <v>1433934371</v>
      </c>
      <c r="L3218" s="14">
        <f t="shared" si="303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6">
        <f t="shared" si="300"/>
        <v>1.0004999999999999</v>
      </c>
      <c r="R3218" s="9">
        <f t="shared" si="301"/>
        <v>57.171428571428571</v>
      </c>
      <c r="S3218" t="str">
        <f t="shared" si="304"/>
        <v>theater</v>
      </c>
      <c r="T3218" t="str">
        <f t="shared" si="305"/>
        <v>plays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4">
        <f t="shared" si="302"/>
        <v>42678.546111111107</v>
      </c>
      <c r="K3219">
        <v>1475672784</v>
      </c>
      <c r="L3219" s="14">
        <f t="shared" si="303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6">
        <f t="shared" si="300"/>
        <v>1.1602222222222223</v>
      </c>
      <c r="R3219" s="9">
        <f t="shared" si="301"/>
        <v>50.20192307692308</v>
      </c>
      <c r="S3219" t="str">
        <f t="shared" si="304"/>
        <v>theater</v>
      </c>
      <c r="T3219" t="str">
        <f t="shared" si="305"/>
        <v>plays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4">
        <f t="shared" si="302"/>
        <v>42004</v>
      </c>
      <c r="K3220">
        <v>1417132986</v>
      </c>
      <c r="L3220" s="14">
        <f t="shared" si="303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6">
        <f t="shared" si="300"/>
        <v>1.0209999999999999</v>
      </c>
      <c r="R3220" s="9">
        <f t="shared" si="301"/>
        <v>66.586956521739125</v>
      </c>
      <c r="S3220" t="str">
        <f t="shared" si="304"/>
        <v>theater</v>
      </c>
      <c r="T3220" t="str">
        <f t="shared" si="305"/>
        <v>plays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4">
        <f t="shared" si="302"/>
        <v>42085.941516203704</v>
      </c>
      <c r="K3221">
        <v>1424043347</v>
      </c>
      <c r="L3221" s="14">
        <f t="shared" si="303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6">
        <f t="shared" si="300"/>
        <v>1.0011000000000001</v>
      </c>
      <c r="R3221" s="9">
        <f t="shared" si="301"/>
        <v>168.25210084033614</v>
      </c>
      <c r="S3221" t="str">
        <f t="shared" si="304"/>
        <v>theater</v>
      </c>
      <c r="T3221" t="str">
        <f t="shared" si="305"/>
        <v>plays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4">
        <f t="shared" si="302"/>
        <v>42806.875</v>
      </c>
      <c r="K3222">
        <v>1486411204</v>
      </c>
      <c r="L3222" s="14">
        <f t="shared" si="303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6">
        <f t="shared" si="300"/>
        <v>1.0084</v>
      </c>
      <c r="R3222" s="9">
        <f t="shared" si="301"/>
        <v>256.37288135593218</v>
      </c>
      <c r="S3222" t="str">
        <f t="shared" si="304"/>
        <v>theater</v>
      </c>
      <c r="T3222" t="str">
        <f t="shared" si="305"/>
        <v>plays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4">
        <f t="shared" si="302"/>
        <v>42190.696793981479</v>
      </c>
      <c r="K3223">
        <v>1433090603</v>
      </c>
      <c r="L3223" s="14">
        <f t="shared" si="303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6">
        <f t="shared" si="300"/>
        <v>1.0342499999999999</v>
      </c>
      <c r="R3223" s="9">
        <f t="shared" si="301"/>
        <v>36.610619469026545</v>
      </c>
      <c r="S3223" t="str">
        <f t="shared" si="304"/>
        <v>theater</v>
      </c>
      <c r="T3223" t="str">
        <f t="shared" si="305"/>
        <v>plays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4">
        <f t="shared" si="302"/>
        <v>42301.895138888889</v>
      </c>
      <c r="K3224">
        <v>1443016697</v>
      </c>
      <c r="L3224" s="14">
        <f t="shared" si="303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6">
        <f t="shared" si="300"/>
        <v>1.248</v>
      </c>
      <c r="R3224" s="9">
        <f t="shared" si="301"/>
        <v>37.142857142857146</v>
      </c>
      <c r="S3224" t="str">
        <f t="shared" si="304"/>
        <v>theater</v>
      </c>
      <c r="T3224" t="str">
        <f t="shared" si="305"/>
        <v>plays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4">
        <f t="shared" si="302"/>
        <v>42236.835370370376</v>
      </c>
      <c r="K3225">
        <v>1437508976</v>
      </c>
      <c r="L3225" s="14">
        <f t="shared" si="303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6">
        <f t="shared" si="300"/>
        <v>1.0951612903225807</v>
      </c>
      <c r="R3225" s="9">
        <f t="shared" si="301"/>
        <v>45.878378378378379</v>
      </c>
      <c r="S3225" t="str">
        <f t="shared" si="304"/>
        <v>theater</v>
      </c>
      <c r="T3225" t="str">
        <f t="shared" si="305"/>
        <v>plays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4">
        <f t="shared" si="302"/>
        <v>42745.208333333328</v>
      </c>
      <c r="K3226">
        <v>1479932713</v>
      </c>
      <c r="L3226" s="14">
        <f t="shared" si="303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6">
        <f t="shared" si="300"/>
        <v>1.0203333333333333</v>
      </c>
      <c r="R3226" s="9">
        <f t="shared" si="301"/>
        <v>141.71296296296296</v>
      </c>
      <c r="S3226" t="str">
        <f t="shared" si="304"/>
        <v>theater</v>
      </c>
      <c r="T3226" t="str">
        <f t="shared" si="305"/>
        <v>plays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4">
        <f t="shared" si="302"/>
        <v>42524.875</v>
      </c>
      <c r="K3227">
        <v>1463145938</v>
      </c>
      <c r="L3227" s="14">
        <f t="shared" si="303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6">
        <f t="shared" si="300"/>
        <v>1.0235000000000001</v>
      </c>
      <c r="R3227" s="9">
        <f t="shared" si="301"/>
        <v>52.487179487179489</v>
      </c>
      <c r="S3227" t="str">
        <f t="shared" si="304"/>
        <v>theater</v>
      </c>
      <c r="T3227" t="str">
        <f t="shared" si="305"/>
        <v>plays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4">
        <f t="shared" si="302"/>
        <v>42307.583472222221</v>
      </c>
      <c r="K3228">
        <v>1443621612</v>
      </c>
      <c r="L3228" s="14">
        <f t="shared" si="303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6">
        <f t="shared" si="300"/>
        <v>1.0416666666666667</v>
      </c>
      <c r="R3228" s="9">
        <f t="shared" si="301"/>
        <v>59.523809523809526</v>
      </c>
      <c r="S3228" t="str">
        <f t="shared" si="304"/>
        <v>theater</v>
      </c>
      <c r="T3228" t="str">
        <f t="shared" si="305"/>
        <v>plays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4">
        <f t="shared" si="302"/>
        <v>42752.882361111115</v>
      </c>
      <c r="K3229">
        <v>1482095436</v>
      </c>
      <c r="L3229" s="14">
        <f t="shared" si="303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6">
        <f t="shared" si="300"/>
        <v>1.25</v>
      </c>
      <c r="R3229" s="9">
        <f t="shared" si="301"/>
        <v>50</v>
      </c>
      <c r="S3229" t="str">
        <f t="shared" si="304"/>
        <v>theater</v>
      </c>
      <c r="T3229" t="str">
        <f t="shared" si="305"/>
        <v>plays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4">
        <f t="shared" si="302"/>
        <v>42355.207638888889</v>
      </c>
      <c r="K3230">
        <v>1447606884</v>
      </c>
      <c r="L3230" s="14">
        <f t="shared" si="303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6">
        <f t="shared" si="300"/>
        <v>1.0234285714285714</v>
      </c>
      <c r="R3230" s="9">
        <f t="shared" si="301"/>
        <v>193.62162162162161</v>
      </c>
      <c r="S3230" t="str">
        <f t="shared" si="304"/>
        <v>theater</v>
      </c>
      <c r="T3230" t="str">
        <f t="shared" si="305"/>
        <v>plays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4">
        <f t="shared" si="302"/>
        <v>41963.333310185189</v>
      </c>
      <c r="K3231">
        <v>1413874798</v>
      </c>
      <c r="L3231" s="14">
        <f t="shared" si="303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6">
        <f t="shared" si="300"/>
        <v>1.0786500000000001</v>
      </c>
      <c r="R3231" s="9">
        <f t="shared" si="301"/>
        <v>106.79702970297029</v>
      </c>
      <c r="S3231" t="str">
        <f t="shared" si="304"/>
        <v>theater</v>
      </c>
      <c r="T3231" t="str">
        <f t="shared" si="305"/>
        <v>plays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4">
        <f t="shared" si="302"/>
        <v>41913.165972222225</v>
      </c>
      <c r="K3232">
        <v>1410840126</v>
      </c>
      <c r="L3232" s="14">
        <f t="shared" si="303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6">
        <f t="shared" si="300"/>
        <v>1.0988461538461538</v>
      </c>
      <c r="R3232" s="9">
        <f t="shared" si="301"/>
        <v>77.21621621621621</v>
      </c>
      <c r="S3232" t="str">
        <f t="shared" si="304"/>
        <v>theater</v>
      </c>
      <c r="T3232" t="str">
        <f t="shared" si="305"/>
        <v>plays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4">
        <f t="shared" si="302"/>
        <v>42476.943831018521</v>
      </c>
      <c r="K3233">
        <v>1458254347</v>
      </c>
      <c r="L3233" s="14">
        <f t="shared" si="303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6">
        <f t="shared" si="300"/>
        <v>1.61</v>
      </c>
      <c r="R3233" s="9">
        <f t="shared" si="301"/>
        <v>57.5</v>
      </c>
      <c r="S3233" t="str">
        <f t="shared" si="304"/>
        <v>theater</v>
      </c>
      <c r="T3233" t="str">
        <f t="shared" si="305"/>
        <v>plays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4">
        <f t="shared" si="302"/>
        <v>42494.165972222225</v>
      </c>
      <c r="K3234">
        <v>1459711917</v>
      </c>
      <c r="L3234" s="14">
        <f t="shared" si="303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6">
        <f t="shared" si="300"/>
        <v>1.3120000000000001</v>
      </c>
      <c r="R3234" s="9">
        <f t="shared" si="301"/>
        <v>50.46153846153846</v>
      </c>
      <c r="S3234" t="str">
        <f t="shared" si="304"/>
        <v>theater</v>
      </c>
      <c r="T3234" t="str">
        <f t="shared" si="305"/>
        <v>plays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4">
        <f t="shared" si="302"/>
        <v>42796.805034722223</v>
      </c>
      <c r="K3235">
        <v>1485890355</v>
      </c>
      <c r="L3235" s="14">
        <f t="shared" si="303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6">
        <f t="shared" si="300"/>
        <v>1.1879999999999999</v>
      </c>
      <c r="R3235" s="9">
        <f t="shared" si="301"/>
        <v>97.377049180327873</v>
      </c>
      <c r="S3235" t="str">
        <f t="shared" si="304"/>
        <v>theater</v>
      </c>
      <c r="T3235" t="str">
        <f t="shared" si="305"/>
        <v>plays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4">
        <f t="shared" si="302"/>
        <v>42767.979861111111</v>
      </c>
      <c r="K3236">
        <v>1483124208</v>
      </c>
      <c r="L3236" s="14">
        <f t="shared" si="303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6">
        <f t="shared" si="300"/>
        <v>1.0039275000000001</v>
      </c>
      <c r="R3236" s="9">
        <f t="shared" si="301"/>
        <v>34.91921739130435</v>
      </c>
      <c r="S3236" t="str">
        <f t="shared" si="304"/>
        <v>theater</v>
      </c>
      <c r="T3236" t="str">
        <f t="shared" si="305"/>
        <v>plays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4">
        <f t="shared" si="302"/>
        <v>42552.347812499997</v>
      </c>
      <c r="K3237">
        <v>1464769251</v>
      </c>
      <c r="L3237" s="14">
        <f t="shared" si="303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6">
        <f t="shared" si="300"/>
        <v>1.0320666666666667</v>
      </c>
      <c r="R3237" s="9">
        <f t="shared" si="301"/>
        <v>85.530386740331494</v>
      </c>
      <c r="S3237" t="str">
        <f t="shared" si="304"/>
        <v>theater</v>
      </c>
      <c r="T3237" t="str">
        <f t="shared" si="305"/>
        <v>plays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4">
        <f t="shared" si="302"/>
        <v>42732.917048611111</v>
      </c>
      <c r="K3238">
        <v>1480370433</v>
      </c>
      <c r="L3238" s="14">
        <f t="shared" si="303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6">
        <f t="shared" si="300"/>
        <v>1.006</v>
      </c>
      <c r="R3238" s="9">
        <f t="shared" si="301"/>
        <v>182.90909090909091</v>
      </c>
      <c r="S3238" t="str">
        <f t="shared" si="304"/>
        <v>theater</v>
      </c>
      <c r="T3238" t="str">
        <f t="shared" si="305"/>
        <v>plays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4">
        <f t="shared" si="302"/>
        <v>42276.165972222225</v>
      </c>
      <c r="K3239">
        <v>1441452184</v>
      </c>
      <c r="L3239" s="14">
        <f t="shared" si="303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6">
        <f t="shared" si="300"/>
        <v>1.0078754285714286</v>
      </c>
      <c r="R3239" s="9">
        <f t="shared" si="301"/>
        <v>131.13620817843866</v>
      </c>
      <c r="S3239" t="str">
        <f t="shared" si="304"/>
        <v>theater</v>
      </c>
      <c r="T3239" t="str">
        <f t="shared" si="305"/>
        <v>plays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4">
        <f t="shared" si="302"/>
        <v>42186.510393518518</v>
      </c>
      <c r="K3240">
        <v>1433160898</v>
      </c>
      <c r="L3240" s="14">
        <f t="shared" si="303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6">
        <f t="shared" si="300"/>
        <v>1.1232142857142857</v>
      </c>
      <c r="R3240" s="9">
        <f t="shared" si="301"/>
        <v>39.810126582278478</v>
      </c>
      <c r="S3240" t="str">
        <f t="shared" si="304"/>
        <v>theater</v>
      </c>
      <c r="T3240" t="str">
        <f t="shared" si="305"/>
        <v>plays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4">
        <f t="shared" si="302"/>
        <v>42302.999305555553</v>
      </c>
      <c r="K3241">
        <v>1443665293</v>
      </c>
      <c r="L3241" s="14">
        <f t="shared" si="303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6">
        <f t="shared" si="300"/>
        <v>1.0591914022517912</v>
      </c>
      <c r="R3241" s="9">
        <f t="shared" si="301"/>
        <v>59.701730769230764</v>
      </c>
      <c r="S3241" t="str">
        <f t="shared" si="304"/>
        <v>theater</v>
      </c>
      <c r="T3241" t="str">
        <f t="shared" si="305"/>
        <v>plays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4">
        <f t="shared" si="302"/>
        <v>42782.958333333328</v>
      </c>
      <c r="K3242">
        <v>1484843948</v>
      </c>
      <c r="L3242" s="14">
        <f t="shared" si="303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6">
        <f t="shared" si="300"/>
        <v>1.0056666666666667</v>
      </c>
      <c r="R3242" s="9">
        <f t="shared" si="301"/>
        <v>88.735294117647058</v>
      </c>
      <c r="S3242" t="str">
        <f t="shared" si="304"/>
        <v>theater</v>
      </c>
      <c r="T3242" t="str">
        <f t="shared" si="305"/>
        <v>plays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4">
        <f t="shared" si="302"/>
        <v>41926.290972222225</v>
      </c>
      <c r="K3243">
        <v>1410421670</v>
      </c>
      <c r="L3243" s="14">
        <f t="shared" si="303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6">
        <f t="shared" si="300"/>
        <v>1.1530588235294117</v>
      </c>
      <c r="R3243" s="9">
        <f t="shared" si="301"/>
        <v>58.688622754491021</v>
      </c>
      <c r="S3243" t="str">
        <f t="shared" si="304"/>
        <v>theater</v>
      </c>
      <c r="T3243" t="str">
        <f t="shared" si="305"/>
        <v>plays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4">
        <f t="shared" si="302"/>
        <v>41901.755694444444</v>
      </c>
      <c r="K3244">
        <v>1408558092</v>
      </c>
      <c r="L3244" s="14">
        <f t="shared" si="303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6">
        <f t="shared" si="300"/>
        <v>1.273042</v>
      </c>
      <c r="R3244" s="9">
        <f t="shared" si="301"/>
        <v>69.56513661202186</v>
      </c>
      <c r="S3244" t="str">
        <f t="shared" si="304"/>
        <v>theater</v>
      </c>
      <c r="T3244" t="str">
        <f t="shared" si="305"/>
        <v>plays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4">
        <f t="shared" si="302"/>
        <v>42286</v>
      </c>
      <c r="K3245">
        <v>1442283562</v>
      </c>
      <c r="L3245" s="14">
        <f t="shared" si="303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6">
        <f t="shared" si="300"/>
        <v>1.028375</v>
      </c>
      <c r="R3245" s="9">
        <f t="shared" si="301"/>
        <v>115.87323943661971</v>
      </c>
      <c r="S3245" t="str">
        <f t="shared" si="304"/>
        <v>theater</v>
      </c>
      <c r="T3245" t="str">
        <f t="shared" si="305"/>
        <v>plays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4">
        <f t="shared" si="302"/>
        <v>42705.735902777778</v>
      </c>
      <c r="K3246">
        <v>1478018382</v>
      </c>
      <c r="L3246" s="14">
        <f t="shared" si="303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6">
        <f t="shared" si="300"/>
        <v>1.0293749999999999</v>
      </c>
      <c r="R3246" s="9">
        <f t="shared" si="301"/>
        <v>23.869565217391305</v>
      </c>
      <c r="S3246" t="str">
        <f t="shared" si="304"/>
        <v>theater</v>
      </c>
      <c r="T3246" t="str">
        <f t="shared" si="305"/>
        <v>plays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4">
        <f t="shared" si="302"/>
        <v>42167.083333333328</v>
      </c>
      <c r="K3247">
        <v>1431354258</v>
      </c>
      <c r="L3247" s="14">
        <f t="shared" si="303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6">
        <f t="shared" si="300"/>
        <v>1.043047619047619</v>
      </c>
      <c r="R3247" s="9">
        <f t="shared" si="301"/>
        <v>81.125925925925927</v>
      </c>
      <c r="S3247" t="str">
        <f t="shared" si="304"/>
        <v>theater</v>
      </c>
      <c r="T3247" t="str">
        <f t="shared" si="305"/>
        <v>plays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4">
        <f t="shared" si="302"/>
        <v>42259.165972222225</v>
      </c>
      <c r="K3248">
        <v>1439551200</v>
      </c>
      <c r="L3248" s="14">
        <f t="shared" si="303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6">
        <f t="shared" si="300"/>
        <v>1.1122000000000001</v>
      </c>
      <c r="R3248" s="9">
        <f t="shared" si="301"/>
        <v>57.626943005181346</v>
      </c>
      <c r="S3248" t="str">
        <f t="shared" si="304"/>
        <v>theater</v>
      </c>
      <c r="T3248" t="str">
        <f t="shared" si="305"/>
        <v>plays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4">
        <f t="shared" si="302"/>
        <v>42197.434166666666</v>
      </c>
      <c r="K3249">
        <v>1434104712</v>
      </c>
      <c r="L3249" s="14">
        <f t="shared" si="303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6">
        <f t="shared" si="300"/>
        <v>1.0586</v>
      </c>
      <c r="R3249" s="9">
        <f t="shared" si="301"/>
        <v>46.429824561403507</v>
      </c>
      <c r="S3249" t="str">
        <f t="shared" si="304"/>
        <v>theater</v>
      </c>
      <c r="T3249" t="str">
        <f t="shared" si="305"/>
        <v>plays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4">
        <f t="shared" si="302"/>
        <v>42098.846724537041</v>
      </c>
      <c r="K3250">
        <v>1425590357</v>
      </c>
      <c r="L3250" s="14">
        <f t="shared" si="303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6">
        <f t="shared" si="300"/>
        <v>1.0079166666666666</v>
      </c>
      <c r="R3250" s="9">
        <f t="shared" si="301"/>
        <v>60.475000000000001</v>
      </c>
      <c r="S3250" t="str">
        <f t="shared" si="304"/>
        <v>theater</v>
      </c>
      <c r="T3250" t="str">
        <f t="shared" si="305"/>
        <v>plays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4">
        <f t="shared" si="302"/>
        <v>42175.746689814812</v>
      </c>
      <c r="K3251">
        <v>1432230914</v>
      </c>
      <c r="L3251" s="14">
        <f t="shared" si="303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6">
        <f t="shared" si="300"/>
        <v>1.0492727272727274</v>
      </c>
      <c r="R3251" s="9">
        <f t="shared" si="301"/>
        <v>65.579545454545453</v>
      </c>
      <c r="S3251" t="str">
        <f t="shared" si="304"/>
        <v>theater</v>
      </c>
      <c r="T3251" t="str">
        <f t="shared" si="305"/>
        <v>plays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4">
        <f t="shared" si="302"/>
        <v>41948.783842592595</v>
      </c>
      <c r="K3252">
        <v>1412617724</v>
      </c>
      <c r="L3252" s="14">
        <f t="shared" si="303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6">
        <f t="shared" si="300"/>
        <v>1.01552</v>
      </c>
      <c r="R3252" s="9">
        <f t="shared" si="301"/>
        <v>119.1924882629108</v>
      </c>
      <c r="S3252" t="str">
        <f t="shared" si="304"/>
        <v>theater</v>
      </c>
      <c r="T3252" t="str">
        <f t="shared" si="305"/>
        <v>plays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4">
        <f t="shared" si="302"/>
        <v>42176.731087962966</v>
      </c>
      <c r="K3253">
        <v>1432315966</v>
      </c>
      <c r="L3253" s="14">
        <f t="shared" si="303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6">
        <f t="shared" si="300"/>
        <v>1.1073333333333333</v>
      </c>
      <c r="R3253" s="9">
        <f t="shared" si="301"/>
        <v>83.05</v>
      </c>
      <c r="S3253" t="str">
        <f t="shared" si="304"/>
        <v>theater</v>
      </c>
      <c r="T3253" t="str">
        <f t="shared" si="305"/>
        <v>plays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4">
        <f t="shared" si="302"/>
        <v>42620.472685185188</v>
      </c>
      <c r="K3254">
        <v>1470655240</v>
      </c>
      <c r="L3254" s="14">
        <f t="shared" si="303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6">
        <f t="shared" si="300"/>
        <v>1.2782222222222221</v>
      </c>
      <c r="R3254" s="9">
        <f t="shared" si="301"/>
        <v>57.52</v>
      </c>
      <c r="S3254" t="str">
        <f t="shared" si="304"/>
        <v>theater</v>
      </c>
      <c r="T3254" t="str">
        <f t="shared" si="305"/>
        <v>plays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4">
        <f t="shared" si="302"/>
        <v>42621.15625</v>
      </c>
      <c r="K3255">
        <v>1471701028</v>
      </c>
      <c r="L3255" s="14">
        <f t="shared" si="303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6">
        <f t="shared" si="300"/>
        <v>1.0182500000000001</v>
      </c>
      <c r="R3255" s="9">
        <f t="shared" si="301"/>
        <v>177.08695652173913</v>
      </c>
      <c r="S3255" t="str">
        <f t="shared" si="304"/>
        <v>theater</v>
      </c>
      <c r="T3255" t="str">
        <f t="shared" si="305"/>
        <v>plays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4">
        <f t="shared" si="302"/>
        <v>42089.044085648144</v>
      </c>
      <c r="K3256">
        <v>1424743409</v>
      </c>
      <c r="L3256" s="14">
        <f t="shared" si="303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6">
        <f t="shared" si="300"/>
        <v>1.012576923076923</v>
      </c>
      <c r="R3256" s="9">
        <f t="shared" si="301"/>
        <v>70.771505376344081</v>
      </c>
      <c r="S3256" t="str">
        <f t="shared" si="304"/>
        <v>theater</v>
      </c>
      <c r="T3256" t="str">
        <f t="shared" si="305"/>
        <v>plays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4">
        <f t="shared" si="302"/>
        <v>41919.768229166664</v>
      </c>
      <c r="K3257">
        <v>1410114375</v>
      </c>
      <c r="L3257" s="14">
        <f t="shared" si="303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6">
        <f t="shared" si="300"/>
        <v>1.75</v>
      </c>
      <c r="R3257" s="9">
        <f t="shared" si="301"/>
        <v>29.166666666666668</v>
      </c>
      <c r="S3257" t="str">
        <f t="shared" si="304"/>
        <v>theater</v>
      </c>
      <c r="T3257" t="str">
        <f t="shared" si="305"/>
        <v>plays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4">
        <f t="shared" si="302"/>
        <v>42166.165972222225</v>
      </c>
      <c r="K3258">
        <v>1432129577</v>
      </c>
      <c r="L3258" s="14">
        <f t="shared" si="303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6">
        <f t="shared" si="300"/>
        <v>1.2806</v>
      </c>
      <c r="R3258" s="9">
        <f t="shared" si="301"/>
        <v>72.76136363636364</v>
      </c>
      <c r="S3258" t="str">
        <f t="shared" si="304"/>
        <v>theater</v>
      </c>
      <c r="T3258" t="str">
        <f t="shared" si="305"/>
        <v>plays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4">
        <f t="shared" si="302"/>
        <v>42788.559629629628</v>
      </c>
      <c r="K3259">
        <v>1485177952</v>
      </c>
      <c r="L3259" s="14">
        <f t="shared" si="303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6">
        <f t="shared" si="300"/>
        <v>1.0629949999999999</v>
      </c>
      <c r="R3259" s="9">
        <f t="shared" si="301"/>
        <v>51.853414634146333</v>
      </c>
      <c r="S3259" t="str">
        <f t="shared" si="304"/>
        <v>theater</v>
      </c>
      <c r="T3259" t="str">
        <f t="shared" si="305"/>
        <v>plays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4">
        <f t="shared" si="302"/>
        <v>42012.887280092589</v>
      </c>
      <c r="K3260">
        <v>1418159861</v>
      </c>
      <c r="L3260" s="14">
        <f t="shared" si="303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6">
        <f t="shared" si="300"/>
        <v>1.052142857142857</v>
      </c>
      <c r="R3260" s="9">
        <f t="shared" si="301"/>
        <v>98.2</v>
      </c>
      <c r="S3260" t="str">
        <f t="shared" si="304"/>
        <v>theater</v>
      </c>
      <c r="T3260" t="str">
        <f t="shared" si="305"/>
        <v>plays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4">
        <f t="shared" si="302"/>
        <v>42644.165972222225</v>
      </c>
      <c r="K3261">
        <v>1472753745</v>
      </c>
      <c r="L3261" s="14">
        <f t="shared" si="303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6">
        <f t="shared" si="300"/>
        <v>1.0616782608695652</v>
      </c>
      <c r="R3261" s="9">
        <f t="shared" si="301"/>
        <v>251.7381443298969</v>
      </c>
      <c r="S3261" t="str">
        <f t="shared" si="304"/>
        <v>theater</v>
      </c>
      <c r="T3261" t="str">
        <f t="shared" si="305"/>
        <v>plays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4">
        <f t="shared" si="302"/>
        <v>42338.714328703703</v>
      </c>
      <c r="K3262">
        <v>1445875718</v>
      </c>
      <c r="L3262" s="14">
        <f t="shared" si="303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6">
        <f t="shared" si="300"/>
        <v>1.0924</v>
      </c>
      <c r="R3262" s="9">
        <f t="shared" si="301"/>
        <v>74.821917808219183</v>
      </c>
      <c r="S3262" t="str">
        <f t="shared" si="304"/>
        <v>theater</v>
      </c>
      <c r="T3262" t="str">
        <f t="shared" si="305"/>
        <v>plays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4">
        <f t="shared" si="302"/>
        <v>42201.725416666668</v>
      </c>
      <c r="K3263">
        <v>1434475476</v>
      </c>
      <c r="L3263" s="14">
        <f t="shared" si="303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6">
        <f t="shared" si="300"/>
        <v>1.0045454545454546</v>
      </c>
      <c r="R3263" s="9">
        <f t="shared" si="301"/>
        <v>67.65306122448979</v>
      </c>
      <c r="S3263" t="str">
        <f t="shared" si="304"/>
        <v>theater</v>
      </c>
      <c r="T3263" t="str">
        <f t="shared" si="305"/>
        <v>plays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4">
        <f t="shared" si="302"/>
        <v>41995.166666666672</v>
      </c>
      <c r="K3264">
        <v>1416555262</v>
      </c>
      <c r="L3264" s="14">
        <f t="shared" si="303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6">
        <f t="shared" si="300"/>
        <v>1.0304098360655738</v>
      </c>
      <c r="R3264" s="9">
        <f t="shared" si="301"/>
        <v>93.81343283582089</v>
      </c>
      <c r="S3264" t="str">
        <f t="shared" si="304"/>
        <v>theater</v>
      </c>
      <c r="T3264" t="str">
        <f t="shared" si="305"/>
        <v>plays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4">
        <f t="shared" si="302"/>
        <v>42307.875</v>
      </c>
      <c r="K3265">
        <v>1444220588</v>
      </c>
      <c r="L3265" s="14">
        <f t="shared" si="303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6">
        <f t="shared" si="300"/>
        <v>1.121664</v>
      </c>
      <c r="R3265" s="9">
        <f t="shared" si="301"/>
        <v>41.237647058823526</v>
      </c>
      <c r="S3265" t="str">
        <f t="shared" si="304"/>
        <v>theater</v>
      </c>
      <c r="T3265" t="str">
        <f t="shared" si="305"/>
        <v>plays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4">
        <f t="shared" si="302"/>
        <v>42032.916666666672</v>
      </c>
      <c r="K3266">
        <v>1421089938</v>
      </c>
      <c r="L3266" s="14">
        <f t="shared" si="303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6">
        <f t="shared" ref="Q3266:Q3329" si="306">(E3266/D3266)</f>
        <v>1.03</v>
      </c>
      <c r="R3266" s="9">
        <f t="shared" ref="R3266:R3329" si="307">IF(N3266&lt;&gt;0,E3266/N3266,0)</f>
        <v>52.551020408163268</v>
      </c>
      <c r="S3266" t="str">
        <f t="shared" si="304"/>
        <v>theater</v>
      </c>
      <c r="T3266" t="str">
        <f t="shared" si="305"/>
        <v>plays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4">
        <f t="shared" ref="J3267:J3330" si="308">(((I3267/60)/60)/24)+DATE(1970,1,1)</f>
        <v>42341.708333333328</v>
      </c>
      <c r="K3267">
        <v>1446570315</v>
      </c>
      <c r="L3267" s="14">
        <f t="shared" ref="L3267:L3330" si="309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6">
        <f t="shared" si="306"/>
        <v>1.64</v>
      </c>
      <c r="R3267" s="9">
        <f t="shared" si="307"/>
        <v>70.285714285714292</v>
      </c>
      <c r="S3267" t="str">
        <f t="shared" ref="S3267:S3330" si="310">LEFT(P3267, SEARCH("/",P3267,1)-1)</f>
        <v>theater</v>
      </c>
      <c r="T3267" t="str">
        <f t="shared" ref="T3267:T3330" si="311">RIGHT(P3267,LEN(P3267)-FIND("/",P3267))</f>
        <v>plays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4">
        <f t="shared" si="308"/>
        <v>42167.875</v>
      </c>
      <c r="K3268">
        <v>1431435122</v>
      </c>
      <c r="L3268" s="14">
        <f t="shared" si="309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6">
        <f t="shared" si="306"/>
        <v>1.3128333333333333</v>
      </c>
      <c r="R3268" s="9">
        <f t="shared" si="307"/>
        <v>48.325153374233132</v>
      </c>
      <c r="S3268" t="str">
        <f t="shared" si="310"/>
        <v>theater</v>
      </c>
      <c r="T3268" t="str">
        <f t="shared" si="311"/>
        <v>plays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4">
        <f t="shared" si="308"/>
        <v>42202.757638888885</v>
      </c>
      <c r="K3269">
        <v>1434564660</v>
      </c>
      <c r="L3269" s="14">
        <f t="shared" si="309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6">
        <f t="shared" si="306"/>
        <v>1.0209999999999999</v>
      </c>
      <c r="R3269" s="9">
        <f t="shared" si="307"/>
        <v>53.177083333333336</v>
      </c>
      <c r="S3269" t="str">
        <f t="shared" si="310"/>
        <v>theater</v>
      </c>
      <c r="T3269" t="str">
        <f t="shared" si="311"/>
        <v>plays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4">
        <f t="shared" si="308"/>
        <v>42606.90425925926</v>
      </c>
      <c r="K3270">
        <v>1470692528</v>
      </c>
      <c r="L3270" s="14">
        <f t="shared" si="309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6">
        <f t="shared" si="306"/>
        <v>1.28</v>
      </c>
      <c r="R3270" s="9">
        <f t="shared" si="307"/>
        <v>60.952380952380949</v>
      </c>
      <c r="S3270" t="str">
        <f t="shared" si="310"/>
        <v>theater</v>
      </c>
      <c r="T3270" t="str">
        <f t="shared" si="311"/>
        <v>plays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4">
        <f t="shared" si="308"/>
        <v>42171.458333333328</v>
      </c>
      <c r="K3271">
        <v>1431509397</v>
      </c>
      <c r="L3271" s="14">
        <f t="shared" si="309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6">
        <f t="shared" si="306"/>
        <v>1.0149999999999999</v>
      </c>
      <c r="R3271" s="9">
        <f t="shared" si="307"/>
        <v>116</v>
      </c>
      <c r="S3271" t="str">
        <f t="shared" si="310"/>
        <v>theater</v>
      </c>
      <c r="T3271" t="str">
        <f t="shared" si="311"/>
        <v>plays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4">
        <f t="shared" si="308"/>
        <v>42197.533159722225</v>
      </c>
      <c r="K3272">
        <v>1434113265</v>
      </c>
      <c r="L3272" s="14">
        <f t="shared" si="309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6">
        <f t="shared" si="306"/>
        <v>1.0166666666666666</v>
      </c>
      <c r="R3272" s="9">
        <f t="shared" si="307"/>
        <v>61</v>
      </c>
      <c r="S3272" t="str">
        <f t="shared" si="310"/>
        <v>theater</v>
      </c>
      <c r="T3272" t="str">
        <f t="shared" si="311"/>
        <v>plays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4">
        <f t="shared" si="308"/>
        <v>41945.478877314818</v>
      </c>
      <c r="K3273">
        <v>1412332175</v>
      </c>
      <c r="L3273" s="14">
        <f t="shared" si="309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6">
        <f t="shared" si="306"/>
        <v>1.3</v>
      </c>
      <c r="R3273" s="9">
        <f t="shared" si="307"/>
        <v>38.235294117647058</v>
      </c>
      <c r="S3273" t="str">
        <f t="shared" si="310"/>
        <v>theater</v>
      </c>
      <c r="T3273" t="str">
        <f t="shared" si="311"/>
        <v>plays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4">
        <f t="shared" si="308"/>
        <v>42314.541770833333</v>
      </c>
      <c r="K3274">
        <v>1444219209</v>
      </c>
      <c r="L3274" s="14">
        <f t="shared" si="309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6">
        <f t="shared" si="306"/>
        <v>1.5443</v>
      </c>
      <c r="R3274" s="9">
        <f t="shared" si="307"/>
        <v>106.50344827586207</v>
      </c>
      <c r="S3274" t="str">
        <f t="shared" si="310"/>
        <v>theater</v>
      </c>
      <c r="T3274" t="str">
        <f t="shared" si="311"/>
        <v>plays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4">
        <f t="shared" si="308"/>
        <v>42627.791666666672</v>
      </c>
      <c r="K3275">
        <v>1472498042</v>
      </c>
      <c r="L3275" s="14">
        <f t="shared" si="309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6">
        <f t="shared" si="306"/>
        <v>1.0740000000000001</v>
      </c>
      <c r="R3275" s="9">
        <f t="shared" si="307"/>
        <v>204.57142857142858</v>
      </c>
      <c r="S3275" t="str">
        <f t="shared" si="310"/>
        <v>theater</v>
      </c>
      <c r="T3275" t="str">
        <f t="shared" si="311"/>
        <v>plays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4">
        <f t="shared" si="308"/>
        <v>42444.875</v>
      </c>
      <c r="K3276">
        <v>1454259272</v>
      </c>
      <c r="L3276" s="14">
        <f t="shared" si="309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6">
        <f t="shared" si="306"/>
        <v>1.0132258064516129</v>
      </c>
      <c r="R3276" s="9">
        <f t="shared" si="307"/>
        <v>54.912587412587413</v>
      </c>
      <c r="S3276" t="str">
        <f t="shared" si="310"/>
        <v>theater</v>
      </c>
      <c r="T3276" t="str">
        <f t="shared" si="311"/>
        <v>plays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4">
        <f t="shared" si="308"/>
        <v>42044.1875</v>
      </c>
      <c r="K3277">
        <v>1421183271</v>
      </c>
      <c r="L3277" s="14">
        <f t="shared" si="309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6">
        <f t="shared" si="306"/>
        <v>1.0027777777777778</v>
      </c>
      <c r="R3277" s="9">
        <f t="shared" si="307"/>
        <v>150.41666666666666</v>
      </c>
      <c r="S3277" t="str">
        <f t="shared" si="310"/>
        <v>theater</v>
      </c>
      <c r="T3277" t="str">
        <f t="shared" si="311"/>
        <v>plays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4">
        <f t="shared" si="308"/>
        <v>42461.165972222225</v>
      </c>
      <c r="K3278">
        <v>1456526879</v>
      </c>
      <c r="L3278" s="14">
        <f t="shared" si="309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6">
        <f t="shared" si="306"/>
        <v>1.1684444444444444</v>
      </c>
      <c r="R3278" s="9">
        <f t="shared" si="307"/>
        <v>52.58</v>
      </c>
      <c r="S3278" t="str">
        <f t="shared" si="310"/>
        <v>theater</v>
      </c>
      <c r="T3278" t="str">
        <f t="shared" si="311"/>
        <v>plays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4">
        <f t="shared" si="308"/>
        <v>41961.724606481483</v>
      </c>
      <c r="K3279">
        <v>1413735806</v>
      </c>
      <c r="L3279" s="14">
        <f t="shared" si="309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6">
        <f t="shared" si="306"/>
        <v>1.0860000000000001</v>
      </c>
      <c r="R3279" s="9">
        <f t="shared" si="307"/>
        <v>54.3</v>
      </c>
      <c r="S3279" t="str">
        <f t="shared" si="310"/>
        <v>theater</v>
      </c>
      <c r="T3279" t="str">
        <f t="shared" si="311"/>
        <v>plays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4">
        <f t="shared" si="308"/>
        <v>42154.848414351851</v>
      </c>
      <c r="K3280">
        <v>1430425303</v>
      </c>
      <c r="L3280" s="14">
        <f t="shared" si="309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6">
        <f t="shared" si="306"/>
        <v>1.034</v>
      </c>
      <c r="R3280" s="9">
        <f t="shared" si="307"/>
        <v>76.029411764705884</v>
      </c>
      <c r="S3280" t="str">
        <f t="shared" si="310"/>
        <v>theater</v>
      </c>
      <c r="T3280" t="str">
        <f t="shared" si="311"/>
        <v>plays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4">
        <f t="shared" si="308"/>
        <v>42461.06086805556</v>
      </c>
      <c r="K3281">
        <v>1456885659</v>
      </c>
      <c r="L3281" s="14">
        <f t="shared" si="309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6">
        <f t="shared" si="306"/>
        <v>1.1427586206896552</v>
      </c>
      <c r="R3281" s="9">
        <f t="shared" si="307"/>
        <v>105.2063492063492</v>
      </c>
      <c r="S3281" t="str">
        <f t="shared" si="310"/>
        <v>theater</v>
      </c>
      <c r="T3281" t="str">
        <f t="shared" si="311"/>
        <v>plays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4">
        <f t="shared" si="308"/>
        <v>42156.208333333328</v>
      </c>
      <c r="K3282">
        <v>1430158198</v>
      </c>
      <c r="L3282" s="14">
        <f t="shared" si="309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6">
        <f t="shared" si="306"/>
        <v>1.03</v>
      </c>
      <c r="R3282" s="9">
        <f t="shared" si="307"/>
        <v>68.666666666666671</v>
      </c>
      <c r="S3282" t="str">
        <f t="shared" si="310"/>
        <v>theater</v>
      </c>
      <c r="T3282" t="str">
        <f t="shared" si="311"/>
        <v>plays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4">
        <f t="shared" si="308"/>
        <v>42249.019733796296</v>
      </c>
      <c r="K3283">
        <v>1438561705</v>
      </c>
      <c r="L3283" s="14">
        <f t="shared" si="309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6">
        <f t="shared" si="306"/>
        <v>1.216</v>
      </c>
      <c r="R3283" s="9">
        <f t="shared" si="307"/>
        <v>129.36170212765958</v>
      </c>
      <c r="S3283" t="str">
        <f t="shared" si="310"/>
        <v>theater</v>
      </c>
      <c r="T3283" t="str">
        <f t="shared" si="311"/>
        <v>plays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4">
        <f t="shared" si="308"/>
        <v>42489.19430555556</v>
      </c>
      <c r="K3284">
        <v>1458103188</v>
      </c>
      <c r="L3284" s="14">
        <f t="shared" si="309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6">
        <f t="shared" si="306"/>
        <v>1.026467741935484</v>
      </c>
      <c r="R3284" s="9">
        <f t="shared" si="307"/>
        <v>134.26371308016877</v>
      </c>
      <c r="S3284" t="str">
        <f t="shared" si="310"/>
        <v>theater</v>
      </c>
      <c r="T3284" t="str">
        <f t="shared" si="311"/>
        <v>plays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4">
        <f t="shared" si="308"/>
        <v>42410.875</v>
      </c>
      <c r="K3285">
        <v>1452448298</v>
      </c>
      <c r="L3285" s="14">
        <f t="shared" si="309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6">
        <f t="shared" si="306"/>
        <v>1.0475000000000001</v>
      </c>
      <c r="R3285" s="9">
        <f t="shared" si="307"/>
        <v>17.829787234042552</v>
      </c>
      <c r="S3285" t="str">
        <f t="shared" si="310"/>
        <v>theater</v>
      </c>
      <c r="T3285" t="str">
        <f t="shared" si="311"/>
        <v>plays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4">
        <f t="shared" si="308"/>
        <v>42398.249305555553</v>
      </c>
      <c r="K3286">
        <v>1452546853</v>
      </c>
      <c r="L3286" s="14">
        <f t="shared" si="309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6">
        <f t="shared" si="306"/>
        <v>1.016</v>
      </c>
      <c r="R3286" s="9">
        <f t="shared" si="307"/>
        <v>203.2</v>
      </c>
      <c r="S3286" t="str">
        <f t="shared" si="310"/>
        <v>theater</v>
      </c>
      <c r="T3286" t="str">
        <f t="shared" si="311"/>
        <v>plays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4">
        <f t="shared" si="308"/>
        <v>42794.208333333328</v>
      </c>
      <c r="K3287">
        <v>1485556626</v>
      </c>
      <c r="L3287" s="14">
        <f t="shared" si="309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6">
        <f t="shared" si="306"/>
        <v>1.1210242048409682</v>
      </c>
      <c r="R3287" s="9">
        <f t="shared" si="307"/>
        <v>69.18518518518519</v>
      </c>
      <c r="S3287" t="str">
        <f t="shared" si="310"/>
        <v>theater</v>
      </c>
      <c r="T3287" t="str">
        <f t="shared" si="311"/>
        <v>plays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4">
        <f t="shared" si="308"/>
        <v>42597.840069444443</v>
      </c>
      <c r="K3288">
        <v>1468699782</v>
      </c>
      <c r="L3288" s="14">
        <f t="shared" si="309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6">
        <f t="shared" si="306"/>
        <v>1.0176666666666667</v>
      </c>
      <c r="R3288" s="9">
        <f t="shared" si="307"/>
        <v>125.12295081967213</v>
      </c>
      <c r="S3288" t="str">
        <f t="shared" si="310"/>
        <v>theater</v>
      </c>
      <c r="T3288" t="str">
        <f t="shared" si="311"/>
        <v>plays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4">
        <f t="shared" si="308"/>
        <v>42336.750324074077</v>
      </c>
      <c r="K3289">
        <v>1446573628</v>
      </c>
      <c r="L3289" s="14">
        <f t="shared" si="309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6">
        <f t="shared" si="306"/>
        <v>1</v>
      </c>
      <c r="R3289" s="9">
        <f t="shared" si="307"/>
        <v>73.529411764705884</v>
      </c>
      <c r="S3289" t="str">
        <f t="shared" si="310"/>
        <v>theater</v>
      </c>
      <c r="T3289" t="str">
        <f t="shared" si="311"/>
        <v>plays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4">
        <f t="shared" si="308"/>
        <v>42541.958333333328</v>
      </c>
      <c r="K3290">
        <v>1463337315</v>
      </c>
      <c r="L3290" s="14">
        <f t="shared" si="309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6">
        <f t="shared" si="306"/>
        <v>1.0026489999999999</v>
      </c>
      <c r="R3290" s="9">
        <f t="shared" si="307"/>
        <v>48.437149758454105</v>
      </c>
      <c r="S3290" t="str">
        <f t="shared" si="310"/>
        <v>theater</v>
      </c>
      <c r="T3290" t="str">
        <f t="shared" si="311"/>
        <v>plays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4">
        <f t="shared" si="308"/>
        <v>42786.368078703701</v>
      </c>
      <c r="K3291">
        <v>1485161402</v>
      </c>
      <c r="L3291" s="14">
        <f t="shared" si="309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6">
        <f t="shared" si="306"/>
        <v>1.3304200000000002</v>
      </c>
      <c r="R3291" s="9">
        <f t="shared" si="307"/>
        <v>26.608400000000003</v>
      </c>
      <c r="S3291" t="str">
        <f t="shared" si="310"/>
        <v>theater</v>
      </c>
      <c r="T3291" t="str">
        <f t="shared" si="311"/>
        <v>plays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4">
        <f t="shared" si="308"/>
        <v>42805.51494212963</v>
      </c>
      <c r="K3292">
        <v>1486642891</v>
      </c>
      <c r="L3292" s="14">
        <f t="shared" si="309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6">
        <f t="shared" si="306"/>
        <v>1.212</v>
      </c>
      <c r="R3292" s="9">
        <f t="shared" si="307"/>
        <v>33.666666666666664</v>
      </c>
      <c r="S3292" t="str">
        <f t="shared" si="310"/>
        <v>theater</v>
      </c>
      <c r="T3292" t="str">
        <f t="shared" si="311"/>
        <v>plays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4">
        <f t="shared" si="308"/>
        <v>42264.165972222225</v>
      </c>
      <c r="K3293">
        <v>1439743900</v>
      </c>
      <c r="L3293" s="14">
        <f t="shared" si="309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6">
        <f t="shared" si="306"/>
        <v>1.1399999999999999</v>
      </c>
      <c r="R3293" s="9">
        <f t="shared" si="307"/>
        <v>40.714285714285715</v>
      </c>
      <c r="S3293" t="str">
        <f t="shared" si="310"/>
        <v>theater</v>
      </c>
      <c r="T3293" t="str">
        <f t="shared" si="311"/>
        <v>plays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4">
        <f t="shared" si="308"/>
        <v>42342.811898148153</v>
      </c>
      <c r="K3294">
        <v>1444069748</v>
      </c>
      <c r="L3294" s="14">
        <f t="shared" si="309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6">
        <f t="shared" si="306"/>
        <v>2.8613861386138613</v>
      </c>
      <c r="R3294" s="9">
        <f t="shared" si="307"/>
        <v>19.266666666666666</v>
      </c>
      <c r="S3294" t="str">
        <f t="shared" si="310"/>
        <v>theater</v>
      </c>
      <c r="T3294" t="str">
        <f t="shared" si="311"/>
        <v>plays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4">
        <f t="shared" si="308"/>
        <v>42798.425370370373</v>
      </c>
      <c r="K3295">
        <v>1486030352</v>
      </c>
      <c r="L3295" s="14">
        <f t="shared" si="309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6">
        <f t="shared" si="306"/>
        <v>1.7044444444444444</v>
      </c>
      <c r="R3295" s="9">
        <f t="shared" si="307"/>
        <v>84.285714285714292</v>
      </c>
      <c r="S3295" t="str">
        <f t="shared" si="310"/>
        <v>theater</v>
      </c>
      <c r="T3295" t="str">
        <f t="shared" si="311"/>
        <v>plays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4">
        <f t="shared" si="308"/>
        <v>42171.541134259256</v>
      </c>
      <c r="K3296">
        <v>1431867554</v>
      </c>
      <c r="L3296" s="14">
        <f t="shared" si="309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6">
        <f t="shared" si="306"/>
        <v>1.1833333333333333</v>
      </c>
      <c r="R3296" s="9">
        <f t="shared" si="307"/>
        <v>29.583333333333332</v>
      </c>
      <c r="S3296" t="str">
        <f t="shared" si="310"/>
        <v>theater</v>
      </c>
      <c r="T3296" t="str">
        <f t="shared" si="311"/>
        <v>plays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4">
        <f t="shared" si="308"/>
        <v>42639.442465277782</v>
      </c>
      <c r="K3297">
        <v>1472294229</v>
      </c>
      <c r="L3297" s="14">
        <f t="shared" si="309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6">
        <f t="shared" si="306"/>
        <v>1.0285857142857142</v>
      </c>
      <c r="R3297" s="9">
        <f t="shared" si="307"/>
        <v>26.667037037037037</v>
      </c>
      <c r="S3297" t="str">
        <f t="shared" si="310"/>
        <v>theater</v>
      </c>
      <c r="T3297" t="str">
        <f t="shared" si="311"/>
        <v>plays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4">
        <f t="shared" si="308"/>
        <v>42330.916666666672</v>
      </c>
      <c r="K3298">
        <v>1446401372</v>
      </c>
      <c r="L3298" s="14">
        <f t="shared" si="309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6">
        <f t="shared" si="306"/>
        <v>1.4406666666666668</v>
      </c>
      <c r="R3298" s="9">
        <f t="shared" si="307"/>
        <v>45.978723404255319</v>
      </c>
      <c r="S3298" t="str">
        <f t="shared" si="310"/>
        <v>theater</v>
      </c>
      <c r="T3298" t="str">
        <f t="shared" si="311"/>
        <v>plays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4">
        <f t="shared" si="308"/>
        <v>42212.957638888889</v>
      </c>
      <c r="K3299">
        <v>1436380256</v>
      </c>
      <c r="L3299" s="14">
        <f t="shared" si="309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6">
        <f t="shared" si="306"/>
        <v>1.0007272727272727</v>
      </c>
      <c r="R3299" s="9">
        <f t="shared" si="307"/>
        <v>125.09090909090909</v>
      </c>
      <c r="S3299" t="str">
        <f t="shared" si="310"/>
        <v>theater</v>
      </c>
      <c r="T3299" t="str">
        <f t="shared" si="311"/>
        <v>plays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4">
        <f t="shared" si="308"/>
        <v>42260</v>
      </c>
      <c r="K3300">
        <v>1440370768</v>
      </c>
      <c r="L3300" s="14">
        <f t="shared" si="309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6">
        <f t="shared" si="306"/>
        <v>1.0173000000000001</v>
      </c>
      <c r="R3300" s="9">
        <f t="shared" si="307"/>
        <v>141.29166666666666</v>
      </c>
      <c r="S3300" t="str">
        <f t="shared" si="310"/>
        <v>theater</v>
      </c>
      <c r="T3300" t="str">
        <f t="shared" si="311"/>
        <v>plays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4">
        <f t="shared" si="308"/>
        <v>42291.917395833334</v>
      </c>
      <c r="K3301">
        <v>1442268063</v>
      </c>
      <c r="L3301" s="14">
        <f t="shared" si="309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6">
        <f t="shared" si="306"/>
        <v>1.1619999999999999</v>
      </c>
      <c r="R3301" s="9">
        <f t="shared" si="307"/>
        <v>55.333333333333336</v>
      </c>
      <c r="S3301" t="str">
        <f t="shared" si="310"/>
        <v>theater</v>
      </c>
      <c r="T3301" t="str">
        <f t="shared" si="311"/>
        <v>plays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4">
        <f t="shared" si="308"/>
        <v>42123.743773148148</v>
      </c>
      <c r="K3302">
        <v>1428515462</v>
      </c>
      <c r="L3302" s="14">
        <f t="shared" si="309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6">
        <f t="shared" si="306"/>
        <v>1.3616666666666666</v>
      </c>
      <c r="R3302" s="9">
        <f t="shared" si="307"/>
        <v>46.420454545454547</v>
      </c>
      <c r="S3302" t="str">
        <f t="shared" si="310"/>
        <v>theater</v>
      </c>
      <c r="T3302" t="str">
        <f t="shared" si="311"/>
        <v>plays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4">
        <f t="shared" si="308"/>
        <v>42583.290972222225</v>
      </c>
      <c r="K3303">
        <v>1466185176</v>
      </c>
      <c r="L3303" s="14">
        <f t="shared" si="309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6">
        <f t="shared" si="306"/>
        <v>1.3346666666666667</v>
      </c>
      <c r="R3303" s="9">
        <f t="shared" si="307"/>
        <v>57.2</v>
      </c>
      <c r="S3303" t="str">
        <f t="shared" si="310"/>
        <v>theater</v>
      </c>
      <c r="T3303" t="str">
        <f t="shared" si="311"/>
        <v>plays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4">
        <f t="shared" si="308"/>
        <v>42711.35157407407</v>
      </c>
      <c r="K3304">
        <v>1478507176</v>
      </c>
      <c r="L3304" s="14">
        <f t="shared" si="309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6">
        <f t="shared" si="306"/>
        <v>1.0339285714285715</v>
      </c>
      <c r="R3304" s="9">
        <f t="shared" si="307"/>
        <v>173.7</v>
      </c>
      <c r="S3304" t="str">
        <f t="shared" si="310"/>
        <v>theater</v>
      </c>
      <c r="T3304" t="str">
        <f t="shared" si="311"/>
        <v>plays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4">
        <f t="shared" si="308"/>
        <v>42091.609768518523</v>
      </c>
      <c r="K3305">
        <v>1424533084</v>
      </c>
      <c r="L3305" s="14">
        <f t="shared" si="309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6">
        <f t="shared" si="306"/>
        <v>1.1588888888888889</v>
      </c>
      <c r="R3305" s="9">
        <f t="shared" si="307"/>
        <v>59.6</v>
      </c>
      <c r="S3305" t="str">
        <f t="shared" si="310"/>
        <v>theater</v>
      </c>
      <c r="T3305" t="str">
        <f t="shared" si="311"/>
        <v>plays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4">
        <f t="shared" si="308"/>
        <v>42726.624444444446</v>
      </c>
      <c r="K3306">
        <v>1479826752</v>
      </c>
      <c r="L3306" s="14">
        <f t="shared" si="309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6">
        <f t="shared" si="306"/>
        <v>1.0451666666666666</v>
      </c>
      <c r="R3306" s="9">
        <f t="shared" si="307"/>
        <v>89.585714285714289</v>
      </c>
      <c r="S3306" t="str">
        <f t="shared" si="310"/>
        <v>theater</v>
      </c>
      <c r="T3306" t="str">
        <f t="shared" si="311"/>
        <v>plays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4">
        <f t="shared" si="308"/>
        <v>42216.855879629627</v>
      </c>
      <c r="K3307">
        <v>1435782748</v>
      </c>
      <c r="L3307" s="14">
        <f t="shared" si="309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6">
        <f t="shared" si="306"/>
        <v>1.0202500000000001</v>
      </c>
      <c r="R3307" s="9">
        <f t="shared" si="307"/>
        <v>204.05</v>
      </c>
      <c r="S3307" t="str">
        <f t="shared" si="310"/>
        <v>theater</v>
      </c>
      <c r="T3307" t="str">
        <f t="shared" si="311"/>
        <v>plays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4">
        <f t="shared" si="308"/>
        <v>42531.125</v>
      </c>
      <c r="K3308">
        <v>1462252542</v>
      </c>
      <c r="L3308" s="14">
        <f t="shared" si="309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6">
        <f t="shared" si="306"/>
        <v>1.7533333333333334</v>
      </c>
      <c r="R3308" s="9">
        <f t="shared" si="307"/>
        <v>48.703703703703702</v>
      </c>
      <c r="S3308" t="str">
        <f t="shared" si="310"/>
        <v>theater</v>
      </c>
      <c r="T3308" t="str">
        <f t="shared" si="311"/>
        <v>plays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4">
        <f t="shared" si="308"/>
        <v>42505.057164351849</v>
      </c>
      <c r="K3309">
        <v>1460683339</v>
      </c>
      <c r="L3309" s="14">
        <f t="shared" si="309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6">
        <f t="shared" si="306"/>
        <v>1.0668</v>
      </c>
      <c r="R3309" s="9">
        <f t="shared" si="307"/>
        <v>53.339999999999996</v>
      </c>
      <c r="S3309" t="str">
        <f t="shared" si="310"/>
        <v>theater</v>
      </c>
      <c r="T3309" t="str">
        <f t="shared" si="311"/>
        <v>plays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4">
        <f t="shared" si="308"/>
        <v>42473.876909722225</v>
      </c>
      <c r="K3310">
        <v>1458766965</v>
      </c>
      <c r="L3310" s="14">
        <f t="shared" si="309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6">
        <f t="shared" si="306"/>
        <v>1.2228571428571429</v>
      </c>
      <c r="R3310" s="9">
        <f t="shared" si="307"/>
        <v>75.087719298245617</v>
      </c>
      <c r="S3310" t="str">
        <f t="shared" si="310"/>
        <v>theater</v>
      </c>
      <c r="T3310" t="str">
        <f t="shared" si="311"/>
        <v>plays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4">
        <f t="shared" si="308"/>
        <v>42659.650208333333</v>
      </c>
      <c r="K3311">
        <v>1473953778</v>
      </c>
      <c r="L3311" s="14">
        <f t="shared" si="309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6">
        <f t="shared" si="306"/>
        <v>1.5942857142857143</v>
      </c>
      <c r="R3311" s="9">
        <f t="shared" si="307"/>
        <v>18</v>
      </c>
      <c r="S3311" t="str">
        <f t="shared" si="310"/>
        <v>theater</v>
      </c>
      <c r="T3311" t="str">
        <f t="shared" si="311"/>
        <v>plays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4">
        <f t="shared" si="308"/>
        <v>42283.928530092591</v>
      </c>
      <c r="K3312">
        <v>1441577825</v>
      </c>
      <c r="L3312" s="14">
        <f t="shared" si="309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6">
        <f t="shared" si="306"/>
        <v>1.0007692307692309</v>
      </c>
      <c r="R3312" s="9">
        <f t="shared" si="307"/>
        <v>209.83870967741936</v>
      </c>
      <c r="S3312" t="str">
        <f t="shared" si="310"/>
        <v>theater</v>
      </c>
      <c r="T3312" t="str">
        <f t="shared" si="311"/>
        <v>plays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4">
        <f t="shared" si="308"/>
        <v>42294.29178240741</v>
      </c>
      <c r="K3313">
        <v>1442473210</v>
      </c>
      <c r="L3313" s="14">
        <f t="shared" si="309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6">
        <f t="shared" si="306"/>
        <v>1.0984</v>
      </c>
      <c r="R3313" s="9">
        <f t="shared" si="307"/>
        <v>61.022222222222226</v>
      </c>
      <c r="S3313" t="str">
        <f t="shared" si="310"/>
        <v>theater</v>
      </c>
      <c r="T3313" t="str">
        <f t="shared" si="311"/>
        <v>plays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4">
        <f t="shared" si="308"/>
        <v>42685.916666666672</v>
      </c>
      <c r="K3314">
        <v>1477077946</v>
      </c>
      <c r="L3314" s="14">
        <f t="shared" si="309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6">
        <f t="shared" si="306"/>
        <v>1.0004</v>
      </c>
      <c r="R3314" s="9">
        <f t="shared" si="307"/>
        <v>61</v>
      </c>
      <c r="S3314" t="str">
        <f t="shared" si="310"/>
        <v>theater</v>
      </c>
      <c r="T3314" t="str">
        <f t="shared" si="311"/>
        <v>plays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4">
        <f t="shared" si="308"/>
        <v>42396.041666666672</v>
      </c>
      <c r="K3315">
        <v>1452664317</v>
      </c>
      <c r="L3315" s="14">
        <f t="shared" si="309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6">
        <f t="shared" si="306"/>
        <v>1.1605000000000001</v>
      </c>
      <c r="R3315" s="9">
        <f t="shared" si="307"/>
        <v>80.034482758620683</v>
      </c>
      <c r="S3315" t="str">
        <f t="shared" si="310"/>
        <v>theater</v>
      </c>
      <c r="T3315" t="str">
        <f t="shared" si="311"/>
        <v>plays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4">
        <f t="shared" si="308"/>
        <v>42132.836805555555</v>
      </c>
      <c r="K3316">
        <v>1428733511</v>
      </c>
      <c r="L3316" s="14">
        <f t="shared" si="309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6">
        <f t="shared" si="306"/>
        <v>2.1074999999999999</v>
      </c>
      <c r="R3316" s="9">
        <f t="shared" si="307"/>
        <v>29.068965517241381</v>
      </c>
      <c r="S3316" t="str">
        <f t="shared" si="310"/>
        <v>theater</v>
      </c>
      <c r="T3316" t="str">
        <f t="shared" si="311"/>
        <v>plays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4">
        <f t="shared" si="308"/>
        <v>42496.303715277783</v>
      </c>
      <c r="K3317">
        <v>1459927041</v>
      </c>
      <c r="L3317" s="14">
        <f t="shared" si="309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6">
        <f t="shared" si="306"/>
        <v>1.1000000000000001</v>
      </c>
      <c r="R3317" s="9">
        <f t="shared" si="307"/>
        <v>49.438202247191015</v>
      </c>
      <c r="S3317" t="str">
        <f t="shared" si="310"/>
        <v>theater</v>
      </c>
      <c r="T3317" t="str">
        <f t="shared" si="311"/>
        <v>plays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4">
        <f t="shared" si="308"/>
        <v>41859.57916666667</v>
      </c>
      <c r="K3318">
        <v>1404680075</v>
      </c>
      <c r="L3318" s="14">
        <f t="shared" si="309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6">
        <f t="shared" si="306"/>
        <v>1.0008673425918038</v>
      </c>
      <c r="R3318" s="9">
        <f t="shared" si="307"/>
        <v>93.977440000000001</v>
      </c>
      <c r="S3318" t="str">
        <f t="shared" si="310"/>
        <v>theater</v>
      </c>
      <c r="T3318" t="str">
        <f t="shared" si="311"/>
        <v>plays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4">
        <f t="shared" si="308"/>
        <v>42529.039629629624</v>
      </c>
      <c r="K3319">
        <v>1462755424</v>
      </c>
      <c r="L3319" s="14">
        <f t="shared" si="309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6">
        <f t="shared" si="306"/>
        <v>1.0619047619047619</v>
      </c>
      <c r="R3319" s="9">
        <f t="shared" si="307"/>
        <v>61.944444444444443</v>
      </c>
      <c r="S3319" t="str">
        <f t="shared" si="310"/>
        <v>theater</v>
      </c>
      <c r="T3319" t="str">
        <f t="shared" si="311"/>
        <v>plays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4">
        <f t="shared" si="308"/>
        <v>42471.104166666672</v>
      </c>
      <c r="K3320">
        <v>1456902893</v>
      </c>
      <c r="L3320" s="14">
        <f t="shared" si="309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6">
        <f t="shared" si="306"/>
        <v>1.256</v>
      </c>
      <c r="R3320" s="9">
        <f t="shared" si="307"/>
        <v>78.5</v>
      </c>
      <c r="S3320" t="str">
        <f t="shared" si="310"/>
        <v>theater</v>
      </c>
      <c r="T3320" t="str">
        <f t="shared" si="311"/>
        <v>plays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4">
        <f t="shared" si="308"/>
        <v>42035.585486111115</v>
      </c>
      <c r="K3321">
        <v>1418824986</v>
      </c>
      <c r="L3321" s="14">
        <f t="shared" si="309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6">
        <f t="shared" si="306"/>
        <v>1.08</v>
      </c>
      <c r="R3321" s="9">
        <f t="shared" si="307"/>
        <v>33.75</v>
      </c>
      <c r="S3321" t="str">
        <f t="shared" si="310"/>
        <v>theater</v>
      </c>
      <c r="T3321" t="str">
        <f t="shared" si="311"/>
        <v>plays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4">
        <f t="shared" si="308"/>
        <v>42543.045798611114</v>
      </c>
      <c r="K3322">
        <v>1463965557</v>
      </c>
      <c r="L3322" s="14">
        <f t="shared" si="309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6">
        <f t="shared" si="306"/>
        <v>1.01</v>
      </c>
      <c r="R3322" s="9">
        <f t="shared" si="307"/>
        <v>66.44736842105263</v>
      </c>
      <c r="S3322" t="str">
        <f t="shared" si="310"/>
        <v>theater</v>
      </c>
      <c r="T3322" t="str">
        <f t="shared" si="311"/>
        <v>plays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4">
        <f t="shared" si="308"/>
        <v>41928.165972222225</v>
      </c>
      <c r="K3323">
        <v>1412216665</v>
      </c>
      <c r="L3323" s="14">
        <f t="shared" si="309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6">
        <f t="shared" si="306"/>
        <v>1.0740000000000001</v>
      </c>
      <c r="R3323" s="9">
        <f t="shared" si="307"/>
        <v>35.799999999999997</v>
      </c>
      <c r="S3323" t="str">
        <f t="shared" si="310"/>
        <v>theater</v>
      </c>
      <c r="T3323" t="str">
        <f t="shared" si="311"/>
        <v>plays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4">
        <f t="shared" si="308"/>
        <v>42543.163194444445</v>
      </c>
      <c r="K3324">
        <v>1464653696</v>
      </c>
      <c r="L3324" s="14">
        <f t="shared" si="309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6">
        <f t="shared" si="306"/>
        <v>1.0151515151515151</v>
      </c>
      <c r="R3324" s="9">
        <f t="shared" si="307"/>
        <v>145.65217391304347</v>
      </c>
      <c r="S3324" t="str">
        <f t="shared" si="310"/>
        <v>theater</v>
      </c>
      <c r="T3324" t="str">
        <f t="shared" si="311"/>
        <v>plays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4">
        <f t="shared" si="308"/>
        <v>42638.36583333333</v>
      </c>
      <c r="K3325">
        <v>1472201208</v>
      </c>
      <c r="L3325" s="14">
        <f t="shared" si="309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6">
        <f t="shared" si="306"/>
        <v>1.2589999999999999</v>
      </c>
      <c r="R3325" s="9">
        <f t="shared" si="307"/>
        <v>25.693877551020407</v>
      </c>
      <c r="S3325" t="str">
        <f t="shared" si="310"/>
        <v>theater</v>
      </c>
      <c r="T3325" t="str">
        <f t="shared" si="311"/>
        <v>plays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4">
        <f t="shared" si="308"/>
        <v>42526.58321759259</v>
      </c>
      <c r="K3326">
        <v>1463925590</v>
      </c>
      <c r="L3326" s="14">
        <f t="shared" si="309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6">
        <f t="shared" si="306"/>
        <v>1.0166666666666666</v>
      </c>
      <c r="R3326" s="9">
        <f t="shared" si="307"/>
        <v>152.5</v>
      </c>
      <c r="S3326" t="str">
        <f t="shared" si="310"/>
        <v>theater</v>
      </c>
      <c r="T3326" t="str">
        <f t="shared" si="311"/>
        <v>plays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4">
        <f t="shared" si="308"/>
        <v>42099.743946759263</v>
      </c>
      <c r="K3327">
        <v>1425235877</v>
      </c>
      <c r="L3327" s="14">
        <f t="shared" si="309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6">
        <f t="shared" si="306"/>
        <v>1.125</v>
      </c>
      <c r="R3327" s="9">
        <f t="shared" si="307"/>
        <v>30</v>
      </c>
      <c r="S3327" t="str">
        <f t="shared" si="310"/>
        <v>theater</v>
      </c>
      <c r="T3327" t="str">
        <f t="shared" si="311"/>
        <v>plays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4">
        <f t="shared" si="308"/>
        <v>42071.67251157407</v>
      </c>
      <c r="K3328">
        <v>1423242505</v>
      </c>
      <c r="L3328" s="14">
        <f t="shared" si="309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6">
        <f t="shared" si="306"/>
        <v>1.0137499999999999</v>
      </c>
      <c r="R3328" s="9">
        <f t="shared" si="307"/>
        <v>142.28070175438597</v>
      </c>
      <c r="S3328" t="str">
        <f t="shared" si="310"/>
        <v>theater</v>
      </c>
      <c r="T3328" t="str">
        <f t="shared" si="311"/>
        <v>plays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4">
        <f t="shared" si="308"/>
        <v>42498.374606481477</v>
      </c>
      <c r="K3329">
        <v>1460105966</v>
      </c>
      <c r="L3329" s="14">
        <f t="shared" si="309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6">
        <f t="shared" si="306"/>
        <v>1.0125</v>
      </c>
      <c r="R3329" s="9">
        <f t="shared" si="307"/>
        <v>24.545454545454547</v>
      </c>
      <c r="S3329" t="str">
        <f t="shared" si="310"/>
        <v>theater</v>
      </c>
      <c r="T3329" t="str">
        <f t="shared" si="311"/>
        <v>plays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4">
        <f t="shared" si="308"/>
        <v>41825.041666666664</v>
      </c>
      <c r="K3330">
        <v>1404308883</v>
      </c>
      <c r="L3330" s="14">
        <f t="shared" si="309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6">
        <f t="shared" ref="Q3330:Q3393" si="312">(E3330/D3330)</f>
        <v>1.4638888888888888</v>
      </c>
      <c r="R3330" s="9">
        <f t="shared" ref="R3330:R3393" si="313">IF(N3330&lt;&gt;0,E3330/N3330,0)</f>
        <v>292.77777777777777</v>
      </c>
      <c r="S3330" t="str">
        <f t="shared" si="310"/>
        <v>theater</v>
      </c>
      <c r="T3330" t="str">
        <f t="shared" si="311"/>
        <v>plays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4">
        <f t="shared" ref="J3331:J3394" si="314">(((I3331/60)/60)/24)+DATE(1970,1,1)</f>
        <v>41847.958333333336</v>
      </c>
      <c r="K3331">
        <v>1405583108</v>
      </c>
      <c r="L3331" s="14">
        <f t="shared" ref="L3331:L3394" si="315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6">
        <f t="shared" si="312"/>
        <v>1.1679999999999999</v>
      </c>
      <c r="R3331" s="9">
        <f t="shared" si="313"/>
        <v>44.92307692307692</v>
      </c>
      <c r="S3331" t="str">
        <f t="shared" ref="S3331:S3394" si="316">LEFT(P3331, SEARCH("/",P3331,1)-1)</f>
        <v>theater</v>
      </c>
      <c r="T3331" t="str">
        <f t="shared" ref="T3331:T3394" si="317">RIGHT(P3331,LEN(P3331)-FIND("/",P3331))</f>
        <v>plays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4">
        <f t="shared" si="314"/>
        <v>42095.845694444448</v>
      </c>
      <c r="K3332">
        <v>1425331068</v>
      </c>
      <c r="L3332" s="14">
        <f t="shared" si="315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6">
        <f t="shared" si="312"/>
        <v>1.0626666666666666</v>
      </c>
      <c r="R3332" s="9">
        <f t="shared" si="313"/>
        <v>23.10144927536232</v>
      </c>
      <c r="S3332" t="str">
        <f t="shared" si="316"/>
        <v>theater</v>
      </c>
      <c r="T3332" t="str">
        <f t="shared" si="317"/>
        <v>plays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4">
        <f t="shared" si="314"/>
        <v>42283.697754629626</v>
      </c>
      <c r="K3333">
        <v>1441125886</v>
      </c>
      <c r="L3333" s="14">
        <f t="shared" si="315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6">
        <f t="shared" si="312"/>
        <v>1.0451999999999999</v>
      </c>
      <c r="R3333" s="9">
        <f t="shared" si="313"/>
        <v>80.400000000000006</v>
      </c>
      <c r="S3333" t="str">
        <f t="shared" si="316"/>
        <v>theater</v>
      </c>
      <c r="T3333" t="str">
        <f t="shared" si="317"/>
        <v>plays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4">
        <f t="shared" si="314"/>
        <v>41839.860300925924</v>
      </c>
      <c r="K3334">
        <v>1403210330</v>
      </c>
      <c r="L3334" s="14">
        <f t="shared" si="315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6">
        <f t="shared" si="312"/>
        <v>1</v>
      </c>
      <c r="R3334" s="9">
        <f t="shared" si="313"/>
        <v>72.289156626506028</v>
      </c>
      <c r="S3334" t="str">
        <f t="shared" si="316"/>
        <v>theater</v>
      </c>
      <c r="T3334" t="str">
        <f t="shared" si="317"/>
        <v>plays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4">
        <f t="shared" si="314"/>
        <v>42170.676851851851</v>
      </c>
      <c r="K3335">
        <v>1432484080</v>
      </c>
      <c r="L3335" s="14">
        <f t="shared" si="315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6">
        <f t="shared" si="312"/>
        <v>1.0457142857142858</v>
      </c>
      <c r="R3335" s="9">
        <f t="shared" si="313"/>
        <v>32.972972972972975</v>
      </c>
      <c r="S3335" t="str">
        <f t="shared" si="316"/>
        <v>theater</v>
      </c>
      <c r="T3335" t="str">
        <f t="shared" si="317"/>
        <v>plays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4">
        <f t="shared" si="314"/>
        <v>42215.521087962959</v>
      </c>
      <c r="K3336">
        <v>1435667422</v>
      </c>
      <c r="L3336" s="14">
        <f t="shared" si="315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6">
        <f t="shared" si="312"/>
        <v>1.3862051149573753</v>
      </c>
      <c r="R3336" s="9">
        <f t="shared" si="313"/>
        <v>116.65217391304348</v>
      </c>
      <c r="S3336" t="str">
        <f t="shared" si="316"/>
        <v>theater</v>
      </c>
      <c r="T3336" t="str">
        <f t="shared" si="317"/>
        <v>plays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4">
        <f t="shared" si="314"/>
        <v>41854.958333333336</v>
      </c>
      <c r="K3337">
        <v>1404749446</v>
      </c>
      <c r="L3337" s="14">
        <f t="shared" si="315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6">
        <f t="shared" si="312"/>
        <v>1.0032000000000001</v>
      </c>
      <c r="R3337" s="9">
        <f t="shared" si="313"/>
        <v>79.61904761904762</v>
      </c>
      <c r="S3337" t="str">
        <f t="shared" si="316"/>
        <v>theater</v>
      </c>
      <c r="T3337" t="str">
        <f t="shared" si="317"/>
        <v>plays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4">
        <f t="shared" si="314"/>
        <v>42465.35701388889</v>
      </c>
      <c r="K3338">
        <v>1457429646</v>
      </c>
      <c r="L3338" s="14">
        <f t="shared" si="315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6">
        <f t="shared" si="312"/>
        <v>1</v>
      </c>
      <c r="R3338" s="9">
        <f t="shared" si="313"/>
        <v>27.777777777777779</v>
      </c>
      <c r="S3338" t="str">
        <f t="shared" si="316"/>
        <v>theater</v>
      </c>
      <c r="T3338" t="str">
        <f t="shared" si="317"/>
        <v>plays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4">
        <f t="shared" si="314"/>
        <v>41922.875</v>
      </c>
      <c r="K3339">
        <v>1411109167</v>
      </c>
      <c r="L3339" s="14">
        <f t="shared" si="315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6">
        <f t="shared" si="312"/>
        <v>1.1020000000000001</v>
      </c>
      <c r="R3339" s="9">
        <f t="shared" si="313"/>
        <v>81.029411764705884</v>
      </c>
      <c r="S3339" t="str">
        <f t="shared" si="316"/>
        <v>theater</v>
      </c>
      <c r="T3339" t="str">
        <f t="shared" si="317"/>
        <v>plays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4">
        <f t="shared" si="314"/>
        <v>42790.574999999997</v>
      </c>
      <c r="K3340">
        <v>1486129680</v>
      </c>
      <c r="L3340" s="14">
        <f t="shared" si="315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6">
        <f t="shared" si="312"/>
        <v>1.0218</v>
      </c>
      <c r="R3340" s="9">
        <f t="shared" si="313"/>
        <v>136.84821428571428</v>
      </c>
      <c r="S3340" t="str">
        <f t="shared" si="316"/>
        <v>theater</v>
      </c>
      <c r="T3340" t="str">
        <f t="shared" si="317"/>
        <v>plays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4">
        <f t="shared" si="314"/>
        <v>42579.665717592594</v>
      </c>
      <c r="K3341">
        <v>1467129518</v>
      </c>
      <c r="L3341" s="14">
        <f t="shared" si="315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6">
        <f t="shared" si="312"/>
        <v>1.0435000000000001</v>
      </c>
      <c r="R3341" s="9">
        <f t="shared" si="313"/>
        <v>177.61702127659575</v>
      </c>
      <c r="S3341" t="str">
        <f t="shared" si="316"/>
        <v>theater</v>
      </c>
      <c r="T3341" t="str">
        <f t="shared" si="317"/>
        <v>plays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4">
        <f t="shared" si="314"/>
        <v>42710.974004629628</v>
      </c>
      <c r="K3342">
        <v>1478906554</v>
      </c>
      <c r="L3342" s="14">
        <f t="shared" si="315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6">
        <f t="shared" si="312"/>
        <v>1.3816666666666666</v>
      </c>
      <c r="R3342" s="9">
        <f t="shared" si="313"/>
        <v>109.07894736842105</v>
      </c>
      <c r="S3342" t="str">
        <f t="shared" si="316"/>
        <v>theater</v>
      </c>
      <c r="T3342" t="str">
        <f t="shared" si="317"/>
        <v>plays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4">
        <f t="shared" si="314"/>
        <v>42533.708333333328</v>
      </c>
      <c r="K3343">
        <v>1463771421</v>
      </c>
      <c r="L3343" s="14">
        <f t="shared" si="315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6">
        <f t="shared" si="312"/>
        <v>1</v>
      </c>
      <c r="R3343" s="9">
        <f t="shared" si="313"/>
        <v>119.64285714285714</v>
      </c>
      <c r="S3343" t="str">
        <f t="shared" si="316"/>
        <v>theater</v>
      </c>
      <c r="T3343" t="str">
        <f t="shared" si="317"/>
        <v>plays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4">
        <f t="shared" si="314"/>
        <v>42095.207638888889</v>
      </c>
      <c r="K3344">
        <v>1425020810</v>
      </c>
      <c r="L3344" s="14">
        <f t="shared" si="315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6">
        <f t="shared" si="312"/>
        <v>1.0166666666666666</v>
      </c>
      <c r="R3344" s="9">
        <f t="shared" si="313"/>
        <v>78.205128205128204</v>
      </c>
      <c r="S3344" t="str">
        <f t="shared" si="316"/>
        <v>theater</v>
      </c>
      <c r="T3344" t="str">
        <f t="shared" si="317"/>
        <v>plays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4">
        <f t="shared" si="314"/>
        <v>42473.554166666669</v>
      </c>
      <c r="K3345">
        <v>1458770384</v>
      </c>
      <c r="L3345" s="14">
        <f t="shared" si="315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6">
        <f t="shared" si="312"/>
        <v>1.7142857142857142</v>
      </c>
      <c r="R3345" s="9">
        <f t="shared" si="313"/>
        <v>52.173913043478258</v>
      </c>
      <c r="S3345" t="str">
        <f t="shared" si="316"/>
        <v>theater</v>
      </c>
      <c r="T3345" t="str">
        <f t="shared" si="317"/>
        <v>plays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4">
        <f t="shared" si="314"/>
        <v>41881.200150462959</v>
      </c>
      <c r="K3346">
        <v>1406782093</v>
      </c>
      <c r="L3346" s="14">
        <f t="shared" si="315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6">
        <f t="shared" si="312"/>
        <v>1.0144444444444445</v>
      </c>
      <c r="R3346" s="9">
        <f t="shared" si="313"/>
        <v>114.125</v>
      </c>
      <c r="S3346" t="str">
        <f t="shared" si="316"/>
        <v>theater</v>
      </c>
      <c r="T3346" t="str">
        <f t="shared" si="317"/>
        <v>plays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4">
        <f t="shared" si="314"/>
        <v>42112.025694444441</v>
      </c>
      <c r="K3347">
        <v>1424226768</v>
      </c>
      <c r="L3347" s="14">
        <f t="shared" si="315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6">
        <f t="shared" si="312"/>
        <v>1.3</v>
      </c>
      <c r="R3347" s="9">
        <f t="shared" si="313"/>
        <v>50</v>
      </c>
      <c r="S3347" t="str">
        <f t="shared" si="316"/>
        <v>theater</v>
      </c>
      <c r="T3347" t="str">
        <f t="shared" si="317"/>
        <v>plays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4">
        <f t="shared" si="314"/>
        <v>42061.024421296301</v>
      </c>
      <c r="K3348">
        <v>1424306110</v>
      </c>
      <c r="L3348" s="14">
        <f t="shared" si="315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6">
        <f t="shared" si="312"/>
        <v>1.1000000000000001</v>
      </c>
      <c r="R3348" s="9">
        <f t="shared" si="313"/>
        <v>91.666666666666671</v>
      </c>
      <c r="S3348" t="str">
        <f t="shared" si="316"/>
        <v>theater</v>
      </c>
      <c r="T3348" t="str">
        <f t="shared" si="317"/>
        <v>plays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4">
        <f t="shared" si="314"/>
        <v>42498.875</v>
      </c>
      <c r="K3349">
        <v>1461503654</v>
      </c>
      <c r="L3349" s="14">
        <f t="shared" si="315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6">
        <f t="shared" si="312"/>
        <v>1.1944999999999999</v>
      </c>
      <c r="R3349" s="9">
        <f t="shared" si="313"/>
        <v>108.59090909090909</v>
      </c>
      <c r="S3349" t="str">
        <f t="shared" si="316"/>
        <v>theater</v>
      </c>
      <c r="T3349" t="str">
        <f t="shared" si="317"/>
        <v>plays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4">
        <f t="shared" si="314"/>
        <v>42490.165972222225</v>
      </c>
      <c r="K3350">
        <v>1459949080</v>
      </c>
      <c r="L3350" s="14">
        <f t="shared" si="315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6">
        <f t="shared" si="312"/>
        <v>1.002909090909091</v>
      </c>
      <c r="R3350" s="9">
        <f t="shared" si="313"/>
        <v>69.822784810126578</v>
      </c>
      <c r="S3350" t="str">
        <f t="shared" si="316"/>
        <v>theater</v>
      </c>
      <c r="T3350" t="str">
        <f t="shared" si="317"/>
        <v>plays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4">
        <f t="shared" si="314"/>
        <v>42534.708333333328</v>
      </c>
      <c r="K3351">
        <v>1463971172</v>
      </c>
      <c r="L3351" s="14">
        <f t="shared" si="315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6">
        <f t="shared" si="312"/>
        <v>1.534</v>
      </c>
      <c r="R3351" s="9">
        <f t="shared" si="313"/>
        <v>109.57142857142857</v>
      </c>
      <c r="S3351" t="str">
        <f t="shared" si="316"/>
        <v>theater</v>
      </c>
      <c r="T3351" t="str">
        <f t="shared" si="317"/>
        <v>plays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4">
        <f t="shared" si="314"/>
        <v>42337.958333333328</v>
      </c>
      <c r="K3352">
        <v>1445791811</v>
      </c>
      <c r="L3352" s="14">
        <f t="shared" si="315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6">
        <f t="shared" si="312"/>
        <v>1.0442857142857143</v>
      </c>
      <c r="R3352" s="9">
        <f t="shared" si="313"/>
        <v>71.666666666666671</v>
      </c>
      <c r="S3352" t="str">
        <f t="shared" si="316"/>
        <v>theater</v>
      </c>
      <c r="T3352" t="str">
        <f t="shared" si="317"/>
        <v>plays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4">
        <f t="shared" si="314"/>
        <v>41843.458333333336</v>
      </c>
      <c r="K3353">
        <v>1402910965</v>
      </c>
      <c r="L3353" s="14">
        <f t="shared" si="315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6">
        <f t="shared" si="312"/>
        <v>1.0109999999999999</v>
      </c>
      <c r="R3353" s="9">
        <f t="shared" si="313"/>
        <v>93.611111111111114</v>
      </c>
      <c r="S3353" t="str">
        <f t="shared" si="316"/>
        <v>theater</v>
      </c>
      <c r="T3353" t="str">
        <f t="shared" si="317"/>
        <v>plays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4">
        <f t="shared" si="314"/>
        <v>42552.958333333328</v>
      </c>
      <c r="K3354">
        <v>1462492178</v>
      </c>
      <c r="L3354" s="14">
        <f t="shared" si="315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6">
        <f t="shared" si="312"/>
        <v>1.0751999999999999</v>
      </c>
      <c r="R3354" s="9">
        <f t="shared" si="313"/>
        <v>76.8</v>
      </c>
      <c r="S3354" t="str">
        <f t="shared" si="316"/>
        <v>theater</v>
      </c>
      <c r="T3354" t="str">
        <f t="shared" si="317"/>
        <v>plays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4">
        <f t="shared" si="314"/>
        <v>42492.958333333328</v>
      </c>
      <c r="K3355">
        <v>1461061350</v>
      </c>
      <c r="L3355" s="14">
        <f t="shared" si="315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6">
        <f t="shared" si="312"/>
        <v>3.15</v>
      </c>
      <c r="R3355" s="9">
        <f t="shared" si="313"/>
        <v>35.795454545454547</v>
      </c>
      <c r="S3355" t="str">
        <f t="shared" si="316"/>
        <v>theater</v>
      </c>
      <c r="T3355" t="str">
        <f t="shared" si="317"/>
        <v>plays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4">
        <f t="shared" si="314"/>
        <v>42306.167361111111</v>
      </c>
      <c r="K3356">
        <v>1443029206</v>
      </c>
      <c r="L3356" s="14">
        <f t="shared" si="315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6">
        <f t="shared" si="312"/>
        <v>1.0193333333333334</v>
      </c>
      <c r="R3356" s="9">
        <f t="shared" si="313"/>
        <v>55.6</v>
      </c>
      <c r="S3356" t="str">
        <f t="shared" si="316"/>
        <v>theater</v>
      </c>
      <c r="T3356" t="str">
        <f t="shared" si="317"/>
        <v>plays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4">
        <f t="shared" si="314"/>
        <v>42500.470138888893</v>
      </c>
      <c r="K3357">
        <v>1461941527</v>
      </c>
      <c r="L3357" s="14">
        <f t="shared" si="315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6">
        <f t="shared" si="312"/>
        <v>1.2628571428571429</v>
      </c>
      <c r="R3357" s="9">
        <f t="shared" si="313"/>
        <v>147.33333333333334</v>
      </c>
      <c r="S3357" t="str">
        <f t="shared" si="316"/>
        <v>theater</v>
      </c>
      <c r="T3357" t="str">
        <f t="shared" si="317"/>
        <v>plays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4">
        <f t="shared" si="314"/>
        <v>42566.815648148149</v>
      </c>
      <c r="K3358">
        <v>1466019272</v>
      </c>
      <c r="L3358" s="14">
        <f t="shared" si="315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6">
        <f t="shared" si="312"/>
        <v>1.014</v>
      </c>
      <c r="R3358" s="9">
        <f t="shared" si="313"/>
        <v>56.333333333333336</v>
      </c>
      <c r="S3358" t="str">
        <f t="shared" si="316"/>
        <v>theater</v>
      </c>
      <c r="T3358" t="str">
        <f t="shared" si="317"/>
        <v>plays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4">
        <f t="shared" si="314"/>
        <v>41852.417939814812</v>
      </c>
      <c r="K3359">
        <v>1404295310</v>
      </c>
      <c r="L3359" s="14">
        <f t="shared" si="315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6">
        <f t="shared" si="312"/>
        <v>1.01</v>
      </c>
      <c r="R3359" s="9">
        <f t="shared" si="313"/>
        <v>96.19047619047619</v>
      </c>
      <c r="S3359" t="str">
        <f t="shared" si="316"/>
        <v>theater</v>
      </c>
      <c r="T3359" t="str">
        <f t="shared" si="317"/>
        <v>plays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4">
        <f t="shared" si="314"/>
        <v>41962.352766203709</v>
      </c>
      <c r="K3360">
        <v>1413790079</v>
      </c>
      <c r="L3360" s="14">
        <f t="shared" si="315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6">
        <f t="shared" si="312"/>
        <v>1.0299</v>
      </c>
      <c r="R3360" s="9">
        <f t="shared" si="313"/>
        <v>63.574074074074076</v>
      </c>
      <c r="S3360" t="str">
        <f t="shared" si="316"/>
        <v>theater</v>
      </c>
      <c r="T3360" t="str">
        <f t="shared" si="317"/>
        <v>plays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4">
        <f t="shared" si="314"/>
        <v>42791.057106481487</v>
      </c>
      <c r="K3361">
        <v>1484097734</v>
      </c>
      <c r="L3361" s="14">
        <f t="shared" si="315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6">
        <f t="shared" si="312"/>
        <v>1.0625</v>
      </c>
      <c r="R3361" s="9">
        <f t="shared" si="313"/>
        <v>184.78260869565219</v>
      </c>
      <c r="S3361" t="str">
        <f t="shared" si="316"/>
        <v>theater</v>
      </c>
      <c r="T3361" t="str">
        <f t="shared" si="317"/>
        <v>plays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4">
        <f t="shared" si="314"/>
        <v>42718.665972222225</v>
      </c>
      <c r="K3362">
        <v>1479866343</v>
      </c>
      <c r="L3362" s="14">
        <f t="shared" si="315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6">
        <f t="shared" si="312"/>
        <v>1.0137777777777779</v>
      </c>
      <c r="R3362" s="9">
        <f t="shared" si="313"/>
        <v>126.72222222222223</v>
      </c>
      <c r="S3362" t="str">
        <f t="shared" si="316"/>
        <v>theater</v>
      </c>
      <c r="T3362" t="str">
        <f t="shared" si="317"/>
        <v>plays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4">
        <f t="shared" si="314"/>
        <v>41883.665972222225</v>
      </c>
      <c r="K3363">
        <v>1408062990</v>
      </c>
      <c r="L3363" s="14">
        <f t="shared" si="315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6">
        <f t="shared" si="312"/>
        <v>1.1346000000000001</v>
      </c>
      <c r="R3363" s="9">
        <f t="shared" si="313"/>
        <v>83.42647058823529</v>
      </c>
      <c r="S3363" t="str">
        <f t="shared" si="316"/>
        <v>theater</v>
      </c>
      <c r="T3363" t="str">
        <f t="shared" si="317"/>
        <v>plays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4">
        <f t="shared" si="314"/>
        <v>42070.204861111109</v>
      </c>
      <c r="K3364">
        <v>1424484717</v>
      </c>
      <c r="L3364" s="14">
        <f t="shared" si="315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6">
        <f t="shared" si="312"/>
        <v>2.1800000000000002</v>
      </c>
      <c r="R3364" s="9">
        <f t="shared" si="313"/>
        <v>54.5</v>
      </c>
      <c r="S3364" t="str">
        <f t="shared" si="316"/>
        <v>theater</v>
      </c>
      <c r="T3364" t="str">
        <f t="shared" si="317"/>
        <v>plays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4">
        <f t="shared" si="314"/>
        <v>41870.666666666664</v>
      </c>
      <c r="K3365">
        <v>1406831445</v>
      </c>
      <c r="L3365" s="14">
        <f t="shared" si="315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6">
        <f t="shared" si="312"/>
        <v>1.0141935483870967</v>
      </c>
      <c r="R3365" s="9">
        <f t="shared" si="313"/>
        <v>302.30769230769232</v>
      </c>
      <c r="S3365" t="str">
        <f t="shared" si="316"/>
        <v>theater</v>
      </c>
      <c r="T3365" t="str">
        <f t="shared" si="317"/>
        <v>plays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4">
        <f t="shared" si="314"/>
        <v>42444.875</v>
      </c>
      <c r="K3366">
        <v>1456183649</v>
      </c>
      <c r="L3366" s="14">
        <f t="shared" si="315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6">
        <f t="shared" si="312"/>
        <v>1.0593333333333332</v>
      </c>
      <c r="R3366" s="9">
        <f t="shared" si="313"/>
        <v>44.138888888888886</v>
      </c>
      <c r="S3366" t="str">
        <f t="shared" si="316"/>
        <v>theater</v>
      </c>
      <c r="T3366" t="str">
        <f t="shared" si="317"/>
        <v>plays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4">
        <f t="shared" si="314"/>
        <v>42351.101759259262</v>
      </c>
      <c r="K3367">
        <v>1447381592</v>
      </c>
      <c r="L3367" s="14">
        <f t="shared" si="315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6">
        <f t="shared" si="312"/>
        <v>1.04</v>
      </c>
      <c r="R3367" s="9">
        <f t="shared" si="313"/>
        <v>866.66666666666663</v>
      </c>
      <c r="S3367" t="str">
        <f t="shared" si="316"/>
        <v>theater</v>
      </c>
      <c r="T3367" t="str">
        <f t="shared" si="317"/>
        <v>plays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4">
        <f t="shared" si="314"/>
        <v>42137.067557870367</v>
      </c>
      <c r="K3368">
        <v>1428889037</v>
      </c>
      <c r="L3368" s="14">
        <f t="shared" si="315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6">
        <f t="shared" si="312"/>
        <v>2.21</v>
      </c>
      <c r="R3368" s="9">
        <f t="shared" si="313"/>
        <v>61.388888888888886</v>
      </c>
      <c r="S3368" t="str">
        <f t="shared" si="316"/>
        <v>theater</v>
      </c>
      <c r="T3368" t="str">
        <f t="shared" si="317"/>
        <v>plays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4">
        <f t="shared" si="314"/>
        <v>42217.933958333335</v>
      </c>
      <c r="K3369">
        <v>1436307894</v>
      </c>
      <c r="L3369" s="14">
        <f t="shared" si="315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6">
        <f t="shared" si="312"/>
        <v>1.1866666666666668</v>
      </c>
      <c r="R3369" s="9">
        <f t="shared" si="313"/>
        <v>29.666666666666668</v>
      </c>
      <c r="S3369" t="str">
        <f t="shared" si="316"/>
        <v>theater</v>
      </c>
      <c r="T3369" t="str">
        <f t="shared" si="317"/>
        <v>plays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4">
        <f t="shared" si="314"/>
        <v>42005.208333333328</v>
      </c>
      <c r="K3370">
        <v>1416977259</v>
      </c>
      <c r="L3370" s="14">
        <f t="shared" si="315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6">
        <f t="shared" si="312"/>
        <v>1.046</v>
      </c>
      <c r="R3370" s="9">
        <f t="shared" si="313"/>
        <v>45.478260869565219</v>
      </c>
      <c r="S3370" t="str">
        <f t="shared" si="316"/>
        <v>theater</v>
      </c>
      <c r="T3370" t="str">
        <f t="shared" si="317"/>
        <v>plays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4">
        <f t="shared" si="314"/>
        <v>42750.041435185187</v>
      </c>
      <c r="K3371">
        <v>1479257980</v>
      </c>
      <c r="L3371" s="14">
        <f t="shared" si="315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6">
        <f t="shared" si="312"/>
        <v>1.0389999999999999</v>
      </c>
      <c r="R3371" s="9">
        <f t="shared" si="313"/>
        <v>96.203703703703709</v>
      </c>
      <c r="S3371" t="str">
        <f t="shared" si="316"/>
        <v>theater</v>
      </c>
      <c r="T3371" t="str">
        <f t="shared" si="317"/>
        <v>plays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4">
        <f t="shared" si="314"/>
        <v>42721.333333333328</v>
      </c>
      <c r="K3372">
        <v>1479283285</v>
      </c>
      <c r="L3372" s="14">
        <f t="shared" si="315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6">
        <f t="shared" si="312"/>
        <v>1.1773333333333333</v>
      </c>
      <c r="R3372" s="9">
        <f t="shared" si="313"/>
        <v>67.92307692307692</v>
      </c>
      <c r="S3372" t="str">
        <f t="shared" si="316"/>
        <v>theater</v>
      </c>
      <c r="T3372" t="str">
        <f t="shared" si="317"/>
        <v>plays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4">
        <f t="shared" si="314"/>
        <v>42340.874594907407</v>
      </c>
      <c r="K3373">
        <v>1446670765</v>
      </c>
      <c r="L3373" s="14">
        <f t="shared" si="315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6">
        <f t="shared" si="312"/>
        <v>1.385</v>
      </c>
      <c r="R3373" s="9">
        <f t="shared" si="313"/>
        <v>30.777777777777779</v>
      </c>
      <c r="S3373" t="str">
        <f t="shared" si="316"/>
        <v>theater</v>
      </c>
      <c r="T3373" t="str">
        <f t="shared" si="317"/>
        <v>plays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4">
        <f t="shared" si="314"/>
        <v>41876.207638888889</v>
      </c>
      <c r="K3374">
        <v>1407157756</v>
      </c>
      <c r="L3374" s="14">
        <f t="shared" si="315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6">
        <f t="shared" si="312"/>
        <v>1.0349999999999999</v>
      </c>
      <c r="R3374" s="9">
        <f t="shared" si="313"/>
        <v>38.333333333333336</v>
      </c>
      <c r="S3374" t="str">
        <f t="shared" si="316"/>
        <v>theater</v>
      </c>
      <c r="T3374" t="str">
        <f t="shared" si="317"/>
        <v>plays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4">
        <f t="shared" si="314"/>
        <v>42203.666666666672</v>
      </c>
      <c r="K3375">
        <v>1435177840</v>
      </c>
      <c r="L3375" s="14">
        <f t="shared" si="315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6">
        <f t="shared" si="312"/>
        <v>1.0024999999999999</v>
      </c>
      <c r="R3375" s="9">
        <f t="shared" si="313"/>
        <v>66.833333333333329</v>
      </c>
      <c r="S3375" t="str">
        <f t="shared" si="316"/>
        <v>theater</v>
      </c>
      <c r="T3375" t="str">
        <f t="shared" si="317"/>
        <v>plays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4">
        <f t="shared" si="314"/>
        <v>42305.731666666667</v>
      </c>
      <c r="K3376">
        <v>1443461616</v>
      </c>
      <c r="L3376" s="14">
        <f t="shared" si="315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6">
        <f t="shared" si="312"/>
        <v>1.0657142857142856</v>
      </c>
      <c r="R3376" s="9">
        <f t="shared" si="313"/>
        <v>71.730769230769226</v>
      </c>
      <c r="S3376" t="str">
        <f t="shared" si="316"/>
        <v>theater</v>
      </c>
      <c r="T3376" t="str">
        <f t="shared" si="317"/>
        <v>plays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4">
        <f t="shared" si="314"/>
        <v>41777.610798611109</v>
      </c>
      <c r="K3377">
        <v>1399387173</v>
      </c>
      <c r="L3377" s="14">
        <f t="shared" si="315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6">
        <f t="shared" si="312"/>
        <v>1</v>
      </c>
      <c r="R3377" s="9">
        <f t="shared" si="313"/>
        <v>176.47058823529412</v>
      </c>
      <c r="S3377" t="str">
        <f t="shared" si="316"/>
        <v>theater</v>
      </c>
      <c r="T3377" t="str">
        <f t="shared" si="317"/>
        <v>plays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4">
        <f t="shared" si="314"/>
        <v>42119.659652777773</v>
      </c>
      <c r="K3378">
        <v>1424796594</v>
      </c>
      <c r="L3378" s="14">
        <f t="shared" si="315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6">
        <f t="shared" si="312"/>
        <v>1.0001249999999999</v>
      </c>
      <c r="R3378" s="9">
        <f t="shared" si="313"/>
        <v>421.10526315789474</v>
      </c>
      <c r="S3378" t="str">
        <f t="shared" si="316"/>
        <v>theater</v>
      </c>
      <c r="T3378" t="str">
        <f t="shared" si="317"/>
        <v>plays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4">
        <f t="shared" si="314"/>
        <v>42083.705555555556</v>
      </c>
      <c r="K3379">
        <v>1424280899</v>
      </c>
      <c r="L3379" s="14">
        <f t="shared" si="315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6">
        <f t="shared" si="312"/>
        <v>1.0105</v>
      </c>
      <c r="R3379" s="9">
        <f t="shared" si="313"/>
        <v>104.98701298701299</v>
      </c>
      <c r="S3379" t="str">
        <f t="shared" si="316"/>
        <v>theater</v>
      </c>
      <c r="T3379" t="str">
        <f t="shared" si="317"/>
        <v>plays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4">
        <f t="shared" si="314"/>
        <v>41882.547222222223</v>
      </c>
      <c r="K3380">
        <v>1407400306</v>
      </c>
      <c r="L3380" s="14">
        <f t="shared" si="315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6">
        <f t="shared" si="312"/>
        <v>1.0763636363636364</v>
      </c>
      <c r="R3380" s="9">
        <f t="shared" si="313"/>
        <v>28.19047619047619</v>
      </c>
      <c r="S3380" t="str">
        <f t="shared" si="316"/>
        <v>theater</v>
      </c>
      <c r="T3380" t="str">
        <f t="shared" si="317"/>
        <v>plays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4">
        <f t="shared" si="314"/>
        <v>42242.958333333328</v>
      </c>
      <c r="K3381">
        <v>1439122800</v>
      </c>
      <c r="L3381" s="14">
        <f t="shared" si="315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6">
        <f t="shared" si="312"/>
        <v>1.0365</v>
      </c>
      <c r="R3381" s="9">
        <f t="shared" si="313"/>
        <v>54.55263157894737</v>
      </c>
      <c r="S3381" t="str">
        <f t="shared" si="316"/>
        <v>theater</v>
      </c>
      <c r="T3381" t="str">
        <f t="shared" si="317"/>
        <v>plays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4">
        <f t="shared" si="314"/>
        <v>41972.995115740734</v>
      </c>
      <c r="K3382">
        <v>1414277578</v>
      </c>
      <c r="L3382" s="14">
        <f t="shared" si="315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6">
        <f t="shared" si="312"/>
        <v>1.0443333333333333</v>
      </c>
      <c r="R3382" s="9">
        <f t="shared" si="313"/>
        <v>111.89285714285714</v>
      </c>
      <c r="S3382" t="str">
        <f t="shared" si="316"/>
        <v>theater</v>
      </c>
      <c r="T3382" t="str">
        <f t="shared" si="317"/>
        <v>plays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4">
        <f t="shared" si="314"/>
        <v>42074.143321759257</v>
      </c>
      <c r="K3383">
        <v>1423455983</v>
      </c>
      <c r="L3383" s="14">
        <f t="shared" si="315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6">
        <f t="shared" si="312"/>
        <v>1.0225</v>
      </c>
      <c r="R3383" s="9">
        <f t="shared" si="313"/>
        <v>85.208333333333329</v>
      </c>
      <c r="S3383" t="str">
        <f t="shared" si="316"/>
        <v>theater</v>
      </c>
      <c r="T3383" t="str">
        <f t="shared" si="317"/>
        <v>plays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4">
        <f t="shared" si="314"/>
        <v>42583.957638888889</v>
      </c>
      <c r="K3384">
        <v>1467973256</v>
      </c>
      <c r="L3384" s="14">
        <f t="shared" si="315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6">
        <f t="shared" si="312"/>
        <v>1.0074285714285713</v>
      </c>
      <c r="R3384" s="9">
        <f t="shared" si="313"/>
        <v>76.652173913043484</v>
      </c>
      <c r="S3384" t="str">
        <f t="shared" si="316"/>
        <v>theater</v>
      </c>
      <c r="T3384" t="str">
        <f t="shared" si="317"/>
        <v>plays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4">
        <f t="shared" si="314"/>
        <v>42544.782638888893</v>
      </c>
      <c r="K3385">
        <v>1464979620</v>
      </c>
      <c r="L3385" s="14">
        <f t="shared" si="315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6">
        <f t="shared" si="312"/>
        <v>1.1171428571428572</v>
      </c>
      <c r="R3385" s="9">
        <f t="shared" si="313"/>
        <v>65.166666666666671</v>
      </c>
      <c r="S3385" t="str">
        <f t="shared" si="316"/>
        <v>theater</v>
      </c>
      <c r="T3385" t="str">
        <f t="shared" si="317"/>
        <v>plays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4">
        <f t="shared" si="314"/>
        <v>42329.125</v>
      </c>
      <c r="K3386">
        <v>1444874768</v>
      </c>
      <c r="L3386" s="14">
        <f t="shared" si="315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6">
        <f t="shared" si="312"/>
        <v>1.0001100000000001</v>
      </c>
      <c r="R3386" s="9">
        <f t="shared" si="313"/>
        <v>93.760312499999998</v>
      </c>
      <c r="S3386" t="str">
        <f t="shared" si="316"/>
        <v>theater</v>
      </c>
      <c r="T3386" t="str">
        <f t="shared" si="317"/>
        <v>plays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4">
        <f t="shared" si="314"/>
        <v>41983.8675</v>
      </c>
      <c r="K3387">
        <v>1415652552</v>
      </c>
      <c r="L3387" s="14">
        <f t="shared" si="315"/>
        <v>41953.8675</v>
      </c>
      <c r="M3387" t="b">
        <v>0</v>
      </c>
      <c r="N3387">
        <v>15</v>
      </c>
      <c r="O3387" t="b">
        <v>1</v>
      </c>
      <c r="P3387" t="s">
        <v>8271</v>
      </c>
      <c r="Q3387" s="6">
        <f t="shared" si="312"/>
        <v>1</v>
      </c>
      <c r="R3387" s="9">
        <f t="shared" si="313"/>
        <v>133.33333333333334</v>
      </c>
      <c r="S3387" t="str">
        <f t="shared" si="316"/>
        <v>theater</v>
      </c>
      <c r="T3387" t="str">
        <f t="shared" si="317"/>
        <v>plays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4">
        <f t="shared" si="314"/>
        <v>41976.644745370373</v>
      </c>
      <c r="K3388">
        <v>1415028506</v>
      </c>
      <c r="L3388" s="14">
        <f t="shared" si="315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6">
        <f t="shared" si="312"/>
        <v>1.05</v>
      </c>
      <c r="R3388" s="9">
        <f t="shared" si="313"/>
        <v>51.219512195121951</v>
      </c>
      <c r="S3388" t="str">
        <f t="shared" si="316"/>
        <v>theater</v>
      </c>
      <c r="T3388" t="str">
        <f t="shared" si="317"/>
        <v>plays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4">
        <f t="shared" si="314"/>
        <v>41987.762592592597</v>
      </c>
      <c r="K3389">
        <v>1415125088</v>
      </c>
      <c r="L3389" s="14">
        <f t="shared" si="315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6">
        <f t="shared" si="312"/>
        <v>1.1686666666666667</v>
      </c>
      <c r="R3389" s="9">
        <f t="shared" si="313"/>
        <v>100.17142857142858</v>
      </c>
      <c r="S3389" t="str">
        <f t="shared" si="316"/>
        <v>theater</v>
      </c>
      <c r="T3389" t="str">
        <f t="shared" si="317"/>
        <v>plays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4">
        <f t="shared" si="314"/>
        <v>42173.461122685185</v>
      </c>
      <c r="K3390">
        <v>1432033441</v>
      </c>
      <c r="L3390" s="14">
        <f t="shared" si="315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6">
        <f t="shared" si="312"/>
        <v>1.038</v>
      </c>
      <c r="R3390" s="9">
        <f t="shared" si="313"/>
        <v>34.6</v>
      </c>
      <c r="S3390" t="str">
        <f t="shared" si="316"/>
        <v>theater</v>
      </c>
      <c r="T3390" t="str">
        <f t="shared" si="317"/>
        <v>plays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4">
        <f t="shared" si="314"/>
        <v>42524.563449074078</v>
      </c>
      <c r="K3391">
        <v>1462368682</v>
      </c>
      <c r="L3391" s="14">
        <f t="shared" si="315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6">
        <f t="shared" si="312"/>
        <v>1.145</v>
      </c>
      <c r="R3391" s="9">
        <f t="shared" si="313"/>
        <v>184.67741935483872</v>
      </c>
      <c r="S3391" t="str">
        <f t="shared" si="316"/>
        <v>theater</v>
      </c>
      <c r="T3391" t="str">
        <f t="shared" si="317"/>
        <v>plays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4">
        <f t="shared" si="314"/>
        <v>41830.774826388886</v>
      </c>
      <c r="K3392">
        <v>1403721345</v>
      </c>
      <c r="L3392" s="14">
        <f t="shared" si="315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6">
        <f t="shared" si="312"/>
        <v>1.024</v>
      </c>
      <c r="R3392" s="9">
        <f t="shared" si="313"/>
        <v>69.818181818181813</v>
      </c>
      <c r="S3392" t="str">
        <f t="shared" si="316"/>
        <v>theater</v>
      </c>
      <c r="T3392" t="str">
        <f t="shared" si="317"/>
        <v>plays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4">
        <f t="shared" si="314"/>
        <v>41859.936111111114</v>
      </c>
      <c r="K3393">
        <v>1404997548</v>
      </c>
      <c r="L3393" s="14">
        <f t="shared" si="315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6">
        <f t="shared" si="312"/>
        <v>2.23</v>
      </c>
      <c r="R3393" s="9">
        <f t="shared" si="313"/>
        <v>61.944444444444443</v>
      </c>
      <c r="S3393" t="str">
        <f t="shared" si="316"/>
        <v>theater</v>
      </c>
      <c r="T3393" t="str">
        <f t="shared" si="317"/>
        <v>plays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4">
        <f t="shared" si="314"/>
        <v>42496.845543981486</v>
      </c>
      <c r="K3394">
        <v>1458245855</v>
      </c>
      <c r="L3394" s="14">
        <f t="shared" si="315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6">
        <f t="shared" ref="Q3394:Q3457" si="318">(E3394/D3394)</f>
        <v>1</v>
      </c>
      <c r="R3394" s="9">
        <f t="shared" ref="R3394:R3457" si="319">IF(N3394&lt;&gt;0,E3394/N3394,0)</f>
        <v>41.666666666666664</v>
      </c>
      <c r="S3394" t="str">
        <f t="shared" si="316"/>
        <v>theater</v>
      </c>
      <c r="T3394" t="str">
        <f t="shared" si="317"/>
        <v>plays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4">
        <f t="shared" ref="J3395:J3458" si="320">(((I3395/60)/60)/24)+DATE(1970,1,1)</f>
        <v>41949.031944444447</v>
      </c>
      <c r="K3395">
        <v>1413065230</v>
      </c>
      <c r="L3395" s="14">
        <f t="shared" ref="L3395:L3458" si="321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6">
        <f t="shared" si="318"/>
        <v>1.0580000000000001</v>
      </c>
      <c r="R3395" s="9">
        <f t="shared" si="319"/>
        <v>36.06818181818182</v>
      </c>
      <c r="S3395" t="str">
        <f t="shared" ref="S3395:S3458" si="322">LEFT(P3395, SEARCH("/",P3395,1)-1)</f>
        <v>theater</v>
      </c>
      <c r="T3395" t="str">
        <f t="shared" ref="T3395:T3458" si="323">RIGHT(P3395,LEN(P3395)-FIND("/",P3395))</f>
        <v>plays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4">
        <f t="shared" si="320"/>
        <v>41847.59542824074</v>
      </c>
      <c r="K3396">
        <v>1403878645</v>
      </c>
      <c r="L3396" s="14">
        <f t="shared" si="321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6">
        <f t="shared" si="318"/>
        <v>1.4236363636363636</v>
      </c>
      <c r="R3396" s="9">
        <f t="shared" si="319"/>
        <v>29</v>
      </c>
      <c r="S3396" t="str">
        <f t="shared" si="322"/>
        <v>theater</v>
      </c>
      <c r="T3396" t="str">
        <f t="shared" si="323"/>
        <v>plays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4">
        <f t="shared" si="320"/>
        <v>42154.756944444445</v>
      </c>
      <c r="K3397">
        <v>1431795944</v>
      </c>
      <c r="L3397" s="14">
        <f t="shared" si="321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6">
        <f t="shared" si="318"/>
        <v>1.84</v>
      </c>
      <c r="R3397" s="9">
        <f t="shared" si="319"/>
        <v>24.210526315789473</v>
      </c>
      <c r="S3397" t="str">
        <f t="shared" si="322"/>
        <v>theater</v>
      </c>
      <c r="T3397" t="str">
        <f t="shared" si="323"/>
        <v>plays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4">
        <f t="shared" si="320"/>
        <v>41791.165972222225</v>
      </c>
      <c r="K3398">
        <v>1399286589</v>
      </c>
      <c r="L3398" s="14">
        <f t="shared" si="321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6">
        <f t="shared" si="318"/>
        <v>1.0433333333333332</v>
      </c>
      <c r="R3398" s="9">
        <f t="shared" si="319"/>
        <v>55.892857142857146</v>
      </c>
      <c r="S3398" t="str">
        <f t="shared" si="322"/>
        <v>theater</v>
      </c>
      <c r="T3398" t="str">
        <f t="shared" si="323"/>
        <v>plays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4">
        <f t="shared" si="320"/>
        <v>42418.916666666672</v>
      </c>
      <c r="K3399">
        <v>1452338929</v>
      </c>
      <c r="L3399" s="14">
        <f t="shared" si="321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6">
        <f t="shared" si="318"/>
        <v>1.1200000000000001</v>
      </c>
      <c r="R3399" s="9">
        <f t="shared" si="319"/>
        <v>11.666666666666666</v>
      </c>
      <c r="S3399" t="str">
        <f t="shared" si="322"/>
        <v>theater</v>
      </c>
      <c r="T3399" t="str">
        <f t="shared" si="323"/>
        <v>plays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4">
        <f t="shared" si="320"/>
        <v>41964.708333333328</v>
      </c>
      <c r="K3400">
        <v>1414605776</v>
      </c>
      <c r="L3400" s="14">
        <f t="shared" si="321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6">
        <f t="shared" si="318"/>
        <v>1.1107499999999999</v>
      </c>
      <c r="R3400" s="9">
        <f t="shared" si="319"/>
        <v>68.353846153846149</v>
      </c>
      <c r="S3400" t="str">
        <f t="shared" si="322"/>
        <v>theater</v>
      </c>
      <c r="T3400" t="str">
        <f t="shared" si="323"/>
        <v>plays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4">
        <f t="shared" si="320"/>
        <v>42056.920428240745</v>
      </c>
      <c r="K3401">
        <v>1421964325</v>
      </c>
      <c r="L3401" s="14">
        <f t="shared" si="321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6">
        <f t="shared" si="318"/>
        <v>1.0375000000000001</v>
      </c>
      <c r="R3401" s="9">
        <f t="shared" si="319"/>
        <v>27.065217391304348</v>
      </c>
      <c r="S3401" t="str">
        <f t="shared" si="322"/>
        <v>theater</v>
      </c>
      <c r="T3401" t="str">
        <f t="shared" si="323"/>
        <v>plays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4">
        <f t="shared" si="320"/>
        <v>41879.953865740739</v>
      </c>
      <c r="K3402">
        <v>1405378414</v>
      </c>
      <c r="L3402" s="14">
        <f t="shared" si="321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6">
        <f t="shared" si="318"/>
        <v>1.0041</v>
      </c>
      <c r="R3402" s="9">
        <f t="shared" si="319"/>
        <v>118.12941176470588</v>
      </c>
      <c r="S3402" t="str">
        <f t="shared" si="322"/>
        <v>theater</v>
      </c>
      <c r="T3402" t="str">
        <f t="shared" si="323"/>
        <v>plays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4">
        <f t="shared" si="320"/>
        <v>42223.723912037036</v>
      </c>
      <c r="K3403">
        <v>1436376146</v>
      </c>
      <c r="L3403" s="14">
        <f t="shared" si="321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6">
        <f t="shared" si="318"/>
        <v>1.0186206896551724</v>
      </c>
      <c r="R3403" s="9">
        <f t="shared" si="319"/>
        <v>44.757575757575758</v>
      </c>
      <c r="S3403" t="str">
        <f t="shared" si="322"/>
        <v>theater</v>
      </c>
      <c r="T3403" t="str">
        <f t="shared" si="323"/>
        <v>plays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4">
        <f t="shared" si="320"/>
        <v>42320.104861111111</v>
      </c>
      <c r="K3404">
        <v>1444747843</v>
      </c>
      <c r="L3404" s="14">
        <f t="shared" si="321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6">
        <f t="shared" si="318"/>
        <v>1.0976666666666666</v>
      </c>
      <c r="R3404" s="9">
        <f t="shared" si="319"/>
        <v>99.787878787878782</v>
      </c>
      <c r="S3404" t="str">
        <f t="shared" si="322"/>
        <v>theater</v>
      </c>
      <c r="T3404" t="str">
        <f t="shared" si="323"/>
        <v>plays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4">
        <f t="shared" si="320"/>
        <v>42180.462083333332</v>
      </c>
      <c r="K3405">
        <v>1432638324</v>
      </c>
      <c r="L3405" s="14">
        <f t="shared" si="321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6">
        <f t="shared" si="318"/>
        <v>1</v>
      </c>
      <c r="R3405" s="9">
        <f t="shared" si="319"/>
        <v>117.64705882352941</v>
      </c>
      <c r="S3405" t="str">
        <f t="shared" si="322"/>
        <v>theater</v>
      </c>
      <c r="T3405" t="str">
        <f t="shared" si="323"/>
        <v>plays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4">
        <f t="shared" si="320"/>
        <v>42172.503495370373</v>
      </c>
      <c r="K3406">
        <v>1432814702</v>
      </c>
      <c r="L3406" s="14">
        <f t="shared" si="321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6">
        <f t="shared" si="318"/>
        <v>1.22</v>
      </c>
      <c r="R3406" s="9">
        <f t="shared" si="319"/>
        <v>203.33333333333334</v>
      </c>
      <c r="S3406" t="str">
        <f t="shared" si="322"/>
        <v>theater</v>
      </c>
      <c r="T3406" t="str">
        <f t="shared" si="323"/>
        <v>plays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4">
        <f t="shared" si="320"/>
        <v>42430.999305555553</v>
      </c>
      <c r="K3407">
        <v>1455063886</v>
      </c>
      <c r="L3407" s="14">
        <f t="shared" si="321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6">
        <f t="shared" si="318"/>
        <v>1.3757142857142857</v>
      </c>
      <c r="R3407" s="9">
        <f t="shared" si="319"/>
        <v>28.323529411764707</v>
      </c>
      <c r="S3407" t="str">
        <f t="shared" si="322"/>
        <v>theater</v>
      </c>
      <c r="T3407" t="str">
        <f t="shared" si="323"/>
        <v>plays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4">
        <f t="shared" si="320"/>
        <v>41836.492777777778</v>
      </c>
      <c r="K3408">
        <v>1401623376</v>
      </c>
      <c r="L3408" s="14">
        <f t="shared" si="321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6">
        <f t="shared" si="318"/>
        <v>1.0031000000000001</v>
      </c>
      <c r="R3408" s="9">
        <f t="shared" si="319"/>
        <v>110.23076923076923</v>
      </c>
      <c r="S3408" t="str">
        <f t="shared" si="322"/>
        <v>theater</v>
      </c>
      <c r="T3408" t="str">
        <f t="shared" si="323"/>
        <v>plays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4">
        <f t="shared" si="320"/>
        <v>41826.422326388885</v>
      </c>
      <c r="K3409">
        <v>1402049289</v>
      </c>
      <c r="L3409" s="14">
        <f t="shared" si="321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6">
        <f t="shared" si="318"/>
        <v>1.071</v>
      </c>
      <c r="R3409" s="9">
        <f t="shared" si="319"/>
        <v>31.970149253731343</v>
      </c>
      <c r="S3409" t="str">
        <f t="shared" si="322"/>
        <v>theater</v>
      </c>
      <c r="T3409" t="str">
        <f t="shared" si="323"/>
        <v>plays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4">
        <f t="shared" si="320"/>
        <v>41838.991944444446</v>
      </c>
      <c r="K3410">
        <v>1403135304</v>
      </c>
      <c r="L3410" s="14">
        <f t="shared" si="321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6">
        <f t="shared" si="318"/>
        <v>2.11</v>
      </c>
      <c r="R3410" s="9">
        <f t="shared" si="319"/>
        <v>58.611111111111114</v>
      </c>
      <c r="S3410" t="str">
        <f t="shared" si="322"/>
        <v>theater</v>
      </c>
      <c r="T3410" t="str">
        <f t="shared" si="323"/>
        <v>plays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4">
        <f t="shared" si="320"/>
        <v>42582.873611111107</v>
      </c>
      <c r="K3411">
        <v>1466710358</v>
      </c>
      <c r="L3411" s="14">
        <f t="shared" si="321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6">
        <f t="shared" si="318"/>
        <v>1.236</v>
      </c>
      <c r="R3411" s="9">
        <f t="shared" si="319"/>
        <v>29.428571428571427</v>
      </c>
      <c r="S3411" t="str">
        <f t="shared" si="322"/>
        <v>theater</v>
      </c>
      <c r="T3411" t="str">
        <f t="shared" si="323"/>
        <v>plays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4">
        <f t="shared" si="320"/>
        <v>42527.291666666672</v>
      </c>
      <c r="K3412">
        <v>1462841990</v>
      </c>
      <c r="L3412" s="14">
        <f t="shared" si="321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6">
        <f t="shared" si="318"/>
        <v>1.085</v>
      </c>
      <c r="R3412" s="9">
        <f t="shared" si="319"/>
        <v>81.375</v>
      </c>
      <c r="S3412" t="str">
        <f t="shared" si="322"/>
        <v>theater</v>
      </c>
      <c r="T3412" t="str">
        <f t="shared" si="323"/>
        <v>plays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4">
        <f t="shared" si="320"/>
        <v>42285.022824074069</v>
      </c>
      <c r="K3413">
        <v>1442536372</v>
      </c>
      <c r="L3413" s="14">
        <f t="shared" si="321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6">
        <f t="shared" si="318"/>
        <v>1.0356666666666667</v>
      </c>
      <c r="R3413" s="9">
        <f t="shared" si="319"/>
        <v>199.16666666666666</v>
      </c>
      <c r="S3413" t="str">
        <f t="shared" si="322"/>
        <v>theater</v>
      </c>
      <c r="T3413" t="str">
        <f t="shared" si="323"/>
        <v>plays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4">
        <f t="shared" si="320"/>
        <v>41909.959050925929</v>
      </c>
      <c r="K3414">
        <v>1409266862</v>
      </c>
      <c r="L3414" s="14">
        <f t="shared" si="321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6">
        <f t="shared" si="318"/>
        <v>1</v>
      </c>
      <c r="R3414" s="9">
        <f t="shared" si="319"/>
        <v>115.38461538461539</v>
      </c>
      <c r="S3414" t="str">
        <f t="shared" si="322"/>
        <v>theater</v>
      </c>
      <c r="T3414" t="str">
        <f t="shared" si="323"/>
        <v>plays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4">
        <f t="shared" si="320"/>
        <v>42063.207638888889</v>
      </c>
      <c r="K3415">
        <v>1424280938</v>
      </c>
      <c r="L3415" s="14">
        <f t="shared" si="321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6">
        <f t="shared" si="318"/>
        <v>1.3</v>
      </c>
      <c r="R3415" s="9">
        <f t="shared" si="319"/>
        <v>46.428571428571431</v>
      </c>
      <c r="S3415" t="str">
        <f t="shared" si="322"/>
        <v>theater</v>
      </c>
      <c r="T3415" t="str">
        <f t="shared" si="323"/>
        <v>plays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4">
        <f t="shared" si="320"/>
        <v>42705.332638888889</v>
      </c>
      <c r="K3416">
        <v>1478030325</v>
      </c>
      <c r="L3416" s="14">
        <f t="shared" si="321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6">
        <f t="shared" si="318"/>
        <v>1.0349999999999999</v>
      </c>
      <c r="R3416" s="9">
        <f t="shared" si="319"/>
        <v>70.568181818181813</v>
      </c>
      <c r="S3416" t="str">
        <f t="shared" si="322"/>
        <v>theater</v>
      </c>
      <c r="T3416" t="str">
        <f t="shared" si="323"/>
        <v>plays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4">
        <f t="shared" si="320"/>
        <v>42477.979166666672</v>
      </c>
      <c r="K3417">
        <v>1459999656</v>
      </c>
      <c r="L3417" s="14">
        <f t="shared" si="321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6">
        <f t="shared" si="318"/>
        <v>1</v>
      </c>
      <c r="R3417" s="9">
        <f t="shared" si="319"/>
        <v>22.222222222222221</v>
      </c>
      <c r="S3417" t="str">
        <f t="shared" si="322"/>
        <v>theater</v>
      </c>
      <c r="T3417" t="str">
        <f t="shared" si="323"/>
        <v>plays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4">
        <f t="shared" si="320"/>
        <v>42117.770833333328</v>
      </c>
      <c r="K3418">
        <v>1427363645</v>
      </c>
      <c r="L3418" s="14">
        <f t="shared" si="321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6">
        <f t="shared" si="318"/>
        <v>1.196</v>
      </c>
      <c r="R3418" s="9">
        <f t="shared" si="319"/>
        <v>159.46666666666667</v>
      </c>
      <c r="S3418" t="str">
        <f t="shared" si="322"/>
        <v>theater</v>
      </c>
      <c r="T3418" t="str">
        <f t="shared" si="323"/>
        <v>plays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4">
        <f t="shared" si="320"/>
        <v>41938.029861111114</v>
      </c>
      <c r="K3419">
        <v>1410558948</v>
      </c>
      <c r="L3419" s="14">
        <f t="shared" si="321"/>
        <v>41894.91375</v>
      </c>
      <c r="M3419" t="b">
        <v>0</v>
      </c>
      <c r="N3419">
        <v>45</v>
      </c>
      <c r="O3419" t="b">
        <v>1</v>
      </c>
      <c r="P3419" t="s">
        <v>8271</v>
      </c>
      <c r="Q3419" s="6">
        <f t="shared" si="318"/>
        <v>1.0000058823529412</v>
      </c>
      <c r="R3419" s="9">
        <f t="shared" si="319"/>
        <v>37.777999999999999</v>
      </c>
      <c r="S3419" t="str">
        <f t="shared" si="322"/>
        <v>theater</v>
      </c>
      <c r="T3419" t="str">
        <f t="shared" si="323"/>
        <v>plays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4">
        <f t="shared" si="320"/>
        <v>41782.83457175926</v>
      </c>
      <c r="K3420">
        <v>1398283307</v>
      </c>
      <c r="L3420" s="14">
        <f t="shared" si="321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6">
        <f t="shared" si="318"/>
        <v>1.00875</v>
      </c>
      <c r="R3420" s="9">
        <f t="shared" si="319"/>
        <v>72.053571428571431</v>
      </c>
      <c r="S3420" t="str">
        <f t="shared" si="322"/>
        <v>theater</v>
      </c>
      <c r="T3420" t="str">
        <f t="shared" si="323"/>
        <v>plays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4">
        <f t="shared" si="320"/>
        <v>42466.895833333328</v>
      </c>
      <c r="K3421">
        <v>1458416585</v>
      </c>
      <c r="L3421" s="14">
        <f t="shared" si="321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6">
        <f t="shared" si="318"/>
        <v>1.0654545454545454</v>
      </c>
      <c r="R3421" s="9">
        <f t="shared" si="319"/>
        <v>63.695652173913047</v>
      </c>
      <c r="S3421" t="str">
        <f t="shared" si="322"/>
        <v>theater</v>
      </c>
      <c r="T3421" t="str">
        <f t="shared" si="323"/>
        <v>plays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4">
        <f t="shared" si="320"/>
        <v>42414</v>
      </c>
      <c r="K3422">
        <v>1454638202</v>
      </c>
      <c r="L3422" s="14">
        <f t="shared" si="321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6">
        <f t="shared" si="318"/>
        <v>1.38</v>
      </c>
      <c r="R3422" s="9">
        <f t="shared" si="319"/>
        <v>28.411764705882351</v>
      </c>
      <c r="S3422" t="str">
        <f t="shared" si="322"/>
        <v>theater</v>
      </c>
      <c r="T3422" t="str">
        <f t="shared" si="323"/>
        <v>plays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4">
        <f t="shared" si="320"/>
        <v>42067.791238425925</v>
      </c>
      <c r="K3423">
        <v>1422903563</v>
      </c>
      <c r="L3423" s="14">
        <f t="shared" si="321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6">
        <f t="shared" si="318"/>
        <v>1.0115000000000001</v>
      </c>
      <c r="R3423" s="9">
        <f t="shared" si="319"/>
        <v>103.21428571428571</v>
      </c>
      <c r="S3423" t="str">
        <f t="shared" si="322"/>
        <v>theater</v>
      </c>
      <c r="T3423" t="str">
        <f t="shared" si="323"/>
        <v>plays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4">
        <f t="shared" si="320"/>
        <v>42352</v>
      </c>
      <c r="K3424">
        <v>1447594176</v>
      </c>
      <c r="L3424" s="14">
        <f t="shared" si="321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6">
        <f t="shared" si="318"/>
        <v>1.091</v>
      </c>
      <c r="R3424" s="9">
        <f t="shared" si="319"/>
        <v>71.152173913043484</v>
      </c>
      <c r="S3424" t="str">
        <f t="shared" si="322"/>
        <v>theater</v>
      </c>
      <c r="T3424" t="str">
        <f t="shared" si="323"/>
        <v>plays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4">
        <f t="shared" si="320"/>
        <v>42118.911354166667</v>
      </c>
      <c r="K3425">
        <v>1427320341</v>
      </c>
      <c r="L3425" s="14">
        <f t="shared" si="321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6">
        <f t="shared" si="318"/>
        <v>1.4</v>
      </c>
      <c r="R3425" s="9">
        <f t="shared" si="319"/>
        <v>35</v>
      </c>
      <c r="S3425" t="str">
        <f t="shared" si="322"/>
        <v>theater</v>
      </c>
      <c r="T3425" t="str">
        <f t="shared" si="323"/>
        <v>plays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4">
        <f t="shared" si="320"/>
        <v>42040.290972222225</v>
      </c>
      <c r="K3426">
        <v>1421252084</v>
      </c>
      <c r="L3426" s="14">
        <f t="shared" si="321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6">
        <f t="shared" si="318"/>
        <v>1.0358333333333334</v>
      </c>
      <c r="R3426" s="9">
        <f t="shared" si="319"/>
        <v>81.776315789473685</v>
      </c>
      <c r="S3426" t="str">
        <f t="shared" si="322"/>
        <v>theater</v>
      </c>
      <c r="T3426" t="str">
        <f t="shared" si="323"/>
        <v>plays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4">
        <f t="shared" si="320"/>
        <v>41916.617314814815</v>
      </c>
      <c r="K3427">
        <v>1409669336</v>
      </c>
      <c r="L3427" s="14">
        <f t="shared" si="321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6">
        <f t="shared" si="318"/>
        <v>1.0297033333333332</v>
      </c>
      <c r="R3427" s="9">
        <f t="shared" si="319"/>
        <v>297.02980769230766</v>
      </c>
      <c r="S3427" t="str">
        <f t="shared" si="322"/>
        <v>theater</v>
      </c>
      <c r="T3427" t="str">
        <f t="shared" si="323"/>
        <v>plays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4">
        <f t="shared" si="320"/>
        <v>41903.083333333336</v>
      </c>
      <c r="K3428">
        <v>1409620903</v>
      </c>
      <c r="L3428" s="14">
        <f t="shared" si="321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6">
        <f t="shared" si="318"/>
        <v>1.0813333333333333</v>
      </c>
      <c r="R3428" s="9">
        <f t="shared" si="319"/>
        <v>46.609195402298852</v>
      </c>
      <c r="S3428" t="str">
        <f t="shared" si="322"/>
        <v>theater</v>
      </c>
      <c r="T3428" t="str">
        <f t="shared" si="323"/>
        <v>plays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4">
        <f t="shared" si="320"/>
        <v>41822.645277777774</v>
      </c>
      <c r="K3429">
        <v>1401722952</v>
      </c>
      <c r="L3429" s="14">
        <f t="shared" si="321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6">
        <f t="shared" si="318"/>
        <v>1</v>
      </c>
      <c r="R3429" s="9">
        <f t="shared" si="319"/>
        <v>51.724137931034484</v>
      </c>
      <c r="S3429" t="str">
        <f t="shared" si="322"/>
        <v>theater</v>
      </c>
      <c r="T3429" t="str">
        <f t="shared" si="323"/>
        <v>plays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4">
        <f t="shared" si="320"/>
        <v>42063.708333333328</v>
      </c>
      <c r="K3430">
        <v>1422983847</v>
      </c>
      <c r="L3430" s="14">
        <f t="shared" si="321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6">
        <f t="shared" si="318"/>
        <v>1.0275000000000001</v>
      </c>
      <c r="R3430" s="9">
        <f t="shared" si="319"/>
        <v>40.294117647058826</v>
      </c>
      <c r="S3430" t="str">
        <f t="shared" si="322"/>
        <v>theater</v>
      </c>
      <c r="T3430" t="str">
        <f t="shared" si="323"/>
        <v>plays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4">
        <f t="shared" si="320"/>
        <v>42676.021539351852</v>
      </c>
      <c r="K3431">
        <v>1476837061</v>
      </c>
      <c r="L3431" s="14">
        <f t="shared" si="321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6">
        <f t="shared" si="318"/>
        <v>1.3</v>
      </c>
      <c r="R3431" s="9">
        <f t="shared" si="319"/>
        <v>16.25</v>
      </c>
      <c r="S3431" t="str">
        <f t="shared" si="322"/>
        <v>theater</v>
      </c>
      <c r="T3431" t="str">
        <f t="shared" si="323"/>
        <v>plays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4">
        <f t="shared" si="320"/>
        <v>41850.945613425924</v>
      </c>
      <c r="K3432">
        <v>1404168101</v>
      </c>
      <c r="L3432" s="14">
        <f t="shared" si="321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6">
        <f t="shared" si="318"/>
        <v>1.0854949999999999</v>
      </c>
      <c r="R3432" s="9">
        <f t="shared" si="319"/>
        <v>30.152638888888887</v>
      </c>
      <c r="S3432" t="str">
        <f t="shared" si="322"/>
        <v>theater</v>
      </c>
      <c r="T3432" t="str">
        <f t="shared" si="323"/>
        <v>plays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4">
        <f t="shared" si="320"/>
        <v>41869.730937500004</v>
      </c>
      <c r="K3433">
        <v>1405791153</v>
      </c>
      <c r="L3433" s="14">
        <f t="shared" si="321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6">
        <f t="shared" si="318"/>
        <v>1</v>
      </c>
      <c r="R3433" s="9">
        <f t="shared" si="319"/>
        <v>95.238095238095241</v>
      </c>
      <c r="S3433" t="str">
        <f t="shared" si="322"/>
        <v>theater</v>
      </c>
      <c r="T3433" t="str">
        <f t="shared" si="323"/>
        <v>plays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4">
        <f t="shared" si="320"/>
        <v>42405.916666666672</v>
      </c>
      <c r="K3434">
        <v>1452520614</v>
      </c>
      <c r="L3434" s="14">
        <f t="shared" si="321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6">
        <f t="shared" si="318"/>
        <v>1.0965</v>
      </c>
      <c r="R3434" s="9">
        <f t="shared" si="319"/>
        <v>52.214285714285715</v>
      </c>
      <c r="S3434" t="str">
        <f t="shared" si="322"/>
        <v>theater</v>
      </c>
      <c r="T3434" t="str">
        <f t="shared" si="323"/>
        <v>plays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4">
        <f t="shared" si="320"/>
        <v>41807.125</v>
      </c>
      <c r="K3435">
        <v>1400290255</v>
      </c>
      <c r="L3435" s="14">
        <f t="shared" si="321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6">
        <f t="shared" si="318"/>
        <v>1.0026315789473683</v>
      </c>
      <c r="R3435" s="9">
        <f t="shared" si="319"/>
        <v>134.1549295774648</v>
      </c>
      <c r="S3435" t="str">
        <f t="shared" si="322"/>
        <v>theater</v>
      </c>
      <c r="T3435" t="str">
        <f t="shared" si="323"/>
        <v>plays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4">
        <f t="shared" si="320"/>
        <v>41830.380428240744</v>
      </c>
      <c r="K3436">
        <v>1402391269</v>
      </c>
      <c r="L3436" s="14">
        <f t="shared" si="321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6">
        <f t="shared" si="318"/>
        <v>1.0555000000000001</v>
      </c>
      <c r="R3436" s="9">
        <f t="shared" si="319"/>
        <v>62.827380952380949</v>
      </c>
      <c r="S3436" t="str">
        <f t="shared" si="322"/>
        <v>theater</v>
      </c>
      <c r="T3436" t="str">
        <f t="shared" si="323"/>
        <v>plays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4">
        <f t="shared" si="320"/>
        <v>42589.125</v>
      </c>
      <c r="K3437">
        <v>1469112493</v>
      </c>
      <c r="L3437" s="14">
        <f t="shared" si="321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6">
        <f t="shared" si="318"/>
        <v>1.1200000000000001</v>
      </c>
      <c r="R3437" s="9">
        <f t="shared" si="319"/>
        <v>58.94736842105263</v>
      </c>
      <c r="S3437" t="str">
        <f t="shared" si="322"/>
        <v>theater</v>
      </c>
      <c r="T3437" t="str">
        <f t="shared" si="323"/>
        <v>plays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4">
        <f t="shared" si="320"/>
        <v>41872.686111111114</v>
      </c>
      <c r="K3438">
        <v>1406811593</v>
      </c>
      <c r="L3438" s="14">
        <f t="shared" si="321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6">
        <f t="shared" si="318"/>
        <v>1.0589999999999999</v>
      </c>
      <c r="R3438" s="9">
        <f t="shared" si="319"/>
        <v>143.1081081081081</v>
      </c>
      <c r="S3438" t="str">
        <f t="shared" si="322"/>
        <v>theater</v>
      </c>
      <c r="T3438" t="str">
        <f t="shared" si="323"/>
        <v>plays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4">
        <f t="shared" si="320"/>
        <v>42235.710879629631</v>
      </c>
      <c r="K3439">
        <v>1437411820</v>
      </c>
      <c r="L3439" s="14">
        <f t="shared" si="321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6">
        <f t="shared" si="318"/>
        <v>1.01</v>
      </c>
      <c r="R3439" s="9">
        <f t="shared" si="319"/>
        <v>84.166666666666671</v>
      </c>
      <c r="S3439" t="str">
        <f t="shared" si="322"/>
        <v>theater</v>
      </c>
      <c r="T3439" t="str">
        <f t="shared" si="323"/>
        <v>plays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4">
        <f t="shared" si="320"/>
        <v>42126.875</v>
      </c>
      <c r="K3440">
        <v>1428358567</v>
      </c>
      <c r="L3440" s="14">
        <f t="shared" si="321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6">
        <f t="shared" si="318"/>
        <v>1.042</v>
      </c>
      <c r="R3440" s="9">
        <f t="shared" si="319"/>
        <v>186.07142857142858</v>
      </c>
      <c r="S3440" t="str">
        <f t="shared" si="322"/>
        <v>theater</v>
      </c>
      <c r="T3440" t="str">
        <f t="shared" si="323"/>
        <v>plays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4">
        <f t="shared" si="320"/>
        <v>42388.207638888889</v>
      </c>
      <c r="K3441">
        <v>1452030730</v>
      </c>
      <c r="L3441" s="14">
        <f t="shared" si="321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6">
        <f t="shared" si="318"/>
        <v>1.3467833333333334</v>
      </c>
      <c r="R3441" s="9">
        <f t="shared" si="319"/>
        <v>89.785555555555561</v>
      </c>
      <c r="S3441" t="str">
        <f t="shared" si="322"/>
        <v>theater</v>
      </c>
      <c r="T3441" t="str">
        <f t="shared" si="323"/>
        <v>plays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4">
        <f t="shared" si="320"/>
        <v>41831.677083333336</v>
      </c>
      <c r="K3442">
        <v>1403146628</v>
      </c>
      <c r="L3442" s="14">
        <f t="shared" si="321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6">
        <f t="shared" si="318"/>
        <v>1.052184</v>
      </c>
      <c r="R3442" s="9">
        <f t="shared" si="319"/>
        <v>64.157560975609755</v>
      </c>
      <c r="S3442" t="str">
        <f t="shared" si="322"/>
        <v>theater</v>
      </c>
      <c r="T3442" t="str">
        <f t="shared" si="323"/>
        <v>plays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4">
        <f t="shared" si="320"/>
        <v>42321.845138888893</v>
      </c>
      <c r="K3443">
        <v>1445077121</v>
      </c>
      <c r="L3443" s="14">
        <f t="shared" si="321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6">
        <f t="shared" si="318"/>
        <v>1.026</v>
      </c>
      <c r="R3443" s="9">
        <f t="shared" si="319"/>
        <v>59.651162790697676</v>
      </c>
      <c r="S3443" t="str">
        <f t="shared" si="322"/>
        <v>theater</v>
      </c>
      <c r="T3443" t="str">
        <f t="shared" si="323"/>
        <v>plays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4">
        <f t="shared" si="320"/>
        <v>42154.841111111105</v>
      </c>
      <c r="K3444">
        <v>1430424672</v>
      </c>
      <c r="L3444" s="14">
        <f t="shared" si="321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6">
        <f t="shared" si="318"/>
        <v>1</v>
      </c>
      <c r="R3444" s="9">
        <f t="shared" si="319"/>
        <v>31.25</v>
      </c>
      <c r="S3444" t="str">
        <f t="shared" si="322"/>
        <v>theater</v>
      </c>
      <c r="T3444" t="str">
        <f t="shared" si="323"/>
        <v>plays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4">
        <f t="shared" si="320"/>
        <v>41891.524837962963</v>
      </c>
      <c r="K3445">
        <v>1407674146</v>
      </c>
      <c r="L3445" s="14">
        <f t="shared" si="321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6">
        <f t="shared" si="318"/>
        <v>1.855</v>
      </c>
      <c r="R3445" s="9">
        <f t="shared" si="319"/>
        <v>41.222222222222221</v>
      </c>
      <c r="S3445" t="str">
        <f t="shared" si="322"/>
        <v>theater</v>
      </c>
      <c r="T3445" t="str">
        <f t="shared" si="323"/>
        <v>plays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4">
        <f t="shared" si="320"/>
        <v>42529.582638888889</v>
      </c>
      <c r="K3446">
        <v>1464677986</v>
      </c>
      <c r="L3446" s="14">
        <f t="shared" si="321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6">
        <f t="shared" si="318"/>
        <v>2.89</v>
      </c>
      <c r="R3446" s="9">
        <f t="shared" si="319"/>
        <v>43.35</v>
      </c>
      <c r="S3446" t="str">
        <f t="shared" si="322"/>
        <v>theater</v>
      </c>
      <c r="T3446" t="str">
        <f t="shared" si="323"/>
        <v>plays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4">
        <f t="shared" si="320"/>
        <v>42300.530509259261</v>
      </c>
      <c r="K3447">
        <v>1443185036</v>
      </c>
      <c r="L3447" s="14">
        <f t="shared" si="321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6">
        <f t="shared" si="318"/>
        <v>1</v>
      </c>
      <c r="R3447" s="9">
        <f t="shared" si="319"/>
        <v>64.516129032258064</v>
      </c>
      <c r="S3447" t="str">
        <f t="shared" si="322"/>
        <v>theater</v>
      </c>
      <c r="T3447" t="str">
        <f t="shared" si="323"/>
        <v>plays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4">
        <f t="shared" si="320"/>
        <v>42040.513888888891</v>
      </c>
      <c r="K3448">
        <v>1421092725</v>
      </c>
      <c r="L3448" s="14">
        <f t="shared" si="321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6">
        <f t="shared" si="318"/>
        <v>1.0820000000000001</v>
      </c>
      <c r="R3448" s="9">
        <f t="shared" si="319"/>
        <v>43.28</v>
      </c>
      <c r="S3448" t="str">
        <f t="shared" si="322"/>
        <v>theater</v>
      </c>
      <c r="T3448" t="str">
        <f t="shared" si="323"/>
        <v>plays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4">
        <f t="shared" si="320"/>
        <v>42447.847361111111</v>
      </c>
      <c r="K3449">
        <v>1454448012</v>
      </c>
      <c r="L3449" s="14">
        <f t="shared" si="321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6">
        <f t="shared" si="318"/>
        <v>1.0780000000000001</v>
      </c>
      <c r="R3449" s="9">
        <f t="shared" si="319"/>
        <v>77</v>
      </c>
      <c r="S3449" t="str">
        <f t="shared" si="322"/>
        <v>theater</v>
      </c>
      <c r="T3449" t="str">
        <f t="shared" si="323"/>
        <v>plays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4">
        <f t="shared" si="320"/>
        <v>41990.119085648148</v>
      </c>
      <c r="K3450">
        <v>1416192689</v>
      </c>
      <c r="L3450" s="14">
        <f t="shared" si="321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6">
        <f t="shared" si="318"/>
        <v>1.0976190476190477</v>
      </c>
      <c r="R3450" s="9">
        <f t="shared" si="319"/>
        <v>51.222222222222221</v>
      </c>
      <c r="S3450" t="str">
        <f t="shared" si="322"/>
        <v>theater</v>
      </c>
      <c r="T3450" t="str">
        <f t="shared" si="323"/>
        <v>plays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4">
        <f t="shared" si="320"/>
        <v>42560.166666666672</v>
      </c>
      <c r="K3451">
        <v>1465607738</v>
      </c>
      <c r="L3451" s="14">
        <f t="shared" si="321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6">
        <f t="shared" si="318"/>
        <v>1.70625</v>
      </c>
      <c r="R3451" s="9">
        <f t="shared" si="319"/>
        <v>68.25</v>
      </c>
      <c r="S3451" t="str">
        <f t="shared" si="322"/>
        <v>theater</v>
      </c>
      <c r="T3451" t="str">
        <f t="shared" si="323"/>
        <v>plays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4">
        <f t="shared" si="320"/>
        <v>42096.662858796291</v>
      </c>
      <c r="K3452">
        <v>1422809671</v>
      </c>
      <c r="L3452" s="14">
        <f t="shared" si="321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6">
        <f t="shared" si="318"/>
        <v>1.52</v>
      </c>
      <c r="R3452" s="9">
        <f t="shared" si="319"/>
        <v>19.487179487179485</v>
      </c>
      <c r="S3452" t="str">
        <f t="shared" si="322"/>
        <v>theater</v>
      </c>
      <c r="T3452" t="str">
        <f t="shared" si="323"/>
        <v>plays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4">
        <f t="shared" si="320"/>
        <v>42115.723692129628</v>
      </c>
      <c r="K3453">
        <v>1427304127</v>
      </c>
      <c r="L3453" s="14">
        <f t="shared" si="321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6">
        <f t="shared" si="318"/>
        <v>1.0123076923076924</v>
      </c>
      <c r="R3453" s="9">
        <f t="shared" si="319"/>
        <v>41.125</v>
      </c>
      <c r="S3453" t="str">
        <f t="shared" si="322"/>
        <v>theater</v>
      </c>
      <c r="T3453" t="str">
        <f t="shared" si="323"/>
        <v>plays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4">
        <f t="shared" si="320"/>
        <v>41843.165972222225</v>
      </c>
      <c r="K3454">
        <v>1404141626</v>
      </c>
      <c r="L3454" s="14">
        <f t="shared" si="321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6">
        <f t="shared" si="318"/>
        <v>1.532</v>
      </c>
      <c r="R3454" s="9">
        <f t="shared" si="319"/>
        <v>41.405405405405403</v>
      </c>
      <c r="S3454" t="str">
        <f t="shared" si="322"/>
        <v>theater</v>
      </c>
      <c r="T3454" t="str">
        <f t="shared" si="323"/>
        <v>plays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4">
        <f t="shared" si="320"/>
        <v>42595.97865740741</v>
      </c>
      <c r="K3455">
        <v>1465946956</v>
      </c>
      <c r="L3455" s="14">
        <f t="shared" si="321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6">
        <f t="shared" si="318"/>
        <v>1.2833333333333334</v>
      </c>
      <c r="R3455" s="9">
        <f t="shared" si="319"/>
        <v>27.5</v>
      </c>
      <c r="S3455" t="str">
        <f t="shared" si="322"/>
        <v>theater</v>
      </c>
      <c r="T3455" t="str">
        <f t="shared" si="323"/>
        <v>plays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4">
        <f t="shared" si="320"/>
        <v>41851.698599537034</v>
      </c>
      <c r="K3456">
        <v>1404233159</v>
      </c>
      <c r="L3456" s="14">
        <f t="shared" si="321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6">
        <f t="shared" si="318"/>
        <v>1.0071428571428571</v>
      </c>
      <c r="R3456" s="9">
        <f t="shared" si="319"/>
        <v>33.571428571428569</v>
      </c>
      <c r="S3456" t="str">
        <f t="shared" si="322"/>
        <v>theater</v>
      </c>
      <c r="T3456" t="str">
        <f t="shared" si="323"/>
        <v>plays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4">
        <f t="shared" si="320"/>
        <v>42656.7503125</v>
      </c>
      <c r="K3457">
        <v>1473789627</v>
      </c>
      <c r="L3457" s="14">
        <f t="shared" si="321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6">
        <f t="shared" si="318"/>
        <v>1.0065</v>
      </c>
      <c r="R3457" s="9">
        <f t="shared" si="319"/>
        <v>145.86956521739131</v>
      </c>
      <c r="S3457" t="str">
        <f t="shared" si="322"/>
        <v>theater</v>
      </c>
      <c r="T3457" t="str">
        <f t="shared" si="323"/>
        <v>plays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4">
        <f t="shared" si="320"/>
        <v>41852.290972222225</v>
      </c>
      <c r="K3458">
        <v>1404190567</v>
      </c>
      <c r="L3458" s="14">
        <f t="shared" si="321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6">
        <f t="shared" ref="Q3458:Q3521" si="324">(E3458/D3458)</f>
        <v>1.913</v>
      </c>
      <c r="R3458" s="9">
        <f t="shared" ref="R3458:R3521" si="325">IF(N3458&lt;&gt;0,E3458/N3458,0)</f>
        <v>358.6875</v>
      </c>
      <c r="S3458" t="str">
        <f t="shared" si="322"/>
        <v>theater</v>
      </c>
      <c r="T3458" t="str">
        <f t="shared" si="323"/>
        <v>plays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4">
        <f t="shared" ref="J3459:J3522" si="326">(((I3459/60)/60)/24)+DATE(1970,1,1)</f>
        <v>42047.249305555553</v>
      </c>
      <c r="K3459">
        <v>1421081857</v>
      </c>
      <c r="L3459" s="14">
        <f t="shared" ref="L3459:L3522" si="327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6">
        <f t="shared" si="324"/>
        <v>1.4019999999999999</v>
      </c>
      <c r="R3459" s="9">
        <f t="shared" si="325"/>
        <v>50.981818181818184</v>
      </c>
      <c r="S3459" t="str">
        <f t="shared" ref="S3459:S3522" si="328">LEFT(P3459, SEARCH("/",P3459,1)-1)</f>
        <v>theater</v>
      </c>
      <c r="T3459" t="str">
        <f t="shared" ref="T3459:T3522" si="329">RIGHT(P3459,LEN(P3459)-FIND("/",P3459))</f>
        <v>plays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4">
        <f t="shared" si="326"/>
        <v>42038.185416666667</v>
      </c>
      <c r="K3460">
        <v>1420606303</v>
      </c>
      <c r="L3460" s="14">
        <f t="shared" si="327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6">
        <f t="shared" si="324"/>
        <v>1.2433537832310839</v>
      </c>
      <c r="R3460" s="9">
        <f t="shared" si="325"/>
        <v>45.037037037037038</v>
      </c>
      <c r="S3460" t="str">
        <f t="shared" si="328"/>
        <v>theater</v>
      </c>
      <c r="T3460" t="str">
        <f t="shared" si="329"/>
        <v>plays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4">
        <f t="shared" si="326"/>
        <v>42510.479861111111</v>
      </c>
      <c r="K3461">
        <v>1461151860</v>
      </c>
      <c r="L3461" s="14">
        <f t="shared" si="327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6">
        <f t="shared" si="324"/>
        <v>1.262</v>
      </c>
      <c r="R3461" s="9">
        <f t="shared" si="325"/>
        <v>17.527777777777779</v>
      </c>
      <c r="S3461" t="str">
        <f t="shared" si="328"/>
        <v>theater</v>
      </c>
      <c r="T3461" t="str">
        <f t="shared" si="329"/>
        <v>plays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4">
        <f t="shared" si="326"/>
        <v>41866.527222222219</v>
      </c>
      <c r="K3462">
        <v>1406896752</v>
      </c>
      <c r="L3462" s="14">
        <f t="shared" si="327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6">
        <f t="shared" si="324"/>
        <v>1.9</v>
      </c>
      <c r="R3462" s="9">
        <f t="shared" si="325"/>
        <v>50</v>
      </c>
      <c r="S3462" t="str">
        <f t="shared" si="328"/>
        <v>theater</v>
      </c>
      <c r="T3462" t="str">
        <f t="shared" si="329"/>
        <v>plays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4">
        <f t="shared" si="326"/>
        <v>42672.125</v>
      </c>
      <c r="K3463">
        <v>1475248279</v>
      </c>
      <c r="L3463" s="14">
        <f t="shared" si="327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6">
        <f t="shared" si="324"/>
        <v>1.39</v>
      </c>
      <c r="R3463" s="9">
        <f t="shared" si="325"/>
        <v>57.916666666666664</v>
      </c>
      <c r="S3463" t="str">
        <f t="shared" si="328"/>
        <v>theater</v>
      </c>
      <c r="T3463" t="str">
        <f t="shared" si="329"/>
        <v>plays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4">
        <f t="shared" si="326"/>
        <v>42195.75</v>
      </c>
      <c r="K3464">
        <v>1435181628</v>
      </c>
      <c r="L3464" s="14">
        <f t="shared" si="327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6">
        <f t="shared" si="324"/>
        <v>2.02</v>
      </c>
      <c r="R3464" s="9">
        <f t="shared" si="325"/>
        <v>29.705882352941178</v>
      </c>
      <c r="S3464" t="str">
        <f t="shared" si="328"/>
        <v>theater</v>
      </c>
      <c r="T3464" t="str">
        <f t="shared" si="329"/>
        <v>plays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4">
        <f t="shared" si="326"/>
        <v>42654.165972222225</v>
      </c>
      <c r="K3465">
        <v>1472594585</v>
      </c>
      <c r="L3465" s="14">
        <f t="shared" si="327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6">
        <f t="shared" si="324"/>
        <v>1.0338000000000001</v>
      </c>
      <c r="R3465" s="9">
        <f t="shared" si="325"/>
        <v>90.684210526315795</v>
      </c>
      <c r="S3465" t="str">
        <f t="shared" si="328"/>
        <v>theater</v>
      </c>
      <c r="T3465" t="str">
        <f t="shared" si="329"/>
        <v>plays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4">
        <f t="shared" si="326"/>
        <v>42605.130057870367</v>
      </c>
      <c r="K3466">
        <v>1469329637</v>
      </c>
      <c r="L3466" s="14">
        <f t="shared" si="327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6">
        <f t="shared" si="324"/>
        <v>1.023236</v>
      </c>
      <c r="R3466" s="9">
        <f t="shared" si="325"/>
        <v>55.012688172043013</v>
      </c>
      <c r="S3466" t="str">
        <f t="shared" si="328"/>
        <v>theater</v>
      </c>
      <c r="T3466" t="str">
        <f t="shared" si="329"/>
        <v>plays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4">
        <f t="shared" si="326"/>
        <v>42225.666666666672</v>
      </c>
      <c r="K3467">
        <v>1436972472</v>
      </c>
      <c r="L3467" s="14">
        <f t="shared" si="327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6">
        <f t="shared" si="324"/>
        <v>1.03</v>
      </c>
      <c r="R3467" s="9">
        <f t="shared" si="325"/>
        <v>57.222222222222221</v>
      </c>
      <c r="S3467" t="str">
        <f t="shared" si="328"/>
        <v>theater</v>
      </c>
      <c r="T3467" t="str">
        <f t="shared" si="329"/>
        <v>plays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4">
        <f t="shared" si="326"/>
        <v>42479.977430555555</v>
      </c>
      <c r="K3468">
        <v>1455928050</v>
      </c>
      <c r="L3468" s="14">
        <f t="shared" si="327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6">
        <f t="shared" si="324"/>
        <v>1.2714285714285714</v>
      </c>
      <c r="R3468" s="9">
        <f t="shared" si="325"/>
        <v>72.950819672131146</v>
      </c>
      <c r="S3468" t="str">
        <f t="shared" si="328"/>
        <v>theater</v>
      </c>
      <c r="T3468" t="str">
        <f t="shared" si="329"/>
        <v>plays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4">
        <f t="shared" si="326"/>
        <v>42083.630000000005</v>
      </c>
      <c r="K3469">
        <v>1424275632</v>
      </c>
      <c r="L3469" s="14">
        <f t="shared" si="327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6">
        <f t="shared" si="324"/>
        <v>1.01</v>
      </c>
      <c r="R3469" s="9">
        <f t="shared" si="325"/>
        <v>64.468085106382972</v>
      </c>
      <c r="S3469" t="str">
        <f t="shared" si="328"/>
        <v>theater</v>
      </c>
      <c r="T3469" t="str">
        <f t="shared" si="329"/>
        <v>plays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4">
        <f t="shared" si="326"/>
        <v>42634.125</v>
      </c>
      <c r="K3470">
        <v>1471976529</v>
      </c>
      <c r="L3470" s="14">
        <f t="shared" si="327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6">
        <f t="shared" si="324"/>
        <v>1.2178</v>
      </c>
      <c r="R3470" s="9">
        <f t="shared" si="325"/>
        <v>716.35294117647061</v>
      </c>
      <c r="S3470" t="str">
        <f t="shared" si="328"/>
        <v>theater</v>
      </c>
      <c r="T3470" t="str">
        <f t="shared" si="329"/>
        <v>plays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4">
        <f t="shared" si="326"/>
        <v>42488.641724537039</v>
      </c>
      <c r="K3471">
        <v>1459265045</v>
      </c>
      <c r="L3471" s="14">
        <f t="shared" si="327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6">
        <f t="shared" si="324"/>
        <v>1.1339285714285714</v>
      </c>
      <c r="R3471" s="9">
        <f t="shared" si="325"/>
        <v>50.396825396825399</v>
      </c>
      <c r="S3471" t="str">
        <f t="shared" si="328"/>
        <v>theater</v>
      </c>
      <c r="T3471" t="str">
        <f t="shared" si="329"/>
        <v>plays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4">
        <f t="shared" si="326"/>
        <v>42566.901388888888</v>
      </c>
      <c r="K3472">
        <v>1465345902</v>
      </c>
      <c r="L3472" s="14">
        <f t="shared" si="327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6">
        <f t="shared" si="324"/>
        <v>1.5</v>
      </c>
      <c r="R3472" s="9">
        <f t="shared" si="325"/>
        <v>41.666666666666664</v>
      </c>
      <c r="S3472" t="str">
        <f t="shared" si="328"/>
        <v>theater</v>
      </c>
      <c r="T3472" t="str">
        <f t="shared" si="329"/>
        <v>plays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4">
        <f t="shared" si="326"/>
        <v>41882.833333333336</v>
      </c>
      <c r="K3473">
        <v>1405971690</v>
      </c>
      <c r="L3473" s="14">
        <f t="shared" si="327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6">
        <f t="shared" si="324"/>
        <v>2.1459999999999999</v>
      </c>
      <c r="R3473" s="9">
        <f t="shared" si="325"/>
        <v>35.766666666666666</v>
      </c>
      <c r="S3473" t="str">
        <f t="shared" si="328"/>
        <v>theater</v>
      </c>
      <c r="T3473" t="str">
        <f t="shared" si="329"/>
        <v>plays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4">
        <f t="shared" si="326"/>
        <v>41949.249305555553</v>
      </c>
      <c r="K3474">
        <v>1413432331</v>
      </c>
      <c r="L3474" s="14">
        <f t="shared" si="327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6">
        <f t="shared" si="324"/>
        <v>1.0205</v>
      </c>
      <c r="R3474" s="9">
        <f t="shared" si="325"/>
        <v>88.739130434782609</v>
      </c>
      <c r="S3474" t="str">
        <f t="shared" si="328"/>
        <v>theater</v>
      </c>
      <c r="T3474" t="str">
        <f t="shared" si="329"/>
        <v>plays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4">
        <f t="shared" si="326"/>
        <v>42083.852083333331</v>
      </c>
      <c r="K3475">
        <v>1425067296</v>
      </c>
      <c r="L3475" s="14">
        <f t="shared" si="327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6">
        <f t="shared" si="324"/>
        <v>1</v>
      </c>
      <c r="R3475" s="9">
        <f t="shared" si="325"/>
        <v>148.4848484848485</v>
      </c>
      <c r="S3475" t="str">
        <f t="shared" si="328"/>
        <v>theater</v>
      </c>
      <c r="T3475" t="str">
        <f t="shared" si="329"/>
        <v>plays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4">
        <f t="shared" si="326"/>
        <v>42571.501516203702</v>
      </c>
      <c r="K3476">
        <v>1466424131</v>
      </c>
      <c r="L3476" s="14">
        <f t="shared" si="327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6">
        <f t="shared" si="324"/>
        <v>1.01</v>
      </c>
      <c r="R3476" s="9">
        <f t="shared" si="325"/>
        <v>51.794871794871796</v>
      </c>
      <c r="S3476" t="str">
        <f t="shared" si="328"/>
        <v>theater</v>
      </c>
      <c r="T3476" t="str">
        <f t="shared" si="329"/>
        <v>plays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4">
        <f t="shared" si="326"/>
        <v>41946</v>
      </c>
      <c r="K3477">
        <v>1412629704</v>
      </c>
      <c r="L3477" s="14">
        <f t="shared" si="327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6">
        <f t="shared" si="324"/>
        <v>1.1333333333333333</v>
      </c>
      <c r="R3477" s="9">
        <f t="shared" si="325"/>
        <v>20</v>
      </c>
      <c r="S3477" t="str">
        <f t="shared" si="328"/>
        <v>theater</v>
      </c>
      <c r="T3477" t="str">
        <f t="shared" si="329"/>
        <v>plays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4">
        <f t="shared" si="326"/>
        <v>41939.125</v>
      </c>
      <c r="K3478">
        <v>1412836990</v>
      </c>
      <c r="L3478" s="14">
        <f t="shared" si="327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6">
        <f t="shared" si="324"/>
        <v>1.04</v>
      </c>
      <c r="R3478" s="9">
        <f t="shared" si="325"/>
        <v>52</v>
      </c>
      <c r="S3478" t="str">
        <f t="shared" si="328"/>
        <v>theater</v>
      </c>
      <c r="T3478" t="str">
        <f t="shared" si="329"/>
        <v>plays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4">
        <f t="shared" si="326"/>
        <v>42141.125</v>
      </c>
      <c r="K3479">
        <v>1430761243</v>
      </c>
      <c r="L3479" s="14">
        <f t="shared" si="327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6">
        <f t="shared" si="324"/>
        <v>1.1533333333333333</v>
      </c>
      <c r="R3479" s="9">
        <f t="shared" si="325"/>
        <v>53.230769230769234</v>
      </c>
      <c r="S3479" t="str">
        <f t="shared" si="328"/>
        <v>theater</v>
      </c>
      <c r="T3479" t="str">
        <f t="shared" si="329"/>
        <v>plays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4">
        <f t="shared" si="326"/>
        <v>42079.875</v>
      </c>
      <c r="K3480">
        <v>1424296822</v>
      </c>
      <c r="L3480" s="14">
        <f t="shared" si="327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6">
        <f t="shared" si="324"/>
        <v>1.1285000000000001</v>
      </c>
      <c r="R3480" s="9">
        <f t="shared" si="325"/>
        <v>39.596491228070178</v>
      </c>
      <c r="S3480" t="str">
        <f t="shared" si="328"/>
        <v>theater</v>
      </c>
      <c r="T3480" t="str">
        <f t="shared" si="329"/>
        <v>plays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4">
        <f t="shared" si="326"/>
        <v>41811.855092592588</v>
      </c>
      <c r="K3481">
        <v>1400790680</v>
      </c>
      <c r="L3481" s="14">
        <f t="shared" si="327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6">
        <f t="shared" si="324"/>
        <v>1.2786666666666666</v>
      </c>
      <c r="R3481" s="9">
        <f t="shared" si="325"/>
        <v>34.25</v>
      </c>
      <c r="S3481" t="str">
        <f t="shared" si="328"/>
        <v>theater</v>
      </c>
      <c r="T3481" t="str">
        <f t="shared" si="329"/>
        <v>plays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4">
        <f t="shared" si="326"/>
        <v>42195.875</v>
      </c>
      <c r="K3482">
        <v>1434440227</v>
      </c>
      <c r="L3482" s="14">
        <f t="shared" si="327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6">
        <f t="shared" si="324"/>
        <v>1.4266666666666667</v>
      </c>
      <c r="R3482" s="9">
        <f t="shared" si="325"/>
        <v>164.61538461538461</v>
      </c>
      <c r="S3482" t="str">
        <f t="shared" si="328"/>
        <v>theater</v>
      </c>
      <c r="T3482" t="str">
        <f t="shared" si="329"/>
        <v>plays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4">
        <f t="shared" si="326"/>
        <v>42006.24754629629</v>
      </c>
      <c r="K3483">
        <v>1418709388</v>
      </c>
      <c r="L3483" s="14">
        <f t="shared" si="327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6">
        <f t="shared" si="324"/>
        <v>1.1879999999999999</v>
      </c>
      <c r="R3483" s="9">
        <f t="shared" si="325"/>
        <v>125.05263157894737</v>
      </c>
      <c r="S3483" t="str">
        <f t="shared" si="328"/>
        <v>theater</v>
      </c>
      <c r="T3483" t="str">
        <f t="shared" si="329"/>
        <v>plays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4">
        <f t="shared" si="326"/>
        <v>41826.771597222221</v>
      </c>
      <c r="K3484">
        <v>1402079466</v>
      </c>
      <c r="L3484" s="14">
        <f t="shared" si="327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6">
        <f t="shared" si="324"/>
        <v>1.3833333333333333</v>
      </c>
      <c r="R3484" s="9">
        <f t="shared" si="325"/>
        <v>51.875</v>
      </c>
      <c r="S3484" t="str">
        <f t="shared" si="328"/>
        <v>theater</v>
      </c>
      <c r="T3484" t="str">
        <f t="shared" si="329"/>
        <v>plays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4">
        <f t="shared" si="326"/>
        <v>41823.668761574074</v>
      </c>
      <c r="K3485">
        <v>1401811381</v>
      </c>
      <c r="L3485" s="14">
        <f t="shared" si="327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6">
        <f t="shared" si="324"/>
        <v>1.599402985074627</v>
      </c>
      <c r="R3485" s="9">
        <f t="shared" si="325"/>
        <v>40.285714285714285</v>
      </c>
      <c r="S3485" t="str">
        <f t="shared" si="328"/>
        <v>theater</v>
      </c>
      <c r="T3485" t="str">
        <f t="shared" si="329"/>
        <v>plays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4">
        <f t="shared" si="326"/>
        <v>42536.760405092587</v>
      </c>
      <c r="K3486">
        <v>1463422499</v>
      </c>
      <c r="L3486" s="14">
        <f t="shared" si="327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6">
        <f t="shared" si="324"/>
        <v>1.1424000000000001</v>
      </c>
      <c r="R3486" s="9">
        <f t="shared" si="325"/>
        <v>64.909090909090907</v>
      </c>
      <c r="S3486" t="str">
        <f t="shared" si="328"/>
        <v>theater</v>
      </c>
      <c r="T3486" t="str">
        <f t="shared" si="329"/>
        <v>plays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4">
        <f t="shared" si="326"/>
        <v>42402.693055555559</v>
      </c>
      <c r="K3487">
        <v>1451839080</v>
      </c>
      <c r="L3487" s="14">
        <f t="shared" si="327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6">
        <f t="shared" si="324"/>
        <v>1.0060606060606061</v>
      </c>
      <c r="R3487" s="9">
        <f t="shared" si="325"/>
        <v>55.333333333333336</v>
      </c>
      <c r="S3487" t="str">
        <f t="shared" si="328"/>
        <v>theater</v>
      </c>
      <c r="T3487" t="str">
        <f t="shared" si="329"/>
        <v>plays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4">
        <f t="shared" si="326"/>
        <v>42158.290972222225</v>
      </c>
      <c r="K3488">
        <v>1430600401</v>
      </c>
      <c r="L3488" s="14">
        <f t="shared" si="327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6">
        <f t="shared" si="324"/>
        <v>1.552</v>
      </c>
      <c r="R3488" s="9">
        <f t="shared" si="325"/>
        <v>83.142857142857139</v>
      </c>
      <c r="S3488" t="str">
        <f t="shared" si="328"/>
        <v>theater</v>
      </c>
      <c r="T3488" t="str">
        <f t="shared" si="329"/>
        <v>plays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4">
        <f t="shared" si="326"/>
        <v>42179.940416666665</v>
      </c>
      <c r="K3489">
        <v>1432593252</v>
      </c>
      <c r="L3489" s="14">
        <f t="shared" si="327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6">
        <f t="shared" si="324"/>
        <v>1.2775000000000001</v>
      </c>
      <c r="R3489" s="9">
        <f t="shared" si="325"/>
        <v>38.712121212121211</v>
      </c>
      <c r="S3489" t="str">
        <f t="shared" si="328"/>
        <v>theater</v>
      </c>
      <c r="T3489" t="str">
        <f t="shared" si="329"/>
        <v>plays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4">
        <f t="shared" si="326"/>
        <v>42111.666666666672</v>
      </c>
      <c r="K3490">
        <v>1427221560</v>
      </c>
      <c r="L3490" s="14">
        <f t="shared" si="327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6">
        <f t="shared" si="324"/>
        <v>1.212</v>
      </c>
      <c r="R3490" s="9">
        <f t="shared" si="325"/>
        <v>125.37931034482759</v>
      </c>
      <c r="S3490" t="str">
        <f t="shared" si="328"/>
        <v>theater</v>
      </c>
      <c r="T3490" t="str">
        <f t="shared" si="329"/>
        <v>plays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4">
        <f t="shared" si="326"/>
        <v>41783.875</v>
      </c>
      <c r="K3491">
        <v>1398352531</v>
      </c>
      <c r="L3491" s="14">
        <f t="shared" si="327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6">
        <f t="shared" si="324"/>
        <v>1.127</v>
      </c>
      <c r="R3491" s="9">
        <f t="shared" si="325"/>
        <v>78.263888888888886</v>
      </c>
      <c r="S3491" t="str">
        <f t="shared" si="328"/>
        <v>theater</v>
      </c>
      <c r="T3491" t="str">
        <f t="shared" si="329"/>
        <v>plays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4">
        <f t="shared" si="326"/>
        <v>42473.802361111113</v>
      </c>
      <c r="K3492">
        <v>1457982924</v>
      </c>
      <c r="L3492" s="14">
        <f t="shared" si="327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6">
        <f t="shared" si="324"/>
        <v>1.2749999999999999</v>
      </c>
      <c r="R3492" s="9">
        <f t="shared" si="325"/>
        <v>47.222222222222221</v>
      </c>
      <c r="S3492" t="str">
        <f t="shared" si="328"/>
        <v>theater</v>
      </c>
      <c r="T3492" t="str">
        <f t="shared" si="329"/>
        <v>plays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4">
        <f t="shared" si="326"/>
        <v>42142.249814814815</v>
      </c>
      <c r="K3493">
        <v>1430114384</v>
      </c>
      <c r="L3493" s="14">
        <f t="shared" si="327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6">
        <f t="shared" si="324"/>
        <v>1.5820000000000001</v>
      </c>
      <c r="R3493" s="9">
        <f t="shared" si="325"/>
        <v>79.099999999999994</v>
      </c>
      <c r="S3493" t="str">
        <f t="shared" si="328"/>
        <v>theater</v>
      </c>
      <c r="T3493" t="str">
        <f t="shared" si="329"/>
        <v>plays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4">
        <f t="shared" si="326"/>
        <v>42303.009224537032</v>
      </c>
      <c r="K3494">
        <v>1442794397</v>
      </c>
      <c r="L3494" s="14">
        <f t="shared" si="327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6">
        <f t="shared" si="324"/>
        <v>1.0526894736842105</v>
      </c>
      <c r="R3494" s="9">
        <f t="shared" si="325"/>
        <v>114.29199999999999</v>
      </c>
      <c r="S3494" t="str">
        <f t="shared" si="328"/>
        <v>theater</v>
      </c>
      <c r="T3494" t="str">
        <f t="shared" si="329"/>
        <v>plays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4">
        <f t="shared" si="326"/>
        <v>41868.21597222222</v>
      </c>
      <c r="K3495">
        <v>1406580436</v>
      </c>
      <c r="L3495" s="14">
        <f t="shared" si="327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6">
        <f t="shared" si="324"/>
        <v>1</v>
      </c>
      <c r="R3495" s="9">
        <f t="shared" si="325"/>
        <v>51.724137931034484</v>
      </c>
      <c r="S3495" t="str">
        <f t="shared" si="328"/>
        <v>theater</v>
      </c>
      <c r="T3495" t="str">
        <f t="shared" si="329"/>
        <v>plays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4">
        <f t="shared" si="326"/>
        <v>42700.25</v>
      </c>
      <c r="K3496">
        <v>1479186575</v>
      </c>
      <c r="L3496" s="14">
        <f t="shared" si="327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6">
        <f t="shared" si="324"/>
        <v>1</v>
      </c>
      <c r="R3496" s="9">
        <f t="shared" si="325"/>
        <v>30.76923076923077</v>
      </c>
      <c r="S3496" t="str">
        <f t="shared" si="328"/>
        <v>theater</v>
      </c>
      <c r="T3496" t="str">
        <f t="shared" si="329"/>
        <v>plays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4">
        <f t="shared" si="326"/>
        <v>41944.720833333333</v>
      </c>
      <c r="K3497">
        <v>1412360309</v>
      </c>
      <c r="L3497" s="14">
        <f t="shared" si="327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6">
        <f t="shared" si="324"/>
        <v>1.0686</v>
      </c>
      <c r="R3497" s="9">
        <f t="shared" si="325"/>
        <v>74.208333333333329</v>
      </c>
      <c r="S3497" t="str">
        <f t="shared" si="328"/>
        <v>theater</v>
      </c>
      <c r="T3497" t="str">
        <f t="shared" si="329"/>
        <v>plays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4">
        <f t="shared" si="326"/>
        <v>42624.846828703703</v>
      </c>
      <c r="K3498">
        <v>1470169166</v>
      </c>
      <c r="L3498" s="14">
        <f t="shared" si="327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6">
        <f t="shared" si="324"/>
        <v>1.244</v>
      </c>
      <c r="R3498" s="9">
        <f t="shared" si="325"/>
        <v>47.846153846153847</v>
      </c>
      <c r="S3498" t="str">
        <f t="shared" si="328"/>
        <v>theater</v>
      </c>
      <c r="T3498" t="str">
        <f t="shared" si="329"/>
        <v>plays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4">
        <f t="shared" si="326"/>
        <v>42523.916666666672</v>
      </c>
      <c r="K3499">
        <v>1463852904</v>
      </c>
      <c r="L3499" s="14">
        <f t="shared" si="327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6">
        <f t="shared" si="324"/>
        <v>1.0870406189555126</v>
      </c>
      <c r="R3499" s="9">
        <f t="shared" si="325"/>
        <v>34.408163265306122</v>
      </c>
      <c r="S3499" t="str">
        <f t="shared" si="328"/>
        <v>theater</v>
      </c>
      <c r="T3499" t="str">
        <f t="shared" si="329"/>
        <v>plays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4">
        <f t="shared" si="326"/>
        <v>42518.905555555553</v>
      </c>
      <c r="K3500">
        <v>1459309704</v>
      </c>
      <c r="L3500" s="14">
        <f t="shared" si="327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6">
        <f t="shared" si="324"/>
        <v>1.0242424242424242</v>
      </c>
      <c r="R3500" s="9">
        <f t="shared" si="325"/>
        <v>40.238095238095241</v>
      </c>
      <c r="S3500" t="str">
        <f t="shared" si="328"/>
        <v>theater</v>
      </c>
      <c r="T3500" t="str">
        <f t="shared" si="329"/>
        <v>plays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4">
        <f t="shared" si="326"/>
        <v>42186.290972222225</v>
      </c>
      <c r="K3501">
        <v>1431046325</v>
      </c>
      <c r="L3501" s="14">
        <f t="shared" si="327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6">
        <f t="shared" si="324"/>
        <v>1.0549999999999999</v>
      </c>
      <c r="R3501" s="9">
        <f t="shared" si="325"/>
        <v>60.285714285714285</v>
      </c>
      <c r="S3501" t="str">
        <f t="shared" si="328"/>
        <v>theater</v>
      </c>
      <c r="T3501" t="str">
        <f t="shared" si="329"/>
        <v>plays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4">
        <f t="shared" si="326"/>
        <v>42436.207638888889</v>
      </c>
      <c r="K3502">
        <v>1455919438</v>
      </c>
      <c r="L3502" s="14">
        <f t="shared" si="327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6">
        <f t="shared" si="324"/>
        <v>1.0629999999999999</v>
      </c>
      <c r="R3502" s="9">
        <f t="shared" si="325"/>
        <v>25.30952380952381</v>
      </c>
      <c r="S3502" t="str">
        <f t="shared" si="328"/>
        <v>theater</v>
      </c>
      <c r="T3502" t="str">
        <f t="shared" si="329"/>
        <v>plays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4">
        <f t="shared" si="326"/>
        <v>42258.763831018514</v>
      </c>
      <c r="K3503">
        <v>1439835595</v>
      </c>
      <c r="L3503" s="14">
        <f t="shared" si="327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6">
        <f t="shared" si="324"/>
        <v>1.0066666666666666</v>
      </c>
      <c r="R3503" s="9">
        <f t="shared" si="325"/>
        <v>35.952380952380949</v>
      </c>
      <c r="S3503" t="str">
        <f t="shared" si="328"/>
        <v>theater</v>
      </c>
      <c r="T3503" t="str">
        <f t="shared" si="329"/>
        <v>plays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4">
        <f t="shared" si="326"/>
        <v>42445.165972222225</v>
      </c>
      <c r="K3504">
        <v>1456862924</v>
      </c>
      <c r="L3504" s="14">
        <f t="shared" si="327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6">
        <f t="shared" si="324"/>
        <v>1.054</v>
      </c>
      <c r="R3504" s="9">
        <f t="shared" si="325"/>
        <v>136</v>
      </c>
      <c r="S3504" t="str">
        <f t="shared" si="328"/>
        <v>theater</v>
      </c>
      <c r="T3504" t="str">
        <f t="shared" si="329"/>
        <v>plays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4">
        <f t="shared" si="326"/>
        <v>42575.478333333333</v>
      </c>
      <c r="K3505">
        <v>1466767728</v>
      </c>
      <c r="L3505" s="14">
        <f t="shared" si="327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6">
        <f t="shared" si="324"/>
        <v>1.0755999999999999</v>
      </c>
      <c r="R3505" s="9">
        <f t="shared" si="325"/>
        <v>70.763157894736835</v>
      </c>
      <c r="S3505" t="str">
        <f t="shared" si="328"/>
        <v>theater</v>
      </c>
      <c r="T3505" t="str">
        <f t="shared" si="329"/>
        <v>plays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4">
        <f t="shared" si="326"/>
        <v>42327.790405092594</v>
      </c>
      <c r="K3506">
        <v>1445363891</v>
      </c>
      <c r="L3506" s="14">
        <f t="shared" si="327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6">
        <f t="shared" si="324"/>
        <v>1</v>
      </c>
      <c r="R3506" s="9">
        <f t="shared" si="325"/>
        <v>125</v>
      </c>
      <c r="S3506" t="str">
        <f t="shared" si="328"/>
        <v>theater</v>
      </c>
      <c r="T3506" t="str">
        <f t="shared" si="329"/>
        <v>plays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4">
        <f t="shared" si="326"/>
        <v>41772.166666666664</v>
      </c>
      <c r="K3507">
        <v>1398983245</v>
      </c>
      <c r="L3507" s="14">
        <f t="shared" si="327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6">
        <f t="shared" si="324"/>
        <v>1.0376000000000001</v>
      </c>
      <c r="R3507" s="9">
        <f t="shared" si="325"/>
        <v>66.512820512820511</v>
      </c>
      <c r="S3507" t="str">
        <f t="shared" si="328"/>
        <v>theater</v>
      </c>
      <c r="T3507" t="str">
        <f t="shared" si="329"/>
        <v>plays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4">
        <f t="shared" si="326"/>
        <v>41874.734259259261</v>
      </c>
      <c r="K3508">
        <v>1404927440</v>
      </c>
      <c r="L3508" s="14">
        <f t="shared" si="327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6">
        <f t="shared" si="324"/>
        <v>1.0149999999999999</v>
      </c>
      <c r="R3508" s="9">
        <f t="shared" si="325"/>
        <v>105</v>
      </c>
      <c r="S3508" t="str">
        <f t="shared" si="328"/>
        <v>theater</v>
      </c>
      <c r="T3508" t="str">
        <f t="shared" si="329"/>
        <v>plays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4">
        <f t="shared" si="326"/>
        <v>42521.92288194444</v>
      </c>
      <c r="K3509">
        <v>1462140537</v>
      </c>
      <c r="L3509" s="14">
        <f t="shared" si="327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6">
        <f t="shared" si="324"/>
        <v>1.044</v>
      </c>
      <c r="R3509" s="9">
        <f t="shared" si="325"/>
        <v>145</v>
      </c>
      <c r="S3509" t="str">
        <f t="shared" si="328"/>
        <v>theater</v>
      </c>
      <c r="T3509" t="str">
        <f t="shared" si="329"/>
        <v>plays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4">
        <f t="shared" si="326"/>
        <v>42500.875</v>
      </c>
      <c r="K3510">
        <v>1460914253</v>
      </c>
      <c r="L3510" s="14">
        <f t="shared" si="327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6">
        <f t="shared" si="324"/>
        <v>1.8</v>
      </c>
      <c r="R3510" s="9">
        <f t="shared" si="325"/>
        <v>12</v>
      </c>
      <c r="S3510" t="str">
        <f t="shared" si="328"/>
        <v>theater</v>
      </c>
      <c r="T3510" t="str">
        <f t="shared" si="329"/>
        <v>plays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4">
        <f t="shared" si="326"/>
        <v>41964.204861111109</v>
      </c>
      <c r="K3511">
        <v>1415392666</v>
      </c>
      <c r="L3511" s="14">
        <f t="shared" si="327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6">
        <f t="shared" si="324"/>
        <v>1.0633333333333332</v>
      </c>
      <c r="R3511" s="9">
        <f t="shared" si="325"/>
        <v>96.666666666666671</v>
      </c>
      <c r="S3511" t="str">
        <f t="shared" si="328"/>
        <v>theater</v>
      </c>
      <c r="T3511" t="str">
        <f t="shared" si="329"/>
        <v>plays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4">
        <f t="shared" si="326"/>
        <v>41822.62090277778</v>
      </c>
      <c r="K3512">
        <v>1402584846</v>
      </c>
      <c r="L3512" s="14">
        <f t="shared" si="327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6">
        <f t="shared" si="324"/>
        <v>1.0055555555555555</v>
      </c>
      <c r="R3512" s="9">
        <f t="shared" si="325"/>
        <v>60.333333333333336</v>
      </c>
      <c r="S3512" t="str">
        <f t="shared" si="328"/>
        <v>theater</v>
      </c>
      <c r="T3512" t="str">
        <f t="shared" si="329"/>
        <v>plays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4">
        <f t="shared" si="326"/>
        <v>41950.770833333336</v>
      </c>
      <c r="K3513">
        <v>1413406695</v>
      </c>
      <c r="L3513" s="14">
        <f t="shared" si="327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6">
        <f t="shared" si="324"/>
        <v>1.012</v>
      </c>
      <c r="R3513" s="9">
        <f t="shared" si="325"/>
        <v>79.89473684210526</v>
      </c>
      <c r="S3513" t="str">
        <f t="shared" si="328"/>
        <v>theater</v>
      </c>
      <c r="T3513" t="str">
        <f t="shared" si="329"/>
        <v>plays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4">
        <f t="shared" si="326"/>
        <v>42117.49527777778</v>
      </c>
      <c r="K3514">
        <v>1424609592</v>
      </c>
      <c r="L3514" s="14">
        <f t="shared" si="327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6">
        <f t="shared" si="324"/>
        <v>1</v>
      </c>
      <c r="R3514" s="9">
        <f t="shared" si="325"/>
        <v>58.823529411764703</v>
      </c>
      <c r="S3514" t="str">
        <f t="shared" si="328"/>
        <v>theater</v>
      </c>
      <c r="T3514" t="str">
        <f t="shared" si="329"/>
        <v>plays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4">
        <f t="shared" si="326"/>
        <v>41794.207638888889</v>
      </c>
      <c r="K3515">
        <v>1400725112</v>
      </c>
      <c r="L3515" s="14">
        <f t="shared" si="327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6">
        <f t="shared" si="324"/>
        <v>1.1839285714285714</v>
      </c>
      <c r="R3515" s="9">
        <f t="shared" si="325"/>
        <v>75.340909090909093</v>
      </c>
      <c r="S3515" t="str">
        <f t="shared" si="328"/>
        <v>theater</v>
      </c>
      <c r="T3515" t="str">
        <f t="shared" si="329"/>
        <v>plays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4">
        <f t="shared" si="326"/>
        <v>42037.207638888889</v>
      </c>
      <c r="K3516">
        <v>1421439552</v>
      </c>
      <c r="L3516" s="14">
        <f t="shared" si="327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6">
        <f t="shared" si="324"/>
        <v>1.1000000000000001</v>
      </c>
      <c r="R3516" s="9">
        <f t="shared" si="325"/>
        <v>55</v>
      </c>
      <c r="S3516" t="str">
        <f t="shared" si="328"/>
        <v>theater</v>
      </c>
      <c r="T3516" t="str">
        <f t="shared" si="329"/>
        <v>plays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4">
        <f t="shared" si="326"/>
        <v>42155.772812499999</v>
      </c>
      <c r="K3517">
        <v>1430505171</v>
      </c>
      <c r="L3517" s="14">
        <f t="shared" si="327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6">
        <f t="shared" si="324"/>
        <v>1.0266666666666666</v>
      </c>
      <c r="R3517" s="9">
        <f t="shared" si="325"/>
        <v>66.956521739130437</v>
      </c>
      <c r="S3517" t="str">
        <f t="shared" si="328"/>
        <v>theater</v>
      </c>
      <c r="T3517" t="str">
        <f t="shared" si="329"/>
        <v>plays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4">
        <f t="shared" si="326"/>
        <v>41890.125</v>
      </c>
      <c r="K3518">
        <v>1407197670</v>
      </c>
      <c r="L3518" s="14">
        <f t="shared" si="327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6">
        <f t="shared" si="324"/>
        <v>1</v>
      </c>
      <c r="R3518" s="9">
        <f t="shared" si="325"/>
        <v>227.27272727272728</v>
      </c>
      <c r="S3518" t="str">
        <f t="shared" si="328"/>
        <v>theater</v>
      </c>
      <c r="T3518" t="str">
        <f t="shared" si="329"/>
        <v>plays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4">
        <f t="shared" si="326"/>
        <v>41824.458333333336</v>
      </c>
      <c r="K3519">
        <v>1401910634</v>
      </c>
      <c r="L3519" s="14">
        <f t="shared" si="327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6">
        <f t="shared" si="324"/>
        <v>1</v>
      </c>
      <c r="R3519" s="9">
        <f t="shared" si="325"/>
        <v>307.69230769230768</v>
      </c>
      <c r="S3519" t="str">
        <f t="shared" si="328"/>
        <v>theater</v>
      </c>
      <c r="T3519" t="str">
        <f t="shared" si="329"/>
        <v>plays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4">
        <f t="shared" si="326"/>
        <v>41914.597916666666</v>
      </c>
      <c r="K3520">
        <v>1410461299</v>
      </c>
      <c r="L3520" s="14">
        <f t="shared" si="327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6">
        <f t="shared" si="324"/>
        <v>1.10046</v>
      </c>
      <c r="R3520" s="9">
        <f t="shared" si="325"/>
        <v>50.020909090909093</v>
      </c>
      <c r="S3520" t="str">
        <f t="shared" si="328"/>
        <v>theater</v>
      </c>
      <c r="T3520" t="str">
        <f t="shared" si="329"/>
        <v>plays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4">
        <f t="shared" si="326"/>
        <v>42067.598958333328</v>
      </c>
      <c r="K3521">
        <v>1422886950</v>
      </c>
      <c r="L3521" s="14">
        <f t="shared" si="327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6">
        <f t="shared" si="324"/>
        <v>1.0135000000000001</v>
      </c>
      <c r="R3521" s="9">
        <f t="shared" si="325"/>
        <v>72.392857142857139</v>
      </c>
      <c r="S3521" t="str">
        <f t="shared" si="328"/>
        <v>theater</v>
      </c>
      <c r="T3521" t="str">
        <f t="shared" si="329"/>
        <v>plays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4">
        <f t="shared" si="326"/>
        <v>42253.57430555555</v>
      </c>
      <c r="K3522">
        <v>1439322412</v>
      </c>
      <c r="L3522" s="14">
        <f t="shared" si="327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6">
        <f t="shared" ref="Q3522:Q3585" si="330">(E3522/D3522)</f>
        <v>1.0075000000000001</v>
      </c>
      <c r="R3522" s="9">
        <f t="shared" ref="R3522:R3585" si="331">IF(N3522&lt;&gt;0,E3522/N3522,0)</f>
        <v>95.952380952380949</v>
      </c>
      <c r="S3522" t="str">
        <f t="shared" si="328"/>
        <v>theater</v>
      </c>
      <c r="T3522" t="str">
        <f t="shared" si="329"/>
        <v>plays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4">
        <f t="shared" ref="J3523:J3586" si="332">(((I3523/60)/60)/24)+DATE(1970,1,1)</f>
        <v>41911.361342592594</v>
      </c>
      <c r="K3523">
        <v>1409388020</v>
      </c>
      <c r="L3523" s="14">
        <f t="shared" ref="L3523:L3586" si="333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6">
        <f t="shared" si="330"/>
        <v>1.6942857142857144</v>
      </c>
      <c r="R3523" s="9">
        <f t="shared" si="331"/>
        <v>45.615384615384613</v>
      </c>
      <c r="S3523" t="str">
        <f t="shared" ref="S3523:S3586" si="334">LEFT(P3523, SEARCH("/",P3523,1)-1)</f>
        <v>theater</v>
      </c>
      <c r="T3523" t="str">
        <f t="shared" ref="T3523:T3586" si="335">RIGHT(P3523,LEN(P3523)-FIND("/",P3523))</f>
        <v>plays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4">
        <f t="shared" si="332"/>
        <v>42262.420833333337</v>
      </c>
      <c r="K3524">
        <v>1439924246</v>
      </c>
      <c r="L3524" s="14">
        <f t="shared" si="333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6">
        <f t="shared" si="330"/>
        <v>1</v>
      </c>
      <c r="R3524" s="9">
        <f t="shared" si="331"/>
        <v>41.029411764705884</v>
      </c>
      <c r="S3524" t="str">
        <f t="shared" si="334"/>
        <v>theater</v>
      </c>
      <c r="T3524" t="str">
        <f t="shared" si="335"/>
        <v>plays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4">
        <f t="shared" si="332"/>
        <v>42638.958333333328</v>
      </c>
      <c r="K3525">
        <v>1469871148</v>
      </c>
      <c r="L3525" s="14">
        <f t="shared" si="333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6">
        <f t="shared" si="330"/>
        <v>1.1365000000000001</v>
      </c>
      <c r="R3525" s="9">
        <f t="shared" si="331"/>
        <v>56.825000000000003</v>
      </c>
      <c r="S3525" t="str">
        <f t="shared" si="334"/>
        <v>theater</v>
      </c>
      <c r="T3525" t="str">
        <f t="shared" si="335"/>
        <v>plays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4">
        <f t="shared" si="332"/>
        <v>41895.166666666664</v>
      </c>
      <c r="K3526">
        <v>1409336373</v>
      </c>
      <c r="L3526" s="14">
        <f t="shared" si="333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6">
        <f t="shared" si="330"/>
        <v>1.0156000000000001</v>
      </c>
      <c r="R3526" s="9">
        <f t="shared" si="331"/>
        <v>137.24324324324326</v>
      </c>
      <c r="S3526" t="str">
        <f t="shared" si="334"/>
        <v>theater</v>
      </c>
      <c r="T3526" t="str">
        <f t="shared" si="335"/>
        <v>plays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4">
        <f t="shared" si="332"/>
        <v>42225.666666666672</v>
      </c>
      <c r="K3527">
        <v>1438188106</v>
      </c>
      <c r="L3527" s="14">
        <f t="shared" si="333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6">
        <f t="shared" si="330"/>
        <v>1.06</v>
      </c>
      <c r="R3527" s="9">
        <f t="shared" si="331"/>
        <v>75.714285714285708</v>
      </c>
      <c r="S3527" t="str">
        <f t="shared" si="334"/>
        <v>theater</v>
      </c>
      <c r="T3527" t="str">
        <f t="shared" si="335"/>
        <v>plays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4">
        <f t="shared" si="332"/>
        <v>42488.249305555553</v>
      </c>
      <c r="K3528">
        <v>1459411371</v>
      </c>
      <c r="L3528" s="14">
        <f t="shared" si="333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6">
        <f t="shared" si="330"/>
        <v>1.02</v>
      </c>
      <c r="R3528" s="9">
        <f t="shared" si="331"/>
        <v>99</v>
      </c>
      <c r="S3528" t="str">
        <f t="shared" si="334"/>
        <v>theater</v>
      </c>
      <c r="T3528" t="str">
        <f t="shared" si="335"/>
        <v>plays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4">
        <f t="shared" si="332"/>
        <v>42196.165972222225</v>
      </c>
      <c r="K3529">
        <v>1434069205</v>
      </c>
      <c r="L3529" s="14">
        <f t="shared" si="333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6">
        <f t="shared" si="330"/>
        <v>1.1691666666666667</v>
      </c>
      <c r="R3529" s="9">
        <f t="shared" si="331"/>
        <v>81.569767441860463</v>
      </c>
      <c r="S3529" t="str">
        <f t="shared" si="334"/>
        <v>theater</v>
      </c>
      <c r="T3529" t="str">
        <f t="shared" si="335"/>
        <v>plays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4">
        <f t="shared" si="332"/>
        <v>42753.50136574074</v>
      </c>
      <c r="K3530">
        <v>1483012918</v>
      </c>
      <c r="L3530" s="14">
        <f t="shared" si="333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6">
        <f t="shared" si="330"/>
        <v>1.0115151515151515</v>
      </c>
      <c r="R3530" s="9">
        <f t="shared" si="331"/>
        <v>45.108108108108105</v>
      </c>
      <c r="S3530" t="str">
        <f t="shared" si="334"/>
        <v>theater</v>
      </c>
      <c r="T3530" t="str">
        <f t="shared" si="335"/>
        <v>plays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4">
        <f t="shared" si="332"/>
        <v>42198.041666666672</v>
      </c>
      <c r="K3531">
        <v>1434997018</v>
      </c>
      <c r="L3531" s="14">
        <f t="shared" si="333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6">
        <f t="shared" si="330"/>
        <v>1.32</v>
      </c>
      <c r="R3531" s="9">
        <f t="shared" si="331"/>
        <v>36.666666666666664</v>
      </c>
      <c r="S3531" t="str">
        <f t="shared" si="334"/>
        <v>theater</v>
      </c>
      <c r="T3531" t="str">
        <f t="shared" si="335"/>
        <v>plays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4">
        <f t="shared" si="332"/>
        <v>42470.833333333328</v>
      </c>
      <c r="K3532">
        <v>1457881057</v>
      </c>
      <c r="L3532" s="14">
        <f t="shared" si="333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6">
        <f t="shared" si="330"/>
        <v>1</v>
      </c>
      <c r="R3532" s="9">
        <f t="shared" si="331"/>
        <v>125</v>
      </c>
      <c r="S3532" t="str">
        <f t="shared" si="334"/>
        <v>theater</v>
      </c>
      <c r="T3532" t="str">
        <f t="shared" si="335"/>
        <v>plays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4">
        <f t="shared" si="332"/>
        <v>42551.654328703706</v>
      </c>
      <c r="K3533">
        <v>1464709334</v>
      </c>
      <c r="L3533" s="14">
        <f t="shared" si="333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6">
        <f t="shared" si="330"/>
        <v>1.28</v>
      </c>
      <c r="R3533" s="9">
        <f t="shared" si="331"/>
        <v>49.230769230769234</v>
      </c>
      <c r="S3533" t="str">
        <f t="shared" si="334"/>
        <v>theater</v>
      </c>
      <c r="T3533" t="str">
        <f t="shared" si="335"/>
        <v>plays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4">
        <f t="shared" si="332"/>
        <v>41900.165972222225</v>
      </c>
      <c r="K3534">
        <v>1409667827</v>
      </c>
      <c r="L3534" s="14">
        <f t="shared" si="333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6">
        <f t="shared" si="330"/>
        <v>1.1895833333333334</v>
      </c>
      <c r="R3534" s="9">
        <f t="shared" si="331"/>
        <v>42.296296296296298</v>
      </c>
      <c r="S3534" t="str">
        <f t="shared" si="334"/>
        <v>theater</v>
      </c>
      <c r="T3534" t="str">
        <f t="shared" si="335"/>
        <v>plays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4">
        <f t="shared" si="332"/>
        <v>42319.802858796291</v>
      </c>
      <c r="K3535">
        <v>1444673767</v>
      </c>
      <c r="L3535" s="14">
        <f t="shared" si="333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6">
        <f t="shared" si="330"/>
        <v>1.262</v>
      </c>
      <c r="R3535" s="9">
        <f t="shared" si="331"/>
        <v>78.875</v>
      </c>
      <c r="S3535" t="str">
        <f t="shared" si="334"/>
        <v>theater</v>
      </c>
      <c r="T3535" t="str">
        <f t="shared" si="335"/>
        <v>plays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4">
        <f t="shared" si="332"/>
        <v>42278.6252662037</v>
      </c>
      <c r="K3536">
        <v>1440687623</v>
      </c>
      <c r="L3536" s="14">
        <f t="shared" si="333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6">
        <f t="shared" si="330"/>
        <v>1.5620000000000001</v>
      </c>
      <c r="R3536" s="9">
        <f t="shared" si="331"/>
        <v>38.284313725490193</v>
      </c>
      <c r="S3536" t="str">
        <f t="shared" si="334"/>
        <v>theater</v>
      </c>
      <c r="T3536" t="str">
        <f t="shared" si="335"/>
        <v>plays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4">
        <f t="shared" si="332"/>
        <v>42279.75</v>
      </c>
      <c r="K3537">
        <v>1441120910</v>
      </c>
      <c r="L3537" s="14">
        <f t="shared" si="333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6">
        <f t="shared" si="330"/>
        <v>1.0315000000000001</v>
      </c>
      <c r="R3537" s="9">
        <f t="shared" si="331"/>
        <v>44.847826086956523</v>
      </c>
      <c r="S3537" t="str">
        <f t="shared" si="334"/>
        <v>theater</v>
      </c>
      <c r="T3537" t="str">
        <f t="shared" si="335"/>
        <v>plays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4">
        <f t="shared" si="332"/>
        <v>42358.499305555553</v>
      </c>
      <c r="K3538">
        <v>1448040425</v>
      </c>
      <c r="L3538" s="14">
        <f t="shared" si="333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6">
        <f t="shared" si="330"/>
        <v>1.5333333333333334</v>
      </c>
      <c r="R3538" s="9">
        <f t="shared" si="331"/>
        <v>13.529411764705882</v>
      </c>
      <c r="S3538" t="str">
        <f t="shared" si="334"/>
        <v>theater</v>
      </c>
      <c r="T3538" t="str">
        <f t="shared" si="335"/>
        <v>plays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4">
        <f t="shared" si="332"/>
        <v>41960.332638888889</v>
      </c>
      <c r="K3539">
        <v>1413016216</v>
      </c>
      <c r="L3539" s="14">
        <f t="shared" si="333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6">
        <f t="shared" si="330"/>
        <v>1.8044444444444445</v>
      </c>
      <c r="R3539" s="9">
        <f t="shared" si="331"/>
        <v>43.5</v>
      </c>
      <c r="S3539" t="str">
        <f t="shared" si="334"/>
        <v>theater</v>
      </c>
      <c r="T3539" t="str">
        <f t="shared" si="335"/>
        <v>plays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4">
        <f t="shared" si="332"/>
        <v>42599.420601851853</v>
      </c>
      <c r="K3540">
        <v>1469009140</v>
      </c>
      <c r="L3540" s="14">
        <f t="shared" si="333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6">
        <f t="shared" si="330"/>
        <v>1.2845</v>
      </c>
      <c r="R3540" s="9">
        <f t="shared" si="331"/>
        <v>30.951807228915662</v>
      </c>
      <c r="S3540" t="str">
        <f t="shared" si="334"/>
        <v>theater</v>
      </c>
      <c r="T3540" t="str">
        <f t="shared" si="335"/>
        <v>plays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4">
        <f t="shared" si="332"/>
        <v>42621.756041666667</v>
      </c>
      <c r="K3541">
        <v>1471543722</v>
      </c>
      <c r="L3541" s="14">
        <f t="shared" si="333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6">
        <f t="shared" si="330"/>
        <v>1.1966666666666668</v>
      </c>
      <c r="R3541" s="9">
        <f t="shared" si="331"/>
        <v>55.230769230769234</v>
      </c>
      <c r="S3541" t="str">
        <f t="shared" si="334"/>
        <v>theater</v>
      </c>
      <c r="T3541" t="str">
        <f t="shared" si="335"/>
        <v>plays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4">
        <f t="shared" si="332"/>
        <v>42547.003368055557</v>
      </c>
      <c r="K3542">
        <v>1464307491</v>
      </c>
      <c r="L3542" s="14">
        <f t="shared" si="333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6">
        <f t="shared" si="330"/>
        <v>1.23</v>
      </c>
      <c r="R3542" s="9">
        <f t="shared" si="331"/>
        <v>46.125</v>
      </c>
      <c r="S3542" t="str">
        <f t="shared" si="334"/>
        <v>theater</v>
      </c>
      <c r="T3542" t="str">
        <f t="shared" si="335"/>
        <v>plays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4">
        <f t="shared" si="332"/>
        <v>42247.730034722219</v>
      </c>
      <c r="K3543">
        <v>1438882275</v>
      </c>
      <c r="L3543" s="14">
        <f t="shared" si="333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6">
        <f t="shared" si="330"/>
        <v>1.05</v>
      </c>
      <c r="R3543" s="9">
        <f t="shared" si="331"/>
        <v>39.375</v>
      </c>
      <c r="S3543" t="str">
        <f t="shared" si="334"/>
        <v>theater</v>
      </c>
      <c r="T3543" t="str">
        <f t="shared" si="335"/>
        <v>plays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4">
        <f t="shared" si="332"/>
        <v>41889.599791666667</v>
      </c>
      <c r="K3544">
        <v>1404915822</v>
      </c>
      <c r="L3544" s="14">
        <f t="shared" si="333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6">
        <f t="shared" si="330"/>
        <v>1.0223636363636364</v>
      </c>
      <c r="R3544" s="9">
        <f t="shared" si="331"/>
        <v>66.152941176470591</v>
      </c>
      <c r="S3544" t="str">
        <f t="shared" si="334"/>
        <v>theater</v>
      </c>
      <c r="T3544" t="str">
        <f t="shared" si="335"/>
        <v>plays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4">
        <f t="shared" si="332"/>
        <v>42180.755312499998</v>
      </c>
      <c r="K3545">
        <v>1432663659</v>
      </c>
      <c r="L3545" s="14">
        <f t="shared" si="333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6">
        <f t="shared" si="330"/>
        <v>1.0466666666666666</v>
      </c>
      <c r="R3545" s="9">
        <f t="shared" si="331"/>
        <v>54.137931034482762</v>
      </c>
      <c r="S3545" t="str">
        <f t="shared" si="334"/>
        <v>theater</v>
      </c>
      <c r="T3545" t="str">
        <f t="shared" si="335"/>
        <v>plays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4">
        <f t="shared" si="332"/>
        <v>42070.831678240742</v>
      </c>
      <c r="K3546">
        <v>1423166257</v>
      </c>
      <c r="L3546" s="14">
        <f t="shared" si="333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6">
        <f t="shared" si="330"/>
        <v>1</v>
      </c>
      <c r="R3546" s="9">
        <f t="shared" si="331"/>
        <v>104.16666666666667</v>
      </c>
      <c r="S3546" t="str">
        <f t="shared" si="334"/>
        <v>theater</v>
      </c>
      <c r="T3546" t="str">
        <f t="shared" si="335"/>
        <v>plays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4">
        <f t="shared" si="332"/>
        <v>42105.807395833333</v>
      </c>
      <c r="K3547">
        <v>1426188159</v>
      </c>
      <c r="L3547" s="14">
        <f t="shared" si="333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6">
        <f t="shared" si="330"/>
        <v>1.004</v>
      </c>
      <c r="R3547" s="9">
        <f t="shared" si="331"/>
        <v>31.375</v>
      </c>
      <c r="S3547" t="str">
        <f t="shared" si="334"/>
        <v>theater</v>
      </c>
      <c r="T3547" t="str">
        <f t="shared" si="335"/>
        <v>plays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4">
        <f t="shared" si="332"/>
        <v>42095.165972222225</v>
      </c>
      <c r="K3548">
        <v>1426002684</v>
      </c>
      <c r="L3548" s="14">
        <f t="shared" si="333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6">
        <f t="shared" si="330"/>
        <v>1.0227272727272727</v>
      </c>
      <c r="R3548" s="9">
        <f t="shared" si="331"/>
        <v>59.210526315789473</v>
      </c>
      <c r="S3548" t="str">
        <f t="shared" si="334"/>
        <v>theater</v>
      </c>
      <c r="T3548" t="str">
        <f t="shared" si="335"/>
        <v>plays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4">
        <f t="shared" si="332"/>
        <v>42504.165972222225</v>
      </c>
      <c r="K3549">
        <v>1461117201</v>
      </c>
      <c r="L3549" s="14">
        <f t="shared" si="333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6">
        <f t="shared" si="330"/>
        <v>1.1440928571428572</v>
      </c>
      <c r="R3549" s="9">
        <f t="shared" si="331"/>
        <v>119.17633928571429</v>
      </c>
      <c r="S3549" t="str">
        <f t="shared" si="334"/>
        <v>theater</v>
      </c>
      <c r="T3549" t="str">
        <f t="shared" si="335"/>
        <v>plays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4">
        <f t="shared" si="332"/>
        <v>42434.041666666672</v>
      </c>
      <c r="K3550">
        <v>1455230214</v>
      </c>
      <c r="L3550" s="14">
        <f t="shared" si="333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6">
        <f t="shared" si="330"/>
        <v>1.019047619047619</v>
      </c>
      <c r="R3550" s="9">
        <f t="shared" si="331"/>
        <v>164.61538461538461</v>
      </c>
      <c r="S3550" t="str">
        <f t="shared" si="334"/>
        <v>theater</v>
      </c>
      <c r="T3550" t="str">
        <f t="shared" si="335"/>
        <v>plays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4">
        <f t="shared" si="332"/>
        <v>42251.394363425927</v>
      </c>
      <c r="K3551">
        <v>1438939673</v>
      </c>
      <c r="L3551" s="14">
        <f t="shared" si="333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6">
        <f t="shared" si="330"/>
        <v>1.02</v>
      </c>
      <c r="R3551" s="9">
        <f t="shared" si="331"/>
        <v>24.285714285714285</v>
      </c>
      <c r="S3551" t="str">
        <f t="shared" si="334"/>
        <v>theater</v>
      </c>
      <c r="T3551" t="str">
        <f t="shared" si="335"/>
        <v>plays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4">
        <f t="shared" si="332"/>
        <v>42492.893495370372</v>
      </c>
      <c r="K3552">
        <v>1459632398</v>
      </c>
      <c r="L3552" s="14">
        <f t="shared" si="333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6">
        <f t="shared" si="330"/>
        <v>1.048</v>
      </c>
      <c r="R3552" s="9">
        <f t="shared" si="331"/>
        <v>40.9375</v>
      </c>
      <c r="S3552" t="str">
        <f t="shared" si="334"/>
        <v>theater</v>
      </c>
      <c r="T3552" t="str">
        <f t="shared" si="335"/>
        <v>plays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4">
        <f t="shared" si="332"/>
        <v>41781.921527777777</v>
      </c>
      <c r="K3553">
        <v>1398342170</v>
      </c>
      <c r="L3553" s="14">
        <f t="shared" si="333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6">
        <f t="shared" si="330"/>
        <v>1.0183333333333333</v>
      </c>
      <c r="R3553" s="9">
        <f t="shared" si="331"/>
        <v>61.1</v>
      </c>
      <c r="S3553" t="str">
        <f t="shared" si="334"/>
        <v>theater</v>
      </c>
      <c r="T3553" t="str">
        <f t="shared" si="335"/>
        <v>plays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4">
        <f t="shared" si="332"/>
        <v>41818.587083333332</v>
      </c>
      <c r="K3554">
        <v>1401372324</v>
      </c>
      <c r="L3554" s="14">
        <f t="shared" si="333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6">
        <f t="shared" si="330"/>
        <v>1</v>
      </c>
      <c r="R3554" s="9">
        <f t="shared" si="331"/>
        <v>38.65</v>
      </c>
      <c r="S3554" t="str">
        <f t="shared" si="334"/>
        <v>theater</v>
      </c>
      <c r="T3554" t="str">
        <f t="shared" si="335"/>
        <v>plays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4">
        <f t="shared" si="332"/>
        <v>42228</v>
      </c>
      <c r="K3555">
        <v>1436575280</v>
      </c>
      <c r="L3555" s="14">
        <f t="shared" si="333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6">
        <f t="shared" si="330"/>
        <v>1.0627272727272727</v>
      </c>
      <c r="R3555" s="9">
        <f t="shared" si="331"/>
        <v>56.20192307692308</v>
      </c>
      <c r="S3555" t="str">
        <f t="shared" si="334"/>
        <v>theater</v>
      </c>
      <c r="T3555" t="str">
        <f t="shared" si="335"/>
        <v>plays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4">
        <f t="shared" si="332"/>
        <v>42046.708333333328</v>
      </c>
      <c r="K3556">
        <v>1421025159</v>
      </c>
      <c r="L3556" s="14">
        <f t="shared" si="333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6">
        <f t="shared" si="330"/>
        <v>1.1342219999999998</v>
      </c>
      <c r="R3556" s="9">
        <f t="shared" si="331"/>
        <v>107.00207547169811</v>
      </c>
      <c r="S3556" t="str">
        <f t="shared" si="334"/>
        <v>theater</v>
      </c>
      <c r="T3556" t="str">
        <f t="shared" si="335"/>
        <v>plays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4">
        <f t="shared" si="332"/>
        <v>42691.483726851846</v>
      </c>
      <c r="K3557">
        <v>1476786994</v>
      </c>
      <c r="L3557" s="14">
        <f t="shared" si="333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6">
        <f t="shared" si="330"/>
        <v>1</v>
      </c>
      <c r="R3557" s="9">
        <f t="shared" si="331"/>
        <v>171.42857142857142</v>
      </c>
      <c r="S3557" t="str">
        <f t="shared" si="334"/>
        <v>theater</v>
      </c>
      <c r="T3557" t="str">
        <f t="shared" si="335"/>
        <v>plays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4">
        <f t="shared" si="332"/>
        <v>41868.649583333332</v>
      </c>
      <c r="K3558">
        <v>1403105724</v>
      </c>
      <c r="L3558" s="14">
        <f t="shared" si="333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6">
        <f t="shared" si="330"/>
        <v>1.0045454545454546</v>
      </c>
      <c r="R3558" s="9">
        <f t="shared" si="331"/>
        <v>110.5</v>
      </c>
      <c r="S3558" t="str">
        <f t="shared" si="334"/>
        <v>theater</v>
      </c>
      <c r="T3558" t="str">
        <f t="shared" si="335"/>
        <v>plays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4">
        <f t="shared" si="332"/>
        <v>41764.276747685188</v>
      </c>
      <c r="K3559">
        <v>1396334311</v>
      </c>
      <c r="L3559" s="14">
        <f t="shared" si="333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6">
        <f t="shared" si="330"/>
        <v>1.0003599999999999</v>
      </c>
      <c r="R3559" s="9">
        <f t="shared" si="331"/>
        <v>179.27598566308242</v>
      </c>
      <c r="S3559" t="str">
        <f t="shared" si="334"/>
        <v>theater</v>
      </c>
      <c r="T3559" t="str">
        <f t="shared" si="335"/>
        <v>plays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4">
        <f t="shared" si="332"/>
        <v>42181.875</v>
      </c>
      <c r="K3560">
        <v>1431718575</v>
      </c>
      <c r="L3560" s="14">
        <f t="shared" si="333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6">
        <f t="shared" si="330"/>
        <v>1.44</v>
      </c>
      <c r="R3560" s="9">
        <f t="shared" si="331"/>
        <v>22.90909090909091</v>
      </c>
      <c r="S3560" t="str">
        <f t="shared" si="334"/>
        <v>theater</v>
      </c>
      <c r="T3560" t="str">
        <f t="shared" si="335"/>
        <v>plays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4">
        <f t="shared" si="332"/>
        <v>42216.373611111107</v>
      </c>
      <c r="K3561">
        <v>1436408308</v>
      </c>
      <c r="L3561" s="14">
        <f t="shared" si="333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6">
        <f t="shared" si="330"/>
        <v>1.0349999999999999</v>
      </c>
      <c r="R3561" s="9">
        <f t="shared" si="331"/>
        <v>43.125</v>
      </c>
      <c r="S3561" t="str">
        <f t="shared" si="334"/>
        <v>theater</v>
      </c>
      <c r="T3561" t="str">
        <f t="shared" si="335"/>
        <v>plays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4">
        <f t="shared" si="332"/>
        <v>42151.114583333328</v>
      </c>
      <c r="K3562">
        <v>1429651266</v>
      </c>
      <c r="L3562" s="14">
        <f t="shared" si="333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6">
        <f t="shared" si="330"/>
        <v>1.0843750000000001</v>
      </c>
      <c r="R3562" s="9">
        <f t="shared" si="331"/>
        <v>46.891891891891895</v>
      </c>
      <c r="S3562" t="str">
        <f t="shared" si="334"/>
        <v>theater</v>
      </c>
      <c r="T3562" t="str">
        <f t="shared" si="335"/>
        <v>plays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4">
        <f t="shared" si="332"/>
        <v>42221.774999999994</v>
      </c>
      <c r="K3563">
        <v>1437236378</v>
      </c>
      <c r="L3563" s="14">
        <f t="shared" si="333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6">
        <f t="shared" si="330"/>
        <v>1.024</v>
      </c>
      <c r="R3563" s="9">
        <f t="shared" si="331"/>
        <v>47.407407407407405</v>
      </c>
      <c r="S3563" t="str">
        <f t="shared" si="334"/>
        <v>theater</v>
      </c>
      <c r="T3563" t="str">
        <f t="shared" si="335"/>
        <v>plays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4">
        <f t="shared" si="332"/>
        <v>42442.916666666672</v>
      </c>
      <c r="K3564">
        <v>1457115427</v>
      </c>
      <c r="L3564" s="14">
        <f t="shared" si="333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6">
        <f t="shared" si="330"/>
        <v>1.4888888888888889</v>
      </c>
      <c r="R3564" s="9">
        <f t="shared" si="331"/>
        <v>15.129032258064516</v>
      </c>
      <c r="S3564" t="str">
        <f t="shared" si="334"/>
        <v>theater</v>
      </c>
      <c r="T3564" t="str">
        <f t="shared" si="335"/>
        <v>plays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4">
        <f t="shared" si="332"/>
        <v>42583.791666666672</v>
      </c>
      <c r="K3565">
        <v>1467648456</v>
      </c>
      <c r="L3565" s="14">
        <f t="shared" si="333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6">
        <f t="shared" si="330"/>
        <v>1.0549000000000002</v>
      </c>
      <c r="R3565" s="9">
        <f t="shared" si="331"/>
        <v>21.098000000000003</v>
      </c>
      <c r="S3565" t="str">
        <f t="shared" si="334"/>
        <v>theater</v>
      </c>
      <c r="T3565" t="str">
        <f t="shared" si="335"/>
        <v>plays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4">
        <f t="shared" si="332"/>
        <v>42282.666666666672</v>
      </c>
      <c r="K3566">
        <v>1440082649</v>
      </c>
      <c r="L3566" s="14">
        <f t="shared" si="333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6">
        <f t="shared" si="330"/>
        <v>1.0049999999999999</v>
      </c>
      <c r="R3566" s="9">
        <f t="shared" si="331"/>
        <v>59.117647058823529</v>
      </c>
      <c r="S3566" t="str">
        <f t="shared" si="334"/>
        <v>theater</v>
      </c>
      <c r="T3566" t="str">
        <f t="shared" si="335"/>
        <v>plays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4">
        <f t="shared" si="332"/>
        <v>42004.743148148147</v>
      </c>
      <c r="K3567">
        <v>1417456208</v>
      </c>
      <c r="L3567" s="14">
        <f t="shared" si="333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6">
        <f t="shared" si="330"/>
        <v>1.3055555555555556</v>
      </c>
      <c r="R3567" s="9">
        <f t="shared" si="331"/>
        <v>97.916666666666671</v>
      </c>
      <c r="S3567" t="str">
        <f t="shared" si="334"/>
        <v>theater</v>
      </c>
      <c r="T3567" t="str">
        <f t="shared" si="335"/>
        <v>plays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4">
        <f t="shared" si="332"/>
        <v>42027.507905092592</v>
      </c>
      <c r="K3568">
        <v>1419423083</v>
      </c>
      <c r="L3568" s="14">
        <f t="shared" si="333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6">
        <f t="shared" si="330"/>
        <v>1.0475000000000001</v>
      </c>
      <c r="R3568" s="9">
        <f t="shared" si="331"/>
        <v>55.131578947368418</v>
      </c>
      <c r="S3568" t="str">
        <f t="shared" si="334"/>
        <v>theater</v>
      </c>
      <c r="T3568" t="str">
        <f t="shared" si="335"/>
        <v>plays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4">
        <f t="shared" si="332"/>
        <v>42165.810694444444</v>
      </c>
      <c r="K3569">
        <v>1431372444</v>
      </c>
      <c r="L3569" s="14">
        <f t="shared" si="333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6">
        <f t="shared" si="330"/>
        <v>1.0880000000000001</v>
      </c>
      <c r="R3569" s="9">
        <f t="shared" si="331"/>
        <v>26.536585365853657</v>
      </c>
      <c r="S3569" t="str">
        <f t="shared" si="334"/>
        <v>theater</v>
      </c>
      <c r="T3569" t="str">
        <f t="shared" si="335"/>
        <v>plays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4">
        <f t="shared" si="332"/>
        <v>41899.740671296298</v>
      </c>
      <c r="K3570">
        <v>1408383994</v>
      </c>
      <c r="L3570" s="14">
        <f t="shared" si="333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6">
        <f t="shared" si="330"/>
        <v>1.1100000000000001</v>
      </c>
      <c r="R3570" s="9">
        <f t="shared" si="331"/>
        <v>58.421052631578945</v>
      </c>
      <c r="S3570" t="str">
        <f t="shared" si="334"/>
        <v>theater</v>
      </c>
      <c r="T3570" t="str">
        <f t="shared" si="335"/>
        <v>plays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4">
        <f t="shared" si="332"/>
        <v>42012.688611111109</v>
      </c>
      <c r="K3571">
        <v>1418142696</v>
      </c>
      <c r="L3571" s="14">
        <f t="shared" si="333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6">
        <f t="shared" si="330"/>
        <v>1.0047999999999999</v>
      </c>
      <c r="R3571" s="9">
        <f t="shared" si="331"/>
        <v>122.53658536585365</v>
      </c>
      <c r="S3571" t="str">
        <f t="shared" si="334"/>
        <v>theater</v>
      </c>
      <c r="T3571" t="str">
        <f t="shared" si="335"/>
        <v>plays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4">
        <f t="shared" si="332"/>
        <v>42004.291666666672</v>
      </c>
      <c r="K3572">
        <v>1417593483</v>
      </c>
      <c r="L3572" s="14">
        <f t="shared" si="333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6">
        <f t="shared" si="330"/>
        <v>1.1435</v>
      </c>
      <c r="R3572" s="9">
        <f t="shared" si="331"/>
        <v>87.961538461538467</v>
      </c>
      <c r="S3572" t="str">
        <f t="shared" si="334"/>
        <v>theater</v>
      </c>
      <c r="T3572" t="str">
        <f t="shared" si="335"/>
        <v>plays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4">
        <f t="shared" si="332"/>
        <v>41942.858946759261</v>
      </c>
      <c r="K3573">
        <v>1412109413</v>
      </c>
      <c r="L3573" s="14">
        <f t="shared" si="333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6">
        <f t="shared" si="330"/>
        <v>1.2206666666666666</v>
      </c>
      <c r="R3573" s="9">
        <f t="shared" si="331"/>
        <v>73.239999999999995</v>
      </c>
      <c r="S3573" t="str">
        <f t="shared" si="334"/>
        <v>theater</v>
      </c>
      <c r="T3573" t="str">
        <f t="shared" si="335"/>
        <v>plays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4">
        <f t="shared" si="332"/>
        <v>42176.570393518516</v>
      </c>
      <c r="K3574">
        <v>1432302082</v>
      </c>
      <c r="L3574" s="14">
        <f t="shared" si="333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6">
        <f t="shared" si="330"/>
        <v>1</v>
      </c>
      <c r="R3574" s="9">
        <f t="shared" si="331"/>
        <v>55.555555555555557</v>
      </c>
      <c r="S3574" t="str">
        <f t="shared" si="334"/>
        <v>theater</v>
      </c>
      <c r="T3574" t="str">
        <f t="shared" si="335"/>
        <v>plays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4">
        <f t="shared" si="332"/>
        <v>41951.417199074072</v>
      </c>
      <c r="K3575">
        <v>1412845246</v>
      </c>
      <c r="L3575" s="14">
        <f t="shared" si="333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6">
        <f t="shared" si="330"/>
        <v>1.028</v>
      </c>
      <c r="R3575" s="9">
        <f t="shared" si="331"/>
        <v>39.53846153846154</v>
      </c>
      <c r="S3575" t="str">
        <f t="shared" si="334"/>
        <v>theater</v>
      </c>
      <c r="T3575" t="str">
        <f t="shared" si="335"/>
        <v>plays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4">
        <f t="shared" si="332"/>
        <v>41956.984351851846</v>
      </c>
      <c r="K3576">
        <v>1413326248</v>
      </c>
      <c r="L3576" s="14">
        <f t="shared" si="333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6">
        <f t="shared" si="330"/>
        <v>1.0612068965517241</v>
      </c>
      <c r="R3576" s="9">
        <f t="shared" si="331"/>
        <v>136.77777777777777</v>
      </c>
      <c r="S3576" t="str">
        <f t="shared" si="334"/>
        <v>theater</v>
      </c>
      <c r="T3576" t="str">
        <f t="shared" si="335"/>
        <v>plays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4">
        <f t="shared" si="332"/>
        <v>42593.165972222225</v>
      </c>
      <c r="K3577">
        <v>1468176527</v>
      </c>
      <c r="L3577" s="14">
        <f t="shared" si="333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6">
        <f t="shared" si="330"/>
        <v>1.0133000000000001</v>
      </c>
      <c r="R3577" s="9">
        <f t="shared" si="331"/>
        <v>99.343137254901961</v>
      </c>
      <c r="S3577" t="str">
        <f t="shared" si="334"/>
        <v>theater</v>
      </c>
      <c r="T3577" t="str">
        <f t="shared" si="335"/>
        <v>plays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4">
        <f t="shared" si="332"/>
        <v>42709.590902777782</v>
      </c>
      <c r="K3578">
        <v>1475759454</v>
      </c>
      <c r="L3578" s="14">
        <f t="shared" si="333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6">
        <f t="shared" si="330"/>
        <v>1</v>
      </c>
      <c r="R3578" s="9">
        <f t="shared" si="331"/>
        <v>20</v>
      </c>
      <c r="S3578" t="str">
        <f t="shared" si="334"/>
        <v>theater</v>
      </c>
      <c r="T3578" t="str">
        <f t="shared" si="335"/>
        <v>plays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4">
        <f t="shared" si="332"/>
        <v>42120.26944444445</v>
      </c>
      <c r="K3579">
        <v>1427741583</v>
      </c>
      <c r="L3579" s="14">
        <f t="shared" si="333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6">
        <f t="shared" si="330"/>
        <v>1.3</v>
      </c>
      <c r="R3579" s="9">
        <f t="shared" si="331"/>
        <v>28.888888888888889</v>
      </c>
      <c r="S3579" t="str">
        <f t="shared" si="334"/>
        <v>theater</v>
      </c>
      <c r="T3579" t="str">
        <f t="shared" si="335"/>
        <v>plays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4">
        <f t="shared" si="332"/>
        <v>42490.733530092592</v>
      </c>
      <c r="K3580">
        <v>1459445777</v>
      </c>
      <c r="L3580" s="14">
        <f t="shared" si="333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6">
        <f t="shared" si="330"/>
        <v>1.0001333333333333</v>
      </c>
      <c r="R3580" s="9">
        <f t="shared" si="331"/>
        <v>40.545945945945945</v>
      </c>
      <c r="S3580" t="str">
        <f t="shared" si="334"/>
        <v>theater</v>
      </c>
      <c r="T3580" t="str">
        <f t="shared" si="335"/>
        <v>plays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4">
        <f t="shared" si="332"/>
        <v>42460.720555555556</v>
      </c>
      <c r="K3581">
        <v>1456856256</v>
      </c>
      <c r="L3581" s="14">
        <f t="shared" si="333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6">
        <f t="shared" si="330"/>
        <v>1</v>
      </c>
      <c r="R3581" s="9">
        <f t="shared" si="331"/>
        <v>35.714285714285715</v>
      </c>
      <c r="S3581" t="str">
        <f t="shared" si="334"/>
        <v>theater</v>
      </c>
      <c r="T3581" t="str">
        <f t="shared" si="335"/>
        <v>plays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4">
        <f t="shared" si="332"/>
        <v>42064.207638888889</v>
      </c>
      <c r="K3582">
        <v>1421900022</v>
      </c>
      <c r="L3582" s="14">
        <f t="shared" si="333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6">
        <f t="shared" si="330"/>
        <v>1.1388888888888888</v>
      </c>
      <c r="R3582" s="9">
        <f t="shared" si="331"/>
        <v>37.962962962962962</v>
      </c>
      <c r="S3582" t="str">
        <f t="shared" si="334"/>
        <v>theater</v>
      </c>
      <c r="T3582" t="str">
        <f t="shared" si="335"/>
        <v>plays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4">
        <f t="shared" si="332"/>
        <v>41850.471180555556</v>
      </c>
      <c r="K3583">
        <v>1405509510</v>
      </c>
      <c r="L3583" s="14">
        <f t="shared" si="333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6">
        <f t="shared" si="330"/>
        <v>1</v>
      </c>
      <c r="R3583" s="9">
        <f t="shared" si="331"/>
        <v>33.333333333333336</v>
      </c>
      <c r="S3583" t="str">
        <f t="shared" si="334"/>
        <v>theater</v>
      </c>
      <c r="T3583" t="str">
        <f t="shared" si="335"/>
        <v>plays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4">
        <f t="shared" si="332"/>
        <v>42465.095856481479</v>
      </c>
      <c r="K3584">
        <v>1458613082</v>
      </c>
      <c r="L3584" s="14">
        <f t="shared" si="333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6">
        <f t="shared" si="330"/>
        <v>2.87</v>
      </c>
      <c r="R3584" s="9">
        <f t="shared" si="331"/>
        <v>58.571428571428569</v>
      </c>
      <c r="S3584" t="str">
        <f t="shared" si="334"/>
        <v>theater</v>
      </c>
      <c r="T3584" t="str">
        <f t="shared" si="335"/>
        <v>plays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4">
        <f t="shared" si="332"/>
        <v>42478.384317129632</v>
      </c>
      <c r="K3585">
        <v>1455790405</v>
      </c>
      <c r="L3585" s="14">
        <f t="shared" si="333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6">
        <f t="shared" si="330"/>
        <v>1.085</v>
      </c>
      <c r="R3585" s="9">
        <f t="shared" si="331"/>
        <v>135.625</v>
      </c>
      <c r="S3585" t="str">
        <f t="shared" si="334"/>
        <v>theater</v>
      </c>
      <c r="T3585" t="str">
        <f t="shared" si="335"/>
        <v>plays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4">
        <f t="shared" si="332"/>
        <v>42198.316481481481</v>
      </c>
      <c r="K3586">
        <v>1434180944</v>
      </c>
      <c r="L3586" s="14">
        <f t="shared" si="333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6">
        <f t="shared" ref="Q3586:Q3649" si="336">(E3586/D3586)</f>
        <v>1.155</v>
      </c>
      <c r="R3586" s="9">
        <f t="shared" ref="R3586:R3649" si="337">IF(N3586&lt;&gt;0,E3586/N3586,0)</f>
        <v>30.9375</v>
      </c>
      <c r="S3586" t="str">
        <f t="shared" si="334"/>
        <v>theater</v>
      </c>
      <c r="T3586" t="str">
        <f t="shared" si="335"/>
        <v>plays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4">
        <f t="shared" ref="J3587:J3650" si="338">(((I3587/60)/60)/24)+DATE(1970,1,1)</f>
        <v>41994.716319444444</v>
      </c>
      <c r="K3587">
        <v>1416589890</v>
      </c>
      <c r="L3587" s="14">
        <f t="shared" ref="L3587:L3650" si="339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6">
        <f t="shared" si="336"/>
        <v>1.1911764705882353</v>
      </c>
      <c r="R3587" s="9">
        <f t="shared" si="337"/>
        <v>176.08695652173913</v>
      </c>
      <c r="S3587" t="str">
        <f t="shared" ref="S3587:S3650" si="340">LEFT(P3587, SEARCH("/",P3587,1)-1)</f>
        <v>theater</v>
      </c>
      <c r="T3587" t="str">
        <f t="shared" ref="T3587:T3650" si="341">RIGHT(P3587,LEN(P3587)-FIND("/",P3587))</f>
        <v>plays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4">
        <f t="shared" si="338"/>
        <v>42636.697569444441</v>
      </c>
      <c r="K3588">
        <v>1469465070</v>
      </c>
      <c r="L3588" s="14">
        <f t="shared" si="339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6">
        <f t="shared" si="336"/>
        <v>1.0942666666666667</v>
      </c>
      <c r="R3588" s="9">
        <f t="shared" si="337"/>
        <v>151.9814814814815</v>
      </c>
      <c r="S3588" t="str">
        <f t="shared" si="340"/>
        <v>theater</v>
      </c>
      <c r="T3588" t="str">
        <f t="shared" si="341"/>
        <v>plays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4">
        <f t="shared" si="338"/>
        <v>42548.791666666672</v>
      </c>
      <c r="K3589">
        <v>1463144254</v>
      </c>
      <c r="L3589" s="14">
        <f t="shared" si="339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6">
        <f t="shared" si="336"/>
        <v>1.266</v>
      </c>
      <c r="R3589" s="9">
        <f t="shared" si="337"/>
        <v>22.607142857142858</v>
      </c>
      <c r="S3589" t="str">
        <f t="shared" si="340"/>
        <v>theater</v>
      </c>
      <c r="T3589" t="str">
        <f t="shared" si="341"/>
        <v>plays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4">
        <f t="shared" si="338"/>
        <v>42123.958333333328</v>
      </c>
      <c r="K3590">
        <v>1428436410</v>
      </c>
      <c r="L3590" s="14">
        <f t="shared" si="339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6">
        <f t="shared" si="336"/>
        <v>1.0049999999999999</v>
      </c>
      <c r="R3590" s="9">
        <f t="shared" si="337"/>
        <v>18.272727272727273</v>
      </c>
      <c r="S3590" t="str">
        <f t="shared" si="340"/>
        <v>theater</v>
      </c>
      <c r="T3590" t="str">
        <f t="shared" si="341"/>
        <v>plays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4">
        <f t="shared" si="338"/>
        <v>42150.647534722222</v>
      </c>
      <c r="K3591">
        <v>1430494347</v>
      </c>
      <c r="L3591" s="14">
        <f t="shared" si="339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6">
        <f t="shared" si="336"/>
        <v>1.2749999999999999</v>
      </c>
      <c r="R3591" s="9">
        <f t="shared" si="337"/>
        <v>82.258064516129039</v>
      </c>
      <c r="S3591" t="str">
        <f t="shared" si="340"/>
        <v>theater</v>
      </c>
      <c r="T3591" t="str">
        <f t="shared" si="341"/>
        <v>plays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4">
        <f t="shared" si="338"/>
        <v>41932.333726851852</v>
      </c>
      <c r="K3592">
        <v>1411200034</v>
      </c>
      <c r="L3592" s="14">
        <f t="shared" si="339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6">
        <f t="shared" si="336"/>
        <v>1.0005999999999999</v>
      </c>
      <c r="R3592" s="9">
        <f t="shared" si="337"/>
        <v>68.534246575342465</v>
      </c>
      <c r="S3592" t="str">
        <f t="shared" si="340"/>
        <v>theater</v>
      </c>
      <c r="T3592" t="str">
        <f t="shared" si="341"/>
        <v>plays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4">
        <f t="shared" si="338"/>
        <v>42028.207638888889</v>
      </c>
      <c r="K3593">
        <v>1419979544</v>
      </c>
      <c r="L3593" s="14">
        <f t="shared" si="339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6">
        <f t="shared" si="336"/>
        <v>1.75</v>
      </c>
      <c r="R3593" s="9">
        <f t="shared" si="337"/>
        <v>68.055555555555557</v>
      </c>
      <c r="S3593" t="str">
        <f t="shared" si="340"/>
        <v>theater</v>
      </c>
      <c r="T3593" t="str">
        <f t="shared" si="341"/>
        <v>plays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4">
        <f t="shared" si="338"/>
        <v>42046.207638888889</v>
      </c>
      <c r="K3594">
        <v>1418673307</v>
      </c>
      <c r="L3594" s="14">
        <f t="shared" si="339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6">
        <f t="shared" si="336"/>
        <v>1.2725</v>
      </c>
      <c r="R3594" s="9">
        <f t="shared" si="337"/>
        <v>72.714285714285708</v>
      </c>
      <c r="S3594" t="str">
        <f t="shared" si="340"/>
        <v>theater</v>
      </c>
      <c r="T3594" t="str">
        <f t="shared" si="341"/>
        <v>plays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4">
        <f t="shared" si="338"/>
        <v>42009.851388888885</v>
      </c>
      <c r="K3595">
        <v>1417469639</v>
      </c>
      <c r="L3595" s="14">
        <f t="shared" si="339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6">
        <f t="shared" si="336"/>
        <v>1.1063333333333334</v>
      </c>
      <c r="R3595" s="9">
        <f t="shared" si="337"/>
        <v>77.186046511627907</v>
      </c>
      <c r="S3595" t="str">
        <f t="shared" si="340"/>
        <v>theater</v>
      </c>
      <c r="T3595" t="str">
        <f t="shared" si="341"/>
        <v>plays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4">
        <f t="shared" si="338"/>
        <v>42617.066921296297</v>
      </c>
      <c r="K3596">
        <v>1470792982</v>
      </c>
      <c r="L3596" s="14">
        <f t="shared" si="339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6">
        <f t="shared" si="336"/>
        <v>1.2593749999999999</v>
      </c>
      <c r="R3596" s="9">
        <f t="shared" si="337"/>
        <v>55.972222222222221</v>
      </c>
      <c r="S3596" t="str">
        <f t="shared" si="340"/>
        <v>theater</v>
      </c>
      <c r="T3596" t="str">
        <f t="shared" si="341"/>
        <v>plays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4">
        <f t="shared" si="338"/>
        <v>42076.290972222225</v>
      </c>
      <c r="K3597">
        <v>1423959123</v>
      </c>
      <c r="L3597" s="14">
        <f t="shared" si="339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6">
        <f t="shared" si="336"/>
        <v>1.1850000000000001</v>
      </c>
      <c r="R3597" s="9">
        <f t="shared" si="337"/>
        <v>49.693548387096776</v>
      </c>
      <c r="S3597" t="str">
        <f t="shared" si="340"/>
        <v>theater</v>
      </c>
      <c r="T3597" t="str">
        <f t="shared" si="341"/>
        <v>plays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4">
        <f t="shared" si="338"/>
        <v>41877.715069444443</v>
      </c>
      <c r="K3598">
        <v>1407258582</v>
      </c>
      <c r="L3598" s="14">
        <f t="shared" si="339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6">
        <f t="shared" si="336"/>
        <v>1.0772727272727274</v>
      </c>
      <c r="R3598" s="9">
        <f t="shared" si="337"/>
        <v>79</v>
      </c>
      <c r="S3598" t="str">
        <f t="shared" si="340"/>
        <v>theater</v>
      </c>
      <c r="T3598" t="str">
        <f t="shared" si="341"/>
        <v>plays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4">
        <f t="shared" si="338"/>
        <v>42432.249305555553</v>
      </c>
      <c r="K3599">
        <v>1455717790</v>
      </c>
      <c r="L3599" s="14">
        <f t="shared" si="339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6">
        <f t="shared" si="336"/>
        <v>1.026</v>
      </c>
      <c r="R3599" s="9">
        <f t="shared" si="337"/>
        <v>77.727272727272734</v>
      </c>
      <c r="S3599" t="str">
        <f t="shared" si="340"/>
        <v>theater</v>
      </c>
      <c r="T3599" t="str">
        <f t="shared" si="341"/>
        <v>plays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4">
        <f t="shared" si="338"/>
        <v>41885.207638888889</v>
      </c>
      <c r="K3600">
        <v>1408129822</v>
      </c>
      <c r="L3600" s="14">
        <f t="shared" si="339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6">
        <f t="shared" si="336"/>
        <v>1.101</v>
      </c>
      <c r="R3600" s="9">
        <f t="shared" si="337"/>
        <v>40.777777777777779</v>
      </c>
      <c r="S3600" t="str">
        <f t="shared" si="340"/>
        <v>theater</v>
      </c>
      <c r="T3600" t="str">
        <f t="shared" si="341"/>
        <v>plays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4">
        <f t="shared" si="338"/>
        <v>42246</v>
      </c>
      <c r="K3601">
        <v>1438715077</v>
      </c>
      <c r="L3601" s="14">
        <f t="shared" si="339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6">
        <f t="shared" si="336"/>
        <v>2.02</v>
      </c>
      <c r="R3601" s="9">
        <f t="shared" si="337"/>
        <v>59.411764705882355</v>
      </c>
      <c r="S3601" t="str">
        <f t="shared" si="340"/>
        <v>theater</v>
      </c>
      <c r="T3601" t="str">
        <f t="shared" si="341"/>
        <v>plays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4">
        <f t="shared" si="338"/>
        <v>42656.849120370374</v>
      </c>
      <c r="K3602">
        <v>1473970964</v>
      </c>
      <c r="L3602" s="14">
        <f t="shared" si="339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6">
        <f t="shared" si="336"/>
        <v>1.3</v>
      </c>
      <c r="R3602" s="9">
        <f t="shared" si="337"/>
        <v>3.25</v>
      </c>
      <c r="S3602" t="str">
        <f t="shared" si="340"/>
        <v>theater</v>
      </c>
      <c r="T3602" t="str">
        <f t="shared" si="341"/>
        <v>plays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4">
        <f t="shared" si="338"/>
        <v>42020.99863425926</v>
      </c>
      <c r="K3603">
        <v>1418860682</v>
      </c>
      <c r="L3603" s="14">
        <f t="shared" si="339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6">
        <f t="shared" si="336"/>
        <v>1.0435000000000001</v>
      </c>
      <c r="R3603" s="9">
        <f t="shared" si="337"/>
        <v>39.377358490566039</v>
      </c>
      <c r="S3603" t="str">
        <f t="shared" si="340"/>
        <v>theater</v>
      </c>
      <c r="T3603" t="str">
        <f t="shared" si="341"/>
        <v>plays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4">
        <f t="shared" si="338"/>
        <v>42507.894432870366</v>
      </c>
      <c r="K3604">
        <v>1458336479</v>
      </c>
      <c r="L3604" s="14">
        <f t="shared" si="339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6">
        <f t="shared" si="336"/>
        <v>1.0004999999999999</v>
      </c>
      <c r="R3604" s="9">
        <f t="shared" si="337"/>
        <v>81.673469387755105</v>
      </c>
      <c r="S3604" t="str">
        <f t="shared" si="340"/>
        <v>theater</v>
      </c>
      <c r="T3604" t="str">
        <f t="shared" si="341"/>
        <v>plays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4">
        <f t="shared" si="338"/>
        <v>42313.906018518523</v>
      </c>
      <c r="K3605">
        <v>1444164280</v>
      </c>
      <c r="L3605" s="14">
        <f t="shared" si="339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6">
        <f t="shared" si="336"/>
        <v>1.7066666666666668</v>
      </c>
      <c r="R3605" s="9">
        <f t="shared" si="337"/>
        <v>44.912280701754383</v>
      </c>
      <c r="S3605" t="str">
        <f t="shared" si="340"/>
        <v>theater</v>
      </c>
      <c r="T3605" t="str">
        <f t="shared" si="341"/>
        <v>plays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4">
        <f t="shared" si="338"/>
        <v>42489.290972222225</v>
      </c>
      <c r="K3606">
        <v>1461370956</v>
      </c>
      <c r="L3606" s="14">
        <f t="shared" si="339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6">
        <f t="shared" si="336"/>
        <v>1.1283333333333334</v>
      </c>
      <c r="R3606" s="9">
        <f t="shared" si="337"/>
        <v>49.05797101449275</v>
      </c>
      <c r="S3606" t="str">
        <f t="shared" si="340"/>
        <v>theater</v>
      </c>
      <c r="T3606" t="str">
        <f t="shared" si="341"/>
        <v>plays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4">
        <f t="shared" si="338"/>
        <v>42413.793124999997</v>
      </c>
      <c r="K3607">
        <v>1452798126</v>
      </c>
      <c r="L3607" s="14">
        <f t="shared" si="339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6">
        <f t="shared" si="336"/>
        <v>1.84</v>
      </c>
      <c r="R3607" s="9">
        <f t="shared" si="337"/>
        <v>30.666666666666668</v>
      </c>
      <c r="S3607" t="str">
        <f t="shared" si="340"/>
        <v>theater</v>
      </c>
      <c r="T3607" t="str">
        <f t="shared" si="341"/>
        <v>plays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4">
        <f t="shared" si="338"/>
        <v>42596.604826388888</v>
      </c>
      <c r="K3608">
        <v>1468593057</v>
      </c>
      <c r="L3608" s="14">
        <f t="shared" si="339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6">
        <f t="shared" si="336"/>
        <v>1.3026666666666666</v>
      </c>
      <c r="R3608" s="9">
        <f t="shared" si="337"/>
        <v>61.0625</v>
      </c>
      <c r="S3608" t="str">
        <f t="shared" si="340"/>
        <v>theater</v>
      </c>
      <c r="T3608" t="str">
        <f t="shared" si="341"/>
        <v>plays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4">
        <f t="shared" si="338"/>
        <v>42353</v>
      </c>
      <c r="K3609">
        <v>1448924882</v>
      </c>
      <c r="L3609" s="14">
        <f t="shared" si="339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6">
        <f t="shared" si="336"/>
        <v>1.0545454545454545</v>
      </c>
      <c r="R3609" s="9">
        <f t="shared" si="337"/>
        <v>29</v>
      </c>
      <c r="S3609" t="str">
        <f t="shared" si="340"/>
        <v>theater</v>
      </c>
      <c r="T3609" t="str">
        <f t="shared" si="341"/>
        <v>plays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4">
        <f t="shared" si="338"/>
        <v>42538.583333333328</v>
      </c>
      <c r="K3610">
        <v>1463418090</v>
      </c>
      <c r="L3610" s="14">
        <f t="shared" si="339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6">
        <f t="shared" si="336"/>
        <v>1</v>
      </c>
      <c r="R3610" s="9">
        <f t="shared" si="337"/>
        <v>29.62962962962963</v>
      </c>
      <c r="S3610" t="str">
        <f t="shared" si="340"/>
        <v>theater</v>
      </c>
      <c r="T3610" t="str">
        <f t="shared" si="341"/>
        <v>plays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4">
        <f t="shared" si="338"/>
        <v>42459.950057870374</v>
      </c>
      <c r="K3611">
        <v>1456789685</v>
      </c>
      <c r="L3611" s="14">
        <f t="shared" si="339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6">
        <f t="shared" si="336"/>
        <v>1.5331632653061225</v>
      </c>
      <c r="R3611" s="9">
        <f t="shared" si="337"/>
        <v>143.0952380952381</v>
      </c>
      <c r="S3611" t="str">
        <f t="shared" si="340"/>
        <v>theater</v>
      </c>
      <c r="T3611" t="str">
        <f t="shared" si="341"/>
        <v>plays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4">
        <f t="shared" si="338"/>
        <v>42233.432129629626</v>
      </c>
      <c r="K3612">
        <v>1437214936</v>
      </c>
      <c r="L3612" s="14">
        <f t="shared" si="339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6">
        <f t="shared" si="336"/>
        <v>1.623</v>
      </c>
      <c r="R3612" s="9">
        <f t="shared" si="337"/>
        <v>52.354838709677416</v>
      </c>
      <c r="S3612" t="str">
        <f t="shared" si="340"/>
        <v>theater</v>
      </c>
      <c r="T3612" t="str">
        <f t="shared" si="341"/>
        <v>plays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4">
        <f t="shared" si="338"/>
        <v>42102.370381944449</v>
      </c>
      <c r="K3613">
        <v>1425891201</v>
      </c>
      <c r="L3613" s="14">
        <f t="shared" si="339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6">
        <f t="shared" si="336"/>
        <v>1.36</v>
      </c>
      <c r="R3613" s="9">
        <f t="shared" si="337"/>
        <v>66.666666666666671</v>
      </c>
      <c r="S3613" t="str">
        <f t="shared" si="340"/>
        <v>theater</v>
      </c>
      <c r="T3613" t="str">
        <f t="shared" si="341"/>
        <v>plays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4">
        <f t="shared" si="338"/>
        <v>41799.726979166669</v>
      </c>
      <c r="K3614">
        <v>1401470811</v>
      </c>
      <c r="L3614" s="14">
        <f t="shared" si="339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6">
        <f t="shared" si="336"/>
        <v>1.444</v>
      </c>
      <c r="R3614" s="9">
        <f t="shared" si="337"/>
        <v>126.66666666666667</v>
      </c>
      <c r="S3614" t="str">
        <f t="shared" si="340"/>
        <v>theater</v>
      </c>
      <c r="T3614" t="str">
        <f t="shared" si="341"/>
        <v>plays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4">
        <f t="shared" si="338"/>
        <v>41818.58997685185</v>
      </c>
      <c r="K3615">
        <v>1401372574</v>
      </c>
      <c r="L3615" s="14">
        <f t="shared" si="339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6">
        <f t="shared" si="336"/>
        <v>1</v>
      </c>
      <c r="R3615" s="9">
        <f t="shared" si="337"/>
        <v>62.5</v>
      </c>
      <c r="S3615" t="str">
        <f t="shared" si="340"/>
        <v>theater</v>
      </c>
      <c r="T3615" t="str">
        <f t="shared" si="341"/>
        <v>plays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4">
        <f t="shared" si="338"/>
        <v>42174.041851851856</v>
      </c>
      <c r="K3616">
        <v>1432083616</v>
      </c>
      <c r="L3616" s="14">
        <f t="shared" si="339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6">
        <f t="shared" si="336"/>
        <v>1.008</v>
      </c>
      <c r="R3616" s="9">
        <f t="shared" si="337"/>
        <v>35.492957746478872</v>
      </c>
      <c r="S3616" t="str">
        <f t="shared" si="340"/>
        <v>theater</v>
      </c>
      <c r="T3616" t="str">
        <f t="shared" si="341"/>
        <v>plays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4">
        <f t="shared" si="338"/>
        <v>42348.593703703707</v>
      </c>
      <c r="K3617">
        <v>1447164896</v>
      </c>
      <c r="L3617" s="14">
        <f t="shared" si="339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6">
        <f t="shared" si="336"/>
        <v>1.0680000000000001</v>
      </c>
      <c r="R3617" s="9">
        <f t="shared" si="337"/>
        <v>37.083333333333336</v>
      </c>
      <c r="S3617" t="str">
        <f t="shared" si="340"/>
        <v>theater</v>
      </c>
      <c r="T3617" t="str">
        <f t="shared" si="341"/>
        <v>plays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4">
        <f t="shared" si="338"/>
        <v>42082.908148148148</v>
      </c>
      <c r="K3618">
        <v>1424213264</v>
      </c>
      <c r="L3618" s="14">
        <f t="shared" si="339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6">
        <f t="shared" si="336"/>
        <v>1.248</v>
      </c>
      <c r="R3618" s="9">
        <f t="shared" si="337"/>
        <v>69.333333333333329</v>
      </c>
      <c r="S3618" t="str">
        <f t="shared" si="340"/>
        <v>theater</v>
      </c>
      <c r="T3618" t="str">
        <f t="shared" si="341"/>
        <v>plays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4">
        <f t="shared" si="338"/>
        <v>42794</v>
      </c>
      <c r="K3619">
        <v>1486996729</v>
      </c>
      <c r="L3619" s="14">
        <f t="shared" si="339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6">
        <f t="shared" si="336"/>
        <v>1.1891891891891893</v>
      </c>
      <c r="R3619" s="9">
        <f t="shared" si="337"/>
        <v>17.254901960784313</v>
      </c>
      <c r="S3619" t="str">
        <f t="shared" si="340"/>
        <v>theater</v>
      </c>
      <c r="T3619" t="str">
        <f t="shared" si="341"/>
        <v>plays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4">
        <f t="shared" si="338"/>
        <v>42158.627893518518</v>
      </c>
      <c r="K3620">
        <v>1430751850</v>
      </c>
      <c r="L3620" s="14">
        <f t="shared" si="339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6">
        <f t="shared" si="336"/>
        <v>1.01</v>
      </c>
      <c r="R3620" s="9">
        <f t="shared" si="337"/>
        <v>36.071428571428569</v>
      </c>
      <c r="S3620" t="str">
        <f t="shared" si="340"/>
        <v>theater</v>
      </c>
      <c r="T3620" t="str">
        <f t="shared" si="341"/>
        <v>plays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4">
        <f t="shared" si="338"/>
        <v>42693.916666666672</v>
      </c>
      <c r="K3621">
        <v>1476760226</v>
      </c>
      <c r="L3621" s="14">
        <f t="shared" si="339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6">
        <f t="shared" si="336"/>
        <v>1.1299999999999999</v>
      </c>
      <c r="R3621" s="9">
        <f t="shared" si="337"/>
        <v>66.470588235294116</v>
      </c>
      <c r="S3621" t="str">
        <f t="shared" si="340"/>
        <v>theater</v>
      </c>
      <c r="T3621" t="str">
        <f t="shared" si="341"/>
        <v>plays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4">
        <f t="shared" si="338"/>
        <v>42068.166666666672</v>
      </c>
      <c r="K3622">
        <v>1422916261</v>
      </c>
      <c r="L3622" s="14">
        <f t="shared" si="339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6">
        <f t="shared" si="336"/>
        <v>1.0519047619047619</v>
      </c>
      <c r="R3622" s="9">
        <f t="shared" si="337"/>
        <v>56.065989847715734</v>
      </c>
      <c r="S3622" t="str">
        <f t="shared" si="340"/>
        <v>theater</v>
      </c>
      <c r="T3622" t="str">
        <f t="shared" si="341"/>
        <v>plays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4">
        <f t="shared" si="338"/>
        <v>42643.875</v>
      </c>
      <c r="K3623">
        <v>1473200844</v>
      </c>
      <c r="L3623" s="14">
        <f t="shared" si="339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6">
        <f t="shared" si="336"/>
        <v>1.0973333333333333</v>
      </c>
      <c r="R3623" s="9">
        <f t="shared" si="337"/>
        <v>47.028571428571432</v>
      </c>
      <c r="S3623" t="str">
        <f t="shared" si="340"/>
        <v>theater</v>
      </c>
      <c r="T3623" t="str">
        <f t="shared" si="341"/>
        <v>plays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4">
        <f t="shared" si="338"/>
        <v>41910.140972222223</v>
      </c>
      <c r="K3624">
        <v>1409030371</v>
      </c>
      <c r="L3624" s="14">
        <f t="shared" si="339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6">
        <f t="shared" si="336"/>
        <v>1.00099</v>
      </c>
      <c r="R3624" s="9">
        <f t="shared" si="337"/>
        <v>47.666190476190479</v>
      </c>
      <c r="S3624" t="str">
        <f t="shared" si="340"/>
        <v>theater</v>
      </c>
      <c r="T3624" t="str">
        <f t="shared" si="341"/>
        <v>plays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4">
        <f t="shared" si="338"/>
        <v>41846.291666666664</v>
      </c>
      <c r="K3625">
        <v>1404841270</v>
      </c>
      <c r="L3625" s="14">
        <f t="shared" si="339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6">
        <f t="shared" si="336"/>
        <v>1.2</v>
      </c>
      <c r="R3625" s="9">
        <f t="shared" si="337"/>
        <v>88.235294117647058</v>
      </c>
      <c r="S3625" t="str">
        <f t="shared" si="340"/>
        <v>theater</v>
      </c>
      <c r="T3625" t="str">
        <f t="shared" si="341"/>
        <v>plays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4">
        <f t="shared" si="338"/>
        <v>42605.774189814809</v>
      </c>
      <c r="K3626">
        <v>1466793290</v>
      </c>
      <c r="L3626" s="14">
        <f t="shared" si="339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6">
        <f t="shared" si="336"/>
        <v>1.0493333333333332</v>
      </c>
      <c r="R3626" s="9">
        <f t="shared" si="337"/>
        <v>80.717948717948715</v>
      </c>
      <c r="S3626" t="str">
        <f t="shared" si="340"/>
        <v>theater</v>
      </c>
      <c r="T3626" t="str">
        <f t="shared" si="341"/>
        <v>plays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4">
        <f t="shared" si="338"/>
        <v>42187.652511574073</v>
      </c>
      <c r="K3627">
        <v>1433259577</v>
      </c>
      <c r="L3627" s="14">
        <f t="shared" si="339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6">
        <f t="shared" si="336"/>
        <v>1.0266666666666666</v>
      </c>
      <c r="R3627" s="9">
        <f t="shared" si="337"/>
        <v>39.487179487179489</v>
      </c>
      <c r="S3627" t="str">
        <f t="shared" si="340"/>
        <v>theater</v>
      </c>
      <c r="T3627" t="str">
        <f t="shared" si="341"/>
        <v>plays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4">
        <f t="shared" si="338"/>
        <v>41867.667326388888</v>
      </c>
      <c r="K3628">
        <v>1406390457</v>
      </c>
      <c r="L3628" s="14">
        <f t="shared" si="339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6">
        <f t="shared" si="336"/>
        <v>1.0182500000000001</v>
      </c>
      <c r="R3628" s="9">
        <f t="shared" si="337"/>
        <v>84.854166666666671</v>
      </c>
      <c r="S3628" t="str">
        <f t="shared" si="340"/>
        <v>theater</v>
      </c>
      <c r="T3628" t="str">
        <f t="shared" si="341"/>
        <v>plays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4">
        <f t="shared" si="338"/>
        <v>42511.165972222225</v>
      </c>
      <c r="K3629">
        <v>1459446487</v>
      </c>
      <c r="L3629" s="14">
        <f t="shared" si="339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6">
        <f t="shared" si="336"/>
        <v>1</v>
      </c>
      <c r="R3629" s="9">
        <f t="shared" si="337"/>
        <v>68.965517241379317</v>
      </c>
      <c r="S3629" t="str">
        <f t="shared" si="340"/>
        <v>theater</v>
      </c>
      <c r="T3629" t="str">
        <f t="shared" si="341"/>
        <v>plays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4">
        <f t="shared" si="338"/>
        <v>42351.874953703707</v>
      </c>
      <c r="K3630">
        <v>1444852796</v>
      </c>
      <c r="L3630" s="14">
        <f t="shared" si="339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6">
        <f t="shared" si="336"/>
        <v>0</v>
      </c>
      <c r="R3630" s="9">
        <f t="shared" si="337"/>
        <v>0</v>
      </c>
      <c r="S3630" t="str">
        <f t="shared" si="340"/>
        <v>theater</v>
      </c>
      <c r="T3630" t="str">
        <f t="shared" si="341"/>
        <v>musical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4">
        <f t="shared" si="338"/>
        <v>42495.708333333328</v>
      </c>
      <c r="K3631">
        <v>1457403364</v>
      </c>
      <c r="L3631" s="14">
        <f t="shared" si="339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6">
        <f t="shared" si="336"/>
        <v>1.9999999999999999E-6</v>
      </c>
      <c r="R3631" s="9">
        <f t="shared" si="337"/>
        <v>1</v>
      </c>
      <c r="S3631" t="str">
        <f t="shared" si="340"/>
        <v>theater</v>
      </c>
      <c r="T3631" t="str">
        <f t="shared" si="341"/>
        <v>musical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4">
        <f t="shared" si="338"/>
        <v>41972.888773148152</v>
      </c>
      <c r="K3632">
        <v>1414700390</v>
      </c>
      <c r="L3632" s="14">
        <f t="shared" si="339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6">
        <f t="shared" si="336"/>
        <v>3.3333333333333332E-4</v>
      </c>
      <c r="R3632" s="9">
        <f t="shared" si="337"/>
        <v>1</v>
      </c>
      <c r="S3632" t="str">
        <f t="shared" si="340"/>
        <v>theater</v>
      </c>
      <c r="T3632" t="str">
        <f t="shared" si="341"/>
        <v>musical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4">
        <f t="shared" si="338"/>
        <v>41905.165972222225</v>
      </c>
      <c r="K3633">
        <v>1409335497</v>
      </c>
      <c r="L3633" s="14">
        <f t="shared" si="339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6">
        <f t="shared" si="336"/>
        <v>0.51023391812865493</v>
      </c>
      <c r="R3633" s="9">
        <f t="shared" si="337"/>
        <v>147.88135593220338</v>
      </c>
      <c r="S3633" t="str">
        <f t="shared" si="340"/>
        <v>theater</v>
      </c>
      <c r="T3633" t="str">
        <f t="shared" si="341"/>
        <v>musical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4">
        <f t="shared" si="338"/>
        <v>41966.936909722222</v>
      </c>
      <c r="K3634">
        <v>1415053749</v>
      </c>
      <c r="L3634" s="14">
        <f t="shared" si="339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6">
        <f t="shared" si="336"/>
        <v>0.2</v>
      </c>
      <c r="R3634" s="9">
        <f t="shared" si="337"/>
        <v>100</v>
      </c>
      <c r="S3634" t="str">
        <f t="shared" si="340"/>
        <v>theater</v>
      </c>
      <c r="T3634" t="str">
        <f t="shared" si="341"/>
        <v>musical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4">
        <f t="shared" si="338"/>
        <v>42693.041666666672</v>
      </c>
      <c r="K3635">
        <v>1475765867</v>
      </c>
      <c r="L3635" s="14">
        <f t="shared" si="339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6">
        <f t="shared" si="336"/>
        <v>0.35239999999999999</v>
      </c>
      <c r="R3635" s="9">
        <f t="shared" si="337"/>
        <v>56.838709677419352</v>
      </c>
      <c r="S3635" t="str">
        <f t="shared" si="340"/>
        <v>theater</v>
      </c>
      <c r="T3635" t="str">
        <f t="shared" si="341"/>
        <v>musical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4">
        <f t="shared" si="338"/>
        <v>42749.165972222225</v>
      </c>
      <c r="K3636">
        <v>1480219174</v>
      </c>
      <c r="L3636" s="14">
        <f t="shared" si="339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6">
        <f t="shared" si="336"/>
        <v>4.2466666666666666E-2</v>
      </c>
      <c r="R3636" s="9">
        <f t="shared" si="337"/>
        <v>176.94444444444446</v>
      </c>
      <c r="S3636" t="str">
        <f t="shared" si="340"/>
        <v>theater</v>
      </c>
      <c r="T3636" t="str">
        <f t="shared" si="341"/>
        <v>musical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4">
        <f t="shared" si="338"/>
        <v>42480.88282407407</v>
      </c>
      <c r="K3637">
        <v>1458594676</v>
      </c>
      <c r="L3637" s="14">
        <f t="shared" si="339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6">
        <f t="shared" si="336"/>
        <v>0.36457142857142855</v>
      </c>
      <c r="R3637" s="9">
        <f t="shared" si="337"/>
        <v>127.6</v>
      </c>
      <c r="S3637" t="str">
        <f t="shared" si="340"/>
        <v>theater</v>
      </c>
      <c r="T3637" t="str">
        <f t="shared" si="341"/>
        <v>musical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4">
        <f t="shared" si="338"/>
        <v>42261.694780092599</v>
      </c>
      <c r="K3638">
        <v>1439224829</v>
      </c>
      <c r="L3638" s="14">
        <f t="shared" si="339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6">
        <f t="shared" si="336"/>
        <v>0</v>
      </c>
      <c r="R3638" s="9">
        <f t="shared" si="337"/>
        <v>0</v>
      </c>
      <c r="S3638" t="str">
        <f t="shared" si="340"/>
        <v>theater</v>
      </c>
      <c r="T3638" t="str">
        <f t="shared" si="341"/>
        <v>musical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4">
        <f t="shared" si="338"/>
        <v>42005.700636574074</v>
      </c>
      <c r="K3639">
        <v>1417538935</v>
      </c>
      <c r="L3639" s="14">
        <f t="shared" si="339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6">
        <f t="shared" si="336"/>
        <v>0.30866666666666664</v>
      </c>
      <c r="R3639" s="9">
        <f t="shared" si="337"/>
        <v>66.142857142857139</v>
      </c>
      <c r="S3639" t="str">
        <f t="shared" si="340"/>
        <v>theater</v>
      </c>
      <c r="T3639" t="str">
        <f t="shared" si="341"/>
        <v>musical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4">
        <f t="shared" si="338"/>
        <v>42113.631157407406</v>
      </c>
      <c r="K3640">
        <v>1424275732</v>
      </c>
      <c r="L3640" s="14">
        <f t="shared" si="339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6">
        <f t="shared" si="336"/>
        <v>6.545454545454546E-2</v>
      </c>
      <c r="R3640" s="9">
        <f t="shared" si="337"/>
        <v>108</v>
      </c>
      <c r="S3640" t="str">
        <f t="shared" si="340"/>
        <v>theater</v>
      </c>
      <c r="T3640" t="str">
        <f t="shared" si="341"/>
        <v>musical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4">
        <f t="shared" si="338"/>
        <v>42650.632638888885</v>
      </c>
      <c r="K3641">
        <v>1470672906</v>
      </c>
      <c r="L3641" s="14">
        <f t="shared" si="339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6">
        <f t="shared" si="336"/>
        <v>4.0000000000000003E-5</v>
      </c>
      <c r="R3641" s="9">
        <f t="shared" si="337"/>
        <v>1</v>
      </c>
      <c r="S3641" t="str">
        <f t="shared" si="340"/>
        <v>theater</v>
      </c>
      <c r="T3641" t="str">
        <f t="shared" si="341"/>
        <v>musical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4">
        <f t="shared" si="338"/>
        <v>42134.781597222223</v>
      </c>
      <c r="K3642">
        <v>1428691530</v>
      </c>
      <c r="L3642" s="14">
        <f t="shared" si="339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6">
        <f t="shared" si="336"/>
        <v>5.5E-2</v>
      </c>
      <c r="R3642" s="9">
        <f t="shared" si="337"/>
        <v>18.333333333333332</v>
      </c>
      <c r="S3642" t="str">
        <f t="shared" si="340"/>
        <v>theater</v>
      </c>
      <c r="T3642" t="str">
        <f t="shared" si="341"/>
        <v>musical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4">
        <f t="shared" si="338"/>
        <v>41917.208333333336</v>
      </c>
      <c r="K3643">
        <v>1410966179</v>
      </c>
      <c r="L3643" s="14">
        <f t="shared" si="339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6">
        <f t="shared" si="336"/>
        <v>0</v>
      </c>
      <c r="R3643" s="9">
        <f t="shared" si="337"/>
        <v>0</v>
      </c>
      <c r="S3643" t="str">
        <f t="shared" si="340"/>
        <v>theater</v>
      </c>
      <c r="T3643" t="str">
        <f t="shared" si="341"/>
        <v>musical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4">
        <f t="shared" si="338"/>
        <v>42338.708333333328</v>
      </c>
      <c r="K3644">
        <v>1445369727</v>
      </c>
      <c r="L3644" s="14">
        <f t="shared" si="339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6">
        <f t="shared" si="336"/>
        <v>2.1428571428571429E-2</v>
      </c>
      <c r="R3644" s="9">
        <f t="shared" si="337"/>
        <v>7.5</v>
      </c>
      <c r="S3644" t="str">
        <f t="shared" si="340"/>
        <v>theater</v>
      </c>
      <c r="T3644" t="str">
        <f t="shared" si="341"/>
        <v>musical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4">
        <f t="shared" si="338"/>
        <v>42325.185636574075</v>
      </c>
      <c r="K3645">
        <v>1444274839</v>
      </c>
      <c r="L3645" s="14">
        <f t="shared" si="339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6">
        <f t="shared" si="336"/>
        <v>0</v>
      </c>
      <c r="R3645" s="9">
        <f t="shared" si="337"/>
        <v>0</v>
      </c>
      <c r="S3645" t="str">
        <f t="shared" si="340"/>
        <v>theater</v>
      </c>
      <c r="T3645" t="str">
        <f t="shared" si="341"/>
        <v>musical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4">
        <f t="shared" si="338"/>
        <v>42437.207638888889</v>
      </c>
      <c r="K3646">
        <v>1454996887</v>
      </c>
      <c r="L3646" s="14">
        <f t="shared" si="339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6">
        <f t="shared" si="336"/>
        <v>0.16420000000000001</v>
      </c>
      <c r="R3646" s="9">
        <f t="shared" si="337"/>
        <v>68.416666666666671</v>
      </c>
      <c r="S3646" t="str">
        <f t="shared" si="340"/>
        <v>theater</v>
      </c>
      <c r="T3646" t="str">
        <f t="shared" si="341"/>
        <v>musical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4">
        <f t="shared" si="338"/>
        <v>42696.012013888889</v>
      </c>
      <c r="K3647">
        <v>1477178238</v>
      </c>
      <c r="L3647" s="14">
        <f t="shared" si="339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6">
        <f t="shared" si="336"/>
        <v>1E-3</v>
      </c>
      <c r="R3647" s="9">
        <f t="shared" si="337"/>
        <v>1</v>
      </c>
      <c r="S3647" t="str">
        <f t="shared" si="340"/>
        <v>theater</v>
      </c>
      <c r="T3647" t="str">
        <f t="shared" si="341"/>
        <v>musical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4">
        <f t="shared" si="338"/>
        <v>42171.979166666672</v>
      </c>
      <c r="K3648">
        <v>1431770802</v>
      </c>
      <c r="L3648" s="14">
        <f t="shared" si="339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6">
        <f t="shared" si="336"/>
        <v>4.8099999999999997E-2</v>
      </c>
      <c r="R3648" s="9">
        <f t="shared" si="337"/>
        <v>60.125</v>
      </c>
      <c r="S3648" t="str">
        <f t="shared" si="340"/>
        <v>theater</v>
      </c>
      <c r="T3648" t="str">
        <f t="shared" si="341"/>
        <v>musical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4">
        <f t="shared" si="338"/>
        <v>42643.749155092592</v>
      </c>
      <c r="K3649">
        <v>1471370327</v>
      </c>
      <c r="L3649" s="14">
        <f t="shared" si="339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6">
        <f t="shared" si="336"/>
        <v>0.06</v>
      </c>
      <c r="R3649" s="9">
        <f t="shared" si="337"/>
        <v>15</v>
      </c>
      <c r="S3649" t="str">
        <f t="shared" si="340"/>
        <v>theater</v>
      </c>
      <c r="T3649" t="str">
        <f t="shared" si="341"/>
        <v>musical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4">
        <f t="shared" si="338"/>
        <v>41917.292187500003</v>
      </c>
      <c r="K3650">
        <v>1409900445</v>
      </c>
      <c r="L3650" s="14">
        <f t="shared" si="339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6">
        <f t="shared" ref="Q3650:Q3713" si="342">(E3650/D3650)</f>
        <v>1.003825</v>
      </c>
      <c r="R3650" s="9">
        <f t="shared" ref="R3650:R3713" si="343">IF(N3650&lt;&gt;0,E3650/N3650,0)</f>
        <v>550.04109589041093</v>
      </c>
      <c r="S3650" t="str">
        <f t="shared" si="340"/>
        <v>theater</v>
      </c>
      <c r="T3650" t="str">
        <f t="shared" si="341"/>
        <v>plays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4">
        <f t="shared" ref="J3651:J3714" si="344">(((I3651/60)/60)/24)+DATE(1970,1,1)</f>
        <v>41806.712893518517</v>
      </c>
      <c r="K3651">
        <v>1400691994</v>
      </c>
      <c r="L3651" s="14">
        <f t="shared" ref="L3651:L3714" si="345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6">
        <f t="shared" si="342"/>
        <v>1.04</v>
      </c>
      <c r="R3651" s="9">
        <f t="shared" si="343"/>
        <v>97.5</v>
      </c>
      <c r="S3651" t="str">
        <f t="shared" ref="S3651:S3714" si="346">LEFT(P3651, SEARCH("/",P3651,1)-1)</f>
        <v>theater</v>
      </c>
      <c r="T3651" t="str">
        <f t="shared" ref="T3651:T3714" si="347">RIGHT(P3651,LEN(P3651)-FIND("/",P3651))</f>
        <v>plays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4">
        <f t="shared" si="344"/>
        <v>42402.478981481487</v>
      </c>
      <c r="K3652">
        <v>1452598184</v>
      </c>
      <c r="L3652" s="14">
        <f t="shared" si="345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6">
        <f t="shared" si="342"/>
        <v>1</v>
      </c>
      <c r="R3652" s="9">
        <f t="shared" si="343"/>
        <v>29.411764705882351</v>
      </c>
      <c r="S3652" t="str">
        <f t="shared" si="346"/>
        <v>theater</v>
      </c>
      <c r="T3652" t="str">
        <f t="shared" si="347"/>
        <v>plays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4">
        <f t="shared" si="344"/>
        <v>41861.665972222225</v>
      </c>
      <c r="K3653">
        <v>1404833442</v>
      </c>
      <c r="L3653" s="14">
        <f t="shared" si="345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6">
        <f t="shared" si="342"/>
        <v>1.04</v>
      </c>
      <c r="R3653" s="9">
        <f t="shared" si="343"/>
        <v>57.777777777777779</v>
      </c>
      <c r="S3653" t="str">
        <f t="shared" si="346"/>
        <v>theater</v>
      </c>
      <c r="T3653" t="str">
        <f t="shared" si="347"/>
        <v>plays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4">
        <f t="shared" si="344"/>
        <v>42607.165972222225</v>
      </c>
      <c r="K3654">
        <v>1471188502</v>
      </c>
      <c r="L3654" s="14">
        <f t="shared" si="345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6">
        <f t="shared" si="342"/>
        <v>2.5066666666666668</v>
      </c>
      <c r="R3654" s="9">
        <f t="shared" si="343"/>
        <v>44.235294117647058</v>
      </c>
      <c r="S3654" t="str">
        <f t="shared" si="346"/>
        <v>theater</v>
      </c>
      <c r="T3654" t="str">
        <f t="shared" si="347"/>
        <v>plays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4">
        <f t="shared" si="344"/>
        <v>42221.363506944443</v>
      </c>
      <c r="K3655">
        <v>1436172207</v>
      </c>
      <c r="L3655" s="14">
        <f t="shared" si="345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6">
        <f t="shared" si="342"/>
        <v>1.0049999999999999</v>
      </c>
      <c r="R3655" s="9">
        <f t="shared" si="343"/>
        <v>60.909090909090907</v>
      </c>
      <c r="S3655" t="str">
        <f t="shared" si="346"/>
        <v>theater</v>
      </c>
      <c r="T3655" t="str">
        <f t="shared" si="347"/>
        <v>plays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4">
        <f t="shared" si="344"/>
        <v>42463.708333333328</v>
      </c>
      <c r="K3656">
        <v>1457690386</v>
      </c>
      <c r="L3656" s="14">
        <f t="shared" si="345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6">
        <f t="shared" si="342"/>
        <v>1.744</v>
      </c>
      <c r="R3656" s="9">
        <f t="shared" si="343"/>
        <v>68.84210526315789</v>
      </c>
      <c r="S3656" t="str">
        <f t="shared" si="346"/>
        <v>theater</v>
      </c>
      <c r="T3656" t="str">
        <f t="shared" si="347"/>
        <v>plays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4">
        <f t="shared" si="344"/>
        <v>42203.290972222225</v>
      </c>
      <c r="K3657">
        <v>1434654998</v>
      </c>
      <c r="L3657" s="14">
        <f t="shared" si="345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6">
        <f t="shared" si="342"/>
        <v>1.1626000000000001</v>
      </c>
      <c r="R3657" s="9">
        <f t="shared" si="343"/>
        <v>73.582278481012665</v>
      </c>
      <c r="S3657" t="str">
        <f t="shared" si="346"/>
        <v>theater</v>
      </c>
      <c r="T3657" t="str">
        <f t="shared" si="347"/>
        <v>plays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4">
        <f t="shared" si="344"/>
        <v>42767.957638888889</v>
      </c>
      <c r="K3658">
        <v>1483393836</v>
      </c>
      <c r="L3658" s="14">
        <f t="shared" si="345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6">
        <f t="shared" si="342"/>
        <v>1.0582</v>
      </c>
      <c r="R3658" s="9">
        <f t="shared" si="343"/>
        <v>115.02173913043478</v>
      </c>
      <c r="S3658" t="str">
        <f t="shared" si="346"/>
        <v>theater</v>
      </c>
      <c r="T3658" t="str">
        <f t="shared" si="347"/>
        <v>plays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4">
        <f t="shared" si="344"/>
        <v>42522.904166666667</v>
      </c>
      <c r="K3659">
        <v>1462806419</v>
      </c>
      <c r="L3659" s="14">
        <f t="shared" si="345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6">
        <f t="shared" si="342"/>
        <v>1.1074999999999999</v>
      </c>
      <c r="R3659" s="9">
        <f t="shared" si="343"/>
        <v>110.75</v>
      </c>
      <c r="S3659" t="str">
        <f t="shared" si="346"/>
        <v>theater</v>
      </c>
      <c r="T3659" t="str">
        <f t="shared" si="347"/>
        <v>plays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4">
        <f t="shared" si="344"/>
        <v>41822.165972222225</v>
      </c>
      <c r="K3660">
        <v>1400272580</v>
      </c>
      <c r="L3660" s="14">
        <f t="shared" si="345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6">
        <f t="shared" si="342"/>
        <v>1.0066666666666666</v>
      </c>
      <c r="R3660" s="9">
        <f t="shared" si="343"/>
        <v>75.5</v>
      </c>
      <c r="S3660" t="str">
        <f t="shared" si="346"/>
        <v>theater</v>
      </c>
      <c r="T3660" t="str">
        <f t="shared" si="347"/>
        <v>plays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4">
        <f t="shared" si="344"/>
        <v>42082.610416666663</v>
      </c>
      <c r="K3661">
        <v>1424414350</v>
      </c>
      <c r="L3661" s="14">
        <f t="shared" si="345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6">
        <f t="shared" si="342"/>
        <v>1.0203333333333333</v>
      </c>
      <c r="R3661" s="9">
        <f t="shared" si="343"/>
        <v>235.46153846153845</v>
      </c>
      <c r="S3661" t="str">
        <f t="shared" si="346"/>
        <v>theater</v>
      </c>
      <c r="T3661" t="str">
        <f t="shared" si="347"/>
        <v>plays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4">
        <f t="shared" si="344"/>
        <v>41996.881076388891</v>
      </c>
      <c r="K3662">
        <v>1417208925</v>
      </c>
      <c r="L3662" s="14">
        <f t="shared" si="345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6">
        <f t="shared" si="342"/>
        <v>1</v>
      </c>
      <c r="R3662" s="9">
        <f t="shared" si="343"/>
        <v>11.363636363636363</v>
      </c>
      <c r="S3662" t="str">
        <f t="shared" si="346"/>
        <v>theater</v>
      </c>
      <c r="T3662" t="str">
        <f t="shared" si="347"/>
        <v>plays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4">
        <f t="shared" si="344"/>
        <v>42470.166666666672</v>
      </c>
      <c r="K3663">
        <v>1458336672</v>
      </c>
      <c r="L3663" s="14">
        <f t="shared" si="345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6">
        <f t="shared" si="342"/>
        <v>1.1100000000000001</v>
      </c>
      <c r="R3663" s="9">
        <f t="shared" si="343"/>
        <v>92.5</v>
      </c>
      <c r="S3663" t="str">
        <f t="shared" si="346"/>
        <v>theater</v>
      </c>
      <c r="T3663" t="str">
        <f t="shared" si="347"/>
        <v>plays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4">
        <f t="shared" si="344"/>
        <v>42094.178402777776</v>
      </c>
      <c r="K3664">
        <v>1425187014</v>
      </c>
      <c r="L3664" s="14">
        <f t="shared" si="345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6">
        <f t="shared" si="342"/>
        <v>1.0142500000000001</v>
      </c>
      <c r="R3664" s="9">
        <f t="shared" si="343"/>
        <v>202.85</v>
      </c>
      <c r="S3664" t="str">
        <f t="shared" si="346"/>
        <v>theater</v>
      </c>
      <c r="T3664" t="str">
        <f t="shared" si="347"/>
        <v>plays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4">
        <f t="shared" si="344"/>
        <v>42725.493402777778</v>
      </c>
      <c r="K3665">
        <v>1477133430</v>
      </c>
      <c r="L3665" s="14">
        <f t="shared" si="345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6">
        <f t="shared" si="342"/>
        <v>1.04</v>
      </c>
      <c r="R3665" s="9">
        <f t="shared" si="343"/>
        <v>26</v>
      </c>
      <c r="S3665" t="str">
        <f t="shared" si="346"/>
        <v>theater</v>
      </c>
      <c r="T3665" t="str">
        <f t="shared" si="347"/>
        <v>plays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4">
        <f t="shared" si="344"/>
        <v>42537.248715277776</v>
      </c>
      <c r="K3666">
        <v>1464847089</v>
      </c>
      <c r="L3666" s="14">
        <f t="shared" si="345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6">
        <f t="shared" si="342"/>
        <v>1.09375</v>
      </c>
      <c r="R3666" s="9">
        <f t="shared" si="343"/>
        <v>46.05263157894737</v>
      </c>
      <c r="S3666" t="str">
        <f t="shared" si="346"/>
        <v>theater</v>
      </c>
      <c r="T3666" t="str">
        <f t="shared" si="347"/>
        <v>plays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4">
        <f t="shared" si="344"/>
        <v>42305.829166666663</v>
      </c>
      <c r="K3667">
        <v>1445109822</v>
      </c>
      <c r="L3667" s="14">
        <f t="shared" si="345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6">
        <f t="shared" si="342"/>
        <v>1.1516129032258065</v>
      </c>
      <c r="R3667" s="9">
        <f t="shared" si="343"/>
        <v>51</v>
      </c>
      <c r="S3667" t="str">
        <f t="shared" si="346"/>
        <v>theater</v>
      </c>
      <c r="T3667" t="str">
        <f t="shared" si="347"/>
        <v>plays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4">
        <f t="shared" si="344"/>
        <v>41844.291666666664</v>
      </c>
      <c r="K3668">
        <v>1404337382</v>
      </c>
      <c r="L3668" s="14">
        <f t="shared" si="345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6">
        <f t="shared" si="342"/>
        <v>1</v>
      </c>
      <c r="R3668" s="9">
        <f t="shared" si="343"/>
        <v>31.578947368421051</v>
      </c>
      <c r="S3668" t="str">
        <f t="shared" si="346"/>
        <v>theater</v>
      </c>
      <c r="T3668" t="str">
        <f t="shared" si="347"/>
        <v>plays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4">
        <f t="shared" si="344"/>
        <v>42203.970127314817</v>
      </c>
      <c r="K3669">
        <v>1434669419</v>
      </c>
      <c r="L3669" s="14">
        <f t="shared" si="345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6">
        <f t="shared" si="342"/>
        <v>1.0317033333333334</v>
      </c>
      <c r="R3669" s="9">
        <f t="shared" si="343"/>
        <v>53.363965517241382</v>
      </c>
      <c r="S3669" t="str">
        <f t="shared" si="346"/>
        <v>theater</v>
      </c>
      <c r="T3669" t="str">
        <f t="shared" si="347"/>
        <v>plays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4">
        <f t="shared" si="344"/>
        <v>42208.772916666669</v>
      </c>
      <c r="K3670">
        <v>1435670452</v>
      </c>
      <c r="L3670" s="14">
        <f t="shared" si="345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6">
        <f t="shared" si="342"/>
        <v>1.0349999999999999</v>
      </c>
      <c r="R3670" s="9">
        <f t="shared" si="343"/>
        <v>36.964285714285715</v>
      </c>
      <c r="S3670" t="str">
        <f t="shared" si="346"/>
        <v>theater</v>
      </c>
      <c r="T3670" t="str">
        <f t="shared" si="347"/>
        <v>plays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4">
        <f t="shared" si="344"/>
        <v>42166.675196759257</v>
      </c>
      <c r="K3671">
        <v>1431447137</v>
      </c>
      <c r="L3671" s="14">
        <f t="shared" si="345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6">
        <f t="shared" si="342"/>
        <v>1.3819999999999999</v>
      </c>
      <c r="R3671" s="9">
        <f t="shared" si="343"/>
        <v>81.294117647058826</v>
      </c>
      <c r="S3671" t="str">
        <f t="shared" si="346"/>
        <v>theater</v>
      </c>
      <c r="T3671" t="str">
        <f t="shared" si="347"/>
        <v>plays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4">
        <f t="shared" si="344"/>
        <v>42155.958333333328</v>
      </c>
      <c r="K3672">
        <v>1431951611</v>
      </c>
      <c r="L3672" s="14">
        <f t="shared" si="345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6">
        <f t="shared" si="342"/>
        <v>1.0954545454545455</v>
      </c>
      <c r="R3672" s="9">
        <f t="shared" si="343"/>
        <v>20.083333333333332</v>
      </c>
      <c r="S3672" t="str">
        <f t="shared" si="346"/>
        <v>theater</v>
      </c>
      <c r="T3672" t="str">
        <f t="shared" si="347"/>
        <v>plays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4">
        <f t="shared" si="344"/>
        <v>41841.165972222225</v>
      </c>
      <c r="K3673">
        <v>1404140667</v>
      </c>
      <c r="L3673" s="14">
        <f t="shared" si="345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6">
        <f t="shared" si="342"/>
        <v>1.0085714285714287</v>
      </c>
      <c r="R3673" s="9">
        <f t="shared" si="343"/>
        <v>88.25</v>
      </c>
      <c r="S3673" t="str">
        <f t="shared" si="346"/>
        <v>theater</v>
      </c>
      <c r="T3673" t="str">
        <f t="shared" si="347"/>
        <v>plays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4">
        <f t="shared" si="344"/>
        <v>41908.946574074071</v>
      </c>
      <c r="K3674">
        <v>1409179384</v>
      </c>
      <c r="L3674" s="14">
        <f t="shared" si="345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6">
        <f t="shared" si="342"/>
        <v>1.0153333333333334</v>
      </c>
      <c r="R3674" s="9">
        <f t="shared" si="343"/>
        <v>53.438596491228068</v>
      </c>
      <c r="S3674" t="str">
        <f t="shared" si="346"/>
        <v>theater</v>
      </c>
      <c r="T3674" t="str">
        <f t="shared" si="347"/>
        <v>plays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4">
        <f t="shared" si="344"/>
        <v>41948.536111111112</v>
      </c>
      <c r="K3675">
        <v>1412233497</v>
      </c>
      <c r="L3675" s="14">
        <f t="shared" si="345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6">
        <f t="shared" si="342"/>
        <v>1.13625</v>
      </c>
      <c r="R3675" s="9">
        <f t="shared" si="343"/>
        <v>39.868421052631582</v>
      </c>
      <c r="S3675" t="str">
        <f t="shared" si="346"/>
        <v>theater</v>
      </c>
      <c r="T3675" t="str">
        <f t="shared" si="347"/>
        <v>plays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4">
        <f t="shared" si="344"/>
        <v>42616.873020833329</v>
      </c>
      <c r="K3676">
        <v>1467752229</v>
      </c>
      <c r="L3676" s="14">
        <f t="shared" si="345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6">
        <f t="shared" si="342"/>
        <v>1</v>
      </c>
      <c r="R3676" s="9">
        <f t="shared" si="343"/>
        <v>145.16129032258064</v>
      </c>
      <c r="S3676" t="str">
        <f t="shared" si="346"/>
        <v>theater</v>
      </c>
      <c r="T3676" t="str">
        <f t="shared" si="347"/>
        <v>plays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4">
        <f t="shared" si="344"/>
        <v>42505.958333333328</v>
      </c>
      <c r="K3677">
        <v>1462285182</v>
      </c>
      <c r="L3677" s="14">
        <f t="shared" si="345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6">
        <f t="shared" si="342"/>
        <v>1.4</v>
      </c>
      <c r="R3677" s="9">
        <f t="shared" si="343"/>
        <v>23.333333333333332</v>
      </c>
      <c r="S3677" t="str">
        <f t="shared" si="346"/>
        <v>theater</v>
      </c>
      <c r="T3677" t="str">
        <f t="shared" si="347"/>
        <v>plays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4">
        <f t="shared" si="344"/>
        <v>41894.815787037034</v>
      </c>
      <c r="K3678">
        <v>1408995284</v>
      </c>
      <c r="L3678" s="14">
        <f t="shared" si="345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6">
        <f t="shared" si="342"/>
        <v>1.2875000000000001</v>
      </c>
      <c r="R3678" s="9">
        <f t="shared" si="343"/>
        <v>64.375</v>
      </c>
      <c r="S3678" t="str">
        <f t="shared" si="346"/>
        <v>theater</v>
      </c>
      <c r="T3678" t="str">
        <f t="shared" si="347"/>
        <v>plays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4">
        <f t="shared" si="344"/>
        <v>41823.165972222225</v>
      </c>
      <c r="K3679">
        <v>1402580818</v>
      </c>
      <c r="L3679" s="14">
        <f t="shared" si="345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6">
        <f t="shared" si="342"/>
        <v>1.0290416666666666</v>
      </c>
      <c r="R3679" s="9">
        <f t="shared" si="343"/>
        <v>62.052763819095475</v>
      </c>
      <c r="S3679" t="str">
        <f t="shared" si="346"/>
        <v>theater</v>
      </c>
      <c r="T3679" t="str">
        <f t="shared" si="347"/>
        <v>plays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4">
        <f t="shared" si="344"/>
        <v>42155.531226851846</v>
      </c>
      <c r="K3680">
        <v>1430052298</v>
      </c>
      <c r="L3680" s="14">
        <f t="shared" si="345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6">
        <f t="shared" si="342"/>
        <v>1.0249999999999999</v>
      </c>
      <c r="R3680" s="9">
        <f t="shared" si="343"/>
        <v>66.129032258064512</v>
      </c>
      <c r="S3680" t="str">
        <f t="shared" si="346"/>
        <v>theater</v>
      </c>
      <c r="T3680" t="str">
        <f t="shared" si="347"/>
        <v>plays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4">
        <f t="shared" si="344"/>
        <v>41821.207638888889</v>
      </c>
      <c r="K3681">
        <v>1401214581</v>
      </c>
      <c r="L3681" s="14">
        <f t="shared" si="345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6">
        <f t="shared" si="342"/>
        <v>1.101</v>
      </c>
      <c r="R3681" s="9">
        <f t="shared" si="343"/>
        <v>73.400000000000006</v>
      </c>
      <c r="S3681" t="str">
        <f t="shared" si="346"/>
        <v>theater</v>
      </c>
      <c r="T3681" t="str">
        <f t="shared" si="347"/>
        <v>plays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4">
        <f t="shared" si="344"/>
        <v>42648.454097222217</v>
      </c>
      <c r="K3682">
        <v>1473850434</v>
      </c>
      <c r="L3682" s="14">
        <f t="shared" si="345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6">
        <f t="shared" si="342"/>
        <v>1.1276666666666666</v>
      </c>
      <c r="R3682" s="9">
        <f t="shared" si="343"/>
        <v>99.5</v>
      </c>
      <c r="S3682" t="str">
        <f t="shared" si="346"/>
        <v>theater</v>
      </c>
      <c r="T3682" t="str">
        <f t="shared" si="347"/>
        <v>plays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4">
        <f t="shared" si="344"/>
        <v>42384.651504629626</v>
      </c>
      <c r="K3683">
        <v>1452008290</v>
      </c>
      <c r="L3683" s="14">
        <f t="shared" si="345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6">
        <f t="shared" si="342"/>
        <v>1.119</v>
      </c>
      <c r="R3683" s="9">
        <f t="shared" si="343"/>
        <v>62.166666666666664</v>
      </c>
      <c r="S3683" t="str">
        <f t="shared" si="346"/>
        <v>theater</v>
      </c>
      <c r="T3683" t="str">
        <f t="shared" si="347"/>
        <v>plays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4">
        <f t="shared" si="344"/>
        <v>41806.290972222225</v>
      </c>
      <c r="K3684">
        <v>1399998418</v>
      </c>
      <c r="L3684" s="14">
        <f t="shared" si="345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6">
        <f t="shared" si="342"/>
        <v>1.3919999999999999</v>
      </c>
      <c r="R3684" s="9">
        <f t="shared" si="343"/>
        <v>62.328358208955223</v>
      </c>
      <c r="S3684" t="str">
        <f t="shared" si="346"/>
        <v>theater</v>
      </c>
      <c r="T3684" t="str">
        <f t="shared" si="347"/>
        <v>plays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4">
        <f t="shared" si="344"/>
        <v>42663.116851851853</v>
      </c>
      <c r="K3685">
        <v>1474339696</v>
      </c>
      <c r="L3685" s="14">
        <f t="shared" si="345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6">
        <f t="shared" si="342"/>
        <v>1.1085714285714285</v>
      </c>
      <c r="R3685" s="9">
        <f t="shared" si="343"/>
        <v>58.787878787878789</v>
      </c>
      <c r="S3685" t="str">
        <f t="shared" si="346"/>
        <v>theater</v>
      </c>
      <c r="T3685" t="str">
        <f t="shared" si="347"/>
        <v>plays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4">
        <f t="shared" si="344"/>
        <v>42249.180393518516</v>
      </c>
      <c r="K3686">
        <v>1438575586</v>
      </c>
      <c r="L3686" s="14">
        <f t="shared" si="345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6">
        <f t="shared" si="342"/>
        <v>1.3906666666666667</v>
      </c>
      <c r="R3686" s="9">
        <f t="shared" si="343"/>
        <v>45.347826086956523</v>
      </c>
      <c r="S3686" t="str">
        <f t="shared" si="346"/>
        <v>theater</v>
      </c>
      <c r="T3686" t="str">
        <f t="shared" si="347"/>
        <v>plays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4">
        <f t="shared" si="344"/>
        <v>41778.875</v>
      </c>
      <c r="K3687">
        <v>1398348859</v>
      </c>
      <c r="L3687" s="14">
        <f t="shared" si="345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6">
        <f t="shared" si="342"/>
        <v>1.0569999999999999</v>
      </c>
      <c r="R3687" s="9">
        <f t="shared" si="343"/>
        <v>41.944444444444443</v>
      </c>
      <c r="S3687" t="str">
        <f t="shared" si="346"/>
        <v>theater</v>
      </c>
      <c r="T3687" t="str">
        <f t="shared" si="347"/>
        <v>plays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4">
        <f t="shared" si="344"/>
        <v>42245.165972222225</v>
      </c>
      <c r="K3688">
        <v>1439567660</v>
      </c>
      <c r="L3688" s="14">
        <f t="shared" si="345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6">
        <f t="shared" si="342"/>
        <v>1.0142857142857142</v>
      </c>
      <c r="R3688" s="9">
        <f t="shared" si="343"/>
        <v>59.166666666666664</v>
      </c>
      <c r="S3688" t="str">
        <f t="shared" si="346"/>
        <v>theater</v>
      </c>
      <c r="T3688" t="str">
        <f t="shared" si="347"/>
        <v>plays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4">
        <f t="shared" si="344"/>
        <v>41817.218229166669</v>
      </c>
      <c r="K3689">
        <v>1401254055</v>
      </c>
      <c r="L3689" s="14">
        <f t="shared" si="345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6">
        <f t="shared" si="342"/>
        <v>1.0024500000000001</v>
      </c>
      <c r="R3689" s="9">
        <f t="shared" si="343"/>
        <v>200.49</v>
      </c>
      <c r="S3689" t="str">
        <f t="shared" si="346"/>
        <v>theater</v>
      </c>
      <c r="T3689" t="str">
        <f t="shared" si="347"/>
        <v>plays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4">
        <f t="shared" si="344"/>
        <v>41859.787083333329</v>
      </c>
      <c r="K3690">
        <v>1404932004</v>
      </c>
      <c r="L3690" s="14">
        <f t="shared" si="345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6">
        <f t="shared" si="342"/>
        <v>1.0916666666666666</v>
      </c>
      <c r="R3690" s="9">
        <f t="shared" si="343"/>
        <v>83.974358974358978</v>
      </c>
      <c r="S3690" t="str">
        <f t="shared" si="346"/>
        <v>theater</v>
      </c>
      <c r="T3690" t="str">
        <f t="shared" si="347"/>
        <v>plays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4">
        <f t="shared" si="344"/>
        <v>42176.934027777781</v>
      </c>
      <c r="K3691">
        <v>1432410639</v>
      </c>
      <c r="L3691" s="14">
        <f t="shared" si="345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6">
        <f t="shared" si="342"/>
        <v>1.1833333333333333</v>
      </c>
      <c r="R3691" s="9">
        <f t="shared" si="343"/>
        <v>57.258064516129032</v>
      </c>
      <c r="S3691" t="str">
        <f t="shared" si="346"/>
        <v>theater</v>
      </c>
      <c r="T3691" t="str">
        <f t="shared" si="347"/>
        <v>plays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4">
        <f t="shared" si="344"/>
        <v>41970.639849537038</v>
      </c>
      <c r="K3692">
        <v>1414506083</v>
      </c>
      <c r="L3692" s="14">
        <f t="shared" si="345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6">
        <f t="shared" si="342"/>
        <v>1.2</v>
      </c>
      <c r="R3692" s="9">
        <f t="shared" si="343"/>
        <v>58.064516129032256</v>
      </c>
      <c r="S3692" t="str">
        <f t="shared" si="346"/>
        <v>theater</v>
      </c>
      <c r="T3692" t="str">
        <f t="shared" si="347"/>
        <v>plays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4">
        <f t="shared" si="344"/>
        <v>42065.207638888889</v>
      </c>
      <c r="K3693">
        <v>1421426929</v>
      </c>
      <c r="L3693" s="14">
        <f t="shared" si="345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6">
        <f t="shared" si="342"/>
        <v>1.2796000000000001</v>
      </c>
      <c r="R3693" s="9">
        <f t="shared" si="343"/>
        <v>186.80291970802921</v>
      </c>
      <c r="S3693" t="str">
        <f t="shared" si="346"/>
        <v>theater</v>
      </c>
      <c r="T3693" t="str">
        <f t="shared" si="347"/>
        <v>plays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4">
        <f t="shared" si="344"/>
        <v>41901</v>
      </c>
      <c r="K3694">
        <v>1410304179</v>
      </c>
      <c r="L3694" s="14">
        <f t="shared" si="345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6">
        <f t="shared" si="342"/>
        <v>1.26</v>
      </c>
      <c r="R3694" s="9">
        <f t="shared" si="343"/>
        <v>74.117647058823536</v>
      </c>
      <c r="S3694" t="str">
        <f t="shared" si="346"/>
        <v>theater</v>
      </c>
      <c r="T3694" t="str">
        <f t="shared" si="347"/>
        <v>plays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4">
        <f t="shared" si="344"/>
        <v>42338.9375</v>
      </c>
      <c r="K3695">
        <v>1446352529</v>
      </c>
      <c r="L3695" s="14">
        <f t="shared" si="345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6">
        <f t="shared" si="342"/>
        <v>1.2912912912912913</v>
      </c>
      <c r="R3695" s="9">
        <f t="shared" si="343"/>
        <v>30.714285714285715</v>
      </c>
      <c r="S3695" t="str">
        <f t="shared" si="346"/>
        <v>theater</v>
      </c>
      <c r="T3695" t="str">
        <f t="shared" si="347"/>
        <v>plays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4">
        <f t="shared" si="344"/>
        <v>42527.083333333328</v>
      </c>
      <c r="K3696">
        <v>1461985967</v>
      </c>
      <c r="L3696" s="14">
        <f t="shared" si="345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6">
        <f t="shared" si="342"/>
        <v>1.0742857142857143</v>
      </c>
      <c r="R3696" s="9">
        <f t="shared" si="343"/>
        <v>62.666666666666664</v>
      </c>
      <c r="S3696" t="str">
        <f t="shared" si="346"/>
        <v>theater</v>
      </c>
      <c r="T3696" t="str">
        <f t="shared" si="347"/>
        <v>plays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4">
        <f t="shared" si="344"/>
        <v>42015.870486111111</v>
      </c>
      <c r="K3697">
        <v>1419281610</v>
      </c>
      <c r="L3697" s="14">
        <f t="shared" si="345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6">
        <f t="shared" si="342"/>
        <v>1.00125</v>
      </c>
      <c r="R3697" s="9">
        <f t="shared" si="343"/>
        <v>121.36363636363636</v>
      </c>
      <c r="S3697" t="str">
        <f t="shared" si="346"/>
        <v>theater</v>
      </c>
      <c r="T3697" t="str">
        <f t="shared" si="347"/>
        <v>plays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4">
        <f t="shared" si="344"/>
        <v>42048.617083333331</v>
      </c>
      <c r="K3698">
        <v>1418654916</v>
      </c>
      <c r="L3698" s="14">
        <f t="shared" si="345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6">
        <f t="shared" si="342"/>
        <v>1.55</v>
      </c>
      <c r="R3698" s="9">
        <f t="shared" si="343"/>
        <v>39.743589743589745</v>
      </c>
      <c r="S3698" t="str">
        <f t="shared" si="346"/>
        <v>theater</v>
      </c>
      <c r="T3698" t="str">
        <f t="shared" si="347"/>
        <v>plays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4">
        <f t="shared" si="344"/>
        <v>42500.465833333335</v>
      </c>
      <c r="K3699">
        <v>1461064248</v>
      </c>
      <c r="L3699" s="14">
        <f t="shared" si="345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6">
        <f t="shared" si="342"/>
        <v>1.08</v>
      </c>
      <c r="R3699" s="9">
        <f t="shared" si="343"/>
        <v>72</v>
      </c>
      <c r="S3699" t="str">
        <f t="shared" si="346"/>
        <v>theater</v>
      </c>
      <c r="T3699" t="str">
        <f t="shared" si="347"/>
        <v>plays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4">
        <f t="shared" si="344"/>
        <v>42431.806562500002</v>
      </c>
      <c r="K3700">
        <v>1454354487</v>
      </c>
      <c r="L3700" s="14">
        <f t="shared" si="345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6">
        <f t="shared" si="342"/>
        <v>1.1052</v>
      </c>
      <c r="R3700" s="9">
        <f t="shared" si="343"/>
        <v>40.632352941176471</v>
      </c>
      <c r="S3700" t="str">
        <f t="shared" si="346"/>
        <v>theater</v>
      </c>
      <c r="T3700" t="str">
        <f t="shared" si="347"/>
        <v>plays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4">
        <f t="shared" si="344"/>
        <v>41927.602037037039</v>
      </c>
      <c r="K3701">
        <v>1410791216</v>
      </c>
      <c r="L3701" s="14">
        <f t="shared" si="345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6">
        <f t="shared" si="342"/>
        <v>1.008</v>
      </c>
      <c r="R3701" s="9">
        <f t="shared" si="343"/>
        <v>63</v>
      </c>
      <c r="S3701" t="str">
        <f t="shared" si="346"/>
        <v>theater</v>
      </c>
      <c r="T3701" t="str">
        <f t="shared" si="347"/>
        <v>plays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4">
        <f t="shared" si="344"/>
        <v>41912.666666666664</v>
      </c>
      <c r="K3702">
        <v>1409493800</v>
      </c>
      <c r="L3702" s="14">
        <f t="shared" si="345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6">
        <f t="shared" si="342"/>
        <v>1.212</v>
      </c>
      <c r="R3702" s="9">
        <f t="shared" si="343"/>
        <v>33.666666666666664</v>
      </c>
      <c r="S3702" t="str">
        <f t="shared" si="346"/>
        <v>theater</v>
      </c>
      <c r="T3702" t="str">
        <f t="shared" si="347"/>
        <v>plays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4">
        <f t="shared" si="344"/>
        <v>42159.541585648149</v>
      </c>
      <c r="K3703">
        <v>1430830793</v>
      </c>
      <c r="L3703" s="14">
        <f t="shared" si="345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6">
        <f t="shared" si="342"/>
        <v>1.0033333333333334</v>
      </c>
      <c r="R3703" s="9">
        <f t="shared" si="343"/>
        <v>38.589743589743591</v>
      </c>
      <c r="S3703" t="str">
        <f t="shared" si="346"/>
        <v>theater</v>
      </c>
      <c r="T3703" t="str">
        <f t="shared" si="347"/>
        <v>plays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4">
        <f t="shared" si="344"/>
        <v>42561.957638888889</v>
      </c>
      <c r="K3704">
        <v>1464958484</v>
      </c>
      <c r="L3704" s="14">
        <f t="shared" si="345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6">
        <f t="shared" si="342"/>
        <v>1.0916666666666666</v>
      </c>
      <c r="R3704" s="9">
        <f t="shared" si="343"/>
        <v>155.95238095238096</v>
      </c>
      <c r="S3704" t="str">
        <f t="shared" si="346"/>
        <v>theater</v>
      </c>
      <c r="T3704" t="str">
        <f t="shared" si="347"/>
        <v>plays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4">
        <f t="shared" si="344"/>
        <v>42595.290972222225</v>
      </c>
      <c r="K3705">
        <v>1467720388</v>
      </c>
      <c r="L3705" s="14">
        <f t="shared" si="345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6">
        <f t="shared" si="342"/>
        <v>1.2342857142857142</v>
      </c>
      <c r="R3705" s="9">
        <f t="shared" si="343"/>
        <v>43.2</v>
      </c>
      <c r="S3705" t="str">
        <f t="shared" si="346"/>
        <v>theater</v>
      </c>
      <c r="T3705" t="str">
        <f t="shared" si="347"/>
        <v>plays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4">
        <f t="shared" si="344"/>
        <v>42521.689745370371</v>
      </c>
      <c r="K3706">
        <v>1459528394</v>
      </c>
      <c r="L3706" s="14">
        <f t="shared" si="345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6">
        <f t="shared" si="342"/>
        <v>1.3633666666666666</v>
      </c>
      <c r="R3706" s="9">
        <f t="shared" si="343"/>
        <v>15.148518518518518</v>
      </c>
      <c r="S3706" t="str">
        <f t="shared" si="346"/>
        <v>theater</v>
      </c>
      <c r="T3706" t="str">
        <f t="shared" si="347"/>
        <v>plays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4">
        <f t="shared" si="344"/>
        <v>41813.75</v>
      </c>
      <c r="K3707">
        <v>1401714114</v>
      </c>
      <c r="L3707" s="14">
        <f t="shared" si="345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6">
        <f t="shared" si="342"/>
        <v>1.0346657233816767</v>
      </c>
      <c r="R3707" s="9">
        <f t="shared" si="343"/>
        <v>83.571428571428569</v>
      </c>
      <c r="S3707" t="str">
        <f t="shared" si="346"/>
        <v>theater</v>
      </c>
      <c r="T3707" t="str">
        <f t="shared" si="347"/>
        <v>plays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4">
        <f t="shared" si="344"/>
        <v>41894.913761574076</v>
      </c>
      <c r="K3708">
        <v>1409262949</v>
      </c>
      <c r="L3708" s="14">
        <f t="shared" si="345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6">
        <f t="shared" si="342"/>
        <v>1.2133333333333334</v>
      </c>
      <c r="R3708" s="9">
        <f t="shared" si="343"/>
        <v>140</v>
      </c>
      <c r="S3708" t="str">
        <f t="shared" si="346"/>
        <v>theater</v>
      </c>
      <c r="T3708" t="str">
        <f t="shared" si="347"/>
        <v>plays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4">
        <f t="shared" si="344"/>
        <v>42573.226388888885</v>
      </c>
      <c r="K3709">
        <v>1467335378</v>
      </c>
      <c r="L3709" s="14">
        <f t="shared" si="345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6">
        <f t="shared" si="342"/>
        <v>1.86</v>
      </c>
      <c r="R3709" s="9">
        <f t="shared" si="343"/>
        <v>80.869565217391298</v>
      </c>
      <c r="S3709" t="str">
        <f t="shared" si="346"/>
        <v>theater</v>
      </c>
      <c r="T3709" t="str">
        <f t="shared" si="347"/>
        <v>plays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4">
        <f t="shared" si="344"/>
        <v>41824.142199074071</v>
      </c>
      <c r="K3710">
        <v>1403234686</v>
      </c>
      <c r="L3710" s="14">
        <f t="shared" si="345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6">
        <f t="shared" si="342"/>
        <v>3</v>
      </c>
      <c r="R3710" s="9">
        <f t="shared" si="343"/>
        <v>53.846153846153847</v>
      </c>
      <c r="S3710" t="str">
        <f t="shared" si="346"/>
        <v>theater</v>
      </c>
      <c r="T3710" t="str">
        <f t="shared" si="347"/>
        <v>plays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4">
        <f t="shared" si="344"/>
        <v>41815.707708333335</v>
      </c>
      <c r="K3711">
        <v>1401123546</v>
      </c>
      <c r="L3711" s="14">
        <f t="shared" si="345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6">
        <f t="shared" si="342"/>
        <v>1.0825</v>
      </c>
      <c r="R3711" s="9">
        <f t="shared" si="343"/>
        <v>30.928571428571427</v>
      </c>
      <c r="S3711" t="str">
        <f t="shared" si="346"/>
        <v>theater</v>
      </c>
      <c r="T3711" t="str">
        <f t="shared" si="347"/>
        <v>plays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4">
        <f t="shared" si="344"/>
        <v>42097.576249999998</v>
      </c>
      <c r="K3712">
        <v>1425908988</v>
      </c>
      <c r="L3712" s="14">
        <f t="shared" si="345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6">
        <f t="shared" si="342"/>
        <v>1.4115384615384616</v>
      </c>
      <c r="R3712" s="9">
        <f t="shared" si="343"/>
        <v>67.962962962962962</v>
      </c>
      <c r="S3712" t="str">
        <f t="shared" si="346"/>
        <v>theater</v>
      </c>
      <c r="T3712" t="str">
        <f t="shared" si="347"/>
        <v>plays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4">
        <f t="shared" si="344"/>
        <v>41805.666666666664</v>
      </c>
      <c r="K3713">
        <v>1400606573</v>
      </c>
      <c r="L3713" s="14">
        <f t="shared" si="345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6">
        <f t="shared" si="342"/>
        <v>1.1399999999999999</v>
      </c>
      <c r="R3713" s="9">
        <f t="shared" si="343"/>
        <v>27.142857142857142</v>
      </c>
      <c r="S3713" t="str">
        <f t="shared" si="346"/>
        <v>theater</v>
      </c>
      <c r="T3713" t="str">
        <f t="shared" si="347"/>
        <v>plays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4">
        <f t="shared" si="344"/>
        <v>42155.290972222225</v>
      </c>
      <c r="K3714">
        <v>1431230867</v>
      </c>
      <c r="L3714" s="14">
        <f t="shared" si="345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6">
        <f t="shared" ref="Q3714:Q3777" si="348">(E3714/D3714)</f>
        <v>1.5373333333333334</v>
      </c>
      <c r="R3714" s="9">
        <f t="shared" ref="R3714:R3777" si="349">IF(N3714&lt;&gt;0,E3714/N3714,0)</f>
        <v>110.86538461538461</v>
      </c>
      <c r="S3714" t="str">
        <f t="shared" si="346"/>
        <v>theater</v>
      </c>
      <c r="T3714" t="str">
        <f t="shared" si="347"/>
        <v>plays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4">
        <f t="shared" ref="J3715:J3778" si="350">(((I3715/60)/60)/24)+DATE(1970,1,1)</f>
        <v>42525.738032407404</v>
      </c>
      <c r="K3715">
        <v>1463334166</v>
      </c>
      <c r="L3715" s="14">
        <f t="shared" ref="L3715:L3778" si="351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6">
        <f t="shared" si="348"/>
        <v>1.0149999999999999</v>
      </c>
      <c r="R3715" s="9">
        <f t="shared" si="349"/>
        <v>106.84210526315789</v>
      </c>
      <c r="S3715" t="str">
        <f t="shared" ref="S3715:S3778" si="352">LEFT(P3715, SEARCH("/",P3715,1)-1)</f>
        <v>theater</v>
      </c>
      <c r="T3715" t="str">
        <f t="shared" ref="T3715:T3778" si="353">RIGHT(P3715,LEN(P3715)-FIND("/",P3715))</f>
        <v>plays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4">
        <f t="shared" si="350"/>
        <v>42150.165972222225</v>
      </c>
      <c r="K3716">
        <v>1429881667</v>
      </c>
      <c r="L3716" s="14">
        <f t="shared" si="351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6">
        <f t="shared" si="348"/>
        <v>1.0235000000000001</v>
      </c>
      <c r="R3716" s="9">
        <f t="shared" si="349"/>
        <v>105.51546391752578</v>
      </c>
      <c r="S3716" t="str">
        <f t="shared" si="352"/>
        <v>theater</v>
      </c>
      <c r="T3716" t="str">
        <f t="shared" si="353"/>
        <v>plays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4">
        <f t="shared" si="350"/>
        <v>42094.536111111112</v>
      </c>
      <c r="K3717">
        <v>1422834819</v>
      </c>
      <c r="L3717" s="14">
        <f t="shared" si="351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6">
        <f t="shared" si="348"/>
        <v>1.0257142857142858</v>
      </c>
      <c r="R3717" s="9">
        <f t="shared" si="349"/>
        <v>132.96296296296296</v>
      </c>
      <c r="S3717" t="str">
        <f t="shared" si="352"/>
        <v>theater</v>
      </c>
      <c r="T3717" t="str">
        <f t="shared" si="353"/>
        <v>plays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4">
        <f t="shared" si="350"/>
        <v>42390.887835648144</v>
      </c>
      <c r="K3718">
        <v>1450819109</v>
      </c>
      <c r="L3718" s="14">
        <f t="shared" si="351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6">
        <f t="shared" si="348"/>
        <v>1.5575000000000001</v>
      </c>
      <c r="R3718" s="9">
        <f t="shared" si="349"/>
        <v>51.916666666666664</v>
      </c>
      <c r="S3718" t="str">
        <f t="shared" si="352"/>
        <v>theater</v>
      </c>
      <c r="T3718" t="str">
        <f t="shared" si="353"/>
        <v>plays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4">
        <f t="shared" si="350"/>
        <v>42133.866307870368</v>
      </c>
      <c r="K3719">
        <v>1428526049</v>
      </c>
      <c r="L3719" s="14">
        <f t="shared" si="351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6">
        <f t="shared" si="348"/>
        <v>1.0075000000000001</v>
      </c>
      <c r="R3719" s="9">
        <f t="shared" si="349"/>
        <v>310</v>
      </c>
      <c r="S3719" t="str">
        <f t="shared" si="352"/>
        <v>theater</v>
      </c>
      <c r="T3719" t="str">
        <f t="shared" si="353"/>
        <v>plays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4">
        <f t="shared" si="350"/>
        <v>42062.716145833328</v>
      </c>
      <c r="K3720">
        <v>1422465075</v>
      </c>
      <c r="L3720" s="14">
        <f t="shared" si="351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6">
        <f t="shared" si="348"/>
        <v>2.3940000000000001</v>
      </c>
      <c r="R3720" s="9">
        <f t="shared" si="349"/>
        <v>26.021739130434781</v>
      </c>
      <c r="S3720" t="str">
        <f t="shared" si="352"/>
        <v>theater</v>
      </c>
      <c r="T3720" t="str">
        <f t="shared" si="353"/>
        <v>plays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4">
        <f t="shared" si="350"/>
        <v>42177.729930555557</v>
      </c>
      <c r="K3721">
        <v>1432402266</v>
      </c>
      <c r="L3721" s="14">
        <f t="shared" si="351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6">
        <f t="shared" si="348"/>
        <v>2.1</v>
      </c>
      <c r="R3721" s="9">
        <f t="shared" si="349"/>
        <v>105</v>
      </c>
      <c r="S3721" t="str">
        <f t="shared" si="352"/>
        <v>theater</v>
      </c>
      <c r="T3721" t="str">
        <f t="shared" si="353"/>
        <v>plays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4">
        <f t="shared" si="350"/>
        <v>42187.993125000001</v>
      </c>
      <c r="K3722">
        <v>1433980206</v>
      </c>
      <c r="L3722" s="14">
        <f t="shared" si="351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6">
        <f t="shared" si="348"/>
        <v>1.0451515151515152</v>
      </c>
      <c r="R3722" s="9">
        <f t="shared" si="349"/>
        <v>86.224999999999994</v>
      </c>
      <c r="S3722" t="str">
        <f t="shared" si="352"/>
        <v>theater</v>
      </c>
      <c r="T3722" t="str">
        <f t="shared" si="353"/>
        <v>plays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4">
        <f t="shared" si="350"/>
        <v>41948.977824074071</v>
      </c>
      <c r="K3723">
        <v>1413412084</v>
      </c>
      <c r="L3723" s="14">
        <f t="shared" si="351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6">
        <f t="shared" si="348"/>
        <v>1.008</v>
      </c>
      <c r="R3723" s="9">
        <f t="shared" si="349"/>
        <v>114.54545454545455</v>
      </c>
      <c r="S3723" t="str">
        <f t="shared" si="352"/>
        <v>theater</v>
      </c>
      <c r="T3723" t="str">
        <f t="shared" si="353"/>
        <v>plays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4">
        <f t="shared" si="350"/>
        <v>42411.957638888889</v>
      </c>
      <c r="K3724">
        <v>1452614847</v>
      </c>
      <c r="L3724" s="14">
        <f t="shared" si="351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6">
        <f t="shared" si="348"/>
        <v>1.1120000000000001</v>
      </c>
      <c r="R3724" s="9">
        <f t="shared" si="349"/>
        <v>47.657142857142858</v>
      </c>
      <c r="S3724" t="str">
        <f t="shared" si="352"/>
        <v>theater</v>
      </c>
      <c r="T3724" t="str">
        <f t="shared" si="353"/>
        <v>plays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4">
        <f t="shared" si="350"/>
        <v>41973.794699074075</v>
      </c>
      <c r="K3725">
        <v>1414778662</v>
      </c>
      <c r="L3725" s="14">
        <f t="shared" si="351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6">
        <f t="shared" si="348"/>
        <v>1.0204444444444445</v>
      </c>
      <c r="R3725" s="9">
        <f t="shared" si="349"/>
        <v>72.888888888888886</v>
      </c>
      <c r="S3725" t="str">
        <f t="shared" si="352"/>
        <v>theater</v>
      </c>
      <c r="T3725" t="str">
        <f t="shared" si="353"/>
        <v>plays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4">
        <f t="shared" si="350"/>
        <v>42494.958333333328</v>
      </c>
      <c r="K3726">
        <v>1459856860</v>
      </c>
      <c r="L3726" s="14">
        <f t="shared" si="351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6">
        <f t="shared" si="348"/>
        <v>1.0254767441860466</v>
      </c>
      <c r="R3726" s="9">
        <f t="shared" si="349"/>
        <v>49.545505617977533</v>
      </c>
      <c r="S3726" t="str">
        <f t="shared" si="352"/>
        <v>theater</v>
      </c>
      <c r="T3726" t="str">
        <f t="shared" si="353"/>
        <v>plays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4">
        <f t="shared" si="350"/>
        <v>42418.895833333328</v>
      </c>
      <c r="K3727">
        <v>1454366467</v>
      </c>
      <c r="L3727" s="14">
        <f t="shared" si="351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6">
        <f t="shared" si="348"/>
        <v>1.27</v>
      </c>
      <c r="R3727" s="9">
        <f t="shared" si="349"/>
        <v>25.4</v>
      </c>
      <c r="S3727" t="str">
        <f t="shared" si="352"/>
        <v>theater</v>
      </c>
      <c r="T3727" t="str">
        <f t="shared" si="353"/>
        <v>plays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4">
        <f t="shared" si="350"/>
        <v>42489.875</v>
      </c>
      <c r="K3728">
        <v>1459567371</v>
      </c>
      <c r="L3728" s="14">
        <f t="shared" si="351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6">
        <f t="shared" si="348"/>
        <v>3.3870588235294119</v>
      </c>
      <c r="R3728" s="9">
        <f t="shared" si="349"/>
        <v>62.586956521739133</v>
      </c>
      <c r="S3728" t="str">
        <f t="shared" si="352"/>
        <v>theater</v>
      </c>
      <c r="T3728" t="str">
        <f t="shared" si="353"/>
        <v>plays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4">
        <f t="shared" si="350"/>
        <v>42663.204861111109</v>
      </c>
      <c r="K3729">
        <v>1474273294</v>
      </c>
      <c r="L3729" s="14">
        <f t="shared" si="351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6">
        <f t="shared" si="348"/>
        <v>1.0075000000000001</v>
      </c>
      <c r="R3729" s="9">
        <f t="shared" si="349"/>
        <v>61.060606060606062</v>
      </c>
      <c r="S3729" t="str">
        <f t="shared" si="352"/>
        <v>theater</v>
      </c>
      <c r="T3729" t="str">
        <f t="shared" si="353"/>
        <v>plays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4">
        <f t="shared" si="350"/>
        <v>42235.171018518522</v>
      </c>
      <c r="K3730">
        <v>1437365176</v>
      </c>
      <c r="L3730" s="14">
        <f t="shared" si="351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6">
        <f t="shared" si="348"/>
        <v>9.3100000000000002E-2</v>
      </c>
      <c r="R3730" s="9">
        <f t="shared" si="349"/>
        <v>60.064516129032256</v>
      </c>
      <c r="S3730" t="str">
        <f t="shared" si="352"/>
        <v>theater</v>
      </c>
      <c r="T3730" t="str">
        <f t="shared" si="353"/>
        <v>plays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4">
        <f t="shared" si="350"/>
        <v>42086.16333333333</v>
      </c>
      <c r="K3731">
        <v>1423198512</v>
      </c>
      <c r="L3731" s="14">
        <f t="shared" si="351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6">
        <f t="shared" si="348"/>
        <v>7.2400000000000006E-2</v>
      </c>
      <c r="R3731" s="9">
        <f t="shared" si="349"/>
        <v>72.400000000000006</v>
      </c>
      <c r="S3731" t="str">
        <f t="shared" si="352"/>
        <v>theater</v>
      </c>
      <c r="T3731" t="str">
        <f t="shared" si="353"/>
        <v>plays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4">
        <f t="shared" si="350"/>
        <v>42233.677766203706</v>
      </c>
      <c r="K3732">
        <v>1437236159</v>
      </c>
      <c r="L3732" s="14">
        <f t="shared" si="351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6">
        <f t="shared" si="348"/>
        <v>0.1</v>
      </c>
      <c r="R3732" s="9">
        <f t="shared" si="349"/>
        <v>100</v>
      </c>
      <c r="S3732" t="str">
        <f t="shared" si="352"/>
        <v>theater</v>
      </c>
      <c r="T3732" t="str">
        <f t="shared" si="353"/>
        <v>plays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4">
        <f t="shared" si="350"/>
        <v>42014.140972222223</v>
      </c>
      <c r="K3733">
        <v>1418234646</v>
      </c>
      <c r="L3733" s="14">
        <f t="shared" si="351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6">
        <f t="shared" si="348"/>
        <v>0.11272727272727273</v>
      </c>
      <c r="R3733" s="9">
        <f t="shared" si="349"/>
        <v>51.666666666666664</v>
      </c>
      <c r="S3733" t="str">
        <f t="shared" si="352"/>
        <v>theater</v>
      </c>
      <c r="T3733" t="str">
        <f t="shared" si="353"/>
        <v>plays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4">
        <f t="shared" si="350"/>
        <v>42028.5</v>
      </c>
      <c r="K3734">
        <v>1416932133</v>
      </c>
      <c r="L3734" s="14">
        <f t="shared" si="351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6">
        <f t="shared" si="348"/>
        <v>0.15411764705882353</v>
      </c>
      <c r="R3734" s="9">
        <f t="shared" si="349"/>
        <v>32.75</v>
      </c>
      <c r="S3734" t="str">
        <f t="shared" si="352"/>
        <v>theater</v>
      </c>
      <c r="T3734" t="str">
        <f t="shared" si="353"/>
        <v>plays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4">
        <f t="shared" si="350"/>
        <v>42112.9375</v>
      </c>
      <c r="K3735">
        <v>1428539708</v>
      </c>
      <c r="L3735" s="14">
        <f t="shared" si="351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6">
        <f t="shared" si="348"/>
        <v>0</v>
      </c>
      <c r="R3735" s="9">
        <f t="shared" si="349"/>
        <v>0</v>
      </c>
      <c r="S3735" t="str">
        <f t="shared" si="352"/>
        <v>theater</v>
      </c>
      <c r="T3735" t="str">
        <f t="shared" si="353"/>
        <v>plays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4">
        <f t="shared" si="350"/>
        <v>42149.901574074072</v>
      </c>
      <c r="K3736">
        <v>1427405896</v>
      </c>
      <c r="L3736" s="14">
        <f t="shared" si="351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6">
        <f t="shared" si="348"/>
        <v>0.28466666666666668</v>
      </c>
      <c r="R3736" s="9">
        <f t="shared" si="349"/>
        <v>61</v>
      </c>
      <c r="S3736" t="str">
        <f t="shared" si="352"/>
        <v>theater</v>
      </c>
      <c r="T3736" t="str">
        <f t="shared" si="353"/>
        <v>plays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4">
        <f t="shared" si="350"/>
        <v>42152.693159722221</v>
      </c>
      <c r="K3737">
        <v>1430239089</v>
      </c>
      <c r="L3737" s="14">
        <f t="shared" si="351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6">
        <f t="shared" si="348"/>
        <v>0.13333333333333333</v>
      </c>
      <c r="R3737" s="9">
        <f t="shared" si="349"/>
        <v>10</v>
      </c>
      <c r="S3737" t="str">
        <f t="shared" si="352"/>
        <v>theater</v>
      </c>
      <c r="T3737" t="str">
        <f t="shared" si="353"/>
        <v>plays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4">
        <f t="shared" si="350"/>
        <v>42086.75</v>
      </c>
      <c r="K3738">
        <v>1423847093</v>
      </c>
      <c r="L3738" s="14">
        <f t="shared" si="351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6">
        <f t="shared" si="348"/>
        <v>6.6666666666666671E-3</v>
      </c>
      <c r="R3738" s="9">
        <f t="shared" si="349"/>
        <v>10</v>
      </c>
      <c r="S3738" t="str">
        <f t="shared" si="352"/>
        <v>theater</v>
      </c>
      <c r="T3738" t="str">
        <f t="shared" si="353"/>
        <v>plays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4">
        <f t="shared" si="350"/>
        <v>42320.290972222225</v>
      </c>
      <c r="K3739">
        <v>1445358903</v>
      </c>
      <c r="L3739" s="14">
        <f t="shared" si="351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6">
        <f t="shared" si="348"/>
        <v>0.21428571428571427</v>
      </c>
      <c r="R3739" s="9">
        <f t="shared" si="349"/>
        <v>37.5</v>
      </c>
      <c r="S3739" t="str">
        <f t="shared" si="352"/>
        <v>theater</v>
      </c>
      <c r="T3739" t="str">
        <f t="shared" si="353"/>
        <v>plays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4">
        <f t="shared" si="350"/>
        <v>41835.916666666664</v>
      </c>
      <c r="K3740">
        <v>1403562705</v>
      </c>
      <c r="L3740" s="14">
        <f t="shared" si="351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6">
        <f t="shared" si="348"/>
        <v>0.18</v>
      </c>
      <c r="R3740" s="9">
        <f t="shared" si="349"/>
        <v>45</v>
      </c>
      <c r="S3740" t="str">
        <f t="shared" si="352"/>
        <v>theater</v>
      </c>
      <c r="T3740" t="str">
        <f t="shared" si="353"/>
        <v>plays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4">
        <f t="shared" si="350"/>
        <v>42568.449861111112</v>
      </c>
      <c r="K3741">
        <v>1467024468</v>
      </c>
      <c r="L3741" s="14">
        <f t="shared" si="351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6">
        <f t="shared" si="348"/>
        <v>0.20125000000000001</v>
      </c>
      <c r="R3741" s="9">
        <f t="shared" si="349"/>
        <v>100.625</v>
      </c>
      <c r="S3741" t="str">
        <f t="shared" si="352"/>
        <v>theater</v>
      </c>
      <c r="T3741" t="str">
        <f t="shared" si="353"/>
        <v>plays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4">
        <f t="shared" si="350"/>
        <v>41863.079143518517</v>
      </c>
      <c r="K3742">
        <v>1405217355</v>
      </c>
      <c r="L3742" s="14">
        <f t="shared" si="351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6">
        <f t="shared" si="348"/>
        <v>0.17899999999999999</v>
      </c>
      <c r="R3742" s="9">
        <f t="shared" si="349"/>
        <v>25.571428571428573</v>
      </c>
      <c r="S3742" t="str">
        <f t="shared" si="352"/>
        <v>theater</v>
      </c>
      <c r="T3742" t="str">
        <f t="shared" si="353"/>
        <v>plays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4">
        <f t="shared" si="350"/>
        <v>42355.920717592591</v>
      </c>
      <c r="K3743">
        <v>1447797950</v>
      </c>
      <c r="L3743" s="14">
        <f t="shared" si="351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6">
        <f t="shared" si="348"/>
        <v>0</v>
      </c>
      <c r="R3743" s="9">
        <f t="shared" si="349"/>
        <v>0</v>
      </c>
      <c r="S3743" t="str">
        <f t="shared" si="352"/>
        <v>theater</v>
      </c>
      <c r="T3743" t="str">
        <f t="shared" si="353"/>
        <v>plays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4">
        <f t="shared" si="350"/>
        <v>41888.214629629627</v>
      </c>
      <c r="K3744">
        <v>1407388144</v>
      </c>
      <c r="L3744" s="14">
        <f t="shared" si="351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6">
        <f t="shared" si="348"/>
        <v>0.02</v>
      </c>
      <c r="R3744" s="9">
        <f t="shared" si="349"/>
        <v>25</v>
      </c>
      <c r="S3744" t="str">
        <f t="shared" si="352"/>
        <v>theater</v>
      </c>
      <c r="T3744" t="str">
        <f t="shared" si="353"/>
        <v>plays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4">
        <f t="shared" si="350"/>
        <v>41823.710231481484</v>
      </c>
      <c r="K3745">
        <v>1401814964</v>
      </c>
      <c r="L3745" s="14">
        <f t="shared" si="351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6">
        <f t="shared" si="348"/>
        <v>0</v>
      </c>
      <c r="R3745" s="9">
        <f t="shared" si="349"/>
        <v>0</v>
      </c>
      <c r="S3745" t="str">
        <f t="shared" si="352"/>
        <v>theater</v>
      </c>
      <c r="T3745" t="str">
        <f t="shared" si="353"/>
        <v>plays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4">
        <f t="shared" si="350"/>
        <v>41825.165972222225</v>
      </c>
      <c r="K3746">
        <v>1401823952</v>
      </c>
      <c r="L3746" s="14">
        <f t="shared" si="351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6">
        <f t="shared" si="348"/>
        <v>0</v>
      </c>
      <c r="R3746" s="9">
        <f t="shared" si="349"/>
        <v>0</v>
      </c>
      <c r="S3746" t="str">
        <f t="shared" si="352"/>
        <v>theater</v>
      </c>
      <c r="T3746" t="str">
        <f t="shared" si="353"/>
        <v>plays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4">
        <f t="shared" si="350"/>
        <v>41861.697939814818</v>
      </c>
      <c r="K3747">
        <v>1405097102</v>
      </c>
      <c r="L3747" s="14">
        <f t="shared" si="351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6">
        <f t="shared" si="348"/>
        <v>0.1</v>
      </c>
      <c r="R3747" s="9">
        <f t="shared" si="349"/>
        <v>10</v>
      </c>
      <c r="S3747" t="str">
        <f t="shared" si="352"/>
        <v>theater</v>
      </c>
      <c r="T3747" t="str">
        <f t="shared" si="353"/>
        <v>plays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4">
        <f t="shared" si="350"/>
        <v>42651.389340277776</v>
      </c>
      <c r="K3748">
        <v>1473326439</v>
      </c>
      <c r="L3748" s="14">
        <f t="shared" si="351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6">
        <f t="shared" si="348"/>
        <v>2.3764705882352941E-2</v>
      </c>
      <c r="R3748" s="9">
        <f t="shared" si="349"/>
        <v>202</v>
      </c>
      <c r="S3748" t="str">
        <f t="shared" si="352"/>
        <v>theater</v>
      </c>
      <c r="T3748" t="str">
        <f t="shared" si="353"/>
        <v>plays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4">
        <f t="shared" si="350"/>
        <v>42190.957638888889</v>
      </c>
      <c r="K3749">
        <v>1433833896</v>
      </c>
      <c r="L3749" s="14">
        <f t="shared" si="351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6">
        <f t="shared" si="348"/>
        <v>0.01</v>
      </c>
      <c r="R3749" s="9">
        <f t="shared" si="349"/>
        <v>25</v>
      </c>
      <c r="S3749" t="str">
        <f t="shared" si="352"/>
        <v>theater</v>
      </c>
      <c r="T3749" t="str">
        <f t="shared" si="353"/>
        <v>plays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4">
        <f t="shared" si="350"/>
        <v>42416.249305555553</v>
      </c>
      <c r="K3750">
        <v>1453827436</v>
      </c>
      <c r="L3750" s="14">
        <f t="shared" si="351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6">
        <f t="shared" si="348"/>
        <v>1.0351999999999999</v>
      </c>
      <c r="R3750" s="9">
        <f t="shared" si="349"/>
        <v>99.538461538461533</v>
      </c>
      <c r="S3750" t="str">
        <f t="shared" si="352"/>
        <v>theater</v>
      </c>
      <c r="T3750" t="str">
        <f t="shared" si="353"/>
        <v>musical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4">
        <f t="shared" si="350"/>
        <v>42489.165972222225</v>
      </c>
      <c r="K3751">
        <v>1459220588</v>
      </c>
      <c r="L3751" s="14">
        <f t="shared" si="351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6">
        <f t="shared" si="348"/>
        <v>1.05</v>
      </c>
      <c r="R3751" s="9">
        <f t="shared" si="349"/>
        <v>75</v>
      </c>
      <c r="S3751" t="str">
        <f t="shared" si="352"/>
        <v>theater</v>
      </c>
      <c r="T3751" t="str">
        <f t="shared" si="353"/>
        <v>musical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4">
        <f t="shared" si="350"/>
        <v>42045.332638888889</v>
      </c>
      <c r="K3752">
        <v>1421105608</v>
      </c>
      <c r="L3752" s="14">
        <f t="shared" si="351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6">
        <f t="shared" si="348"/>
        <v>1.0044999999999999</v>
      </c>
      <c r="R3752" s="9">
        <f t="shared" si="349"/>
        <v>215.25</v>
      </c>
      <c r="S3752" t="str">
        <f t="shared" si="352"/>
        <v>theater</v>
      </c>
      <c r="T3752" t="str">
        <f t="shared" si="353"/>
        <v>musical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4">
        <f t="shared" si="350"/>
        <v>42462.993900462956</v>
      </c>
      <c r="K3753">
        <v>1454460673</v>
      </c>
      <c r="L3753" s="14">
        <f t="shared" si="351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6">
        <f t="shared" si="348"/>
        <v>1.3260000000000001</v>
      </c>
      <c r="R3753" s="9">
        <f t="shared" si="349"/>
        <v>120.54545454545455</v>
      </c>
      <c r="S3753" t="str">
        <f t="shared" si="352"/>
        <v>theater</v>
      </c>
      <c r="T3753" t="str">
        <f t="shared" si="353"/>
        <v>musical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4">
        <f t="shared" si="350"/>
        <v>42659.875</v>
      </c>
      <c r="K3754">
        <v>1473189335</v>
      </c>
      <c r="L3754" s="14">
        <f t="shared" si="351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6">
        <f t="shared" si="348"/>
        <v>1.1299999999999999</v>
      </c>
      <c r="R3754" s="9">
        <f t="shared" si="349"/>
        <v>37.666666666666664</v>
      </c>
      <c r="S3754" t="str">
        <f t="shared" si="352"/>
        <v>theater</v>
      </c>
      <c r="T3754" t="str">
        <f t="shared" si="353"/>
        <v>musical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4">
        <f t="shared" si="350"/>
        <v>42158</v>
      </c>
      <c r="K3755">
        <v>1430768800</v>
      </c>
      <c r="L3755" s="14">
        <f t="shared" si="351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6">
        <f t="shared" si="348"/>
        <v>1.0334000000000001</v>
      </c>
      <c r="R3755" s="9">
        <f t="shared" si="349"/>
        <v>172.23333333333332</v>
      </c>
      <c r="S3755" t="str">
        <f t="shared" si="352"/>
        <v>theater</v>
      </c>
      <c r="T3755" t="str">
        <f t="shared" si="353"/>
        <v>musical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4">
        <f t="shared" si="350"/>
        <v>41846.207638888889</v>
      </c>
      <c r="K3756">
        <v>1403125737</v>
      </c>
      <c r="L3756" s="14">
        <f t="shared" si="351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6">
        <f t="shared" si="348"/>
        <v>1.2</v>
      </c>
      <c r="R3756" s="9">
        <f t="shared" si="349"/>
        <v>111.11111111111111</v>
      </c>
      <c r="S3756" t="str">
        <f t="shared" si="352"/>
        <v>theater</v>
      </c>
      <c r="T3756" t="str">
        <f t="shared" si="353"/>
        <v>musical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4">
        <f t="shared" si="350"/>
        <v>42475.866979166662</v>
      </c>
      <c r="K3757">
        <v>1458161307</v>
      </c>
      <c r="L3757" s="14">
        <f t="shared" si="351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6">
        <f t="shared" si="348"/>
        <v>1.2963636363636364</v>
      </c>
      <c r="R3757" s="9">
        <f t="shared" si="349"/>
        <v>25.464285714285715</v>
      </c>
      <c r="S3757" t="str">
        <f t="shared" si="352"/>
        <v>theater</v>
      </c>
      <c r="T3757" t="str">
        <f t="shared" si="353"/>
        <v>musical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4">
        <f t="shared" si="350"/>
        <v>41801.814791666664</v>
      </c>
      <c r="K3758">
        <v>1399923198</v>
      </c>
      <c r="L3758" s="14">
        <f t="shared" si="351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6">
        <f t="shared" si="348"/>
        <v>1.0111111111111111</v>
      </c>
      <c r="R3758" s="9">
        <f t="shared" si="349"/>
        <v>267.64705882352939</v>
      </c>
      <c r="S3758" t="str">
        <f t="shared" si="352"/>
        <v>theater</v>
      </c>
      <c r="T3758" t="str">
        <f t="shared" si="353"/>
        <v>musical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4">
        <f t="shared" si="350"/>
        <v>41974.850868055553</v>
      </c>
      <c r="K3759">
        <v>1415737515</v>
      </c>
      <c r="L3759" s="14">
        <f t="shared" si="351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6">
        <f t="shared" si="348"/>
        <v>1.0851428571428572</v>
      </c>
      <c r="R3759" s="9">
        <f t="shared" si="349"/>
        <v>75.959999999999994</v>
      </c>
      <c r="S3759" t="str">
        <f t="shared" si="352"/>
        <v>theater</v>
      </c>
      <c r="T3759" t="str">
        <f t="shared" si="353"/>
        <v>musical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4">
        <f t="shared" si="350"/>
        <v>41778.208333333336</v>
      </c>
      <c r="K3760">
        <v>1397819938</v>
      </c>
      <c r="L3760" s="14">
        <f t="shared" si="351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6">
        <f t="shared" si="348"/>
        <v>1.0233333333333334</v>
      </c>
      <c r="R3760" s="9">
        <f t="shared" si="349"/>
        <v>59.03846153846154</v>
      </c>
      <c r="S3760" t="str">
        <f t="shared" si="352"/>
        <v>theater</v>
      </c>
      <c r="T3760" t="str">
        <f t="shared" si="353"/>
        <v>musical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4">
        <f t="shared" si="350"/>
        <v>42242.108252314814</v>
      </c>
      <c r="K3761">
        <v>1435372553</v>
      </c>
      <c r="L3761" s="14">
        <f t="shared" si="351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6">
        <f t="shared" si="348"/>
        <v>1.1024425000000002</v>
      </c>
      <c r="R3761" s="9">
        <f t="shared" si="349"/>
        <v>50.111022727272733</v>
      </c>
      <c r="S3761" t="str">
        <f t="shared" si="352"/>
        <v>theater</v>
      </c>
      <c r="T3761" t="str">
        <f t="shared" si="353"/>
        <v>musical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4">
        <f t="shared" si="350"/>
        <v>41764.525300925925</v>
      </c>
      <c r="K3762">
        <v>1397133386</v>
      </c>
      <c r="L3762" s="14">
        <f t="shared" si="351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6">
        <f t="shared" si="348"/>
        <v>1.010154</v>
      </c>
      <c r="R3762" s="9">
        <f t="shared" si="349"/>
        <v>55.502967032967035</v>
      </c>
      <c r="S3762" t="str">
        <f t="shared" si="352"/>
        <v>theater</v>
      </c>
      <c r="T3762" t="str">
        <f t="shared" si="353"/>
        <v>musical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4">
        <f t="shared" si="350"/>
        <v>42226.958333333328</v>
      </c>
      <c r="K3763">
        <v>1434625937</v>
      </c>
      <c r="L3763" s="14">
        <f t="shared" si="351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6">
        <f t="shared" si="348"/>
        <v>1</v>
      </c>
      <c r="R3763" s="9">
        <f t="shared" si="349"/>
        <v>166.66666666666666</v>
      </c>
      <c r="S3763" t="str">
        <f t="shared" si="352"/>
        <v>theater</v>
      </c>
      <c r="T3763" t="str">
        <f t="shared" si="353"/>
        <v>musical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4">
        <f t="shared" si="350"/>
        <v>42218.813530092593</v>
      </c>
      <c r="K3764">
        <v>1436383889</v>
      </c>
      <c r="L3764" s="14">
        <f t="shared" si="351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6">
        <f t="shared" si="348"/>
        <v>1.0624</v>
      </c>
      <c r="R3764" s="9">
        <f t="shared" si="349"/>
        <v>47.428571428571431</v>
      </c>
      <c r="S3764" t="str">
        <f t="shared" si="352"/>
        <v>theater</v>
      </c>
      <c r="T3764" t="str">
        <f t="shared" si="353"/>
        <v>musical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4">
        <f t="shared" si="350"/>
        <v>42095.708634259259</v>
      </c>
      <c r="K3765">
        <v>1425319226</v>
      </c>
      <c r="L3765" s="14">
        <f t="shared" si="351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6">
        <f t="shared" si="348"/>
        <v>1</v>
      </c>
      <c r="R3765" s="9">
        <f t="shared" si="349"/>
        <v>64.935064935064929</v>
      </c>
      <c r="S3765" t="str">
        <f t="shared" si="352"/>
        <v>theater</v>
      </c>
      <c r="T3765" t="str">
        <f t="shared" si="353"/>
        <v>musical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4">
        <f t="shared" si="350"/>
        <v>42519.024999999994</v>
      </c>
      <c r="K3766">
        <v>1462824832</v>
      </c>
      <c r="L3766" s="14">
        <f t="shared" si="351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6">
        <f t="shared" si="348"/>
        <v>1</v>
      </c>
      <c r="R3766" s="9">
        <f t="shared" si="349"/>
        <v>55.555555555555557</v>
      </c>
      <c r="S3766" t="str">
        <f t="shared" si="352"/>
        <v>theater</v>
      </c>
      <c r="T3766" t="str">
        <f t="shared" si="353"/>
        <v>musical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4">
        <f t="shared" si="350"/>
        <v>41850.776412037041</v>
      </c>
      <c r="K3767">
        <v>1404153482</v>
      </c>
      <c r="L3767" s="14">
        <f t="shared" si="351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6">
        <f t="shared" si="348"/>
        <v>1.1345714285714286</v>
      </c>
      <c r="R3767" s="9">
        <f t="shared" si="349"/>
        <v>74.224299065420567</v>
      </c>
      <c r="S3767" t="str">
        <f t="shared" si="352"/>
        <v>theater</v>
      </c>
      <c r="T3767" t="str">
        <f t="shared" si="353"/>
        <v>musical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4">
        <f t="shared" si="350"/>
        <v>41823.167187500003</v>
      </c>
      <c r="K3768">
        <v>1401336045</v>
      </c>
      <c r="L3768" s="14">
        <f t="shared" si="351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6">
        <f t="shared" si="348"/>
        <v>1.0265010000000001</v>
      </c>
      <c r="R3768" s="9">
        <f t="shared" si="349"/>
        <v>106.9271875</v>
      </c>
      <c r="S3768" t="str">
        <f t="shared" si="352"/>
        <v>theater</v>
      </c>
      <c r="T3768" t="str">
        <f t="shared" si="353"/>
        <v>musical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4">
        <f t="shared" si="350"/>
        <v>42064.207638888889</v>
      </c>
      <c r="K3769">
        <v>1423960097</v>
      </c>
      <c r="L3769" s="14">
        <f t="shared" si="351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6">
        <f t="shared" si="348"/>
        <v>1.1675</v>
      </c>
      <c r="R3769" s="9">
        <f t="shared" si="349"/>
        <v>41.696428571428569</v>
      </c>
      <c r="S3769" t="str">
        <f t="shared" si="352"/>
        <v>theater</v>
      </c>
      <c r="T3769" t="str">
        <f t="shared" si="353"/>
        <v>musical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4">
        <f t="shared" si="350"/>
        <v>41802.727893518517</v>
      </c>
      <c r="K3770">
        <v>1400002090</v>
      </c>
      <c r="L3770" s="14">
        <f t="shared" si="351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6">
        <f t="shared" si="348"/>
        <v>1.0765274999999999</v>
      </c>
      <c r="R3770" s="9">
        <f t="shared" si="349"/>
        <v>74.243275862068955</v>
      </c>
      <c r="S3770" t="str">
        <f t="shared" si="352"/>
        <v>theater</v>
      </c>
      <c r="T3770" t="str">
        <f t="shared" si="353"/>
        <v>musical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4">
        <f t="shared" si="350"/>
        <v>42475.598136574074</v>
      </c>
      <c r="K3771">
        <v>1458138079</v>
      </c>
      <c r="L3771" s="14">
        <f t="shared" si="351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6">
        <f t="shared" si="348"/>
        <v>1</v>
      </c>
      <c r="R3771" s="9">
        <f t="shared" si="349"/>
        <v>73.333333333333329</v>
      </c>
      <c r="S3771" t="str">
        <f t="shared" si="352"/>
        <v>theater</v>
      </c>
      <c r="T3771" t="str">
        <f t="shared" si="353"/>
        <v>musical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4">
        <f t="shared" si="350"/>
        <v>42168.930671296301</v>
      </c>
      <c r="K3772">
        <v>1431642010</v>
      </c>
      <c r="L3772" s="14">
        <f t="shared" si="351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6">
        <f t="shared" si="348"/>
        <v>1</v>
      </c>
      <c r="R3772" s="9">
        <f t="shared" si="349"/>
        <v>100</v>
      </c>
      <c r="S3772" t="str">
        <f t="shared" si="352"/>
        <v>theater</v>
      </c>
      <c r="T3772" t="str">
        <f t="shared" si="353"/>
        <v>musical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4">
        <f t="shared" si="350"/>
        <v>42508</v>
      </c>
      <c r="K3773">
        <v>1462307652</v>
      </c>
      <c r="L3773" s="14">
        <f t="shared" si="351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6">
        <f t="shared" si="348"/>
        <v>1.46</v>
      </c>
      <c r="R3773" s="9">
        <f t="shared" si="349"/>
        <v>38.421052631578945</v>
      </c>
      <c r="S3773" t="str">
        <f t="shared" si="352"/>
        <v>theater</v>
      </c>
      <c r="T3773" t="str">
        <f t="shared" si="353"/>
        <v>musical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4">
        <f t="shared" si="350"/>
        <v>42703.25</v>
      </c>
      <c r="K3774">
        <v>1478616506</v>
      </c>
      <c r="L3774" s="14">
        <f t="shared" si="351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6">
        <f t="shared" si="348"/>
        <v>1.1020000000000001</v>
      </c>
      <c r="R3774" s="9">
        <f t="shared" si="349"/>
        <v>166.96969696969697</v>
      </c>
      <c r="S3774" t="str">
        <f t="shared" si="352"/>
        <v>theater</v>
      </c>
      <c r="T3774" t="str">
        <f t="shared" si="353"/>
        <v>musical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4">
        <f t="shared" si="350"/>
        <v>42689.088888888888</v>
      </c>
      <c r="K3775">
        <v>1476317247</v>
      </c>
      <c r="L3775" s="14">
        <f t="shared" si="351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6">
        <f t="shared" si="348"/>
        <v>1.0820000000000001</v>
      </c>
      <c r="R3775" s="9">
        <f t="shared" si="349"/>
        <v>94.912280701754383</v>
      </c>
      <c r="S3775" t="str">
        <f t="shared" si="352"/>
        <v>theater</v>
      </c>
      <c r="T3775" t="str">
        <f t="shared" si="353"/>
        <v>musical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4">
        <f t="shared" si="350"/>
        <v>42103.792303240742</v>
      </c>
      <c r="K3776">
        <v>1427223655</v>
      </c>
      <c r="L3776" s="14">
        <f t="shared" si="351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6">
        <f t="shared" si="348"/>
        <v>1</v>
      </c>
      <c r="R3776" s="9">
        <f t="shared" si="349"/>
        <v>100</v>
      </c>
      <c r="S3776" t="str">
        <f t="shared" si="352"/>
        <v>theater</v>
      </c>
      <c r="T3776" t="str">
        <f t="shared" si="353"/>
        <v>musical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4">
        <f t="shared" si="350"/>
        <v>42103.166666666672</v>
      </c>
      <c r="K3777">
        <v>1426199843</v>
      </c>
      <c r="L3777" s="14">
        <f t="shared" si="351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6">
        <f t="shared" si="348"/>
        <v>1.0024999999999999</v>
      </c>
      <c r="R3777" s="9">
        <f t="shared" si="349"/>
        <v>143.21428571428572</v>
      </c>
      <c r="S3777" t="str">
        <f t="shared" si="352"/>
        <v>theater</v>
      </c>
      <c r="T3777" t="str">
        <f t="shared" si="353"/>
        <v>musical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4">
        <f t="shared" si="350"/>
        <v>41852.041666666664</v>
      </c>
      <c r="K3778">
        <v>1403599778</v>
      </c>
      <c r="L3778" s="14">
        <f t="shared" si="351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6">
        <f t="shared" ref="Q3778:Q3841" si="354">(E3778/D3778)</f>
        <v>1.0671250000000001</v>
      </c>
      <c r="R3778" s="9">
        <f t="shared" ref="R3778:R3841" si="355">IF(N3778&lt;&gt;0,E3778/N3778,0)</f>
        <v>90.819148936170208</v>
      </c>
      <c r="S3778" t="str">
        <f t="shared" si="352"/>
        <v>theater</v>
      </c>
      <c r="T3778" t="str">
        <f t="shared" si="353"/>
        <v>musical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4">
        <f t="shared" ref="J3779:J3842" si="356">(((I3779/60)/60)/24)+DATE(1970,1,1)</f>
        <v>41909.166666666664</v>
      </c>
      <c r="K3779">
        <v>1409884821</v>
      </c>
      <c r="L3779" s="14">
        <f t="shared" ref="L3779:L3842" si="357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6">
        <f t="shared" si="354"/>
        <v>1.4319999999999999</v>
      </c>
      <c r="R3779" s="9">
        <f t="shared" si="355"/>
        <v>48.542372881355931</v>
      </c>
      <c r="S3779" t="str">
        <f t="shared" ref="S3779:S3842" si="358">LEFT(P3779, SEARCH("/",P3779,1)-1)</f>
        <v>theater</v>
      </c>
      <c r="T3779" t="str">
        <f t="shared" ref="T3779:T3842" si="359">RIGHT(P3779,LEN(P3779)-FIND("/",P3779))</f>
        <v>musical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4">
        <f t="shared" si="356"/>
        <v>42049.819212962961</v>
      </c>
      <c r="K3780">
        <v>1418758780</v>
      </c>
      <c r="L3780" s="14">
        <f t="shared" si="357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6">
        <f t="shared" si="354"/>
        <v>1.0504166666666668</v>
      </c>
      <c r="R3780" s="9">
        <f t="shared" si="355"/>
        <v>70.027777777777771</v>
      </c>
      <c r="S3780" t="str">
        <f t="shared" si="358"/>
        <v>theater</v>
      </c>
      <c r="T3780" t="str">
        <f t="shared" si="359"/>
        <v>musical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4">
        <f t="shared" si="356"/>
        <v>42455.693750000006</v>
      </c>
      <c r="K3781">
        <v>1456421940</v>
      </c>
      <c r="L3781" s="14">
        <f t="shared" si="357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6">
        <f t="shared" si="354"/>
        <v>1.0398000000000001</v>
      </c>
      <c r="R3781" s="9">
        <f t="shared" si="355"/>
        <v>135.62608695652173</v>
      </c>
      <c r="S3781" t="str">
        <f t="shared" si="358"/>
        <v>theater</v>
      </c>
      <c r="T3781" t="str">
        <f t="shared" si="359"/>
        <v>musical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4">
        <f t="shared" si="356"/>
        <v>42198.837499999994</v>
      </c>
      <c r="K3782">
        <v>1433999785</v>
      </c>
      <c r="L3782" s="14">
        <f t="shared" si="357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6">
        <f t="shared" si="354"/>
        <v>1.2</v>
      </c>
      <c r="R3782" s="9">
        <f t="shared" si="355"/>
        <v>100</v>
      </c>
      <c r="S3782" t="str">
        <f t="shared" si="358"/>
        <v>theater</v>
      </c>
      <c r="T3782" t="str">
        <f t="shared" si="359"/>
        <v>musical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4">
        <f t="shared" si="356"/>
        <v>41890.882928240739</v>
      </c>
      <c r="K3783">
        <v>1408050685</v>
      </c>
      <c r="L3783" s="14">
        <f t="shared" si="357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6">
        <f t="shared" si="354"/>
        <v>1.0966666666666667</v>
      </c>
      <c r="R3783" s="9">
        <f t="shared" si="355"/>
        <v>94.90384615384616</v>
      </c>
      <c r="S3783" t="str">
        <f t="shared" si="358"/>
        <v>theater</v>
      </c>
      <c r="T3783" t="str">
        <f t="shared" si="359"/>
        <v>musical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4">
        <f t="shared" si="356"/>
        <v>42575.958333333328</v>
      </c>
      <c r="K3784">
        <v>1466887297</v>
      </c>
      <c r="L3784" s="14">
        <f t="shared" si="357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6">
        <f t="shared" si="354"/>
        <v>1.0175000000000001</v>
      </c>
      <c r="R3784" s="9">
        <f t="shared" si="355"/>
        <v>75.370370370370367</v>
      </c>
      <c r="S3784" t="str">
        <f t="shared" si="358"/>
        <v>theater</v>
      </c>
      <c r="T3784" t="str">
        <f t="shared" si="359"/>
        <v>musical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4">
        <f t="shared" si="356"/>
        <v>42444.666666666672</v>
      </c>
      <c r="K3785">
        <v>1455938520</v>
      </c>
      <c r="L3785" s="14">
        <f t="shared" si="357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6">
        <f t="shared" si="354"/>
        <v>1.2891666666666666</v>
      </c>
      <c r="R3785" s="9">
        <f t="shared" si="355"/>
        <v>64.458333333333329</v>
      </c>
      <c r="S3785" t="str">
        <f t="shared" si="358"/>
        <v>theater</v>
      </c>
      <c r="T3785" t="str">
        <f t="shared" si="359"/>
        <v>musical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4">
        <f t="shared" si="356"/>
        <v>42561.980694444443</v>
      </c>
      <c r="K3786">
        <v>1465601532</v>
      </c>
      <c r="L3786" s="14">
        <f t="shared" si="357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6">
        <f t="shared" si="354"/>
        <v>1.1499999999999999</v>
      </c>
      <c r="R3786" s="9">
        <f t="shared" si="355"/>
        <v>115</v>
      </c>
      <c r="S3786" t="str">
        <f t="shared" si="358"/>
        <v>theater</v>
      </c>
      <c r="T3786" t="str">
        <f t="shared" si="359"/>
        <v>musical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4">
        <f t="shared" si="356"/>
        <v>42584.418749999997</v>
      </c>
      <c r="K3787">
        <v>1467040769</v>
      </c>
      <c r="L3787" s="14">
        <f t="shared" si="357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6">
        <f t="shared" si="354"/>
        <v>1.5075000000000001</v>
      </c>
      <c r="R3787" s="9">
        <f t="shared" si="355"/>
        <v>100.5</v>
      </c>
      <c r="S3787" t="str">
        <f t="shared" si="358"/>
        <v>theater</v>
      </c>
      <c r="T3787" t="str">
        <f t="shared" si="359"/>
        <v>musical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4">
        <f t="shared" si="356"/>
        <v>42517.037905092591</v>
      </c>
      <c r="K3788">
        <v>1461718475</v>
      </c>
      <c r="L3788" s="14">
        <f t="shared" si="357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6">
        <f t="shared" si="354"/>
        <v>1.1096666666666666</v>
      </c>
      <c r="R3788" s="9">
        <f t="shared" si="355"/>
        <v>93.774647887323937</v>
      </c>
      <c r="S3788" t="str">
        <f t="shared" si="358"/>
        <v>theater</v>
      </c>
      <c r="T3788" t="str">
        <f t="shared" si="359"/>
        <v>musical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4">
        <f t="shared" si="356"/>
        <v>42196.165972222225</v>
      </c>
      <c r="K3789">
        <v>1434113406</v>
      </c>
      <c r="L3789" s="14">
        <f t="shared" si="357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6">
        <f t="shared" si="354"/>
        <v>1.0028571428571429</v>
      </c>
      <c r="R3789" s="9">
        <f t="shared" si="355"/>
        <v>35.1</v>
      </c>
      <c r="S3789" t="str">
        <f t="shared" si="358"/>
        <v>theater</v>
      </c>
      <c r="T3789" t="str">
        <f t="shared" si="359"/>
        <v>musical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4">
        <f t="shared" si="356"/>
        <v>42361.679166666669</v>
      </c>
      <c r="K3790">
        <v>1448469719</v>
      </c>
      <c r="L3790" s="14">
        <f t="shared" si="357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6">
        <f t="shared" si="354"/>
        <v>6.6666666666666671E-3</v>
      </c>
      <c r="R3790" s="9">
        <f t="shared" si="355"/>
        <v>500</v>
      </c>
      <c r="S3790" t="str">
        <f t="shared" si="358"/>
        <v>theater</v>
      </c>
      <c r="T3790" t="str">
        <f t="shared" si="359"/>
        <v>musical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4">
        <f t="shared" si="356"/>
        <v>42170.798819444448</v>
      </c>
      <c r="K3791">
        <v>1431630618</v>
      </c>
      <c r="L3791" s="14">
        <f t="shared" si="357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6">
        <f t="shared" si="354"/>
        <v>3.267605633802817E-2</v>
      </c>
      <c r="R3791" s="9">
        <f t="shared" si="355"/>
        <v>29</v>
      </c>
      <c r="S3791" t="str">
        <f t="shared" si="358"/>
        <v>theater</v>
      </c>
      <c r="T3791" t="str">
        <f t="shared" si="359"/>
        <v>musical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4">
        <f t="shared" si="356"/>
        <v>42696.708599537036</v>
      </c>
      <c r="K3792">
        <v>1477238423</v>
      </c>
      <c r="L3792" s="14">
        <f t="shared" si="357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6">
        <f t="shared" si="354"/>
        <v>0</v>
      </c>
      <c r="R3792" s="9">
        <f t="shared" si="355"/>
        <v>0</v>
      </c>
      <c r="S3792" t="str">
        <f t="shared" si="358"/>
        <v>theater</v>
      </c>
      <c r="T3792" t="str">
        <f t="shared" si="359"/>
        <v>musical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4">
        <f t="shared" si="356"/>
        <v>41826.692037037035</v>
      </c>
      <c r="K3793">
        <v>1399480592</v>
      </c>
      <c r="L3793" s="14">
        <f t="shared" si="357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6">
        <f t="shared" si="354"/>
        <v>0</v>
      </c>
      <c r="R3793" s="9">
        <f t="shared" si="355"/>
        <v>0</v>
      </c>
      <c r="S3793" t="str">
        <f t="shared" si="358"/>
        <v>theater</v>
      </c>
      <c r="T3793" t="str">
        <f t="shared" si="359"/>
        <v>musical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4">
        <f t="shared" si="356"/>
        <v>42200.447013888886</v>
      </c>
      <c r="K3794">
        <v>1434365022</v>
      </c>
      <c r="L3794" s="14">
        <f t="shared" si="357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6">
        <f t="shared" si="354"/>
        <v>2.8E-3</v>
      </c>
      <c r="R3794" s="9">
        <f t="shared" si="355"/>
        <v>17.5</v>
      </c>
      <c r="S3794" t="str">
        <f t="shared" si="358"/>
        <v>theater</v>
      </c>
      <c r="T3794" t="str">
        <f t="shared" si="359"/>
        <v>musical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4">
        <f t="shared" si="356"/>
        <v>41989.938993055555</v>
      </c>
      <c r="K3795">
        <v>1416954729</v>
      </c>
      <c r="L3795" s="14">
        <f t="shared" si="357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6">
        <f t="shared" si="354"/>
        <v>0.59657142857142853</v>
      </c>
      <c r="R3795" s="9">
        <f t="shared" si="355"/>
        <v>174</v>
      </c>
      <c r="S3795" t="str">
        <f t="shared" si="358"/>
        <v>theater</v>
      </c>
      <c r="T3795" t="str">
        <f t="shared" si="359"/>
        <v>musical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4">
        <f t="shared" si="356"/>
        <v>42162.58048611111</v>
      </c>
      <c r="K3796">
        <v>1431093354</v>
      </c>
      <c r="L3796" s="14">
        <f t="shared" si="357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6">
        <f t="shared" si="354"/>
        <v>0.01</v>
      </c>
      <c r="R3796" s="9">
        <f t="shared" si="355"/>
        <v>50</v>
      </c>
      <c r="S3796" t="str">
        <f t="shared" si="358"/>
        <v>theater</v>
      </c>
      <c r="T3796" t="str">
        <f t="shared" si="359"/>
        <v>musical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4">
        <f t="shared" si="356"/>
        <v>42244.9375</v>
      </c>
      <c r="K3797">
        <v>1437042490</v>
      </c>
      <c r="L3797" s="14">
        <f t="shared" si="357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6">
        <f t="shared" si="354"/>
        <v>1.6666666666666666E-2</v>
      </c>
      <c r="R3797" s="9">
        <f t="shared" si="355"/>
        <v>5</v>
      </c>
      <c r="S3797" t="str">
        <f t="shared" si="358"/>
        <v>theater</v>
      </c>
      <c r="T3797" t="str">
        <f t="shared" si="359"/>
        <v>musical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4">
        <f t="shared" si="356"/>
        <v>42749.029583333337</v>
      </c>
      <c r="K3798">
        <v>1479170556</v>
      </c>
      <c r="L3798" s="14">
        <f t="shared" si="357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6">
        <f t="shared" si="354"/>
        <v>4.4444444444444447E-5</v>
      </c>
      <c r="R3798" s="9">
        <f t="shared" si="355"/>
        <v>1</v>
      </c>
      <c r="S3798" t="str">
        <f t="shared" si="358"/>
        <v>theater</v>
      </c>
      <c r="T3798" t="str">
        <f t="shared" si="359"/>
        <v>musical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4">
        <f t="shared" si="356"/>
        <v>42114.881539351853</v>
      </c>
      <c r="K3799">
        <v>1426972165</v>
      </c>
      <c r="L3799" s="14">
        <f t="shared" si="357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6">
        <f t="shared" si="354"/>
        <v>0.89666666666666661</v>
      </c>
      <c r="R3799" s="9">
        <f t="shared" si="355"/>
        <v>145.40540540540542</v>
      </c>
      <c r="S3799" t="str">
        <f t="shared" si="358"/>
        <v>theater</v>
      </c>
      <c r="T3799" t="str">
        <f t="shared" si="359"/>
        <v>musical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4">
        <f t="shared" si="356"/>
        <v>41861.722777777781</v>
      </c>
      <c r="K3800">
        <v>1405099248</v>
      </c>
      <c r="L3800" s="14">
        <f t="shared" si="357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6">
        <f t="shared" si="354"/>
        <v>1.4642857142857143E-2</v>
      </c>
      <c r="R3800" s="9">
        <f t="shared" si="355"/>
        <v>205</v>
      </c>
      <c r="S3800" t="str">
        <f t="shared" si="358"/>
        <v>theater</v>
      </c>
      <c r="T3800" t="str">
        <f t="shared" si="359"/>
        <v>musical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4">
        <f t="shared" si="356"/>
        <v>42440.93105324074</v>
      </c>
      <c r="K3801">
        <v>1455142843</v>
      </c>
      <c r="L3801" s="14">
        <f t="shared" si="357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6">
        <f t="shared" si="354"/>
        <v>4.02E-2</v>
      </c>
      <c r="R3801" s="9">
        <f t="shared" si="355"/>
        <v>100.5</v>
      </c>
      <c r="S3801" t="str">
        <f t="shared" si="358"/>
        <v>theater</v>
      </c>
      <c r="T3801" t="str">
        <f t="shared" si="359"/>
        <v>musical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4">
        <f t="shared" si="356"/>
        <v>42015.207638888889</v>
      </c>
      <c r="K3802">
        <v>1418146883</v>
      </c>
      <c r="L3802" s="14">
        <f t="shared" si="357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6">
        <f t="shared" si="354"/>
        <v>4.0045454545454544E-2</v>
      </c>
      <c r="R3802" s="9">
        <f t="shared" si="355"/>
        <v>55.0625</v>
      </c>
      <c r="S3802" t="str">
        <f t="shared" si="358"/>
        <v>theater</v>
      </c>
      <c r="T3802" t="str">
        <f t="shared" si="359"/>
        <v>musical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4">
        <f t="shared" si="356"/>
        <v>42006.676111111112</v>
      </c>
      <c r="K3803">
        <v>1417536816</v>
      </c>
      <c r="L3803" s="14">
        <f t="shared" si="357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6">
        <f t="shared" si="354"/>
        <v>8.5199999999999998E-2</v>
      </c>
      <c r="R3803" s="9">
        <f t="shared" si="355"/>
        <v>47.333333333333336</v>
      </c>
      <c r="S3803" t="str">
        <f t="shared" si="358"/>
        <v>theater</v>
      </c>
      <c r="T3803" t="str">
        <f t="shared" si="359"/>
        <v>musical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4">
        <f t="shared" si="356"/>
        <v>42299.126226851848</v>
      </c>
      <c r="K3804">
        <v>1442890906</v>
      </c>
      <c r="L3804" s="14">
        <f t="shared" si="357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6">
        <f t="shared" si="354"/>
        <v>0</v>
      </c>
      <c r="R3804" s="9">
        <f t="shared" si="355"/>
        <v>0</v>
      </c>
      <c r="S3804" t="str">
        <f t="shared" si="358"/>
        <v>theater</v>
      </c>
      <c r="T3804" t="str">
        <f t="shared" si="359"/>
        <v>musical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4">
        <f t="shared" si="356"/>
        <v>42433.971851851849</v>
      </c>
      <c r="K3805">
        <v>1454541568</v>
      </c>
      <c r="L3805" s="14">
        <f t="shared" si="357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6">
        <f t="shared" si="354"/>
        <v>0.19650000000000001</v>
      </c>
      <c r="R3805" s="9">
        <f t="shared" si="355"/>
        <v>58.95</v>
      </c>
      <c r="S3805" t="str">
        <f t="shared" si="358"/>
        <v>theater</v>
      </c>
      <c r="T3805" t="str">
        <f t="shared" si="359"/>
        <v>musical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4">
        <f t="shared" si="356"/>
        <v>42582.291666666672</v>
      </c>
      <c r="K3806">
        <v>1465172024</v>
      </c>
      <c r="L3806" s="14">
        <f t="shared" si="357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6">
        <f t="shared" si="354"/>
        <v>0</v>
      </c>
      <c r="R3806" s="9">
        <f t="shared" si="355"/>
        <v>0</v>
      </c>
      <c r="S3806" t="str">
        <f t="shared" si="358"/>
        <v>theater</v>
      </c>
      <c r="T3806" t="str">
        <f t="shared" si="359"/>
        <v>musical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4">
        <f t="shared" si="356"/>
        <v>41909.887037037035</v>
      </c>
      <c r="K3807">
        <v>1406668640</v>
      </c>
      <c r="L3807" s="14">
        <f t="shared" si="357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6">
        <f t="shared" si="354"/>
        <v>2.0000000000000002E-5</v>
      </c>
      <c r="R3807" s="9">
        <f t="shared" si="355"/>
        <v>1.5</v>
      </c>
      <c r="S3807" t="str">
        <f t="shared" si="358"/>
        <v>theater</v>
      </c>
      <c r="T3807" t="str">
        <f t="shared" si="359"/>
        <v>musical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4">
        <f t="shared" si="356"/>
        <v>41819.259039351848</v>
      </c>
      <c r="K3808">
        <v>1402294381</v>
      </c>
      <c r="L3808" s="14">
        <f t="shared" si="357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6">
        <f t="shared" si="354"/>
        <v>6.6666666666666664E-4</v>
      </c>
      <c r="R3808" s="9">
        <f t="shared" si="355"/>
        <v>5</v>
      </c>
      <c r="S3808" t="str">
        <f t="shared" si="358"/>
        <v>theater</v>
      </c>
      <c r="T3808" t="str">
        <f t="shared" si="359"/>
        <v>musical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4">
        <f t="shared" si="356"/>
        <v>42097.909016203703</v>
      </c>
      <c r="K3809">
        <v>1427492939</v>
      </c>
      <c r="L3809" s="14">
        <f t="shared" si="357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6">
        <f t="shared" si="354"/>
        <v>0.30333333333333334</v>
      </c>
      <c r="R3809" s="9">
        <f t="shared" si="355"/>
        <v>50.555555555555557</v>
      </c>
      <c r="S3809" t="str">
        <f t="shared" si="358"/>
        <v>theater</v>
      </c>
      <c r="T3809" t="str">
        <f t="shared" si="359"/>
        <v>musical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4">
        <f t="shared" si="356"/>
        <v>42119.412256944444</v>
      </c>
      <c r="K3810">
        <v>1424775219</v>
      </c>
      <c r="L3810" s="14">
        <f t="shared" si="357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6">
        <f t="shared" si="354"/>
        <v>1</v>
      </c>
      <c r="R3810" s="9">
        <f t="shared" si="355"/>
        <v>41.666666666666664</v>
      </c>
      <c r="S3810" t="str">
        <f t="shared" si="358"/>
        <v>theater</v>
      </c>
      <c r="T3810" t="str">
        <f t="shared" si="359"/>
        <v>plays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4">
        <f t="shared" si="356"/>
        <v>41850.958333333336</v>
      </c>
      <c r="K3811">
        <v>1402403907</v>
      </c>
      <c r="L3811" s="14">
        <f t="shared" si="357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6">
        <f t="shared" si="354"/>
        <v>1.0125</v>
      </c>
      <c r="R3811" s="9">
        <f t="shared" si="355"/>
        <v>53.289473684210527</v>
      </c>
      <c r="S3811" t="str">
        <f t="shared" si="358"/>
        <v>theater</v>
      </c>
      <c r="T3811" t="str">
        <f t="shared" si="359"/>
        <v>plays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4">
        <f t="shared" si="356"/>
        <v>42084.807384259257</v>
      </c>
      <c r="K3812">
        <v>1424377358</v>
      </c>
      <c r="L3812" s="14">
        <f t="shared" si="357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6">
        <f t="shared" si="354"/>
        <v>1.2173333333333334</v>
      </c>
      <c r="R3812" s="9">
        <f t="shared" si="355"/>
        <v>70.230769230769226</v>
      </c>
      <c r="S3812" t="str">
        <f t="shared" si="358"/>
        <v>theater</v>
      </c>
      <c r="T3812" t="str">
        <f t="shared" si="359"/>
        <v>plays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4">
        <f t="shared" si="356"/>
        <v>42521.458333333328</v>
      </c>
      <c r="K3813">
        <v>1461769373</v>
      </c>
      <c r="L3813" s="14">
        <f t="shared" si="357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6">
        <f t="shared" si="354"/>
        <v>3.3</v>
      </c>
      <c r="R3813" s="9">
        <f t="shared" si="355"/>
        <v>43.421052631578945</v>
      </c>
      <c r="S3813" t="str">
        <f t="shared" si="358"/>
        <v>theater</v>
      </c>
      <c r="T3813" t="str">
        <f t="shared" si="359"/>
        <v>plays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4">
        <f t="shared" si="356"/>
        <v>42156.165972222225</v>
      </c>
      <c r="K3814">
        <v>1429120908</v>
      </c>
      <c r="L3814" s="14">
        <f t="shared" si="357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6">
        <f t="shared" si="354"/>
        <v>1.0954999999999999</v>
      </c>
      <c r="R3814" s="9">
        <f t="shared" si="355"/>
        <v>199.18181818181819</v>
      </c>
      <c r="S3814" t="str">
        <f t="shared" si="358"/>
        <v>theater</v>
      </c>
      <c r="T3814" t="str">
        <f t="shared" si="359"/>
        <v>plays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4">
        <f t="shared" si="356"/>
        <v>42535.904861111107</v>
      </c>
      <c r="K3815">
        <v>1462603021</v>
      </c>
      <c r="L3815" s="14">
        <f t="shared" si="357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6">
        <f t="shared" si="354"/>
        <v>1.0095190476190474</v>
      </c>
      <c r="R3815" s="9">
        <f t="shared" si="355"/>
        <v>78.518148148148143</v>
      </c>
      <c r="S3815" t="str">
        <f t="shared" si="358"/>
        <v>theater</v>
      </c>
      <c r="T3815" t="str">
        <f t="shared" si="359"/>
        <v>plays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4">
        <f t="shared" si="356"/>
        <v>42095.165972222225</v>
      </c>
      <c r="K3816">
        <v>1424727712</v>
      </c>
      <c r="L3816" s="14">
        <f t="shared" si="357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6">
        <f t="shared" si="354"/>
        <v>1.4013333333333333</v>
      </c>
      <c r="R3816" s="9">
        <f t="shared" si="355"/>
        <v>61.823529411764703</v>
      </c>
      <c r="S3816" t="str">
        <f t="shared" si="358"/>
        <v>theater</v>
      </c>
      <c r="T3816" t="str">
        <f t="shared" si="359"/>
        <v>plays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4">
        <f t="shared" si="356"/>
        <v>42236.958333333328</v>
      </c>
      <c r="K3817">
        <v>1437545657</v>
      </c>
      <c r="L3817" s="14">
        <f t="shared" si="357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6">
        <f t="shared" si="354"/>
        <v>1.0000100000000001</v>
      </c>
      <c r="R3817" s="9">
        <f t="shared" si="355"/>
        <v>50.000500000000002</v>
      </c>
      <c r="S3817" t="str">
        <f t="shared" si="358"/>
        <v>theater</v>
      </c>
      <c r="T3817" t="str">
        <f t="shared" si="359"/>
        <v>plays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4">
        <f t="shared" si="356"/>
        <v>41837.690081018518</v>
      </c>
      <c r="K3818">
        <v>1403022823</v>
      </c>
      <c r="L3818" s="14">
        <f t="shared" si="357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6">
        <f t="shared" si="354"/>
        <v>1.19238</v>
      </c>
      <c r="R3818" s="9">
        <f t="shared" si="355"/>
        <v>48.339729729729726</v>
      </c>
      <c r="S3818" t="str">
        <f t="shared" si="358"/>
        <v>theater</v>
      </c>
      <c r="T3818" t="str">
        <f t="shared" si="359"/>
        <v>plays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4">
        <f t="shared" si="356"/>
        <v>42301.165972222225</v>
      </c>
      <c r="K3819">
        <v>1444236216</v>
      </c>
      <c r="L3819" s="14">
        <f t="shared" si="357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6">
        <f t="shared" si="354"/>
        <v>1.0725</v>
      </c>
      <c r="R3819" s="9">
        <f t="shared" si="355"/>
        <v>107.25</v>
      </c>
      <c r="S3819" t="str">
        <f t="shared" si="358"/>
        <v>theater</v>
      </c>
      <c r="T3819" t="str">
        <f t="shared" si="359"/>
        <v>plays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4">
        <f t="shared" si="356"/>
        <v>42075.800717592589</v>
      </c>
      <c r="K3820">
        <v>1423599182</v>
      </c>
      <c r="L3820" s="14">
        <f t="shared" si="357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6">
        <f t="shared" si="354"/>
        <v>2.2799999999999998</v>
      </c>
      <c r="R3820" s="9">
        <f t="shared" si="355"/>
        <v>57</v>
      </c>
      <c r="S3820" t="str">
        <f t="shared" si="358"/>
        <v>theater</v>
      </c>
      <c r="T3820" t="str">
        <f t="shared" si="359"/>
        <v>plays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4">
        <f t="shared" si="356"/>
        <v>42202.876388888893</v>
      </c>
      <c r="K3821">
        <v>1435554104</v>
      </c>
      <c r="L3821" s="14">
        <f t="shared" si="357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6">
        <f t="shared" si="354"/>
        <v>1.0640000000000001</v>
      </c>
      <c r="R3821" s="9">
        <f t="shared" si="355"/>
        <v>40.92307692307692</v>
      </c>
      <c r="S3821" t="str">
        <f t="shared" si="358"/>
        <v>theater</v>
      </c>
      <c r="T3821" t="str">
        <f t="shared" si="359"/>
        <v>plays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4">
        <f t="shared" si="356"/>
        <v>42190.651817129634</v>
      </c>
      <c r="K3822">
        <v>1433518717</v>
      </c>
      <c r="L3822" s="14">
        <f t="shared" si="357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6">
        <f t="shared" si="354"/>
        <v>1.4333333333333333</v>
      </c>
      <c r="R3822" s="9">
        <f t="shared" si="355"/>
        <v>21.5</v>
      </c>
      <c r="S3822" t="str">
        <f t="shared" si="358"/>
        <v>theater</v>
      </c>
      <c r="T3822" t="str">
        <f t="shared" si="359"/>
        <v>plays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4">
        <f t="shared" si="356"/>
        <v>42373.180636574078</v>
      </c>
      <c r="K3823">
        <v>1449116407</v>
      </c>
      <c r="L3823" s="14">
        <f t="shared" si="357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6">
        <f t="shared" si="354"/>
        <v>1.0454285714285714</v>
      </c>
      <c r="R3823" s="9">
        <f t="shared" si="355"/>
        <v>79.543478260869563</v>
      </c>
      <c r="S3823" t="str">
        <f t="shared" si="358"/>
        <v>theater</v>
      </c>
      <c r="T3823" t="str">
        <f t="shared" si="359"/>
        <v>plays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4">
        <f t="shared" si="356"/>
        <v>42388.957638888889</v>
      </c>
      <c r="K3824">
        <v>1448136417</v>
      </c>
      <c r="L3824" s="14">
        <f t="shared" si="357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6">
        <f t="shared" si="354"/>
        <v>1.1002000000000001</v>
      </c>
      <c r="R3824" s="9">
        <f t="shared" si="355"/>
        <v>72.381578947368425</v>
      </c>
      <c r="S3824" t="str">
        <f t="shared" si="358"/>
        <v>theater</v>
      </c>
      <c r="T3824" t="str">
        <f t="shared" si="359"/>
        <v>plays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4">
        <f t="shared" si="356"/>
        <v>42205.165972222225</v>
      </c>
      <c r="K3825">
        <v>1434405044</v>
      </c>
      <c r="L3825" s="14">
        <f t="shared" si="357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6">
        <f t="shared" si="354"/>
        <v>1.06</v>
      </c>
      <c r="R3825" s="9">
        <f t="shared" si="355"/>
        <v>64.634146341463421</v>
      </c>
      <c r="S3825" t="str">
        <f t="shared" si="358"/>
        <v>theater</v>
      </c>
      <c r="T3825" t="str">
        <f t="shared" si="359"/>
        <v>plays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4">
        <f t="shared" si="356"/>
        <v>42583.570138888885</v>
      </c>
      <c r="K3826">
        <v>1469026903</v>
      </c>
      <c r="L3826" s="14">
        <f t="shared" si="357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6">
        <f t="shared" si="354"/>
        <v>1.08</v>
      </c>
      <c r="R3826" s="9">
        <f t="shared" si="355"/>
        <v>38.571428571428569</v>
      </c>
      <c r="S3826" t="str">
        <f t="shared" si="358"/>
        <v>theater</v>
      </c>
      <c r="T3826" t="str">
        <f t="shared" si="359"/>
        <v>plays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4">
        <f t="shared" si="356"/>
        <v>42172.069606481484</v>
      </c>
      <c r="K3827">
        <v>1432690814</v>
      </c>
      <c r="L3827" s="14">
        <f t="shared" si="357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6">
        <f t="shared" si="354"/>
        <v>1.0542</v>
      </c>
      <c r="R3827" s="9">
        <f t="shared" si="355"/>
        <v>107.57142857142857</v>
      </c>
      <c r="S3827" t="str">
        <f t="shared" si="358"/>
        <v>theater</v>
      </c>
      <c r="T3827" t="str">
        <f t="shared" si="359"/>
        <v>plays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4">
        <f t="shared" si="356"/>
        <v>42131.423541666663</v>
      </c>
      <c r="K3828">
        <v>1428401394</v>
      </c>
      <c r="L3828" s="14">
        <f t="shared" si="357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6">
        <f t="shared" si="354"/>
        <v>1.1916666666666667</v>
      </c>
      <c r="R3828" s="9">
        <f t="shared" si="355"/>
        <v>27.5</v>
      </c>
      <c r="S3828" t="str">
        <f t="shared" si="358"/>
        <v>theater</v>
      </c>
      <c r="T3828" t="str">
        <f t="shared" si="359"/>
        <v>plays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4">
        <f t="shared" si="356"/>
        <v>42090</v>
      </c>
      <c r="K3829">
        <v>1422656201</v>
      </c>
      <c r="L3829" s="14">
        <f t="shared" si="357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6">
        <f t="shared" si="354"/>
        <v>1.5266666666666666</v>
      </c>
      <c r="R3829" s="9">
        <f t="shared" si="355"/>
        <v>70.461538461538467</v>
      </c>
      <c r="S3829" t="str">
        <f t="shared" si="358"/>
        <v>theater</v>
      </c>
      <c r="T3829" t="str">
        <f t="shared" si="359"/>
        <v>plays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4">
        <f t="shared" si="356"/>
        <v>42004.569293981483</v>
      </c>
      <c r="K3830">
        <v>1414845587</v>
      </c>
      <c r="L3830" s="14">
        <f t="shared" si="357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6">
        <f t="shared" si="354"/>
        <v>1</v>
      </c>
      <c r="R3830" s="9">
        <f t="shared" si="355"/>
        <v>178.57142857142858</v>
      </c>
      <c r="S3830" t="str">
        <f t="shared" si="358"/>
        <v>theater</v>
      </c>
      <c r="T3830" t="str">
        <f t="shared" si="359"/>
        <v>plays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4">
        <f t="shared" si="356"/>
        <v>42613.865405092598</v>
      </c>
      <c r="K3831">
        <v>1470948371</v>
      </c>
      <c r="L3831" s="14">
        <f t="shared" si="357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6">
        <f t="shared" si="354"/>
        <v>1.002</v>
      </c>
      <c r="R3831" s="9">
        <f t="shared" si="355"/>
        <v>62.625</v>
      </c>
      <c r="S3831" t="str">
        <f t="shared" si="358"/>
        <v>theater</v>
      </c>
      <c r="T3831" t="str">
        <f t="shared" si="359"/>
        <v>plays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4">
        <f t="shared" si="356"/>
        <v>42517.740868055553</v>
      </c>
      <c r="K3832">
        <v>1463161611</v>
      </c>
      <c r="L3832" s="14">
        <f t="shared" si="357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6">
        <f t="shared" si="354"/>
        <v>2.25</v>
      </c>
      <c r="R3832" s="9">
        <f t="shared" si="355"/>
        <v>75</v>
      </c>
      <c r="S3832" t="str">
        <f t="shared" si="358"/>
        <v>theater</v>
      </c>
      <c r="T3832" t="str">
        <f t="shared" si="359"/>
        <v>plays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4">
        <f t="shared" si="356"/>
        <v>41948.890567129631</v>
      </c>
      <c r="K3833">
        <v>1413404545</v>
      </c>
      <c r="L3833" s="14">
        <f t="shared" si="357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6">
        <f t="shared" si="354"/>
        <v>1.0602199999999999</v>
      </c>
      <c r="R3833" s="9">
        <f t="shared" si="355"/>
        <v>58.901111111111113</v>
      </c>
      <c r="S3833" t="str">
        <f t="shared" si="358"/>
        <v>theater</v>
      </c>
      <c r="T3833" t="str">
        <f t="shared" si="359"/>
        <v>plays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4">
        <f t="shared" si="356"/>
        <v>42420.114988425921</v>
      </c>
      <c r="K3834">
        <v>1452048335</v>
      </c>
      <c r="L3834" s="14">
        <f t="shared" si="357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6">
        <f t="shared" si="354"/>
        <v>1.0466666666666666</v>
      </c>
      <c r="R3834" s="9">
        <f t="shared" si="355"/>
        <v>139.55555555555554</v>
      </c>
      <c r="S3834" t="str">
        <f t="shared" si="358"/>
        <v>theater</v>
      </c>
      <c r="T3834" t="str">
        <f t="shared" si="359"/>
        <v>plays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4">
        <f t="shared" si="356"/>
        <v>41974.797916666663</v>
      </c>
      <c r="K3835">
        <v>1416516972</v>
      </c>
      <c r="L3835" s="14">
        <f t="shared" si="357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6">
        <f t="shared" si="354"/>
        <v>1.1666666666666667</v>
      </c>
      <c r="R3835" s="9">
        <f t="shared" si="355"/>
        <v>70</v>
      </c>
      <c r="S3835" t="str">
        <f t="shared" si="358"/>
        <v>theater</v>
      </c>
      <c r="T3835" t="str">
        <f t="shared" si="359"/>
        <v>plays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4">
        <f t="shared" si="356"/>
        <v>42173.445219907408</v>
      </c>
      <c r="K3836">
        <v>1432032067</v>
      </c>
      <c r="L3836" s="14">
        <f t="shared" si="357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6">
        <f t="shared" si="354"/>
        <v>1.0903333333333334</v>
      </c>
      <c r="R3836" s="9">
        <f t="shared" si="355"/>
        <v>57.385964912280699</v>
      </c>
      <c r="S3836" t="str">
        <f t="shared" si="358"/>
        <v>theater</v>
      </c>
      <c r="T3836" t="str">
        <f t="shared" si="359"/>
        <v>plays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4">
        <f t="shared" si="356"/>
        <v>42481.94222222222</v>
      </c>
      <c r="K3837">
        <v>1459463808</v>
      </c>
      <c r="L3837" s="14">
        <f t="shared" si="357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6">
        <f t="shared" si="354"/>
        <v>1.6</v>
      </c>
      <c r="R3837" s="9">
        <f t="shared" si="355"/>
        <v>40</v>
      </c>
      <c r="S3837" t="str">
        <f t="shared" si="358"/>
        <v>theater</v>
      </c>
      <c r="T3837" t="str">
        <f t="shared" si="359"/>
        <v>plays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4">
        <f t="shared" si="356"/>
        <v>42585.172916666663</v>
      </c>
      <c r="K3838">
        <v>1467497652</v>
      </c>
      <c r="L3838" s="14">
        <f t="shared" si="357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6">
        <f t="shared" si="354"/>
        <v>1.125</v>
      </c>
      <c r="R3838" s="9">
        <f t="shared" si="355"/>
        <v>64.285714285714292</v>
      </c>
      <c r="S3838" t="str">
        <f t="shared" si="358"/>
        <v>theater</v>
      </c>
      <c r="T3838" t="str">
        <f t="shared" si="359"/>
        <v>plays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4">
        <f t="shared" si="356"/>
        <v>42188.765717592592</v>
      </c>
      <c r="K3839">
        <v>1432837358</v>
      </c>
      <c r="L3839" s="14">
        <f t="shared" si="357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6">
        <f t="shared" si="354"/>
        <v>1.0209999999999999</v>
      </c>
      <c r="R3839" s="9">
        <f t="shared" si="355"/>
        <v>120.11764705882354</v>
      </c>
      <c r="S3839" t="str">
        <f t="shared" si="358"/>
        <v>theater</v>
      </c>
      <c r="T3839" t="str">
        <f t="shared" si="359"/>
        <v>plays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4">
        <f t="shared" si="356"/>
        <v>42146.710752314815</v>
      </c>
      <c r="K3840">
        <v>1429722209</v>
      </c>
      <c r="L3840" s="14">
        <f t="shared" si="357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6">
        <f t="shared" si="354"/>
        <v>1.00824</v>
      </c>
      <c r="R3840" s="9">
        <f t="shared" si="355"/>
        <v>1008.24</v>
      </c>
      <c r="S3840" t="str">
        <f t="shared" si="358"/>
        <v>theater</v>
      </c>
      <c r="T3840" t="str">
        <f t="shared" si="359"/>
        <v>plays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4">
        <f t="shared" si="356"/>
        <v>42215.142638888887</v>
      </c>
      <c r="K3841">
        <v>1433042724</v>
      </c>
      <c r="L3841" s="14">
        <f t="shared" si="357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6">
        <f t="shared" si="354"/>
        <v>1.0125</v>
      </c>
      <c r="R3841" s="9">
        <f t="shared" si="355"/>
        <v>63.28125</v>
      </c>
      <c r="S3841" t="str">
        <f t="shared" si="358"/>
        <v>theater</v>
      </c>
      <c r="T3841" t="str">
        <f t="shared" si="359"/>
        <v>plays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4">
        <f t="shared" si="356"/>
        <v>42457.660057870366</v>
      </c>
      <c r="K3842">
        <v>1457023829</v>
      </c>
      <c r="L3842" s="14">
        <f t="shared" si="357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6">
        <f t="shared" ref="Q3842:Q3905" si="360">(E3842/D3842)</f>
        <v>65</v>
      </c>
      <c r="R3842" s="9">
        <f t="shared" ref="R3842:R3905" si="361">IF(N3842&lt;&gt;0,E3842/N3842,0)</f>
        <v>21.666666666666668</v>
      </c>
      <c r="S3842" t="str">
        <f t="shared" si="358"/>
        <v>theater</v>
      </c>
      <c r="T3842" t="str">
        <f t="shared" si="359"/>
        <v>plays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4">
        <f t="shared" ref="J3843:J3906" si="362">(((I3843/60)/60)/24)+DATE(1970,1,1)</f>
        <v>41840.785729166666</v>
      </c>
      <c r="K3843">
        <v>1400698287</v>
      </c>
      <c r="L3843" s="14">
        <f t="shared" ref="L3843:L3906" si="363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6">
        <f t="shared" si="360"/>
        <v>8.72E-2</v>
      </c>
      <c r="R3843" s="9">
        <f t="shared" si="361"/>
        <v>25.647058823529413</v>
      </c>
      <c r="S3843" t="str">
        <f t="shared" ref="S3843:S3906" si="364">LEFT(P3843, SEARCH("/",P3843,1)-1)</f>
        <v>theater</v>
      </c>
      <c r="T3843" t="str">
        <f t="shared" ref="T3843:T3906" si="365">RIGHT(P3843,LEN(P3843)-FIND("/",P3843))</f>
        <v>plays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4">
        <f t="shared" si="362"/>
        <v>41770.493657407409</v>
      </c>
      <c r="K3844">
        <v>1397217052</v>
      </c>
      <c r="L3844" s="14">
        <f t="shared" si="363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6">
        <f t="shared" si="360"/>
        <v>0.21940000000000001</v>
      </c>
      <c r="R3844" s="9">
        <f t="shared" si="361"/>
        <v>47.695652173913047</v>
      </c>
      <c r="S3844" t="str">
        <f t="shared" si="364"/>
        <v>theater</v>
      </c>
      <c r="T3844" t="str">
        <f t="shared" si="365"/>
        <v>plays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4">
        <f t="shared" si="362"/>
        <v>41791.072500000002</v>
      </c>
      <c r="K3845">
        <v>1399427064</v>
      </c>
      <c r="L3845" s="14">
        <f t="shared" si="363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6">
        <f t="shared" si="360"/>
        <v>0.21299999999999999</v>
      </c>
      <c r="R3845" s="9">
        <f t="shared" si="361"/>
        <v>56.05263157894737</v>
      </c>
      <c r="S3845" t="str">
        <f t="shared" si="364"/>
        <v>theater</v>
      </c>
      <c r="T3845" t="str">
        <f t="shared" si="365"/>
        <v>plays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4">
        <f t="shared" si="362"/>
        <v>41793.290972222225</v>
      </c>
      <c r="K3846">
        <v>1399474134</v>
      </c>
      <c r="L3846" s="14">
        <f t="shared" si="363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6">
        <f t="shared" si="360"/>
        <v>0.41489795918367345</v>
      </c>
      <c r="R3846" s="9">
        <f t="shared" si="361"/>
        <v>81.319999999999993</v>
      </c>
      <c r="S3846" t="str">
        <f t="shared" si="364"/>
        <v>theater</v>
      </c>
      <c r="T3846" t="str">
        <f t="shared" si="365"/>
        <v>plays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4">
        <f t="shared" si="362"/>
        <v>42278.627013888887</v>
      </c>
      <c r="K3847">
        <v>1441119774</v>
      </c>
      <c r="L3847" s="14">
        <f t="shared" si="363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6">
        <f t="shared" si="360"/>
        <v>2.1049999999999999E-2</v>
      </c>
      <c r="R3847" s="9">
        <f t="shared" si="361"/>
        <v>70.166666666666671</v>
      </c>
      <c r="S3847" t="str">
        <f t="shared" si="364"/>
        <v>theater</v>
      </c>
      <c r="T3847" t="str">
        <f t="shared" si="365"/>
        <v>plays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4">
        <f t="shared" si="362"/>
        <v>41916.290972222225</v>
      </c>
      <c r="K3848">
        <v>1409721542</v>
      </c>
      <c r="L3848" s="14">
        <f t="shared" si="363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6">
        <f t="shared" si="360"/>
        <v>2.7E-2</v>
      </c>
      <c r="R3848" s="9">
        <f t="shared" si="361"/>
        <v>23.625</v>
      </c>
      <c r="S3848" t="str">
        <f t="shared" si="364"/>
        <v>theater</v>
      </c>
      <c r="T3848" t="str">
        <f t="shared" si="365"/>
        <v>plays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4">
        <f t="shared" si="362"/>
        <v>42204.224432870367</v>
      </c>
      <c r="K3849">
        <v>1433395391</v>
      </c>
      <c r="L3849" s="14">
        <f t="shared" si="363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6">
        <f t="shared" si="360"/>
        <v>0.16161904761904761</v>
      </c>
      <c r="R3849" s="9">
        <f t="shared" si="361"/>
        <v>188.55555555555554</v>
      </c>
      <c r="S3849" t="str">
        <f t="shared" si="364"/>
        <v>theater</v>
      </c>
      <c r="T3849" t="str">
        <f t="shared" si="365"/>
        <v>plays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4">
        <f t="shared" si="362"/>
        <v>42295.817002314812</v>
      </c>
      <c r="K3850">
        <v>1442604989</v>
      </c>
      <c r="L3850" s="14">
        <f t="shared" si="363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6">
        <f t="shared" si="360"/>
        <v>0.16376923076923078</v>
      </c>
      <c r="R3850" s="9">
        <f t="shared" si="361"/>
        <v>49.511627906976742</v>
      </c>
      <c r="S3850" t="str">
        <f t="shared" si="364"/>
        <v>theater</v>
      </c>
      <c r="T3850" t="str">
        <f t="shared" si="365"/>
        <v>plays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4">
        <f t="shared" si="362"/>
        <v>42166.767175925925</v>
      </c>
      <c r="K3851">
        <v>1431455084</v>
      </c>
      <c r="L3851" s="14">
        <f t="shared" si="363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6">
        <f t="shared" si="360"/>
        <v>7.0433333333333334E-2</v>
      </c>
      <c r="R3851" s="9">
        <f t="shared" si="361"/>
        <v>75.464285714285708</v>
      </c>
      <c r="S3851" t="str">
        <f t="shared" si="364"/>
        <v>theater</v>
      </c>
      <c r="T3851" t="str">
        <f t="shared" si="365"/>
        <v>plays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4">
        <f t="shared" si="362"/>
        <v>42005.124340277776</v>
      </c>
      <c r="K3852">
        <v>1417489143</v>
      </c>
      <c r="L3852" s="14">
        <f t="shared" si="363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6">
        <f t="shared" si="360"/>
        <v>3.7999999999999999E-2</v>
      </c>
      <c r="R3852" s="9">
        <f t="shared" si="361"/>
        <v>9.5</v>
      </c>
      <c r="S3852" t="str">
        <f t="shared" si="364"/>
        <v>theater</v>
      </c>
      <c r="T3852" t="str">
        <f t="shared" si="365"/>
        <v>plays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4">
        <f t="shared" si="362"/>
        <v>42202.439571759256</v>
      </c>
      <c r="K3853">
        <v>1434537179</v>
      </c>
      <c r="L3853" s="14">
        <f t="shared" si="363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6">
        <f t="shared" si="360"/>
        <v>0.34079999999999999</v>
      </c>
      <c r="R3853" s="9">
        <f t="shared" si="361"/>
        <v>35.5</v>
      </c>
      <c r="S3853" t="str">
        <f t="shared" si="364"/>
        <v>theater</v>
      </c>
      <c r="T3853" t="str">
        <f t="shared" si="365"/>
        <v>plays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4">
        <f t="shared" si="362"/>
        <v>42090.149027777778</v>
      </c>
      <c r="K3854">
        <v>1425270876</v>
      </c>
      <c r="L3854" s="14">
        <f t="shared" si="363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6">
        <f t="shared" si="360"/>
        <v>2E-3</v>
      </c>
      <c r="R3854" s="9">
        <f t="shared" si="361"/>
        <v>10</v>
      </c>
      <c r="S3854" t="str">
        <f t="shared" si="364"/>
        <v>theater</v>
      </c>
      <c r="T3854" t="str">
        <f t="shared" si="365"/>
        <v>plays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4">
        <f t="shared" si="362"/>
        <v>41883.84002314815</v>
      </c>
      <c r="K3855">
        <v>1406578178</v>
      </c>
      <c r="L3855" s="14">
        <f t="shared" si="363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6">
        <f t="shared" si="360"/>
        <v>2.5999999999999998E-4</v>
      </c>
      <c r="R3855" s="9">
        <f t="shared" si="361"/>
        <v>13</v>
      </c>
      <c r="S3855" t="str">
        <f t="shared" si="364"/>
        <v>theater</v>
      </c>
      <c r="T3855" t="str">
        <f t="shared" si="365"/>
        <v>plays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4">
        <f t="shared" si="362"/>
        <v>42133.884930555556</v>
      </c>
      <c r="K3856">
        <v>1428614058</v>
      </c>
      <c r="L3856" s="14">
        <f t="shared" si="363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6">
        <f t="shared" si="360"/>
        <v>0.16254545454545455</v>
      </c>
      <c r="R3856" s="9">
        <f t="shared" si="361"/>
        <v>89.4</v>
      </c>
      <c r="S3856" t="str">
        <f t="shared" si="364"/>
        <v>theater</v>
      </c>
      <c r="T3856" t="str">
        <f t="shared" si="365"/>
        <v>plays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4">
        <f t="shared" si="362"/>
        <v>42089.929062499999</v>
      </c>
      <c r="K3857">
        <v>1424819871</v>
      </c>
      <c r="L3857" s="14">
        <f t="shared" si="363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6">
        <f t="shared" si="360"/>
        <v>2.5000000000000001E-2</v>
      </c>
      <c r="R3857" s="9">
        <f t="shared" si="361"/>
        <v>25</v>
      </c>
      <c r="S3857" t="str">
        <f t="shared" si="364"/>
        <v>theater</v>
      </c>
      <c r="T3857" t="str">
        <f t="shared" si="365"/>
        <v>plays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4">
        <f t="shared" si="362"/>
        <v>42071.701423611114</v>
      </c>
      <c r="K3858">
        <v>1423245003</v>
      </c>
      <c r="L3858" s="14">
        <f t="shared" si="363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6">
        <f t="shared" si="360"/>
        <v>2.0000000000000001E-4</v>
      </c>
      <c r="R3858" s="9">
        <f t="shared" si="361"/>
        <v>1</v>
      </c>
      <c r="S3858" t="str">
        <f t="shared" si="364"/>
        <v>theater</v>
      </c>
      <c r="T3858" t="str">
        <f t="shared" si="365"/>
        <v>plays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4">
        <f t="shared" si="362"/>
        <v>41852.716666666667</v>
      </c>
      <c r="K3859">
        <v>1404927690</v>
      </c>
      <c r="L3859" s="14">
        <f t="shared" si="363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6">
        <f t="shared" si="360"/>
        <v>5.1999999999999998E-2</v>
      </c>
      <c r="R3859" s="9">
        <f t="shared" si="361"/>
        <v>65</v>
      </c>
      <c r="S3859" t="str">
        <f t="shared" si="364"/>
        <v>theater</v>
      </c>
      <c r="T3859" t="str">
        <f t="shared" si="365"/>
        <v>plays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4">
        <f t="shared" si="362"/>
        <v>42146.875</v>
      </c>
      <c r="K3860">
        <v>1430734844</v>
      </c>
      <c r="L3860" s="14">
        <f t="shared" si="363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6">
        <f t="shared" si="360"/>
        <v>0.02</v>
      </c>
      <c r="R3860" s="9">
        <f t="shared" si="361"/>
        <v>10</v>
      </c>
      <c r="S3860" t="str">
        <f t="shared" si="364"/>
        <v>theater</v>
      </c>
      <c r="T3860" t="str">
        <f t="shared" si="365"/>
        <v>plays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4">
        <f t="shared" si="362"/>
        <v>41815.875</v>
      </c>
      <c r="K3861">
        <v>1401485207</v>
      </c>
      <c r="L3861" s="14">
        <f t="shared" si="363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6">
        <f t="shared" si="360"/>
        <v>4.0000000000000002E-4</v>
      </c>
      <c r="R3861" s="9">
        <f t="shared" si="361"/>
        <v>1</v>
      </c>
      <c r="S3861" t="str">
        <f t="shared" si="364"/>
        <v>theater</v>
      </c>
      <c r="T3861" t="str">
        <f t="shared" si="365"/>
        <v>plays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4">
        <f t="shared" si="362"/>
        <v>41863.660995370366</v>
      </c>
      <c r="K3862">
        <v>1405266710</v>
      </c>
      <c r="L3862" s="14">
        <f t="shared" si="363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6">
        <f t="shared" si="360"/>
        <v>0.17666666666666667</v>
      </c>
      <c r="R3862" s="9">
        <f t="shared" si="361"/>
        <v>81.538461538461533</v>
      </c>
      <c r="S3862" t="str">
        <f t="shared" si="364"/>
        <v>theater</v>
      </c>
      <c r="T3862" t="str">
        <f t="shared" si="365"/>
        <v>plays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4">
        <f t="shared" si="362"/>
        <v>41955.907638888893</v>
      </c>
      <c r="K3863">
        <v>1412258977</v>
      </c>
      <c r="L3863" s="14">
        <f t="shared" si="363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6">
        <f t="shared" si="360"/>
        <v>0.05</v>
      </c>
      <c r="R3863" s="9">
        <f t="shared" si="361"/>
        <v>100</v>
      </c>
      <c r="S3863" t="str">
        <f t="shared" si="364"/>
        <v>theater</v>
      </c>
      <c r="T3863" t="str">
        <f t="shared" si="365"/>
        <v>plays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4">
        <f t="shared" si="362"/>
        <v>42625.707638888889</v>
      </c>
      <c r="K3864">
        <v>1472451356</v>
      </c>
      <c r="L3864" s="14">
        <f t="shared" si="363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6">
        <f t="shared" si="360"/>
        <v>1.3333333333333334E-4</v>
      </c>
      <c r="R3864" s="9">
        <f t="shared" si="361"/>
        <v>1</v>
      </c>
      <c r="S3864" t="str">
        <f t="shared" si="364"/>
        <v>theater</v>
      </c>
      <c r="T3864" t="str">
        <f t="shared" si="365"/>
        <v>plays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4">
        <f t="shared" si="362"/>
        <v>42313.674826388888</v>
      </c>
      <c r="K3865">
        <v>1441552305</v>
      </c>
      <c r="L3865" s="14">
        <f t="shared" si="363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6">
        <f t="shared" si="360"/>
        <v>0</v>
      </c>
      <c r="R3865" s="9">
        <f t="shared" si="361"/>
        <v>0</v>
      </c>
      <c r="S3865" t="str">
        <f t="shared" si="364"/>
        <v>theater</v>
      </c>
      <c r="T3865" t="str">
        <f t="shared" si="365"/>
        <v>plays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4">
        <f t="shared" si="362"/>
        <v>42325.933495370366</v>
      </c>
      <c r="K3866">
        <v>1445203454</v>
      </c>
      <c r="L3866" s="14">
        <f t="shared" si="363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6">
        <f t="shared" si="360"/>
        <v>1.2E-2</v>
      </c>
      <c r="R3866" s="9">
        <f t="shared" si="361"/>
        <v>20</v>
      </c>
      <c r="S3866" t="str">
        <f t="shared" si="364"/>
        <v>theater</v>
      </c>
      <c r="T3866" t="str">
        <f t="shared" si="365"/>
        <v>plays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4">
        <f t="shared" si="362"/>
        <v>41881.229166666664</v>
      </c>
      <c r="K3867">
        <v>1405957098</v>
      </c>
      <c r="L3867" s="14">
        <f t="shared" si="363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6">
        <f t="shared" si="360"/>
        <v>0.26937422295897223</v>
      </c>
      <c r="R3867" s="9">
        <f t="shared" si="361"/>
        <v>46.428571428571431</v>
      </c>
      <c r="S3867" t="str">
        <f t="shared" si="364"/>
        <v>theater</v>
      </c>
      <c r="T3867" t="str">
        <f t="shared" si="365"/>
        <v>plays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4">
        <f t="shared" si="362"/>
        <v>42452.145138888889</v>
      </c>
      <c r="K3868">
        <v>1454453021</v>
      </c>
      <c r="L3868" s="14">
        <f t="shared" si="363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6">
        <f t="shared" si="360"/>
        <v>5.4999999999999997E-3</v>
      </c>
      <c r="R3868" s="9">
        <f t="shared" si="361"/>
        <v>5.5</v>
      </c>
      <c r="S3868" t="str">
        <f t="shared" si="364"/>
        <v>theater</v>
      </c>
      <c r="T3868" t="str">
        <f t="shared" si="365"/>
        <v>plays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4">
        <f t="shared" si="362"/>
        <v>42539.814108796301</v>
      </c>
      <c r="K3869">
        <v>1463686339</v>
      </c>
      <c r="L3869" s="14">
        <f t="shared" si="363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6">
        <f t="shared" si="360"/>
        <v>0.1255</v>
      </c>
      <c r="R3869" s="9">
        <f t="shared" si="361"/>
        <v>50.2</v>
      </c>
      <c r="S3869" t="str">
        <f t="shared" si="364"/>
        <v>theater</v>
      </c>
      <c r="T3869" t="str">
        <f t="shared" si="365"/>
        <v>plays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4">
        <f t="shared" si="362"/>
        <v>41890.659780092588</v>
      </c>
      <c r="K3870">
        <v>1408031405</v>
      </c>
      <c r="L3870" s="14">
        <f t="shared" si="363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6">
        <f t="shared" si="360"/>
        <v>2E-3</v>
      </c>
      <c r="R3870" s="9">
        <f t="shared" si="361"/>
        <v>10</v>
      </c>
      <c r="S3870" t="str">
        <f t="shared" si="364"/>
        <v>theater</v>
      </c>
      <c r="T3870" t="str">
        <f t="shared" si="365"/>
        <v>musical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4">
        <f t="shared" si="362"/>
        <v>42077.132638888885</v>
      </c>
      <c r="K3871">
        <v>1423761792</v>
      </c>
      <c r="L3871" s="14">
        <f t="shared" si="363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6">
        <f t="shared" si="360"/>
        <v>3.44748684310884E-2</v>
      </c>
      <c r="R3871" s="9">
        <f t="shared" si="361"/>
        <v>30.133333333333333</v>
      </c>
      <c r="S3871" t="str">
        <f t="shared" si="364"/>
        <v>theater</v>
      </c>
      <c r="T3871" t="str">
        <f t="shared" si="365"/>
        <v>musical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4">
        <f t="shared" si="362"/>
        <v>41823.17219907407</v>
      </c>
      <c r="K3872">
        <v>1401768478</v>
      </c>
      <c r="L3872" s="14">
        <f t="shared" si="363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6">
        <f t="shared" si="360"/>
        <v>0.15</v>
      </c>
      <c r="R3872" s="9">
        <f t="shared" si="361"/>
        <v>150</v>
      </c>
      <c r="S3872" t="str">
        <f t="shared" si="364"/>
        <v>theater</v>
      </c>
      <c r="T3872" t="str">
        <f t="shared" si="365"/>
        <v>musical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4">
        <f t="shared" si="362"/>
        <v>42823.739004629635</v>
      </c>
      <c r="K3873">
        <v>1485629050</v>
      </c>
      <c r="L3873" s="14">
        <f t="shared" si="363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6">
        <f t="shared" si="360"/>
        <v>2.6666666666666668E-2</v>
      </c>
      <c r="R3873" s="9">
        <f t="shared" si="361"/>
        <v>13.333333333333334</v>
      </c>
      <c r="S3873" t="str">
        <f t="shared" si="364"/>
        <v>theater</v>
      </c>
      <c r="T3873" t="str">
        <f t="shared" si="365"/>
        <v>musical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4">
        <f t="shared" si="362"/>
        <v>42230.145787037036</v>
      </c>
      <c r="K3874">
        <v>1435202996</v>
      </c>
      <c r="L3874" s="14">
        <f t="shared" si="363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6">
        <f t="shared" si="360"/>
        <v>0</v>
      </c>
      <c r="R3874" s="9">
        <f t="shared" si="361"/>
        <v>0</v>
      </c>
      <c r="S3874" t="str">
        <f t="shared" si="364"/>
        <v>theater</v>
      </c>
      <c r="T3874" t="str">
        <f t="shared" si="365"/>
        <v>musical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4">
        <f t="shared" si="362"/>
        <v>42285.696006944447</v>
      </c>
      <c r="K3875">
        <v>1441730535</v>
      </c>
      <c r="L3875" s="14">
        <f t="shared" si="363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6">
        <f t="shared" si="360"/>
        <v>0</v>
      </c>
      <c r="R3875" s="9">
        <f t="shared" si="361"/>
        <v>0</v>
      </c>
      <c r="S3875" t="str">
        <f t="shared" si="364"/>
        <v>theater</v>
      </c>
      <c r="T3875" t="str">
        <f t="shared" si="365"/>
        <v>musical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4">
        <f t="shared" si="362"/>
        <v>42028.041666666672</v>
      </c>
      <c r="K3876">
        <v>1420244622</v>
      </c>
      <c r="L3876" s="14">
        <f t="shared" si="363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6">
        <f t="shared" si="360"/>
        <v>0</v>
      </c>
      <c r="R3876" s="9">
        <f t="shared" si="361"/>
        <v>0</v>
      </c>
      <c r="S3876" t="str">
        <f t="shared" si="364"/>
        <v>theater</v>
      </c>
      <c r="T3876" t="str">
        <f t="shared" si="365"/>
        <v>musical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4">
        <f t="shared" si="362"/>
        <v>42616.416666666672</v>
      </c>
      <c r="K3877">
        <v>1472804365</v>
      </c>
      <c r="L3877" s="14">
        <f t="shared" si="363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6">
        <f t="shared" si="360"/>
        <v>0</v>
      </c>
      <c r="R3877" s="9">
        <f t="shared" si="361"/>
        <v>0</v>
      </c>
      <c r="S3877" t="str">
        <f t="shared" si="364"/>
        <v>theater</v>
      </c>
      <c r="T3877" t="str">
        <f t="shared" si="365"/>
        <v>musical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4">
        <f t="shared" si="362"/>
        <v>42402.624166666668</v>
      </c>
      <c r="K3878">
        <v>1451833128</v>
      </c>
      <c r="L3878" s="14">
        <f t="shared" si="363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6">
        <f t="shared" si="360"/>
        <v>0.52794871794871789</v>
      </c>
      <c r="R3878" s="9">
        <f t="shared" si="361"/>
        <v>44.760869565217391</v>
      </c>
      <c r="S3878" t="str">
        <f t="shared" si="364"/>
        <v>theater</v>
      </c>
      <c r="T3878" t="str">
        <f t="shared" si="365"/>
        <v>musical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4">
        <f t="shared" si="362"/>
        <v>42712.67768518519</v>
      </c>
      <c r="K3879">
        <v>1478621752</v>
      </c>
      <c r="L3879" s="14">
        <f t="shared" si="363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6">
        <f t="shared" si="360"/>
        <v>4.9639999999999997E-2</v>
      </c>
      <c r="R3879" s="9">
        <f t="shared" si="361"/>
        <v>88.642857142857139</v>
      </c>
      <c r="S3879" t="str">
        <f t="shared" si="364"/>
        <v>theater</v>
      </c>
      <c r="T3879" t="str">
        <f t="shared" si="365"/>
        <v>musical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4">
        <f t="shared" si="362"/>
        <v>42185.165972222225</v>
      </c>
      <c r="K3880">
        <v>1433014746</v>
      </c>
      <c r="L3880" s="14">
        <f t="shared" si="363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6">
        <f t="shared" si="360"/>
        <v>5.5555555555555556E-4</v>
      </c>
      <c r="R3880" s="9">
        <f t="shared" si="361"/>
        <v>10</v>
      </c>
      <c r="S3880" t="str">
        <f t="shared" si="364"/>
        <v>theater</v>
      </c>
      <c r="T3880" t="str">
        <f t="shared" si="365"/>
        <v>musical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4">
        <f t="shared" si="362"/>
        <v>42029.861064814817</v>
      </c>
      <c r="K3881">
        <v>1419626396</v>
      </c>
      <c r="L3881" s="14">
        <f t="shared" si="363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6">
        <f t="shared" si="360"/>
        <v>0</v>
      </c>
      <c r="R3881" s="9">
        <f t="shared" si="361"/>
        <v>0</v>
      </c>
      <c r="S3881" t="str">
        <f t="shared" si="364"/>
        <v>theater</v>
      </c>
      <c r="T3881" t="str">
        <f t="shared" si="365"/>
        <v>musical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4">
        <f t="shared" si="362"/>
        <v>41850.958333333336</v>
      </c>
      <c r="K3882">
        <v>1403724820</v>
      </c>
      <c r="L3882" s="14">
        <f t="shared" si="363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6">
        <f t="shared" si="360"/>
        <v>0.13066666666666665</v>
      </c>
      <c r="R3882" s="9">
        <f t="shared" si="361"/>
        <v>57.647058823529413</v>
      </c>
      <c r="S3882" t="str">
        <f t="shared" si="364"/>
        <v>theater</v>
      </c>
      <c r="T3882" t="str">
        <f t="shared" si="365"/>
        <v>musical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4">
        <f t="shared" si="362"/>
        <v>42786.018506944441</v>
      </c>
      <c r="K3883">
        <v>1484958399</v>
      </c>
      <c r="L3883" s="14">
        <f t="shared" si="363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6">
        <f t="shared" si="360"/>
        <v>0.05</v>
      </c>
      <c r="R3883" s="9">
        <f t="shared" si="361"/>
        <v>25</v>
      </c>
      <c r="S3883" t="str">
        <f t="shared" si="364"/>
        <v>theater</v>
      </c>
      <c r="T3883" t="str">
        <f t="shared" si="365"/>
        <v>musical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4">
        <f t="shared" si="362"/>
        <v>42400.960416666669</v>
      </c>
      <c r="K3884">
        <v>1451950570</v>
      </c>
      <c r="L3884" s="14">
        <f t="shared" si="363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6">
        <f t="shared" si="360"/>
        <v>0</v>
      </c>
      <c r="R3884" s="9">
        <f t="shared" si="361"/>
        <v>0</v>
      </c>
      <c r="S3884" t="str">
        <f t="shared" si="364"/>
        <v>theater</v>
      </c>
      <c r="T3884" t="str">
        <f t="shared" si="365"/>
        <v>musical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4">
        <f t="shared" si="362"/>
        <v>41884.602650462963</v>
      </c>
      <c r="K3885">
        <v>1407076069</v>
      </c>
      <c r="L3885" s="14">
        <f t="shared" si="363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6">
        <f t="shared" si="360"/>
        <v>0</v>
      </c>
      <c r="R3885" s="9">
        <f t="shared" si="361"/>
        <v>0</v>
      </c>
      <c r="S3885" t="str">
        <f t="shared" si="364"/>
        <v>theater</v>
      </c>
      <c r="T3885" t="str">
        <f t="shared" si="365"/>
        <v>musical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4">
        <f t="shared" si="362"/>
        <v>42090.749907407408</v>
      </c>
      <c r="K3886">
        <v>1425322792</v>
      </c>
      <c r="L3886" s="14">
        <f t="shared" si="363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6">
        <f t="shared" si="360"/>
        <v>0</v>
      </c>
      <c r="R3886" s="9">
        <f t="shared" si="361"/>
        <v>0</v>
      </c>
      <c r="S3886" t="str">
        <f t="shared" si="364"/>
        <v>theater</v>
      </c>
      <c r="T3886" t="str">
        <f t="shared" si="365"/>
        <v>musical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4">
        <f t="shared" si="362"/>
        <v>42499.951284722221</v>
      </c>
      <c r="K3887">
        <v>1460242191</v>
      </c>
      <c r="L3887" s="14">
        <f t="shared" si="363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6">
        <f t="shared" si="360"/>
        <v>0</v>
      </c>
      <c r="R3887" s="9">
        <f t="shared" si="361"/>
        <v>0</v>
      </c>
      <c r="S3887" t="str">
        <f t="shared" si="364"/>
        <v>theater</v>
      </c>
      <c r="T3887" t="str">
        <f t="shared" si="365"/>
        <v>musical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4">
        <f t="shared" si="362"/>
        <v>41984.228032407409</v>
      </c>
      <c r="K3888">
        <v>1415683702</v>
      </c>
      <c r="L3888" s="14">
        <f t="shared" si="363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6">
        <f t="shared" si="360"/>
        <v>0</v>
      </c>
      <c r="R3888" s="9">
        <f t="shared" si="361"/>
        <v>0</v>
      </c>
      <c r="S3888" t="str">
        <f t="shared" si="364"/>
        <v>theater</v>
      </c>
      <c r="T3888" t="str">
        <f t="shared" si="365"/>
        <v>musical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4">
        <f t="shared" si="362"/>
        <v>42125.916666666672</v>
      </c>
      <c r="K3889">
        <v>1426538129</v>
      </c>
      <c r="L3889" s="14">
        <f t="shared" si="363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6">
        <f t="shared" si="360"/>
        <v>1.7500000000000002E-2</v>
      </c>
      <c r="R3889" s="9">
        <f t="shared" si="361"/>
        <v>17.5</v>
      </c>
      <c r="S3889" t="str">
        <f t="shared" si="364"/>
        <v>theater</v>
      </c>
      <c r="T3889" t="str">
        <f t="shared" si="365"/>
        <v>musical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4">
        <f t="shared" si="362"/>
        <v>42792.545810185184</v>
      </c>
      <c r="K3890">
        <v>1485522358</v>
      </c>
      <c r="L3890" s="14">
        <f t="shared" si="363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6">
        <f t="shared" si="360"/>
        <v>0.27100000000000002</v>
      </c>
      <c r="R3890" s="9">
        <f t="shared" si="361"/>
        <v>38.714285714285715</v>
      </c>
      <c r="S3890" t="str">
        <f t="shared" si="364"/>
        <v>theater</v>
      </c>
      <c r="T3890" t="str">
        <f t="shared" si="365"/>
        <v>plays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4">
        <f t="shared" si="362"/>
        <v>42008.976388888885</v>
      </c>
      <c r="K3891">
        <v>1417651630</v>
      </c>
      <c r="L3891" s="14">
        <f t="shared" si="363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6">
        <f t="shared" si="360"/>
        <v>1.4749999999999999E-2</v>
      </c>
      <c r="R3891" s="9">
        <f t="shared" si="361"/>
        <v>13.111111111111111</v>
      </c>
      <c r="S3891" t="str">
        <f t="shared" si="364"/>
        <v>theater</v>
      </c>
      <c r="T3891" t="str">
        <f t="shared" si="365"/>
        <v>plays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4">
        <f t="shared" si="362"/>
        <v>42231.758611111116</v>
      </c>
      <c r="K3892">
        <v>1434478344</v>
      </c>
      <c r="L3892" s="14">
        <f t="shared" si="363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6">
        <f t="shared" si="360"/>
        <v>0.16826666666666668</v>
      </c>
      <c r="R3892" s="9">
        <f t="shared" si="361"/>
        <v>315.5</v>
      </c>
      <c r="S3892" t="str">
        <f t="shared" si="364"/>
        <v>theater</v>
      </c>
      <c r="T3892" t="str">
        <f t="shared" si="365"/>
        <v>plays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4">
        <f t="shared" si="362"/>
        <v>42086.207638888889</v>
      </c>
      <c r="K3893">
        <v>1424488244</v>
      </c>
      <c r="L3893" s="14">
        <f t="shared" si="363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6">
        <f t="shared" si="360"/>
        <v>0.32500000000000001</v>
      </c>
      <c r="R3893" s="9">
        <f t="shared" si="361"/>
        <v>37.142857142857146</v>
      </c>
      <c r="S3893" t="str">
        <f t="shared" si="364"/>
        <v>theater</v>
      </c>
      <c r="T3893" t="str">
        <f t="shared" si="365"/>
        <v>plays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4">
        <f t="shared" si="362"/>
        <v>41875.291666666664</v>
      </c>
      <c r="K3894">
        <v>1408203557</v>
      </c>
      <c r="L3894" s="14">
        <f t="shared" si="363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6">
        <f t="shared" si="360"/>
        <v>0</v>
      </c>
      <c r="R3894" s="9">
        <f t="shared" si="361"/>
        <v>0</v>
      </c>
      <c r="S3894" t="str">
        <f t="shared" si="364"/>
        <v>theater</v>
      </c>
      <c r="T3894" t="str">
        <f t="shared" si="365"/>
        <v>plays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4">
        <f t="shared" si="362"/>
        <v>41821.25</v>
      </c>
      <c r="K3895">
        <v>1400600840</v>
      </c>
      <c r="L3895" s="14">
        <f t="shared" si="363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6">
        <f t="shared" si="360"/>
        <v>0.2155</v>
      </c>
      <c r="R3895" s="9">
        <f t="shared" si="361"/>
        <v>128.27380952380952</v>
      </c>
      <c r="S3895" t="str">
        <f t="shared" si="364"/>
        <v>theater</v>
      </c>
      <c r="T3895" t="str">
        <f t="shared" si="365"/>
        <v>plays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4">
        <f t="shared" si="362"/>
        <v>42710.207638888889</v>
      </c>
      <c r="K3896">
        <v>1478386812</v>
      </c>
      <c r="L3896" s="14">
        <f t="shared" si="363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6">
        <f t="shared" si="360"/>
        <v>3.4666666666666665E-2</v>
      </c>
      <c r="R3896" s="9">
        <f t="shared" si="361"/>
        <v>47.272727272727273</v>
      </c>
      <c r="S3896" t="str">
        <f t="shared" si="364"/>
        <v>theater</v>
      </c>
      <c r="T3896" t="str">
        <f t="shared" si="365"/>
        <v>plays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4">
        <f t="shared" si="362"/>
        <v>42063.250208333338</v>
      </c>
      <c r="K3897">
        <v>1422424818</v>
      </c>
      <c r="L3897" s="14">
        <f t="shared" si="363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6">
        <f t="shared" si="360"/>
        <v>0.05</v>
      </c>
      <c r="R3897" s="9">
        <f t="shared" si="361"/>
        <v>50</v>
      </c>
      <c r="S3897" t="str">
        <f t="shared" si="364"/>
        <v>theater</v>
      </c>
      <c r="T3897" t="str">
        <f t="shared" si="365"/>
        <v>plays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4">
        <f t="shared" si="362"/>
        <v>41807.191875000004</v>
      </c>
      <c r="K3898">
        <v>1401770178</v>
      </c>
      <c r="L3898" s="14">
        <f t="shared" si="363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6">
        <f t="shared" si="360"/>
        <v>0.10625</v>
      </c>
      <c r="R3898" s="9">
        <f t="shared" si="361"/>
        <v>42.5</v>
      </c>
      <c r="S3898" t="str">
        <f t="shared" si="364"/>
        <v>theater</v>
      </c>
      <c r="T3898" t="str">
        <f t="shared" si="365"/>
        <v>plays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4">
        <f t="shared" si="362"/>
        <v>42012.87364583333</v>
      </c>
      <c r="K3899">
        <v>1418158683</v>
      </c>
      <c r="L3899" s="14">
        <f t="shared" si="363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6">
        <f t="shared" si="360"/>
        <v>0.17599999999999999</v>
      </c>
      <c r="R3899" s="9">
        <f t="shared" si="361"/>
        <v>44</v>
      </c>
      <c r="S3899" t="str">
        <f t="shared" si="364"/>
        <v>theater</v>
      </c>
      <c r="T3899" t="str">
        <f t="shared" si="365"/>
        <v>plays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4">
        <f t="shared" si="362"/>
        <v>42233.666666666672</v>
      </c>
      <c r="K3900">
        <v>1436355270</v>
      </c>
      <c r="L3900" s="14">
        <f t="shared" si="363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6">
        <f t="shared" si="360"/>
        <v>0.3256</v>
      </c>
      <c r="R3900" s="9">
        <f t="shared" si="361"/>
        <v>50.875</v>
      </c>
      <c r="S3900" t="str">
        <f t="shared" si="364"/>
        <v>theater</v>
      </c>
      <c r="T3900" t="str">
        <f t="shared" si="365"/>
        <v>plays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4">
        <f t="shared" si="362"/>
        <v>41863.775011574071</v>
      </c>
      <c r="K3901">
        <v>1406140561</v>
      </c>
      <c r="L3901" s="14">
        <f t="shared" si="363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6">
        <f t="shared" si="360"/>
        <v>1.2500000000000001E-2</v>
      </c>
      <c r="R3901" s="9">
        <f t="shared" si="361"/>
        <v>62.5</v>
      </c>
      <c r="S3901" t="str">
        <f t="shared" si="364"/>
        <v>theater</v>
      </c>
      <c r="T3901" t="str">
        <f t="shared" si="365"/>
        <v>plays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4">
        <f t="shared" si="362"/>
        <v>42166.092488425929</v>
      </c>
      <c r="K3902">
        <v>1431396791</v>
      </c>
      <c r="L3902" s="14">
        <f t="shared" si="363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6">
        <f t="shared" si="360"/>
        <v>5.3999999999999999E-2</v>
      </c>
      <c r="R3902" s="9">
        <f t="shared" si="361"/>
        <v>27</v>
      </c>
      <c r="S3902" t="str">
        <f t="shared" si="364"/>
        <v>theater</v>
      </c>
      <c r="T3902" t="str">
        <f t="shared" si="365"/>
        <v>plays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4">
        <f t="shared" si="362"/>
        <v>42357.826377314821</v>
      </c>
      <c r="K3903">
        <v>1447098599</v>
      </c>
      <c r="L3903" s="14">
        <f t="shared" si="363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6">
        <f t="shared" si="360"/>
        <v>8.3333333333333332E-3</v>
      </c>
      <c r="R3903" s="9">
        <f t="shared" si="361"/>
        <v>25</v>
      </c>
      <c r="S3903" t="str">
        <f t="shared" si="364"/>
        <v>theater</v>
      </c>
      <c r="T3903" t="str">
        <f t="shared" si="365"/>
        <v>plays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4">
        <f t="shared" si="362"/>
        <v>42688.509745370371</v>
      </c>
      <c r="K3904">
        <v>1476962042</v>
      </c>
      <c r="L3904" s="14">
        <f t="shared" si="363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6">
        <f t="shared" si="360"/>
        <v>0.48833333333333334</v>
      </c>
      <c r="R3904" s="9">
        <f t="shared" si="361"/>
        <v>47.258064516129032</v>
      </c>
      <c r="S3904" t="str">
        <f t="shared" si="364"/>
        <v>theater</v>
      </c>
      <c r="T3904" t="str">
        <f t="shared" si="365"/>
        <v>plays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4">
        <f t="shared" si="362"/>
        <v>42230.818055555559</v>
      </c>
      <c r="K3905">
        <v>1435709765</v>
      </c>
      <c r="L3905" s="14">
        <f t="shared" si="363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6">
        <f t="shared" si="360"/>
        <v>0</v>
      </c>
      <c r="R3905" s="9">
        <f t="shared" si="361"/>
        <v>0</v>
      </c>
      <c r="S3905" t="str">
        <f t="shared" si="364"/>
        <v>theater</v>
      </c>
      <c r="T3905" t="str">
        <f t="shared" si="365"/>
        <v>plays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4">
        <f t="shared" si="362"/>
        <v>42109.211111111115</v>
      </c>
      <c r="K3906">
        <v>1427866200</v>
      </c>
      <c r="L3906" s="14">
        <f t="shared" si="363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6">
        <f t="shared" ref="Q3906:Q3969" si="366">(E3906/D3906)</f>
        <v>2.9999999999999997E-4</v>
      </c>
      <c r="R3906" s="9">
        <f t="shared" ref="R3906:R3969" si="367">IF(N3906&lt;&gt;0,E3906/N3906,0)</f>
        <v>1.5</v>
      </c>
      <c r="S3906" t="str">
        <f t="shared" si="364"/>
        <v>theater</v>
      </c>
      <c r="T3906" t="str">
        <f t="shared" si="365"/>
        <v>plays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4">
        <f t="shared" ref="J3907:J3970" si="368">(((I3907/60)/60)/24)+DATE(1970,1,1)</f>
        <v>42166.958333333328</v>
      </c>
      <c r="K3907">
        <v>1430405903</v>
      </c>
      <c r="L3907" s="14">
        <f t="shared" ref="L3907:L3970" si="369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6">
        <f t="shared" si="366"/>
        <v>0.11533333333333333</v>
      </c>
      <c r="R3907" s="9">
        <f t="shared" si="367"/>
        <v>24.714285714285715</v>
      </c>
      <c r="S3907" t="str">
        <f t="shared" ref="S3907:S3970" si="370">LEFT(P3907, SEARCH("/",P3907,1)-1)</f>
        <v>theater</v>
      </c>
      <c r="T3907" t="str">
        <f t="shared" ref="T3907:T3970" si="371">RIGHT(P3907,LEN(P3907)-FIND("/",P3907))</f>
        <v>plays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4">
        <f t="shared" si="368"/>
        <v>42181.559027777781</v>
      </c>
      <c r="K3908">
        <v>1432072893</v>
      </c>
      <c r="L3908" s="14">
        <f t="shared" si="369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6">
        <f t="shared" si="366"/>
        <v>0.67333333333333334</v>
      </c>
      <c r="R3908" s="9">
        <f t="shared" si="367"/>
        <v>63.125</v>
      </c>
      <c r="S3908" t="str">
        <f t="shared" si="370"/>
        <v>theater</v>
      </c>
      <c r="T3908" t="str">
        <f t="shared" si="371"/>
        <v>plays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4">
        <f t="shared" si="368"/>
        <v>41938.838888888888</v>
      </c>
      <c r="K3909">
        <v>1411587606</v>
      </c>
      <c r="L3909" s="14">
        <f t="shared" si="369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6">
        <f t="shared" si="366"/>
        <v>0.153</v>
      </c>
      <c r="R3909" s="9">
        <f t="shared" si="367"/>
        <v>38.25</v>
      </c>
      <c r="S3909" t="str">
        <f t="shared" si="370"/>
        <v>theater</v>
      </c>
      <c r="T3909" t="str">
        <f t="shared" si="371"/>
        <v>plays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4">
        <f t="shared" si="368"/>
        <v>41849.135370370372</v>
      </c>
      <c r="K3910">
        <v>1405307696</v>
      </c>
      <c r="L3910" s="14">
        <f t="shared" si="369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6">
        <f t="shared" si="366"/>
        <v>8.666666666666667E-2</v>
      </c>
      <c r="R3910" s="9">
        <f t="shared" si="367"/>
        <v>16.25</v>
      </c>
      <c r="S3910" t="str">
        <f t="shared" si="370"/>
        <v>theater</v>
      </c>
      <c r="T3910" t="str">
        <f t="shared" si="371"/>
        <v>plays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4">
        <f t="shared" si="368"/>
        <v>41893.359282407408</v>
      </c>
      <c r="K3911">
        <v>1407832642</v>
      </c>
      <c r="L3911" s="14">
        <f t="shared" si="369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6">
        <f t="shared" si="366"/>
        <v>2.2499999999999998E-3</v>
      </c>
      <c r="R3911" s="9">
        <f t="shared" si="367"/>
        <v>33.75</v>
      </c>
      <c r="S3911" t="str">
        <f t="shared" si="370"/>
        <v>theater</v>
      </c>
      <c r="T3911" t="str">
        <f t="shared" si="371"/>
        <v>plays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4">
        <f t="shared" si="368"/>
        <v>42254.756909722222</v>
      </c>
      <c r="K3912">
        <v>1439057397</v>
      </c>
      <c r="L3912" s="14">
        <f t="shared" si="369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6">
        <f t="shared" si="366"/>
        <v>3.0833333333333334E-2</v>
      </c>
      <c r="R3912" s="9">
        <f t="shared" si="367"/>
        <v>61.666666666666664</v>
      </c>
      <c r="S3912" t="str">
        <f t="shared" si="370"/>
        <v>theater</v>
      </c>
      <c r="T3912" t="str">
        <f t="shared" si="371"/>
        <v>plays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4">
        <f t="shared" si="368"/>
        <v>41969.853900462964</v>
      </c>
      <c r="K3913">
        <v>1414438177</v>
      </c>
      <c r="L3913" s="14">
        <f t="shared" si="369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6">
        <f t="shared" si="366"/>
        <v>0.37412499999999999</v>
      </c>
      <c r="R3913" s="9">
        <f t="shared" si="367"/>
        <v>83.138888888888886</v>
      </c>
      <c r="S3913" t="str">
        <f t="shared" si="370"/>
        <v>theater</v>
      </c>
      <c r="T3913" t="str">
        <f t="shared" si="371"/>
        <v>plays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4">
        <f t="shared" si="368"/>
        <v>42119.190972222219</v>
      </c>
      <c r="K3914">
        <v>1424759330</v>
      </c>
      <c r="L3914" s="14">
        <f t="shared" si="369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6">
        <f t="shared" si="366"/>
        <v>6.666666666666667E-5</v>
      </c>
      <c r="R3914" s="9">
        <f t="shared" si="367"/>
        <v>1</v>
      </c>
      <c r="S3914" t="str">
        <f t="shared" si="370"/>
        <v>theater</v>
      </c>
      <c r="T3914" t="str">
        <f t="shared" si="371"/>
        <v>plays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4">
        <f t="shared" si="368"/>
        <v>42338.252881944441</v>
      </c>
      <c r="K3915">
        <v>1446267849</v>
      </c>
      <c r="L3915" s="14">
        <f t="shared" si="369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6">
        <f t="shared" si="366"/>
        <v>0.1</v>
      </c>
      <c r="R3915" s="9">
        <f t="shared" si="367"/>
        <v>142.85714285714286</v>
      </c>
      <c r="S3915" t="str">
        <f t="shared" si="370"/>
        <v>theater</v>
      </c>
      <c r="T3915" t="str">
        <f t="shared" si="371"/>
        <v>plays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4">
        <f t="shared" si="368"/>
        <v>42134.957638888889</v>
      </c>
      <c r="K3916">
        <v>1429558756</v>
      </c>
      <c r="L3916" s="14">
        <f t="shared" si="369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6">
        <f t="shared" si="366"/>
        <v>0.36359999999999998</v>
      </c>
      <c r="R3916" s="9">
        <f t="shared" si="367"/>
        <v>33.666666666666664</v>
      </c>
      <c r="S3916" t="str">
        <f t="shared" si="370"/>
        <v>theater</v>
      </c>
      <c r="T3916" t="str">
        <f t="shared" si="371"/>
        <v>plays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4">
        <f t="shared" si="368"/>
        <v>42522.98505787037</v>
      </c>
      <c r="K3917">
        <v>1462232309</v>
      </c>
      <c r="L3917" s="14">
        <f t="shared" si="369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6">
        <f t="shared" si="366"/>
        <v>3.3333333333333335E-3</v>
      </c>
      <c r="R3917" s="9">
        <f t="shared" si="367"/>
        <v>5</v>
      </c>
      <c r="S3917" t="str">
        <f t="shared" si="370"/>
        <v>theater</v>
      </c>
      <c r="T3917" t="str">
        <f t="shared" si="371"/>
        <v>plays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4">
        <f t="shared" si="368"/>
        <v>42524.471666666665</v>
      </c>
      <c r="K3918">
        <v>1462360752</v>
      </c>
      <c r="L3918" s="14">
        <f t="shared" si="369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6">
        <f t="shared" si="366"/>
        <v>0</v>
      </c>
      <c r="R3918" s="9">
        <f t="shared" si="367"/>
        <v>0</v>
      </c>
      <c r="S3918" t="str">
        <f t="shared" si="370"/>
        <v>theater</v>
      </c>
      <c r="T3918" t="str">
        <f t="shared" si="371"/>
        <v>plays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4">
        <f t="shared" si="368"/>
        <v>41893.527326388888</v>
      </c>
      <c r="K3919">
        <v>1407847161</v>
      </c>
      <c r="L3919" s="14">
        <f t="shared" si="369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6">
        <f t="shared" si="366"/>
        <v>2.8571428571428571E-3</v>
      </c>
      <c r="R3919" s="9">
        <f t="shared" si="367"/>
        <v>10</v>
      </c>
      <c r="S3919" t="str">
        <f t="shared" si="370"/>
        <v>theater</v>
      </c>
      <c r="T3919" t="str">
        <f t="shared" si="371"/>
        <v>plays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4">
        <f t="shared" si="368"/>
        <v>41855.666666666664</v>
      </c>
      <c r="K3920">
        <v>1406131023</v>
      </c>
      <c r="L3920" s="14">
        <f t="shared" si="369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6">
        <f t="shared" si="366"/>
        <v>2E-3</v>
      </c>
      <c r="R3920" s="9">
        <f t="shared" si="367"/>
        <v>40</v>
      </c>
      <c r="S3920" t="str">
        <f t="shared" si="370"/>
        <v>theater</v>
      </c>
      <c r="T3920" t="str">
        <f t="shared" si="371"/>
        <v>plays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4">
        <f t="shared" si="368"/>
        <v>42387</v>
      </c>
      <c r="K3921">
        <v>1450628773</v>
      </c>
      <c r="L3921" s="14">
        <f t="shared" si="369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6">
        <f t="shared" si="366"/>
        <v>1.7999999999999999E-2</v>
      </c>
      <c r="R3921" s="9">
        <f t="shared" si="367"/>
        <v>30</v>
      </c>
      <c r="S3921" t="str">
        <f t="shared" si="370"/>
        <v>theater</v>
      </c>
      <c r="T3921" t="str">
        <f t="shared" si="371"/>
        <v>plays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4">
        <f t="shared" si="368"/>
        <v>42687.428935185191</v>
      </c>
      <c r="K3922">
        <v>1476436660</v>
      </c>
      <c r="L3922" s="14">
        <f t="shared" si="369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6">
        <f t="shared" si="366"/>
        <v>5.3999999999999999E-2</v>
      </c>
      <c r="R3922" s="9">
        <f t="shared" si="367"/>
        <v>45</v>
      </c>
      <c r="S3922" t="str">
        <f t="shared" si="370"/>
        <v>theater</v>
      </c>
      <c r="T3922" t="str">
        <f t="shared" si="371"/>
        <v>plays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4">
        <f t="shared" si="368"/>
        <v>41938.75</v>
      </c>
      <c r="K3923">
        <v>1413291655</v>
      </c>
      <c r="L3923" s="14">
        <f t="shared" si="369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6">
        <f t="shared" si="366"/>
        <v>0</v>
      </c>
      <c r="R3923" s="9">
        <f t="shared" si="367"/>
        <v>0</v>
      </c>
      <c r="S3923" t="str">
        <f t="shared" si="370"/>
        <v>theater</v>
      </c>
      <c r="T3923" t="str">
        <f t="shared" si="371"/>
        <v>plays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4">
        <f t="shared" si="368"/>
        <v>42065.958333333328</v>
      </c>
      <c r="K3924">
        <v>1421432810</v>
      </c>
      <c r="L3924" s="14">
        <f t="shared" si="369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6">
        <f t="shared" si="366"/>
        <v>8.1333333333333327E-2</v>
      </c>
      <c r="R3924" s="9">
        <f t="shared" si="367"/>
        <v>10.166666666666666</v>
      </c>
      <c r="S3924" t="str">
        <f t="shared" si="370"/>
        <v>theater</v>
      </c>
      <c r="T3924" t="str">
        <f t="shared" si="371"/>
        <v>plays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4">
        <f t="shared" si="368"/>
        <v>42103.979988425926</v>
      </c>
      <c r="K3925">
        <v>1426203071</v>
      </c>
      <c r="L3925" s="14">
        <f t="shared" si="369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6">
        <f t="shared" si="366"/>
        <v>0.12034782608695652</v>
      </c>
      <c r="R3925" s="9">
        <f t="shared" si="367"/>
        <v>81.411764705882348</v>
      </c>
      <c r="S3925" t="str">
        <f t="shared" si="370"/>
        <v>theater</v>
      </c>
      <c r="T3925" t="str">
        <f t="shared" si="371"/>
        <v>plays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4">
        <f t="shared" si="368"/>
        <v>41816.959745370368</v>
      </c>
      <c r="K3926">
        <v>1401231722</v>
      </c>
      <c r="L3926" s="14">
        <f t="shared" si="369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6">
        <f t="shared" si="366"/>
        <v>0.15266666666666667</v>
      </c>
      <c r="R3926" s="9">
        <f t="shared" si="367"/>
        <v>57.25</v>
      </c>
      <c r="S3926" t="str">
        <f t="shared" si="370"/>
        <v>theater</v>
      </c>
      <c r="T3926" t="str">
        <f t="shared" si="371"/>
        <v>plays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4">
        <f t="shared" si="368"/>
        <v>41850.870821759258</v>
      </c>
      <c r="K3927">
        <v>1404161639</v>
      </c>
      <c r="L3927" s="14">
        <f t="shared" si="369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6">
        <f t="shared" si="366"/>
        <v>0.1</v>
      </c>
      <c r="R3927" s="9">
        <f t="shared" si="367"/>
        <v>5</v>
      </c>
      <c r="S3927" t="str">
        <f t="shared" si="370"/>
        <v>theater</v>
      </c>
      <c r="T3927" t="str">
        <f t="shared" si="371"/>
        <v>plays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4">
        <f t="shared" si="368"/>
        <v>42000.085046296299</v>
      </c>
      <c r="K3928">
        <v>1417053748</v>
      </c>
      <c r="L3928" s="14">
        <f t="shared" si="369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6">
        <f t="shared" si="366"/>
        <v>3.0000000000000001E-3</v>
      </c>
      <c r="R3928" s="9">
        <f t="shared" si="367"/>
        <v>15</v>
      </c>
      <c r="S3928" t="str">
        <f t="shared" si="370"/>
        <v>theater</v>
      </c>
      <c r="T3928" t="str">
        <f t="shared" si="371"/>
        <v>plays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4">
        <f t="shared" si="368"/>
        <v>41860.267407407409</v>
      </c>
      <c r="K3929">
        <v>1404973504</v>
      </c>
      <c r="L3929" s="14">
        <f t="shared" si="369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6">
        <f t="shared" si="366"/>
        <v>0.01</v>
      </c>
      <c r="R3929" s="9">
        <f t="shared" si="367"/>
        <v>12.5</v>
      </c>
      <c r="S3929" t="str">
        <f t="shared" si="370"/>
        <v>theater</v>
      </c>
      <c r="T3929" t="str">
        <f t="shared" si="371"/>
        <v>plays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4">
        <f t="shared" si="368"/>
        <v>42293.207638888889</v>
      </c>
      <c r="K3930">
        <v>1442593427</v>
      </c>
      <c r="L3930" s="14">
        <f t="shared" si="369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6">
        <f t="shared" si="366"/>
        <v>0.13020000000000001</v>
      </c>
      <c r="R3930" s="9">
        <f t="shared" si="367"/>
        <v>93</v>
      </c>
      <c r="S3930" t="str">
        <f t="shared" si="370"/>
        <v>theater</v>
      </c>
      <c r="T3930" t="str">
        <f t="shared" si="371"/>
        <v>plays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4">
        <f t="shared" si="368"/>
        <v>42631.827141203699</v>
      </c>
      <c r="K3931">
        <v>1471636265</v>
      </c>
      <c r="L3931" s="14">
        <f t="shared" si="369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6">
        <f t="shared" si="366"/>
        <v>2.265E-2</v>
      </c>
      <c r="R3931" s="9">
        <f t="shared" si="367"/>
        <v>32.357142857142854</v>
      </c>
      <c r="S3931" t="str">
        <f t="shared" si="370"/>
        <v>theater</v>
      </c>
      <c r="T3931" t="str">
        <f t="shared" si="371"/>
        <v>plays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4">
        <f t="shared" si="368"/>
        <v>42461.25</v>
      </c>
      <c r="K3932">
        <v>1457078868</v>
      </c>
      <c r="L3932" s="14">
        <f t="shared" si="369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6">
        <f t="shared" si="366"/>
        <v>0</v>
      </c>
      <c r="R3932" s="9">
        <f t="shared" si="367"/>
        <v>0</v>
      </c>
      <c r="S3932" t="str">
        <f t="shared" si="370"/>
        <v>theater</v>
      </c>
      <c r="T3932" t="str">
        <f t="shared" si="371"/>
        <v>plays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4">
        <f t="shared" si="368"/>
        <v>42253.151701388888</v>
      </c>
      <c r="K3933">
        <v>1439350707</v>
      </c>
      <c r="L3933" s="14">
        <f t="shared" si="369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6">
        <f t="shared" si="366"/>
        <v>0</v>
      </c>
      <c r="R3933" s="9">
        <f t="shared" si="367"/>
        <v>0</v>
      </c>
      <c r="S3933" t="str">
        <f t="shared" si="370"/>
        <v>theater</v>
      </c>
      <c r="T3933" t="str">
        <f t="shared" si="371"/>
        <v>plays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4">
        <f t="shared" si="368"/>
        <v>42445.126898148148</v>
      </c>
      <c r="K3934">
        <v>1455508964</v>
      </c>
      <c r="L3934" s="14">
        <f t="shared" si="369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6">
        <f t="shared" si="366"/>
        <v>8.3333333333333331E-5</v>
      </c>
      <c r="R3934" s="9">
        <f t="shared" si="367"/>
        <v>1</v>
      </c>
      <c r="S3934" t="str">
        <f t="shared" si="370"/>
        <v>theater</v>
      </c>
      <c r="T3934" t="str">
        <f t="shared" si="371"/>
        <v>plays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4">
        <f t="shared" si="368"/>
        <v>42568.029861111107</v>
      </c>
      <c r="K3935">
        <v>1466205262</v>
      </c>
      <c r="L3935" s="14">
        <f t="shared" si="369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6">
        <f t="shared" si="366"/>
        <v>0.15742857142857142</v>
      </c>
      <c r="R3935" s="9">
        <f t="shared" si="367"/>
        <v>91.833333333333329</v>
      </c>
      <c r="S3935" t="str">
        <f t="shared" si="370"/>
        <v>theater</v>
      </c>
      <c r="T3935" t="str">
        <f t="shared" si="371"/>
        <v>plays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4">
        <f t="shared" si="368"/>
        <v>42278.541666666672</v>
      </c>
      <c r="K3936">
        <v>1439827639</v>
      </c>
      <c r="L3936" s="14">
        <f t="shared" si="369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6">
        <f t="shared" si="366"/>
        <v>0.11</v>
      </c>
      <c r="R3936" s="9">
        <f t="shared" si="367"/>
        <v>45.833333333333336</v>
      </c>
      <c r="S3936" t="str">
        <f t="shared" si="370"/>
        <v>theater</v>
      </c>
      <c r="T3936" t="str">
        <f t="shared" si="371"/>
        <v>plays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4">
        <f t="shared" si="368"/>
        <v>42281.656782407401</v>
      </c>
      <c r="K3937">
        <v>1438789546</v>
      </c>
      <c r="L3937" s="14">
        <f t="shared" si="369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6">
        <f t="shared" si="366"/>
        <v>0.43833333333333335</v>
      </c>
      <c r="R3937" s="9">
        <f t="shared" si="367"/>
        <v>57.173913043478258</v>
      </c>
      <c r="S3937" t="str">
        <f t="shared" si="370"/>
        <v>theater</v>
      </c>
      <c r="T3937" t="str">
        <f t="shared" si="371"/>
        <v>plays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4">
        <f t="shared" si="368"/>
        <v>42705.304629629631</v>
      </c>
      <c r="K3938">
        <v>1477981120</v>
      </c>
      <c r="L3938" s="14">
        <f t="shared" si="369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6">
        <f t="shared" si="366"/>
        <v>0</v>
      </c>
      <c r="R3938" s="9">
        <f t="shared" si="367"/>
        <v>0</v>
      </c>
      <c r="S3938" t="str">
        <f t="shared" si="370"/>
        <v>theater</v>
      </c>
      <c r="T3938" t="str">
        <f t="shared" si="371"/>
        <v>plays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4">
        <f t="shared" si="368"/>
        <v>42562.631481481483</v>
      </c>
      <c r="K3939">
        <v>1465830560</v>
      </c>
      <c r="L3939" s="14">
        <f t="shared" si="369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6">
        <f t="shared" si="366"/>
        <v>0.86135181975736563</v>
      </c>
      <c r="R3939" s="9">
        <f t="shared" si="367"/>
        <v>248.5</v>
      </c>
      <c r="S3939" t="str">
        <f t="shared" si="370"/>
        <v>theater</v>
      </c>
      <c r="T3939" t="str">
        <f t="shared" si="371"/>
        <v>plays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4">
        <f t="shared" si="368"/>
        <v>42182.905717592599</v>
      </c>
      <c r="K3940">
        <v>1432763054</v>
      </c>
      <c r="L3940" s="14">
        <f t="shared" si="369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6">
        <f t="shared" si="366"/>
        <v>0.12196620583717357</v>
      </c>
      <c r="R3940" s="9">
        <f t="shared" si="367"/>
        <v>79.400000000000006</v>
      </c>
      <c r="S3940" t="str">
        <f t="shared" si="370"/>
        <v>theater</v>
      </c>
      <c r="T3940" t="str">
        <f t="shared" si="371"/>
        <v>plays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4">
        <f t="shared" si="368"/>
        <v>41919.1875</v>
      </c>
      <c r="K3941">
        <v>1412328979</v>
      </c>
      <c r="L3941" s="14">
        <f t="shared" si="369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6">
        <f t="shared" si="366"/>
        <v>1E-3</v>
      </c>
      <c r="R3941" s="9">
        <f t="shared" si="367"/>
        <v>5</v>
      </c>
      <c r="S3941" t="str">
        <f t="shared" si="370"/>
        <v>theater</v>
      </c>
      <c r="T3941" t="str">
        <f t="shared" si="371"/>
        <v>plays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4">
        <f t="shared" si="368"/>
        <v>42006.492488425924</v>
      </c>
      <c r="K3942">
        <v>1416311351</v>
      </c>
      <c r="L3942" s="14">
        <f t="shared" si="369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6">
        <f t="shared" si="366"/>
        <v>2.2000000000000001E-3</v>
      </c>
      <c r="R3942" s="9">
        <f t="shared" si="367"/>
        <v>5.5</v>
      </c>
      <c r="S3942" t="str">
        <f t="shared" si="370"/>
        <v>theater</v>
      </c>
      <c r="T3942" t="str">
        <f t="shared" si="371"/>
        <v>plays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4">
        <f t="shared" si="368"/>
        <v>41968.041666666672</v>
      </c>
      <c r="K3943">
        <v>1414505137</v>
      </c>
      <c r="L3943" s="14">
        <f t="shared" si="369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6">
        <f t="shared" si="366"/>
        <v>9.0909090909090905E-3</v>
      </c>
      <c r="R3943" s="9">
        <f t="shared" si="367"/>
        <v>25</v>
      </c>
      <c r="S3943" t="str">
        <f t="shared" si="370"/>
        <v>theater</v>
      </c>
      <c r="T3943" t="str">
        <f t="shared" si="371"/>
        <v>plays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4">
        <f t="shared" si="368"/>
        <v>42171.904097222221</v>
      </c>
      <c r="K3944">
        <v>1429306914</v>
      </c>
      <c r="L3944" s="14">
        <f t="shared" si="369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6">
        <f t="shared" si="366"/>
        <v>0</v>
      </c>
      <c r="R3944" s="9">
        <f t="shared" si="367"/>
        <v>0</v>
      </c>
      <c r="S3944" t="str">
        <f t="shared" si="370"/>
        <v>theater</v>
      </c>
      <c r="T3944" t="str">
        <f t="shared" si="371"/>
        <v>plays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4">
        <f t="shared" si="368"/>
        <v>42310.701388888891</v>
      </c>
      <c r="K3945">
        <v>1443811268</v>
      </c>
      <c r="L3945" s="14">
        <f t="shared" si="369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6">
        <f t="shared" si="366"/>
        <v>0.35639999999999999</v>
      </c>
      <c r="R3945" s="9">
        <f t="shared" si="367"/>
        <v>137.07692307692307</v>
      </c>
      <c r="S3945" t="str">
        <f t="shared" si="370"/>
        <v>theater</v>
      </c>
      <c r="T3945" t="str">
        <f t="shared" si="371"/>
        <v>plays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4">
        <f t="shared" si="368"/>
        <v>42243.662905092591</v>
      </c>
      <c r="K3946">
        <v>1438098875</v>
      </c>
      <c r="L3946" s="14">
        <f t="shared" si="369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6">
        <f t="shared" si="366"/>
        <v>0</v>
      </c>
      <c r="R3946" s="9">
        <f t="shared" si="367"/>
        <v>0</v>
      </c>
      <c r="S3946" t="str">
        <f t="shared" si="370"/>
        <v>theater</v>
      </c>
      <c r="T3946" t="str">
        <f t="shared" si="371"/>
        <v>plays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4">
        <f t="shared" si="368"/>
        <v>42139.801712962959</v>
      </c>
      <c r="K3947">
        <v>1429125268</v>
      </c>
      <c r="L3947" s="14">
        <f t="shared" si="369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6">
        <f t="shared" si="366"/>
        <v>2.5000000000000001E-3</v>
      </c>
      <c r="R3947" s="9">
        <f t="shared" si="367"/>
        <v>5</v>
      </c>
      <c r="S3947" t="str">
        <f t="shared" si="370"/>
        <v>theater</v>
      </c>
      <c r="T3947" t="str">
        <f t="shared" si="371"/>
        <v>plays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4">
        <f t="shared" si="368"/>
        <v>42063.333333333328</v>
      </c>
      <c r="K3948">
        <v>1422388822</v>
      </c>
      <c r="L3948" s="14">
        <f t="shared" si="369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6">
        <f t="shared" si="366"/>
        <v>3.2500000000000001E-2</v>
      </c>
      <c r="R3948" s="9">
        <f t="shared" si="367"/>
        <v>39</v>
      </c>
      <c r="S3948" t="str">
        <f t="shared" si="370"/>
        <v>theater</v>
      </c>
      <c r="T3948" t="str">
        <f t="shared" si="371"/>
        <v>plays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4">
        <f t="shared" si="368"/>
        <v>42645.142870370371</v>
      </c>
      <c r="K3949">
        <v>1472786744</v>
      </c>
      <c r="L3949" s="14">
        <f t="shared" si="369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6">
        <f t="shared" si="366"/>
        <v>3.3666666666666664E-2</v>
      </c>
      <c r="R3949" s="9">
        <f t="shared" si="367"/>
        <v>50.5</v>
      </c>
      <c r="S3949" t="str">
        <f t="shared" si="370"/>
        <v>theater</v>
      </c>
      <c r="T3949" t="str">
        <f t="shared" si="371"/>
        <v>plays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4">
        <f t="shared" si="368"/>
        <v>41889.325497685182</v>
      </c>
      <c r="K3950">
        <v>1404892123</v>
      </c>
      <c r="L3950" s="14">
        <f t="shared" si="369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6">
        <f t="shared" si="366"/>
        <v>0</v>
      </c>
      <c r="R3950" s="9">
        <f t="shared" si="367"/>
        <v>0</v>
      </c>
      <c r="S3950" t="str">
        <f t="shared" si="370"/>
        <v>theater</v>
      </c>
      <c r="T3950" t="str">
        <f t="shared" si="371"/>
        <v>plays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4">
        <f t="shared" si="368"/>
        <v>42046.120613425926</v>
      </c>
      <c r="K3951">
        <v>1421031221</v>
      </c>
      <c r="L3951" s="14">
        <f t="shared" si="369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6">
        <f t="shared" si="366"/>
        <v>0.15770000000000001</v>
      </c>
      <c r="R3951" s="9">
        <f t="shared" si="367"/>
        <v>49.28125</v>
      </c>
      <c r="S3951" t="str">
        <f t="shared" si="370"/>
        <v>theater</v>
      </c>
      <c r="T3951" t="str">
        <f t="shared" si="371"/>
        <v>plays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4">
        <f t="shared" si="368"/>
        <v>42468.774305555555</v>
      </c>
      <c r="K3952">
        <v>1457628680</v>
      </c>
      <c r="L3952" s="14">
        <f t="shared" si="369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6">
        <f t="shared" si="366"/>
        <v>6.2500000000000003E-3</v>
      </c>
      <c r="R3952" s="9">
        <f t="shared" si="367"/>
        <v>25</v>
      </c>
      <c r="S3952" t="str">
        <f t="shared" si="370"/>
        <v>theater</v>
      </c>
      <c r="T3952" t="str">
        <f t="shared" si="371"/>
        <v>plays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4">
        <f t="shared" si="368"/>
        <v>42493.784050925926</v>
      </c>
      <c r="K3953">
        <v>1457120942</v>
      </c>
      <c r="L3953" s="14">
        <f t="shared" si="369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6">
        <f t="shared" si="366"/>
        <v>5.0000000000000004E-6</v>
      </c>
      <c r="R3953" s="9">
        <f t="shared" si="367"/>
        <v>1</v>
      </c>
      <c r="S3953" t="str">
        <f t="shared" si="370"/>
        <v>theater</v>
      </c>
      <c r="T3953" t="str">
        <f t="shared" si="371"/>
        <v>plays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4">
        <f t="shared" si="368"/>
        <v>42303.790393518517</v>
      </c>
      <c r="K3954">
        <v>1440701890</v>
      </c>
      <c r="L3954" s="14">
        <f t="shared" si="369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6">
        <f t="shared" si="366"/>
        <v>9.6153846153846159E-4</v>
      </c>
      <c r="R3954" s="9">
        <f t="shared" si="367"/>
        <v>25</v>
      </c>
      <c r="S3954" t="str">
        <f t="shared" si="370"/>
        <v>theater</v>
      </c>
      <c r="T3954" t="str">
        <f t="shared" si="371"/>
        <v>plays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4">
        <f t="shared" si="368"/>
        <v>42580.978472222225</v>
      </c>
      <c r="K3955">
        <v>1467162586</v>
      </c>
      <c r="L3955" s="14">
        <f t="shared" si="369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6">
        <f t="shared" si="366"/>
        <v>0</v>
      </c>
      <c r="R3955" s="9">
        <f t="shared" si="367"/>
        <v>0</v>
      </c>
      <c r="S3955" t="str">
        <f t="shared" si="370"/>
        <v>theater</v>
      </c>
      <c r="T3955" t="str">
        <f t="shared" si="371"/>
        <v>plays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4">
        <f t="shared" si="368"/>
        <v>41834.651203703703</v>
      </c>
      <c r="K3956">
        <v>1400168264</v>
      </c>
      <c r="L3956" s="14">
        <f t="shared" si="369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6">
        <f t="shared" si="366"/>
        <v>0</v>
      </c>
      <c r="R3956" s="9">
        <f t="shared" si="367"/>
        <v>0</v>
      </c>
      <c r="S3956" t="str">
        <f t="shared" si="370"/>
        <v>theater</v>
      </c>
      <c r="T3956" t="str">
        <f t="shared" si="371"/>
        <v>plays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4">
        <f t="shared" si="368"/>
        <v>42336.890520833331</v>
      </c>
      <c r="K3957">
        <v>1446150141</v>
      </c>
      <c r="L3957" s="14">
        <f t="shared" si="369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6">
        <f t="shared" si="366"/>
        <v>0.24285714285714285</v>
      </c>
      <c r="R3957" s="9">
        <f t="shared" si="367"/>
        <v>53.125</v>
      </c>
      <c r="S3957" t="str">
        <f t="shared" si="370"/>
        <v>theater</v>
      </c>
      <c r="T3957" t="str">
        <f t="shared" si="371"/>
        <v>plays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4">
        <f t="shared" si="368"/>
        <v>42485.013888888891</v>
      </c>
      <c r="K3958">
        <v>1459203727</v>
      </c>
      <c r="L3958" s="14">
        <f t="shared" si="369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6">
        <f t="shared" si="366"/>
        <v>0</v>
      </c>
      <c r="R3958" s="9">
        <f t="shared" si="367"/>
        <v>0</v>
      </c>
      <c r="S3958" t="str">
        <f t="shared" si="370"/>
        <v>theater</v>
      </c>
      <c r="T3958" t="str">
        <f t="shared" si="371"/>
        <v>plays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4">
        <f t="shared" si="368"/>
        <v>42559.976319444439</v>
      </c>
      <c r="K3959">
        <v>1464045954</v>
      </c>
      <c r="L3959" s="14">
        <f t="shared" si="369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6">
        <f t="shared" si="366"/>
        <v>2.5000000000000001E-4</v>
      </c>
      <c r="R3959" s="9">
        <f t="shared" si="367"/>
        <v>7</v>
      </c>
      <c r="S3959" t="str">
        <f t="shared" si="370"/>
        <v>theater</v>
      </c>
      <c r="T3959" t="str">
        <f t="shared" si="371"/>
        <v>plays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4">
        <f t="shared" si="368"/>
        <v>41853.583333333336</v>
      </c>
      <c r="K3960">
        <v>1403822912</v>
      </c>
      <c r="L3960" s="14">
        <f t="shared" si="369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6">
        <f t="shared" si="366"/>
        <v>0.32050000000000001</v>
      </c>
      <c r="R3960" s="9">
        <f t="shared" si="367"/>
        <v>40.0625</v>
      </c>
      <c r="S3960" t="str">
        <f t="shared" si="370"/>
        <v>theater</v>
      </c>
      <c r="T3960" t="str">
        <f t="shared" si="371"/>
        <v>plays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4">
        <f t="shared" si="368"/>
        <v>41910.788842592592</v>
      </c>
      <c r="K3961">
        <v>1409338556</v>
      </c>
      <c r="L3961" s="14">
        <f t="shared" si="369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6">
        <f t="shared" si="366"/>
        <v>0.24333333333333335</v>
      </c>
      <c r="R3961" s="9">
        <f t="shared" si="367"/>
        <v>24.333333333333332</v>
      </c>
      <c r="S3961" t="str">
        <f t="shared" si="370"/>
        <v>theater</v>
      </c>
      <c r="T3961" t="str">
        <f t="shared" si="371"/>
        <v>plays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4">
        <f t="shared" si="368"/>
        <v>42372.845555555556</v>
      </c>
      <c r="K3962">
        <v>1449260256</v>
      </c>
      <c r="L3962" s="14">
        <f t="shared" si="369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6">
        <f t="shared" si="366"/>
        <v>1.4999999999999999E-2</v>
      </c>
      <c r="R3962" s="9">
        <f t="shared" si="367"/>
        <v>11.25</v>
      </c>
      <c r="S3962" t="str">
        <f t="shared" si="370"/>
        <v>theater</v>
      </c>
      <c r="T3962" t="str">
        <f t="shared" si="371"/>
        <v>plays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4">
        <f t="shared" si="368"/>
        <v>41767.891319444447</v>
      </c>
      <c r="K3963">
        <v>1397683410</v>
      </c>
      <c r="L3963" s="14">
        <f t="shared" si="369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6">
        <f t="shared" si="366"/>
        <v>4.1999999999999997E-3</v>
      </c>
      <c r="R3963" s="9">
        <f t="shared" si="367"/>
        <v>10.5</v>
      </c>
      <c r="S3963" t="str">
        <f t="shared" si="370"/>
        <v>theater</v>
      </c>
      <c r="T3963" t="str">
        <f t="shared" si="371"/>
        <v>plays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4">
        <f t="shared" si="368"/>
        <v>42336.621458333335</v>
      </c>
      <c r="K3964">
        <v>1446562494</v>
      </c>
      <c r="L3964" s="14">
        <f t="shared" si="369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6">
        <f t="shared" si="366"/>
        <v>3.214285714285714E-2</v>
      </c>
      <c r="R3964" s="9">
        <f t="shared" si="367"/>
        <v>15</v>
      </c>
      <c r="S3964" t="str">
        <f t="shared" si="370"/>
        <v>theater</v>
      </c>
      <c r="T3964" t="str">
        <f t="shared" si="371"/>
        <v>plays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4">
        <f t="shared" si="368"/>
        <v>42326.195798611108</v>
      </c>
      <c r="K3965">
        <v>1445226117</v>
      </c>
      <c r="L3965" s="14">
        <f t="shared" si="369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6">
        <f t="shared" si="366"/>
        <v>0</v>
      </c>
      <c r="R3965" s="9">
        <f t="shared" si="367"/>
        <v>0</v>
      </c>
      <c r="S3965" t="str">
        <f t="shared" si="370"/>
        <v>theater</v>
      </c>
      <c r="T3965" t="str">
        <f t="shared" si="371"/>
        <v>plays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4">
        <f t="shared" si="368"/>
        <v>42113.680393518516</v>
      </c>
      <c r="K3966">
        <v>1424279986</v>
      </c>
      <c r="L3966" s="14">
        <f t="shared" si="369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6">
        <f t="shared" si="366"/>
        <v>6.3E-2</v>
      </c>
      <c r="R3966" s="9">
        <f t="shared" si="367"/>
        <v>42</v>
      </c>
      <c r="S3966" t="str">
        <f t="shared" si="370"/>
        <v>theater</v>
      </c>
      <c r="T3966" t="str">
        <f t="shared" si="371"/>
        <v>plays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4">
        <f t="shared" si="368"/>
        <v>42474.194212962961</v>
      </c>
      <c r="K3967">
        <v>1455428380</v>
      </c>
      <c r="L3967" s="14">
        <f t="shared" si="369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6">
        <f t="shared" si="366"/>
        <v>0.14249999999999999</v>
      </c>
      <c r="R3967" s="9">
        <f t="shared" si="367"/>
        <v>71.25</v>
      </c>
      <c r="S3967" t="str">
        <f t="shared" si="370"/>
        <v>theater</v>
      </c>
      <c r="T3967" t="str">
        <f t="shared" si="371"/>
        <v>plays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4">
        <f t="shared" si="368"/>
        <v>41844.124305555553</v>
      </c>
      <c r="K3968">
        <v>1402506278</v>
      </c>
      <c r="L3968" s="14">
        <f t="shared" si="369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6">
        <f t="shared" si="366"/>
        <v>6.0000000000000001E-3</v>
      </c>
      <c r="R3968" s="9">
        <f t="shared" si="367"/>
        <v>22.5</v>
      </c>
      <c r="S3968" t="str">
        <f t="shared" si="370"/>
        <v>theater</v>
      </c>
      <c r="T3968" t="str">
        <f t="shared" si="371"/>
        <v>plays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4">
        <f t="shared" si="368"/>
        <v>42800.290590277778</v>
      </c>
      <c r="K3969">
        <v>1486191507</v>
      </c>
      <c r="L3969" s="14">
        <f t="shared" si="369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6">
        <f t="shared" si="366"/>
        <v>0.2411764705882353</v>
      </c>
      <c r="R3969" s="9">
        <f t="shared" si="367"/>
        <v>41</v>
      </c>
      <c r="S3969" t="str">
        <f t="shared" si="370"/>
        <v>theater</v>
      </c>
      <c r="T3969" t="str">
        <f t="shared" si="371"/>
        <v>plays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4">
        <f t="shared" si="368"/>
        <v>42512.815659722226</v>
      </c>
      <c r="K3970">
        <v>1458761673</v>
      </c>
      <c r="L3970" s="14">
        <f t="shared" si="369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6">
        <f t="shared" ref="Q3970:Q4033" si="372">(E3970/D3970)</f>
        <v>0.10539999999999999</v>
      </c>
      <c r="R3970" s="9">
        <f t="shared" ref="R3970:R4033" si="373">IF(N3970&lt;&gt;0,E3970/N3970,0)</f>
        <v>47.909090909090907</v>
      </c>
      <c r="S3970" t="str">
        <f t="shared" si="370"/>
        <v>theater</v>
      </c>
      <c r="T3970" t="str">
        <f t="shared" si="371"/>
        <v>plays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4">
        <f t="shared" ref="J3971:J4034" si="374">(((I3971/60)/60)/24)+DATE(1970,1,1)</f>
        <v>42611.163194444445</v>
      </c>
      <c r="K3971">
        <v>1471638646</v>
      </c>
      <c r="L3971" s="14">
        <f t="shared" ref="L3971:L4034" si="375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6">
        <f t="shared" si="372"/>
        <v>7.4690265486725665E-2</v>
      </c>
      <c r="R3971" s="9">
        <f t="shared" si="373"/>
        <v>35.166666666666664</v>
      </c>
      <c r="S3971" t="str">
        <f t="shared" ref="S3971:S4034" si="376">LEFT(P3971, SEARCH("/",P3971,1)-1)</f>
        <v>theater</v>
      </c>
      <c r="T3971" t="str">
        <f t="shared" ref="T3971:T4034" si="377">RIGHT(P3971,LEN(P3971)-FIND("/",P3971))</f>
        <v>plays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4">
        <f t="shared" si="374"/>
        <v>42477.863553240735</v>
      </c>
      <c r="K3972">
        <v>1458333811</v>
      </c>
      <c r="L3972" s="14">
        <f t="shared" si="375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6">
        <f t="shared" si="372"/>
        <v>7.3333333333333334E-4</v>
      </c>
      <c r="R3972" s="9">
        <f t="shared" si="373"/>
        <v>5.5</v>
      </c>
      <c r="S3972" t="str">
        <f t="shared" si="376"/>
        <v>theater</v>
      </c>
      <c r="T3972" t="str">
        <f t="shared" si="377"/>
        <v>plays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4">
        <f t="shared" si="374"/>
        <v>41841.536180555559</v>
      </c>
      <c r="K3973">
        <v>1403355126</v>
      </c>
      <c r="L3973" s="14">
        <f t="shared" si="375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6">
        <f t="shared" si="372"/>
        <v>9.7142857142857135E-3</v>
      </c>
      <c r="R3973" s="9">
        <f t="shared" si="373"/>
        <v>22.666666666666668</v>
      </c>
      <c r="S3973" t="str">
        <f t="shared" si="376"/>
        <v>theater</v>
      </c>
      <c r="T3973" t="str">
        <f t="shared" si="377"/>
        <v>plays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4">
        <f t="shared" si="374"/>
        <v>42041.067523148144</v>
      </c>
      <c r="K3974">
        <v>1418002634</v>
      </c>
      <c r="L3974" s="14">
        <f t="shared" si="375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6">
        <f t="shared" si="372"/>
        <v>0.21099999999999999</v>
      </c>
      <c r="R3974" s="9">
        <f t="shared" si="373"/>
        <v>26.375</v>
      </c>
      <c r="S3974" t="str">
        <f t="shared" si="376"/>
        <v>theater</v>
      </c>
      <c r="T3974" t="str">
        <f t="shared" si="377"/>
        <v>plays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4">
        <f t="shared" si="374"/>
        <v>42499.166666666672</v>
      </c>
      <c r="K3975">
        <v>1460219110</v>
      </c>
      <c r="L3975" s="14">
        <f t="shared" si="375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6">
        <f t="shared" si="372"/>
        <v>0.78100000000000003</v>
      </c>
      <c r="R3975" s="9">
        <f t="shared" si="373"/>
        <v>105.54054054054055</v>
      </c>
      <c r="S3975" t="str">
        <f t="shared" si="376"/>
        <v>theater</v>
      </c>
      <c r="T3975" t="str">
        <f t="shared" si="377"/>
        <v>plays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4">
        <f t="shared" si="374"/>
        <v>42523.546851851846</v>
      </c>
      <c r="K3976">
        <v>1462280848</v>
      </c>
      <c r="L3976" s="14">
        <f t="shared" si="375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6">
        <f t="shared" si="372"/>
        <v>0.32</v>
      </c>
      <c r="R3976" s="9">
        <f t="shared" si="373"/>
        <v>29.09090909090909</v>
      </c>
      <c r="S3976" t="str">
        <f t="shared" si="376"/>
        <v>theater</v>
      </c>
      <c r="T3976" t="str">
        <f t="shared" si="377"/>
        <v>plays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4">
        <f t="shared" si="374"/>
        <v>42564.866875</v>
      </c>
      <c r="K3977">
        <v>1465850898</v>
      </c>
      <c r="L3977" s="14">
        <f t="shared" si="375"/>
        <v>42534.866875</v>
      </c>
      <c r="M3977" t="b">
        <v>0</v>
      </c>
      <c r="N3977">
        <v>0</v>
      </c>
      <c r="O3977" t="b">
        <v>0</v>
      </c>
      <c r="P3977" t="s">
        <v>8271</v>
      </c>
      <c r="Q3977" s="6">
        <f t="shared" si="372"/>
        <v>0</v>
      </c>
      <c r="R3977" s="9">
        <f t="shared" si="373"/>
        <v>0</v>
      </c>
      <c r="S3977" t="str">
        <f t="shared" si="376"/>
        <v>theater</v>
      </c>
      <c r="T3977" t="str">
        <f t="shared" si="377"/>
        <v>plays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4">
        <f t="shared" si="374"/>
        <v>41852.291666666664</v>
      </c>
      <c r="K3978">
        <v>1405024561</v>
      </c>
      <c r="L3978" s="14">
        <f t="shared" si="375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6">
        <f t="shared" si="372"/>
        <v>0.47692307692307695</v>
      </c>
      <c r="R3978" s="9">
        <f t="shared" si="373"/>
        <v>62</v>
      </c>
      <c r="S3978" t="str">
        <f t="shared" si="376"/>
        <v>theater</v>
      </c>
      <c r="T3978" t="str">
        <f t="shared" si="377"/>
        <v>plays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4">
        <f t="shared" si="374"/>
        <v>42573.788564814815</v>
      </c>
      <c r="K3979">
        <v>1466621732</v>
      </c>
      <c r="L3979" s="14">
        <f t="shared" si="375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6">
        <f t="shared" si="372"/>
        <v>1.4500000000000001E-2</v>
      </c>
      <c r="R3979" s="9">
        <f t="shared" si="373"/>
        <v>217.5</v>
      </c>
      <c r="S3979" t="str">
        <f t="shared" si="376"/>
        <v>theater</v>
      </c>
      <c r="T3979" t="str">
        <f t="shared" si="377"/>
        <v>plays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4">
        <f t="shared" si="374"/>
        <v>42035.642974537041</v>
      </c>
      <c r="K3980">
        <v>1417533953</v>
      </c>
      <c r="L3980" s="14">
        <f t="shared" si="375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6">
        <f t="shared" si="372"/>
        <v>0.107</v>
      </c>
      <c r="R3980" s="9">
        <f t="shared" si="373"/>
        <v>26.75</v>
      </c>
      <c r="S3980" t="str">
        <f t="shared" si="376"/>
        <v>theater</v>
      </c>
      <c r="T3980" t="str">
        <f t="shared" si="377"/>
        <v>plays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4">
        <f t="shared" si="374"/>
        <v>42092.833333333328</v>
      </c>
      <c r="K3981">
        <v>1425678057</v>
      </c>
      <c r="L3981" s="14">
        <f t="shared" si="375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6">
        <f t="shared" si="372"/>
        <v>1.8333333333333333E-2</v>
      </c>
      <c r="R3981" s="9">
        <f t="shared" si="373"/>
        <v>18.333333333333332</v>
      </c>
      <c r="S3981" t="str">
        <f t="shared" si="376"/>
        <v>theater</v>
      </c>
      <c r="T3981" t="str">
        <f t="shared" si="377"/>
        <v>plays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4">
        <f t="shared" si="374"/>
        <v>41825.598923611113</v>
      </c>
      <c r="K3982">
        <v>1401978147</v>
      </c>
      <c r="L3982" s="14">
        <f t="shared" si="375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6">
        <f t="shared" si="372"/>
        <v>0.18</v>
      </c>
      <c r="R3982" s="9">
        <f t="shared" si="373"/>
        <v>64.285714285714292</v>
      </c>
      <c r="S3982" t="str">
        <f t="shared" si="376"/>
        <v>theater</v>
      </c>
      <c r="T3982" t="str">
        <f t="shared" si="377"/>
        <v>plays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4">
        <f t="shared" si="374"/>
        <v>42568.179965277777</v>
      </c>
      <c r="K3983">
        <v>1463545149</v>
      </c>
      <c r="L3983" s="14">
        <f t="shared" si="375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6">
        <f t="shared" si="372"/>
        <v>4.0833333333333333E-2</v>
      </c>
      <c r="R3983" s="9">
        <f t="shared" si="373"/>
        <v>175</v>
      </c>
      <c r="S3983" t="str">
        <f t="shared" si="376"/>
        <v>theater</v>
      </c>
      <c r="T3983" t="str">
        <f t="shared" si="377"/>
        <v>plays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4">
        <f t="shared" si="374"/>
        <v>42192.809953703705</v>
      </c>
      <c r="K3984">
        <v>1431113180</v>
      </c>
      <c r="L3984" s="14">
        <f t="shared" si="375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6">
        <f t="shared" si="372"/>
        <v>0.2</v>
      </c>
      <c r="R3984" s="9">
        <f t="shared" si="373"/>
        <v>34</v>
      </c>
      <c r="S3984" t="str">
        <f t="shared" si="376"/>
        <v>theater</v>
      </c>
      <c r="T3984" t="str">
        <f t="shared" si="377"/>
        <v>plays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4">
        <f t="shared" si="374"/>
        <v>41779.290972222225</v>
      </c>
      <c r="K3985">
        <v>1397854356</v>
      </c>
      <c r="L3985" s="14">
        <f t="shared" si="375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6">
        <f t="shared" si="372"/>
        <v>0.34802513464991025</v>
      </c>
      <c r="R3985" s="9">
        <f t="shared" si="373"/>
        <v>84.282608695652172</v>
      </c>
      <c r="S3985" t="str">
        <f t="shared" si="376"/>
        <v>theater</v>
      </c>
      <c r="T3985" t="str">
        <f t="shared" si="377"/>
        <v>plays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4">
        <f t="shared" si="374"/>
        <v>41951</v>
      </c>
      <c r="K3986">
        <v>1412809644</v>
      </c>
      <c r="L3986" s="14">
        <f t="shared" si="375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6">
        <f t="shared" si="372"/>
        <v>6.3333333333333339E-2</v>
      </c>
      <c r="R3986" s="9">
        <f t="shared" si="373"/>
        <v>9.5</v>
      </c>
      <c r="S3986" t="str">
        <f t="shared" si="376"/>
        <v>theater</v>
      </c>
      <c r="T3986" t="str">
        <f t="shared" si="377"/>
        <v>plays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4">
        <f t="shared" si="374"/>
        <v>42420.878472222219</v>
      </c>
      <c r="K3987">
        <v>1454173120</v>
      </c>
      <c r="L3987" s="14">
        <f t="shared" si="375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6">
        <f t="shared" si="372"/>
        <v>0.32050000000000001</v>
      </c>
      <c r="R3987" s="9">
        <f t="shared" si="373"/>
        <v>33.736842105263158</v>
      </c>
      <c r="S3987" t="str">
        <f t="shared" si="376"/>
        <v>theater</v>
      </c>
      <c r="T3987" t="str">
        <f t="shared" si="377"/>
        <v>plays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4">
        <f t="shared" si="374"/>
        <v>42496.544444444444</v>
      </c>
      <c r="K3988">
        <v>1460034594</v>
      </c>
      <c r="L3988" s="14">
        <f t="shared" si="375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6">
        <f t="shared" si="372"/>
        <v>9.7600000000000006E-2</v>
      </c>
      <c r="R3988" s="9">
        <f t="shared" si="373"/>
        <v>37.53846153846154</v>
      </c>
      <c r="S3988" t="str">
        <f t="shared" si="376"/>
        <v>theater</v>
      </c>
      <c r="T3988" t="str">
        <f t="shared" si="377"/>
        <v>plays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4">
        <f t="shared" si="374"/>
        <v>41775.92465277778</v>
      </c>
      <c r="K3989">
        <v>1399414290</v>
      </c>
      <c r="L3989" s="14">
        <f t="shared" si="375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6">
        <f t="shared" si="372"/>
        <v>0.3775</v>
      </c>
      <c r="R3989" s="9">
        <f t="shared" si="373"/>
        <v>11.615384615384615</v>
      </c>
      <c r="S3989" t="str">
        <f t="shared" si="376"/>
        <v>theater</v>
      </c>
      <c r="T3989" t="str">
        <f t="shared" si="377"/>
        <v>plays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4">
        <f t="shared" si="374"/>
        <v>42245.08116898148</v>
      </c>
      <c r="K3990">
        <v>1439517413</v>
      </c>
      <c r="L3990" s="14">
        <f t="shared" si="375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6">
        <f t="shared" si="372"/>
        <v>2.1333333333333333E-2</v>
      </c>
      <c r="R3990" s="9">
        <f t="shared" si="373"/>
        <v>8</v>
      </c>
      <c r="S3990" t="str">
        <f t="shared" si="376"/>
        <v>theater</v>
      </c>
      <c r="T3990" t="str">
        <f t="shared" si="377"/>
        <v>plays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4">
        <f t="shared" si="374"/>
        <v>42316.791446759264</v>
      </c>
      <c r="K3991">
        <v>1444413581</v>
      </c>
      <c r="L3991" s="14">
        <f t="shared" si="375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6">
        <f t="shared" si="372"/>
        <v>0</v>
      </c>
      <c r="R3991" s="9">
        <f t="shared" si="373"/>
        <v>0</v>
      </c>
      <c r="S3991" t="str">
        <f t="shared" si="376"/>
        <v>theater</v>
      </c>
      <c r="T3991" t="str">
        <f t="shared" si="377"/>
        <v>plays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4">
        <f t="shared" si="374"/>
        <v>42431.672372685185</v>
      </c>
      <c r="K3992">
        <v>1454342893</v>
      </c>
      <c r="L3992" s="14">
        <f t="shared" si="375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6">
        <f t="shared" si="372"/>
        <v>4.1818181818181817E-2</v>
      </c>
      <c r="R3992" s="9">
        <f t="shared" si="373"/>
        <v>23</v>
      </c>
      <c r="S3992" t="str">
        <f t="shared" si="376"/>
        <v>theater</v>
      </c>
      <c r="T3992" t="str">
        <f t="shared" si="377"/>
        <v>plays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4">
        <f t="shared" si="374"/>
        <v>42155.644467592589</v>
      </c>
      <c r="K3993">
        <v>1430494082</v>
      </c>
      <c r="L3993" s="14">
        <f t="shared" si="375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6">
        <f t="shared" si="372"/>
        <v>0.2</v>
      </c>
      <c r="R3993" s="9">
        <f t="shared" si="373"/>
        <v>100</v>
      </c>
      <c r="S3993" t="str">
        <f t="shared" si="376"/>
        <v>theater</v>
      </c>
      <c r="T3993" t="str">
        <f t="shared" si="377"/>
        <v>plays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4">
        <f t="shared" si="374"/>
        <v>42349.982164351852</v>
      </c>
      <c r="K3994">
        <v>1444689259</v>
      </c>
      <c r="L3994" s="14">
        <f t="shared" si="375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6">
        <f t="shared" si="372"/>
        <v>5.4100000000000002E-2</v>
      </c>
      <c r="R3994" s="9">
        <f t="shared" si="373"/>
        <v>60.111111111111114</v>
      </c>
      <c r="S3994" t="str">
        <f t="shared" si="376"/>
        <v>theater</v>
      </c>
      <c r="T3994" t="str">
        <f t="shared" si="377"/>
        <v>plays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4">
        <f t="shared" si="374"/>
        <v>42137.864722222221</v>
      </c>
      <c r="K3995">
        <v>1428957912</v>
      </c>
      <c r="L3995" s="14">
        <f t="shared" si="375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6">
        <f t="shared" si="372"/>
        <v>6.0000000000000002E-5</v>
      </c>
      <c r="R3995" s="9">
        <f t="shared" si="373"/>
        <v>3</v>
      </c>
      <c r="S3995" t="str">
        <f t="shared" si="376"/>
        <v>theater</v>
      </c>
      <c r="T3995" t="str">
        <f t="shared" si="377"/>
        <v>plays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4">
        <f t="shared" si="374"/>
        <v>41839.389930555553</v>
      </c>
      <c r="K3996">
        <v>1403169690</v>
      </c>
      <c r="L3996" s="14">
        <f t="shared" si="375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6">
        <f t="shared" si="372"/>
        <v>2.5000000000000001E-3</v>
      </c>
      <c r="R3996" s="9">
        <f t="shared" si="373"/>
        <v>5</v>
      </c>
      <c r="S3996" t="str">
        <f t="shared" si="376"/>
        <v>theater</v>
      </c>
      <c r="T3996" t="str">
        <f t="shared" si="377"/>
        <v>plays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4">
        <f t="shared" si="374"/>
        <v>42049.477083333331</v>
      </c>
      <c r="K3997">
        <v>1421339077</v>
      </c>
      <c r="L3997" s="14">
        <f t="shared" si="375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6">
        <f t="shared" si="372"/>
        <v>0.35</v>
      </c>
      <c r="R3997" s="9">
        <f t="shared" si="373"/>
        <v>17.5</v>
      </c>
      <c r="S3997" t="str">
        <f t="shared" si="376"/>
        <v>theater</v>
      </c>
      <c r="T3997" t="str">
        <f t="shared" si="377"/>
        <v>plays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4">
        <f t="shared" si="374"/>
        <v>41963.669444444444</v>
      </c>
      <c r="K3998">
        <v>1415341464</v>
      </c>
      <c r="L3998" s="14">
        <f t="shared" si="375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6">
        <f t="shared" si="372"/>
        <v>0.16566666666666666</v>
      </c>
      <c r="R3998" s="9">
        <f t="shared" si="373"/>
        <v>29.235294117647058</v>
      </c>
      <c r="S3998" t="str">
        <f t="shared" si="376"/>
        <v>theater</v>
      </c>
      <c r="T3998" t="str">
        <f t="shared" si="377"/>
        <v>plays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4">
        <f t="shared" si="374"/>
        <v>42099.349780092598</v>
      </c>
      <c r="K3999">
        <v>1425633821</v>
      </c>
      <c r="L3999" s="14">
        <f t="shared" si="375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6">
        <f t="shared" si="372"/>
        <v>0</v>
      </c>
      <c r="R3999" s="9">
        <f t="shared" si="373"/>
        <v>0</v>
      </c>
      <c r="S3999" t="str">
        <f t="shared" si="376"/>
        <v>theater</v>
      </c>
      <c r="T3999" t="str">
        <f t="shared" si="377"/>
        <v>plays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4">
        <f t="shared" si="374"/>
        <v>42091.921597222223</v>
      </c>
      <c r="K4000">
        <v>1424992026</v>
      </c>
      <c r="L4000" s="14">
        <f t="shared" si="375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6">
        <f t="shared" si="372"/>
        <v>0.57199999999999995</v>
      </c>
      <c r="R4000" s="9">
        <f t="shared" si="373"/>
        <v>59.583333333333336</v>
      </c>
      <c r="S4000" t="str">
        <f t="shared" si="376"/>
        <v>theater</v>
      </c>
      <c r="T4000" t="str">
        <f t="shared" si="377"/>
        <v>plays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4">
        <f t="shared" si="374"/>
        <v>41882.827650462961</v>
      </c>
      <c r="K4001">
        <v>1406058798</v>
      </c>
      <c r="L4001" s="14">
        <f t="shared" si="375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6">
        <f t="shared" si="372"/>
        <v>0.16514285714285715</v>
      </c>
      <c r="R4001" s="9">
        <f t="shared" si="373"/>
        <v>82.571428571428569</v>
      </c>
      <c r="S4001" t="str">
        <f t="shared" si="376"/>
        <v>theater</v>
      </c>
      <c r="T4001" t="str">
        <f t="shared" si="377"/>
        <v>plays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4">
        <f t="shared" si="374"/>
        <v>42497.603680555556</v>
      </c>
      <c r="K4002">
        <v>1457450958</v>
      </c>
      <c r="L4002" s="14">
        <f t="shared" si="375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6">
        <f t="shared" si="372"/>
        <v>1.25E-3</v>
      </c>
      <c r="R4002" s="9">
        <f t="shared" si="373"/>
        <v>10</v>
      </c>
      <c r="S4002" t="str">
        <f t="shared" si="376"/>
        <v>theater</v>
      </c>
      <c r="T4002" t="str">
        <f t="shared" si="377"/>
        <v>plays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4">
        <f t="shared" si="374"/>
        <v>42795.791666666672</v>
      </c>
      <c r="K4003">
        <v>1486681708</v>
      </c>
      <c r="L4003" s="14">
        <f t="shared" si="375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6">
        <f t="shared" si="372"/>
        <v>0.3775</v>
      </c>
      <c r="R4003" s="9">
        <f t="shared" si="373"/>
        <v>32.357142857142854</v>
      </c>
      <c r="S4003" t="str">
        <f t="shared" si="376"/>
        <v>theater</v>
      </c>
      <c r="T4003" t="str">
        <f t="shared" si="377"/>
        <v>plays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4">
        <f t="shared" si="374"/>
        <v>41909.043530092589</v>
      </c>
      <c r="K4004">
        <v>1409187761</v>
      </c>
      <c r="L4004" s="14">
        <f t="shared" si="375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6">
        <f t="shared" si="372"/>
        <v>1.84E-2</v>
      </c>
      <c r="R4004" s="9">
        <f t="shared" si="373"/>
        <v>5.75</v>
      </c>
      <c r="S4004" t="str">
        <f t="shared" si="376"/>
        <v>theater</v>
      </c>
      <c r="T4004" t="str">
        <f t="shared" si="377"/>
        <v>plays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4">
        <f t="shared" si="374"/>
        <v>42050.587349537032</v>
      </c>
      <c r="K4005">
        <v>1421417147</v>
      </c>
      <c r="L4005" s="14">
        <f t="shared" si="375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6">
        <f t="shared" si="372"/>
        <v>0.10050000000000001</v>
      </c>
      <c r="R4005" s="9">
        <f t="shared" si="373"/>
        <v>100.5</v>
      </c>
      <c r="S4005" t="str">
        <f t="shared" si="376"/>
        <v>theater</v>
      </c>
      <c r="T4005" t="str">
        <f t="shared" si="377"/>
        <v>plays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4">
        <f t="shared" si="374"/>
        <v>41920.16269675926</v>
      </c>
      <c r="K4006">
        <v>1410148457</v>
      </c>
      <c r="L4006" s="14">
        <f t="shared" si="375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6">
        <f t="shared" si="372"/>
        <v>2E-3</v>
      </c>
      <c r="R4006" s="9">
        <f t="shared" si="373"/>
        <v>1</v>
      </c>
      <c r="S4006" t="str">
        <f t="shared" si="376"/>
        <v>theater</v>
      </c>
      <c r="T4006" t="str">
        <f t="shared" si="377"/>
        <v>plays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4">
        <f t="shared" si="374"/>
        <v>41932.807696759257</v>
      </c>
      <c r="K4007">
        <v>1408648985</v>
      </c>
      <c r="L4007" s="14">
        <f t="shared" si="375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6">
        <f t="shared" si="372"/>
        <v>1.3333333333333334E-2</v>
      </c>
      <c r="R4007" s="9">
        <f t="shared" si="373"/>
        <v>20</v>
      </c>
      <c r="S4007" t="str">
        <f t="shared" si="376"/>
        <v>theater</v>
      </c>
      <c r="T4007" t="str">
        <f t="shared" si="377"/>
        <v>plays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4">
        <f t="shared" si="374"/>
        <v>42416.772997685184</v>
      </c>
      <c r="K4008">
        <v>1453487587</v>
      </c>
      <c r="L4008" s="14">
        <f t="shared" si="375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6">
        <f t="shared" si="372"/>
        <v>6.666666666666667E-5</v>
      </c>
      <c r="R4008" s="9">
        <f t="shared" si="373"/>
        <v>2</v>
      </c>
      <c r="S4008" t="str">
        <f t="shared" si="376"/>
        <v>theater</v>
      </c>
      <c r="T4008" t="str">
        <f t="shared" si="377"/>
        <v>plays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4">
        <f t="shared" si="374"/>
        <v>41877.686111111114</v>
      </c>
      <c r="K4009">
        <v>1406572381</v>
      </c>
      <c r="L4009" s="14">
        <f t="shared" si="375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6">
        <f t="shared" si="372"/>
        <v>2.5000000000000001E-3</v>
      </c>
      <c r="R4009" s="9">
        <f t="shared" si="373"/>
        <v>5</v>
      </c>
      <c r="S4009" t="str">
        <f t="shared" si="376"/>
        <v>theater</v>
      </c>
      <c r="T4009" t="str">
        <f t="shared" si="377"/>
        <v>plays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4">
        <f t="shared" si="374"/>
        <v>42207.964201388888</v>
      </c>
      <c r="K4010">
        <v>1435014507</v>
      </c>
      <c r="L4010" s="14">
        <f t="shared" si="375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6">
        <f t="shared" si="372"/>
        <v>0.06</v>
      </c>
      <c r="R4010" s="9">
        <f t="shared" si="373"/>
        <v>15</v>
      </c>
      <c r="S4010" t="str">
        <f t="shared" si="376"/>
        <v>theater</v>
      </c>
      <c r="T4010" t="str">
        <f t="shared" si="377"/>
        <v>plays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4">
        <f t="shared" si="374"/>
        <v>41891.700925925928</v>
      </c>
      <c r="K4011">
        <v>1406825360</v>
      </c>
      <c r="L4011" s="14">
        <f t="shared" si="375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6">
        <f t="shared" si="372"/>
        <v>3.8860103626943004E-2</v>
      </c>
      <c r="R4011" s="9">
        <f t="shared" si="373"/>
        <v>25</v>
      </c>
      <c r="S4011" t="str">
        <f t="shared" si="376"/>
        <v>theater</v>
      </c>
      <c r="T4011" t="str">
        <f t="shared" si="377"/>
        <v>plays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4">
        <f t="shared" si="374"/>
        <v>41938.770439814813</v>
      </c>
      <c r="K4012">
        <v>1412879366</v>
      </c>
      <c r="L4012" s="14">
        <f t="shared" si="375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6">
        <f t="shared" si="372"/>
        <v>0.24194444444444443</v>
      </c>
      <c r="R4012" s="9">
        <f t="shared" si="373"/>
        <v>45.842105263157897</v>
      </c>
      <c r="S4012" t="str">
        <f t="shared" si="376"/>
        <v>theater</v>
      </c>
      <c r="T4012" t="str">
        <f t="shared" si="377"/>
        <v>plays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4">
        <f t="shared" si="374"/>
        <v>42032.54488425926</v>
      </c>
      <c r="K4013">
        <v>1419858278</v>
      </c>
      <c r="L4013" s="14">
        <f t="shared" si="375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6">
        <f t="shared" si="372"/>
        <v>7.5999999999999998E-2</v>
      </c>
      <c r="R4013" s="9">
        <f t="shared" si="373"/>
        <v>4.75</v>
      </c>
      <c r="S4013" t="str">
        <f t="shared" si="376"/>
        <v>theater</v>
      </c>
      <c r="T4013" t="str">
        <f t="shared" si="377"/>
        <v>plays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4">
        <f t="shared" si="374"/>
        <v>42126.544548611113</v>
      </c>
      <c r="K4014">
        <v>1427979849</v>
      </c>
      <c r="L4014" s="14">
        <f t="shared" si="375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6">
        <f t="shared" si="372"/>
        <v>0</v>
      </c>
      <c r="R4014" s="9">
        <f t="shared" si="373"/>
        <v>0</v>
      </c>
      <c r="S4014" t="str">
        <f t="shared" si="376"/>
        <v>theater</v>
      </c>
      <c r="T4014" t="str">
        <f t="shared" si="377"/>
        <v>plays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4">
        <f t="shared" si="374"/>
        <v>42051.301192129627</v>
      </c>
      <c r="K4015">
        <v>1421478823</v>
      </c>
      <c r="L4015" s="14">
        <f t="shared" si="375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6">
        <f t="shared" si="372"/>
        <v>1.2999999999999999E-2</v>
      </c>
      <c r="R4015" s="9">
        <f t="shared" si="373"/>
        <v>13</v>
      </c>
      <c r="S4015" t="str">
        <f t="shared" si="376"/>
        <v>theater</v>
      </c>
      <c r="T4015" t="str">
        <f t="shared" si="377"/>
        <v>plays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4">
        <f t="shared" si="374"/>
        <v>42434.246168981481</v>
      </c>
      <c r="K4016">
        <v>1455861269</v>
      </c>
      <c r="L4016" s="14">
        <f t="shared" si="375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6">
        <f t="shared" si="372"/>
        <v>0</v>
      </c>
      <c r="R4016" s="9">
        <f t="shared" si="373"/>
        <v>0</v>
      </c>
      <c r="S4016" t="str">
        <f t="shared" si="376"/>
        <v>theater</v>
      </c>
      <c r="T4016" t="str">
        <f t="shared" si="377"/>
        <v>plays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4">
        <f t="shared" si="374"/>
        <v>42204.780821759254</v>
      </c>
      <c r="K4017">
        <v>1434739463</v>
      </c>
      <c r="L4017" s="14">
        <f t="shared" si="375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6">
        <f t="shared" si="372"/>
        <v>1.4285714285714287E-4</v>
      </c>
      <c r="R4017" s="9">
        <f t="shared" si="373"/>
        <v>1</v>
      </c>
      <c r="S4017" t="str">
        <f t="shared" si="376"/>
        <v>theater</v>
      </c>
      <c r="T4017" t="str">
        <f t="shared" si="377"/>
        <v>plays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4">
        <f t="shared" si="374"/>
        <v>41899.872685185182</v>
      </c>
      <c r="K4018">
        <v>1408395400</v>
      </c>
      <c r="L4018" s="14">
        <f t="shared" si="375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6">
        <f t="shared" si="372"/>
        <v>0.14000000000000001</v>
      </c>
      <c r="R4018" s="9">
        <f t="shared" si="373"/>
        <v>10</v>
      </c>
      <c r="S4018" t="str">
        <f t="shared" si="376"/>
        <v>theater</v>
      </c>
      <c r="T4018" t="str">
        <f t="shared" si="377"/>
        <v>plays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4">
        <f t="shared" si="374"/>
        <v>41886.672152777777</v>
      </c>
      <c r="K4019">
        <v>1407254874</v>
      </c>
      <c r="L4019" s="14">
        <f t="shared" si="375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6">
        <f t="shared" si="372"/>
        <v>1.0500000000000001E-2</v>
      </c>
      <c r="R4019" s="9">
        <f t="shared" si="373"/>
        <v>52.5</v>
      </c>
      <c r="S4019" t="str">
        <f t="shared" si="376"/>
        <v>theater</v>
      </c>
      <c r="T4019" t="str">
        <f t="shared" si="377"/>
        <v>plays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4">
        <f t="shared" si="374"/>
        <v>42650.91097222222</v>
      </c>
      <c r="K4020">
        <v>1473285108</v>
      </c>
      <c r="L4020" s="14">
        <f t="shared" si="375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6">
        <f t="shared" si="372"/>
        <v>8.666666666666667E-2</v>
      </c>
      <c r="R4020" s="9">
        <f t="shared" si="373"/>
        <v>32.5</v>
      </c>
      <c r="S4020" t="str">
        <f t="shared" si="376"/>
        <v>theater</v>
      </c>
      <c r="T4020" t="str">
        <f t="shared" si="377"/>
        <v>plays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4">
        <f t="shared" si="374"/>
        <v>42475.686111111107</v>
      </c>
      <c r="K4021">
        <v>1455725596</v>
      </c>
      <c r="L4021" s="14">
        <f t="shared" si="375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6">
        <f t="shared" si="372"/>
        <v>8.2857142857142851E-3</v>
      </c>
      <c r="R4021" s="9">
        <f t="shared" si="373"/>
        <v>7.25</v>
      </c>
      <c r="S4021" t="str">
        <f t="shared" si="376"/>
        <v>theater</v>
      </c>
      <c r="T4021" t="str">
        <f t="shared" si="377"/>
        <v>plays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4">
        <f t="shared" si="374"/>
        <v>42087.149293981478</v>
      </c>
      <c r="K4022">
        <v>1424579699</v>
      </c>
      <c r="L4022" s="14">
        <f t="shared" si="375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6">
        <f t="shared" si="372"/>
        <v>0.16666666666666666</v>
      </c>
      <c r="R4022" s="9">
        <f t="shared" si="373"/>
        <v>33.333333333333336</v>
      </c>
      <c r="S4022" t="str">
        <f t="shared" si="376"/>
        <v>theater</v>
      </c>
      <c r="T4022" t="str">
        <f t="shared" si="377"/>
        <v>plays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4">
        <f t="shared" si="374"/>
        <v>41938.911550925928</v>
      </c>
      <c r="K4023">
        <v>1409176358</v>
      </c>
      <c r="L4023" s="14">
        <f t="shared" si="375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6">
        <f t="shared" si="372"/>
        <v>8.3333333333333332E-3</v>
      </c>
      <c r="R4023" s="9">
        <f t="shared" si="373"/>
        <v>62.5</v>
      </c>
      <c r="S4023" t="str">
        <f t="shared" si="376"/>
        <v>theater</v>
      </c>
      <c r="T4023" t="str">
        <f t="shared" si="377"/>
        <v>plays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4">
        <f t="shared" si="374"/>
        <v>42036.120833333334</v>
      </c>
      <c r="K4024">
        <v>1418824867</v>
      </c>
      <c r="L4024" s="14">
        <f t="shared" si="375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6">
        <f t="shared" si="372"/>
        <v>0.69561111111111107</v>
      </c>
      <c r="R4024" s="9">
        <f t="shared" si="373"/>
        <v>63.558375634517766</v>
      </c>
      <c r="S4024" t="str">
        <f t="shared" si="376"/>
        <v>theater</v>
      </c>
      <c r="T4024" t="str">
        <f t="shared" si="377"/>
        <v>plays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4">
        <f t="shared" si="374"/>
        <v>42453.957905092597</v>
      </c>
      <c r="K4025">
        <v>1454975963</v>
      </c>
      <c r="L4025" s="14">
        <f t="shared" si="375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6">
        <f t="shared" si="372"/>
        <v>0</v>
      </c>
      <c r="R4025" s="9">
        <f t="shared" si="373"/>
        <v>0</v>
      </c>
      <c r="S4025" t="str">
        <f t="shared" si="376"/>
        <v>theater</v>
      </c>
      <c r="T4025" t="str">
        <f t="shared" si="377"/>
        <v>plays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4">
        <f t="shared" si="374"/>
        <v>42247.670104166667</v>
      </c>
      <c r="K4026">
        <v>1438445097</v>
      </c>
      <c r="L4026" s="14">
        <f t="shared" si="375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6">
        <f t="shared" si="372"/>
        <v>1.2500000000000001E-2</v>
      </c>
      <c r="R4026" s="9">
        <f t="shared" si="373"/>
        <v>10</v>
      </c>
      <c r="S4026" t="str">
        <f t="shared" si="376"/>
        <v>theater</v>
      </c>
      <c r="T4026" t="str">
        <f t="shared" si="377"/>
        <v>plays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4">
        <f t="shared" si="374"/>
        <v>42211.237685185188</v>
      </c>
      <c r="K4027">
        <v>1432705336</v>
      </c>
      <c r="L4027" s="14">
        <f t="shared" si="375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6">
        <f t="shared" si="372"/>
        <v>0.05</v>
      </c>
      <c r="R4027" s="9">
        <f t="shared" si="373"/>
        <v>62.5</v>
      </c>
      <c r="S4027" t="str">
        <f t="shared" si="376"/>
        <v>theater</v>
      </c>
      <c r="T4027" t="str">
        <f t="shared" si="377"/>
        <v>plays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4">
        <f t="shared" si="374"/>
        <v>42342.697210648148</v>
      </c>
      <c r="K4028">
        <v>1444059839</v>
      </c>
      <c r="L4028" s="14">
        <f t="shared" si="375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6">
        <f t="shared" si="372"/>
        <v>0</v>
      </c>
      <c r="R4028" s="9">
        <f t="shared" si="373"/>
        <v>0</v>
      </c>
      <c r="S4028" t="str">
        <f t="shared" si="376"/>
        <v>theater</v>
      </c>
      <c r="T4028" t="str">
        <f t="shared" si="377"/>
        <v>plays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4">
        <f t="shared" si="374"/>
        <v>42789.041666666672</v>
      </c>
      <c r="K4029">
        <v>1486077481</v>
      </c>
      <c r="L4029" s="14">
        <f t="shared" si="375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6">
        <f t="shared" si="372"/>
        <v>7.166666666666667E-2</v>
      </c>
      <c r="R4029" s="9">
        <f t="shared" si="373"/>
        <v>30.714285714285715</v>
      </c>
      <c r="S4029" t="str">
        <f t="shared" si="376"/>
        <v>theater</v>
      </c>
      <c r="T4029" t="str">
        <f t="shared" si="377"/>
        <v>plays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4">
        <f t="shared" si="374"/>
        <v>41795.938657407409</v>
      </c>
      <c r="K4030">
        <v>1399415500</v>
      </c>
      <c r="L4030" s="14">
        <f t="shared" si="375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6">
        <f t="shared" si="372"/>
        <v>0.28050000000000003</v>
      </c>
      <c r="R4030" s="9">
        <f t="shared" si="373"/>
        <v>51</v>
      </c>
      <c r="S4030" t="str">
        <f t="shared" si="376"/>
        <v>theater</v>
      </c>
      <c r="T4030" t="str">
        <f t="shared" si="377"/>
        <v>plays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4">
        <f t="shared" si="374"/>
        <v>42352.025115740747</v>
      </c>
      <c r="K4031">
        <v>1447461370</v>
      </c>
      <c r="L4031" s="14">
        <f t="shared" si="375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6">
        <f t="shared" si="372"/>
        <v>0</v>
      </c>
      <c r="R4031" s="9">
        <f t="shared" si="373"/>
        <v>0</v>
      </c>
      <c r="S4031" t="str">
        <f t="shared" si="376"/>
        <v>theater</v>
      </c>
      <c r="T4031" t="str">
        <f t="shared" si="377"/>
        <v>plays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4">
        <f t="shared" si="374"/>
        <v>42403.784027777772</v>
      </c>
      <c r="K4032">
        <v>1452008599</v>
      </c>
      <c r="L4032" s="14">
        <f t="shared" si="375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6">
        <f t="shared" si="372"/>
        <v>0.16</v>
      </c>
      <c r="R4032" s="9">
        <f t="shared" si="373"/>
        <v>66.666666666666671</v>
      </c>
      <c r="S4032" t="str">
        <f t="shared" si="376"/>
        <v>theater</v>
      </c>
      <c r="T4032" t="str">
        <f t="shared" si="377"/>
        <v>plays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4">
        <f t="shared" si="374"/>
        <v>41991.626898148148</v>
      </c>
      <c r="K4033">
        <v>1414591364</v>
      </c>
      <c r="L4033" s="14">
        <f t="shared" si="375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6">
        <f t="shared" si="372"/>
        <v>0</v>
      </c>
      <c r="R4033" s="9">
        <f t="shared" si="373"/>
        <v>0</v>
      </c>
      <c r="S4033" t="str">
        <f t="shared" si="376"/>
        <v>theater</v>
      </c>
      <c r="T4033" t="str">
        <f t="shared" si="377"/>
        <v>plays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4">
        <f t="shared" si="374"/>
        <v>42353.85087962963</v>
      </c>
      <c r="K4034">
        <v>1445023516</v>
      </c>
      <c r="L4034" s="14">
        <f t="shared" si="375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6">
        <f t="shared" ref="Q4034:Q4097" si="378">(E4034/D4034)</f>
        <v>6.8287037037037035E-2</v>
      </c>
      <c r="R4034" s="9">
        <f t="shared" ref="R4034:R4097" si="379">IF(N4034&lt;&gt;0,E4034/N4034,0)</f>
        <v>59</v>
      </c>
      <c r="S4034" t="str">
        <f t="shared" si="376"/>
        <v>theater</v>
      </c>
      <c r="T4034" t="str">
        <f t="shared" si="377"/>
        <v>plays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4">
        <f t="shared" ref="J4035:J4098" si="380">(((I4035/60)/60)/24)+DATE(1970,1,1)</f>
        <v>42645.375</v>
      </c>
      <c r="K4035">
        <v>1472711224</v>
      </c>
      <c r="L4035" s="14">
        <f t="shared" ref="L4035:L4098" si="381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6">
        <f t="shared" si="378"/>
        <v>0.25698702928870293</v>
      </c>
      <c r="R4035" s="9">
        <f t="shared" si="379"/>
        <v>65.340319148936175</v>
      </c>
      <c r="S4035" t="str">
        <f t="shared" ref="S4035:S4098" si="382">LEFT(P4035, SEARCH("/",P4035,1)-1)</f>
        <v>theater</v>
      </c>
      <c r="T4035" t="str">
        <f t="shared" ref="T4035:T4098" si="383">RIGHT(P4035,LEN(P4035)-FIND("/",P4035))</f>
        <v>plays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4">
        <f t="shared" si="380"/>
        <v>42097.905671296292</v>
      </c>
      <c r="K4036">
        <v>1425509050</v>
      </c>
      <c r="L4036" s="14">
        <f t="shared" si="381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6">
        <f t="shared" si="378"/>
        <v>1.4814814814814815E-2</v>
      </c>
      <c r="R4036" s="9">
        <f t="shared" si="379"/>
        <v>100</v>
      </c>
      <c r="S4036" t="str">
        <f t="shared" si="382"/>
        <v>theater</v>
      </c>
      <c r="T4036" t="str">
        <f t="shared" si="383"/>
        <v>plays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4">
        <f t="shared" si="380"/>
        <v>41933.882951388885</v>
      </c>
      <c r="K4037">
        <v>1411333887</v>
      </c>
      <c r="L4037" s="14">
        <f t="shared" si="381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6">
        <f t="shared" si="378"/>
        <v>0.36849999999999999</v>
      </c>
      <c r="R4037" s="9">
        <f t="shared" si="379"/>
        <v>147.4</v>
      </c>
      <c r="S4037" t="str">
        <f t="shared" si="382"/>
        <v>theater</v>
      </c>
      <c r="T4037" t="str">
        <f t="shared" si="383"/>
        <v>plays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4">
        <f t="shared" si="380"/>
        <v>41821.9375</v>
      </c>
      <c r="K4038">
        <v>1402784964</v>
      </c>
      <c r="L4038" s="14">
        <f t="shared" si="381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6">
        <f t="shared" si="378"/>
        <v>0.47049999999999997</v>
      </c>
      <c r="R4038" s="9">
        <f t="shared" si="379"/>
        <v>166.05882352941177</v>
      </c>
      <c r="S4038" t="str">
        <f t="shared" si="382"/>
        <v>theater</v>
      </c>
      <c r="T4038" t="str">
        <f t="shared" si="383"/>
        <v>plays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4">
        <f t="shared" si="380"/>
        <v>42514.600694444445</v>
      </c>
      <c r="K4039">
        <v>1462585315</v>
      </c>
      <c r="L4039" s="14">
        <f t="shared" si="381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6">
        <f t="shared" si="378"/>
        <v>0.11428571428571428</v>
      </c>
      <c r="R4039" s="9">
        <f t="shared" si="379"/>
        <v>40</v>
      </c>
      <c r="S4039" t="str">
        <f t="shared" si="382"/>
        <v>theater</v>
      </c>
      <c r="T4039" t="str">
        <f t="shared" si="383"/>
        <v>plays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4">
        <f t="shared" si="380"/>
        <v>41929.798726851855</v>
      </c>
      <c r="K4040">
        <v>1408389010</v>
      </c>
      <c r="L4040" s="14">
        <f t="shared" si="381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6">
        <f t="shared" si="378"/>
        <v>0.12039999999999999</v>
      </c>
      <c r="R4040" s="9">
        <f t="shared" si="379"/>
        <v>75.25</v>
      </c>
      <c r="S4040" t="str">
        <f t="shared" si="382"/>
        <v>theater</v>
      </c>
      <c r="T4040" t="str">
        <f t="shared" si="383"/>
        <v>plays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4">
        <f t="shared" si="380"/>
        <v>42339.249305555553</v>
      </c>
      <c r="K4041">
        <v>1446048367</v>
      </c>
      <c r="L4041" s="14">
        <f t="shared" si="381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6">
        <f t="shared" si="378"/>
        <v>0.6</v>
      </c>
      <c r="R4041" s="9">
        <f t="shared" si="379"/>
        <v>60</v>
      </c>
      <c r="S4041" t="str">
        <f t="shared" si="382"/>
        <v>theater</v>
      </c>
      <c r="T4041" t="str">
        <f t="shared" si="383"/>
        <v>plays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4">
        <f t="shared" si="380"/>
        <v>42203.125</v>
      </c>
      <c r="K4042">
        <v>1432100004</v>
      </c>
      <c r="L4042" s="14">
        <f t="shared" si="381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6">
        <f t="shared" si="378"/>
        <v>0.3125</v>
      </c>
      <c r="R4042" s="9">
        <f t="shared" si="379"/>
        <v>1250</v>
      </c>
      <c r="S4042" t="str">
        <f t="shared" si="382"/>
        <v>theater</v>
      </c>
      <c r="T4042" t="str">
        <f t="shared" si="383"/>
        <v>plays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4">
        <f t="shared" si="380"/>
        <v>42619.474004629628</v>
      </c>
      <c r="K4043">
        <v>1467976954</v>
      </c>
      <c r="L4043" s="14">
        <f t="shared" si="381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6">
        <f t="shared" si="378"/>
        <v>4.1999999999999997E-3</v>
      </c>
      <c r="R4043" s="9">
        <f t="shared" si="379"/>
        <v>10.5</v>
      </c>
      <c r="S4043" t="str">
        <f t="shared" si="382"/>
        <v>theater</v>
      </c>
      <c r="T4043" t="str">
        <f t="shared" si="383"/>
        <v>plays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4">
        <f t="shared" si="380"/>
        <v>42024.802777777775</v>
      </c>
      <c r="K4044">
        <v>1419213664</v>
      </c>
      <c r="L4044" s="14">
        <f t="shared" si="381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6">
        <f t="shared" si="378"/>
        <v>2.0999999999999999E-3</v>
      </c>
      <c r="R4044" s="9">
        <f t="shared" si="379"/>
        <v>7</v>
      </c>
      <c r="S4044" t="str">
        <f t="shared" si="382"/>
        <v>theater</v>
      </c>
      <c r="T4044" t="str">
        <f t="shared" si="383"/>
        <v>plays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4">
        <f t="shared" si="380"/>
        <v>41963.957465277781</v>
      </c>
      <c r="K4045">
        <v>1415228325</v>
      </c>
      <c r="L4045" s="14">
        <f t="shared" si="381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6">
        <f t="shared" si="378"/>
        <v>0</v>
      </c>
      <c r="R4045" s="9">
        <f t="shared" si="379"/>
        <v>0</v>
      </c>
      <c r="S4045" t="str">
        <f t="shared" si="382"/>
        <v>theater</v>
      </c>
      <c r="T4045" t="str">
        <f t="shared" si="383"/>
        <v>plays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4">
        <f t="shared" si="380"/>
        <v>42104.208333333328</v>
      </c>
      <c r="K4046">
        <v>1426050982</v>
      </c>
      <c r="L4046" s="14">
        <f t="shared" si="381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6">
        <f t="shared" si="378"/>
        <v>0.375</v>
      </c>
      <c r="R4046" s="9">
        <f t="shared" si="379"/>
        <v>56.25</v>
      </c>
      <c r="S4046" t="str">
        <f t="shared" si="382"/>
        <v>theater</v>
      </c>
      <c r="T4046" t="str">
        <f t="shared" si="383"/>
        <v>plays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4">
        <f t="shared" si="380"/>
        <v>41872.201261574075</v>
      </c>
      <c r="K4047">
        <v>1406004589</v>
      </c>
      <c r="L4047" s="14">
        <f t="shared" si="381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6">
        <f t="shared" si="378"/>
        <v>2.0000000000000001E-4</v>
      </c>
      <c r="R4047" s="9">
        <f t="shared" si="379"/>
        <v>1</v>
      </c>
      <c r="S4047" t="str">
        <f t="shared" si="382"/>
        <v>theater</v>
      </c>
      <c r="T4047" t="str">
        <f t="shared" si="383"/>
        <v>plays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4">
        <f t="shared" si="380"/>
        <v>41934.650578703702</v>
      </c>
      <c r="K4048">
        <v>1411400210</v>
      </c>
      <c r="L4048" s="14">
        <f t="shared" si="381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6">
        <f t="shared" si="378"/>
        <v>8.2142857142857142E-2</v>
      </c>
      <c r="R4048" s="9">
        <f t="shared" si="379"/>
        <v>38.333333333333336</v>
      </c>
      <c r="S4048" t="str">
        <f t="shared" si="382"/>
        <v>theater</v>
      </c>
      <c r="T4048" t="str">
        <f t="shared" si="383"/>
        <v>plays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4">
        <f t="shared" si="380"/>
        <v>42015.041666666672</v>
      </c>
      <c r="K4049">
        <v>1418862743</v>
      </c>
      <c r="L4049" s="14">
        <f t="shared" si="381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6">
        <f t="shared" si="378"/>
        <v>2.1999999999999999E-2</v>
      </c>
      <c r="R4049" s="9">
        <f t="shared" si="379"/>
        <v>27.5</v>
      </c>
      <c r="S4049" t="str">
        <f t="shared" si="382"/>
        <v>theater</v>
      </c>
      <c r="T4049" t="str">
        <f t="shared" si="383"/>
        <v>plays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4">
        <f t="shared" si="380"/>
        <v>42471.467442129629</v>
      </c>
      <c r="K4050">
        <v>1457352787</v>
      </c>
      <c r="L4050" s="14">
        <f t="shared" si="381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6">
        <f t="shared" si="378"/>
        <v>0.17652941176470588</v>
      </c>
      <c r="R4050" s="9">
        <f t="shared" si="379"/>
        <v>32.978021978021978</v>
      </c>
      <c r="S4050" t="str">
        <f t="shared" si="382"/>
        <v>theater</v>
      </c>
      <c r="T4050" t="str">
        <f t="shared" si="383"/>
        <v>plays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4">
        <f t="shared" si="380"/>
        <v>42199.958506944444</v>
      </c>
      <c r="K4051">
        <v>1434322815</v>
      </c>
      <c r="L4051" s="14">
        <f t="shared" si="381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6">
        <f t="shared" si="378"/>
        <v>8.0000000000000004E-4</v>
      </c>
      <c r="R4051" s="9">
        <f t="shared" si="379"/>
        <v>16</v>
      </c>
      <c r="S4051" t="str">
        <f t="shared" si="382"/>
        <v>theater</v>
      </c>
      <c r="T4051" t="str">
        <f t="shared" si="383"/>
        <v>plays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4">
        <f t="shared" si="380"/>
        <v>41935.636469907404</v>
      </c>
      <c r="K4052">
        <v>1411485391</v>
      </c>
      <c r="L4052" s="14">
        <f t="shared" si="381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6">
        <f t="shared" si="378"/>
        <v>6.6666666666666664E-4</v>
      </c>
      <c r="R4052" s="9">
        <f t="shared" si="379"/>
        <v>1</v>
      </c>
      <c r="S4052" t="str">
        <f t="shared" si="382"/>
        <v>theater</v>
      </c>
      <c r="T4052" t="str">
        <f t="shared" si="383"/>
        <v>plays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4">
        <f t="shared" si="380"/>
        <v>41768.286805555559</v>
      </c>
      <c r="K4053">
        <v>1399058797</v>
      </c>
      <c r="L4053" s="14">
        <f t="shared" si="381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6">
        <f t="shared" si="378"/>
        <v>0</v>
      </c>
      <c r="R4053" s="9">
        <f t="shared" si="379"/>
        <v>0</v>
      </c>
      <c r="S4053" t="str">
        <f t="shared" si="382"/>
        <v>theater</v>
      </c>
      <c r="T4053" t="str">
        <f t="shared" si="383"/>
        <v>plays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4">
        <f t="shared" si="380"/>
        <v>41925.878657407404</v>
      </c>
      <c r="K4054">
        <v>1408050316</v>
      </c>
      <c r="L4054" s="14">
        <f t="shared" si="381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6">
        <f t="shared" si="378"/>
        <v>0.37533333333333335</v>
      </c>
      <c r="R4054" s="9">
        <f t="shared" si="379"/>
        <v>86.615384615384613</v>
      </c>
      <c r="S4054" t="str">
        <f t="shared" si="382"/>
        <v>theater</v>
      </c>
      <c r="T4054" t="str">
        <f t="shared" si="383"/>
        <v>plays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4">
        <f t="shared" si="380"/>
        <v>41958.833333333328</v>
      </c>
      <c r="K4055">
        <v>1413477228</v>
      </c>
      <c r="L4055" s="14">
        <f t="shared" si="381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6">
        <f t="shared" si="378"/>
        <v>0.22</v>
      </c>
      <c r="R4055" s="9">
        <f t="shared" si="379"/>
        <v>55</v>
      </c>
      <c r="S4055" t="str">
        <f t="shared" si="382"/>
        <v>theater</v>
      </c>
      <c r="T4055" t="str">
        <f t="shared" si="383"/>
        <v>plays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4">
        <f t="shared" si="380"/>
        <v>42644.166666666672</v>
      </c>
      <c r="K4056">
        <v>1472674285</v>
      </c>
      <c r="L4056" s="14">
        <f t="shared" si="381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6">
        <f t="shared" si="378"/>
        <v>0</v>
      </c>
      <c r="R4056" s="9">
        <f t="shared" si="379"/>
        <v>0</v>
      </c>
      <c r="S4056" t="str">
        <f t="shared" si="382"/>
        <v>theater</v>
      </c>
      <c r="T4056" t="str">
        <f t="shared" si="383"/>
        <v>plays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4">
        <f t="shared" si="380"/>
        <v>41809.648506944446</v>
      </c>
      <c r="K4057">
        <v>1400600031</v>
      </c>
      <c r="L4057" s="14">
        <f t="shared" si="381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6">
        <f t="shared" si="378"/>
        <v>0.1762</v>
      </c>
      <c r="R4057" s="9">
        <f t="shared" si="379"/>
        <v>41.952380952380949</v>
      </c>
      <c r="S4057" t="str">
        <f t="shared" si="382"/>
        <v>theater</v>
      </c>
      <c r="T4057" t="str">
        <f t="shared" si="383"/>
        <v>plays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4">
        <f t="shared" si="380"/>
        <v>42554.832638888889</v>
      </c>
      <c r="K4058">
        <v>1465856639</v>
      </c>
      <c r="L4058" s="14">
        <f t="shared" si="381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6">
        <f t="shared" si="378"/>
        <v>0.53</v>
      </c>
      <c r="R4058" s="9">
        <f t="shared" si="379"/>
        <v>88.333333333333329</v>
      </c>
      <c r="S4058" t="str">
        <f t="shared" si="382"/>
        <v>theater</v>
      </c>
      <c r="T4058" t="str">
        <f t="shared" si="383"/>
        <v>plays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4">
        <f t="shared" si="380"/>
        <v>42333.958333333328</v>
      </c>
      <c r="K4059">
        <v>1446506080</v>
      </c>
      <c r="L4059" s="14">
        <f t="shared" si="381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6">
        <f t="shared" si="378"/>
        <v>0.22142857142857142</v>
      </c>
      <c r="R4059" s="9">
        <f t="shared" si="379"/>
        <v>129.16666666666666</v>
      </c>
      <c r="S4059" t="str">
        <f t="shared" si="382"/>
        <v>theater</v>
      </c>
      <c r="T4059" t="str">
        <f t="shared" si="383"/>
        <v>plays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4">
        <f t="shared" si="380"/>
        <v>42461.165972222225</v>
      </c>
      <c r="K4060">
        <v>1458178044</v>
      </c>
      <c r="L4060" s="14">
        <f t="shared" si="381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6">
        <f t="shared" si="378"/>
        <v>2.5333333333333333E-2</v>
      </c>
      <c r="R4060" s="9">
        <f t="shared" si="379"/>
        <v>23.75</v>
      </c>
      <c r="S4060" t="str">
        <f t="shared" si="382"/>
        <v>theater</v>
      </c>
      <c r="T4060" t="str">
        <f t="shared" si="383"/>
        <v>plays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4">
        <f t="shared" si="380"/>
        <v>41898.125</v>
      </c>
      <c r="K4061">
        <v>1408116152</v>
      </c>
      <c r="L4061" s="14">
        <f t="shared" si="381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6">
        <f t="shared" si="378"/>
        <v>2.5000000000000001E-2</v>
      </c>
      <c r="R4061" s="9">
        <f t="shared" si="379"/>
        <v>35.714285714285715</v>
      </c>
      <c r="S4061" t="str">
        <f t="shared" si="382"/>
        <v>theater</v>
      </c>
      <c r="T4061" t="str">
        <f t="shared" si="383"/>
        <v>plays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4">
        <f t="shared" si="380"/>
        <v>41813.666666666664</v>
      </c>
      <c r="K4062">
        <v>1400604056</v>
      </c>
      <c r="L4062" s="14">
        <f t="shared" si="381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6">
        <f t="shared" si="378"/>
        <v>2.8500000000000001E-2</v>
      </c>
      <c r="R4062" s="9">
        <f t="shared" si="379"/>
        <v>57</v>
      </c>
      <c r="S4062" t="str">
        <f t="shared" si="382"/>
        <v>theater</v>
      </c>
      <c r="T4062" t="str">
        <f t="shared" si="383"/>
        <v>plays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4">
        <f t="shared" si="380"/>
        <v>42481.099803240737</v>
      </c>
      <c r="K4063">
        <v>1456025023</v>
      </c>
      <c r="L4063" s="14">
        <f t="shared" si="381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6">
        <f t="shared" si="378"/>
        <v>0</v>
      </c>
      <c r="R4063" s="9">
        <f t="shared" si="379"/>
        <v>0</v>
      </c>
      <c r="S4063" t="str">
        <f t="shared" si="382"/>
        <v>theater</v>
      </c>
      <c r="T4063" t="str">
        <f t="shared" si="383"/>
        <v>plays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4">
        <f t="shared" si="380"/>
        <v>42553.739212962959</v>
      </c>
      <c r="K4064">
        <v>1464889468</v>
      </c>
      <c r="L4064" s="14">
        <f t="shared" si="381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6">
        <f t="shared" si="378"/>
        <v>2.4500000000000001E-2</v>
      </c>
      <c r="R4064" s="9">
        <f t="shared" si="379"/>
        <v>163.33333333333334</v>
      </c>
      <c r="S4064" t="str">
        <f t="shared" si="382"/>
        <v>theater</v>
      </c>
      <c r="T4064" t="str">
        <f t="shared" si="383"/>
        <v>plays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4">
        <f t="shared" si="380"/>
        <v>41817.681527777779</v>
      </c>
      <c r="K4065">
        <v>1401294084</v>
      </c>
      <c r="L4065" s="14">
        <f t="shared" si="381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6">
        <f t="shared" si="378"/>
        <v>1.4210526315789474E-2</v>
      </c>
      <c r="R4065" s="9">
        <f t="shared" si="379"/>
        <v>15</v>
      </c>
      <c r="S4065" t="str">
        <f t="shared" si="382"/>
        <v>theater</v>
      </c>
      <c r="T4065" t="str">
        <f t="shared" si="383"/>
        <v>plays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4">
        <f t="shared" si="380"/>
        <v>42123.588263888887</v>
      </c>
      <c r="K4066">
        <v>1427724426</v>
      </c>
      <c r="L4066" s="14">
        <f t="shared" si="381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6">
        <f t="shared" si="378"/>
        <v>0.1925</v>
      </c>
      <c r="R4066" s="9">
        <f t="shared" si="379"/>
        <v>64.166666666666671</v>
      </c>
      <c r="S4066" t="str">
        <f t="shared" si="382"/>
        <v>theater</v>
      </c>
      <c r="T4066" t="str">
        <f t="shared" si="383"/>
        <v>plays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4">
        <f t="shared" si="380"/>
        <v>41863.951516203706</v>
      </c>
      <c r="K4067">
        <v>1405291811</v>
      </c>
      <c r="L4067" s="14">
        <f t="shared" si="381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6">
        <f t="shared" si="378"/>
        <v>6.7499999999999999E-3</v>
      </c>
      <c r="R4067" s="9">
        <f t="shared" si="379"/>
        <v>6.75</v>
      </c>
      <c r="S4067" t="str">
        <f t="shared" si="382"/>
        <v>theater</v>
      </c>
      <c r="T4067" t="str">
        <f t="shared" si="383"/>
        <v>plays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4">
        <f t="shared" si="380"/>
        <v>42509.039212962962</v>
      </c>
      <c r="K4068">
        <v>1461027388</v>
      </c>
      <c r="L4068" s="14">
        <f t="shared" si="381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6">
        <f t="shared" si="378"/>
        <v>1.6666666666666668E-3</v>
      </c>
      <c r="R4068" s="9">
        <f t="shared" si="379"/>
        <v>25</v>
      </c>
      <c r="S4068" t="str">
        <f t="shared" si="382"/>
        <v>theater</v>
      </c>
      <c r="T4068" t="str">
        <f t="shared" si="383"/>
        <v>plays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4">
        <f t="shared" si="380"/>
        <v>42275.117476851854</v>
      </c>
      <c r="K4069">
        <v>1439952550</v>
      </c>
      <c r="L4069" s="14">
        <f t="shared" si="381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6">
        <f t="shared" si="378"/>
        <v>0.60899999999999999</v>
      </c>
      <c r="R4069" s="9">
        <f t="shared" si="379"/>
        <v>179.11764705882354</v>
      </c>
      <c r="S4069" t="str">
        <f t="shared" si="382"/>
        <v>theater</v>
      </c>
      <c r="T4069" t="str">
        <f t="shared" si="383"/>
        <v>plays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4">
        <f t="shared" si="380"/>
        <v>42748.961805555555</v>
      </c>
      <c r="K4070">
        <v>1481756855</v>
      </c>
      <c r="L4070" s="14">
        <f t="shared" si="381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6">
        <f t="shared" si="378"/>
        <v>0.01</v>
      </c>
      <c r="R4070" s="9">
        <f t="shared" si="379"/>
        <v>34.950000000000003</v>
      </c>
      <c r="S4070" t="str">
        <f t="shared" si="382"/>
        <v>theater</v>
      </c>
      <c r="T4070" t="str">
        <f t="shared" si="383"/>
        <v>plays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4">
        <f t="shared" si="380"/>
        <v>42063.5</v>
      </c>
      <c r="K4071">
        <v>1421596356</v>
      </c>
      <c r="L4071" s="14">
        <f t="shared" si="381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6">
        <f t="shared" si="378"/>
        <v>0.34399999999999997</v>
      </c>
      <c r="R4071" s="9">
        <f t="shared" si="379"/>
        <v>33.07692307692308</v>
      </c>
      <c r="S4071" t="str">
        <f t="shared" si="382"/>
        <v>theater</v>
      </c>
      <c r="T4071" t="str">
        <f t="shared" si="383"/>
        <v>plays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4">
        <f t="shared" si="380"/>
        <v>42064.125</v>
      </c>
      <c r="K4072">
        <v>1422374420</v>
      </c>
      <c r="L4072" s="14">
        <f t="shared" si="381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6">
        <f t="shared" si="378"/>
        <v>0.16500000000000001</v>
      </c>
      <c r="R4072" s="9">
        <f t="shared" si="379"/>
        <v>27.5</v>
      </c>
      <c r="S4072" t="str">
        <f t="shared" si="382"/>
        <v>theater</v>
      </c>
      <c r="T4072" t="str">
        <f t="shared" si="383"/>
        <v>plays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4">
        <f t="shared" si="380"/>
        <v>42730.804756944446</v>
      </c>
      <c r="K4073">
        <v>1480187931</v>
      </c>
      <c r="L4073" s="14">
        <f t="shared" si="381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6">
        <f t="shared" si="378"/>
        <v>0</v>
      </c>
      <c r="R4073" s="9">
        <f t="shared" si="379"/>
        <v>0</v>
      </c>
      <c r="S4073" t="str">
        <f t="shared" si="382"/>
        <v>theater</v>
      </c>
      <c r="T4073" t="str">
        <f t="shared" si="383"/>
        <v>plays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4">
        <f t="shared" si="380"/>
        <v>41872.77443287037</v>
      </c>
      <c r="K4074">
        <v>1403462111</v>
      </c>
      <c r="L4074" s="14">
        <f t="shared" si="381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6">
        <f t="shared" si="378"/>
        <v>4.0000000000000001E-3</v>
      </c>
      <c r="R4074" s="9">
        <f t="shared" si="379"/>
        <v>2</v>
      </c>
      <c r="S4074" t="str">
        <f t="shared" si="382"/>
        <v>theater</v>
      </c>
      <c r="T4074" t="str">
        <f t="shared" si="383"/>
        <v>plays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4">
        <f t="shared" si="380"/>
        <v>42133.166666666672</v>
      </c>
      <c r="K4075">
        <v>1426407426</v>
      </c>
      <c r="L4075" s="14">
        <f t="shared" si="381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6">
        <f t="shared" si="378"/>
        <v>1.0571428571428572E-2</v>
      </c>
      <c r="R4075" s="9">
        <f t="shared" si="379"/>
        <v>18.5</v>
      </c>
      <c r="S4075" t="str">
        <f t="shared" si="382"/>
        <v>theater</v>
      </c>
      <c r="T4075" t="str">
        <f t="shared" si="383"/>
        <v>plays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4">
        <f t="shared" si="380"/>
        <v>42313.594618055555</v>
      </c>
      <c r="K4076">
        <v>1444137375</v>
      </c>
      <c r="L4076" s="14">
        <f t="shared" si="381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6">
        <f t="shared" si="378"/>
        <v>0.26727272727272727</v>
      </c>
      <c r="R4076" s="9">
        <f t="shared" si="379"/>
        <v>35</v>
      </c>
      <c r="S4076" t="str">
        <f t="shared" si="382"/>
        <v>theater</v>
      </c>
      <c r="T4076" t="str">
        <f t="shared" si="383"/>
        <v>plays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4">
        <f t="shared" si="380"/>
        <v>41820.727777777778</v>
      </c>
      <c r="K4077">
        <v>1400547969</v>
      </c>
      <c r="L4077" s="14">
        <f t="shared" si="381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6">
        <f t="shared" si="378"/>
        <v>0.28799999999999998</v>
      </c>
      <c r="R4077" s="9">
        <f t="shared" si="379"/>
        <v>44.307692307692307</v>
      </c>
      <c r="S4077" t="str">
        <f t="shared" si="382"/>
        <v>theater</v>
      </c>
      <c r="T4077" t="str">
        <f t="shared" si="383"/>
        <v>plays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4">
        <f t="shared" si="380"/>
        <v>41933.82708333333</v>
      </c>
      <c r="K4078">
        <v>1411499149</v>
      </c>
      <c r="L4078" s="14">
        <f t="shared" si="381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6">
        <f t="shared" si="378"/>
        <v>0</v>
      </c>
      <c r="R4078" s="9">
        <f t="shared" si="379"/>
        <v>0</v>
      </c>
      <c r="S4078" t="str">
        <f t="shared" si="382"/>
        <v>theater</v>
      </c>
      <c r="T4078" t="str">
        <f t="shared" si="383"/>
        <v>plays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4">
        <f t="shared" si="380"/>
        <v>42725.7105787037</v>
      </c>
      <c r="K4079">
        <v>1479747794</v>
      </c>
      <c r="L4079" s="14">
        <f t="shared" si="381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6">
        <f t="shared" si="378"/>
        <v>8.8999999999999996E-2</v>
      </c>
      <c r="R4079" s="9">
        <f t="shared" si="379"/>
        <v>222.5</v>
      </c>
      <c r="S4079" t="str">
        <f t="shared" si="382"/>
        <v>theater</v>
      </c>
      <c r="T4079" t="str">
        <f t="shared" si="383"/>
        <v>plays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4">
        <f t="shared" si="380"/>
        <v>42762.787523148145</v>
      </c>
      <c r="K4080">
        <v>1482951242</v>
      </c>
      <c r="L4080" s="14">
        <f t="shared" si="381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6">
        <f t="shared" si="378"/>
        <v>0</v>
      </c>
      <c r="R4080" s="9">
        <f t="shared" si="379"/>
        <v>0</v>
      </c>
      <c r="S4080" t="str">
        <f t="shared" si="382"/>
        <v>theater</v>
      </c>
      <c r="T4080" t="str">
        <f t="shared" si="383"/>
        <v>plays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4">
        <f t="shared" si="380"/>
        <v>42540.938900462963</v>
      </c>
      <c r="K4081">
        <v>1463783521</v>
      </c>
      <c r="L4081" s="14">
        <f t="shared" si="381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6">
        <f t="shared" si="378"/>
        <v>1.6666666666666668E-3</v>
      </c>
      <c r="R4081" s="9">
        <f t="shared" si="379"/>
        <v>5</v>
      </c>
      <c r="S4081" t="str">
        <f t="shared" si="382"/>
        <v>theater</v>
      </c>
      <c r="T4081" t="str">
        <f t="shared" si="383"/>
        <v>plays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4">
        <f t="shared" si="380"/>
        <v>42535.787500000006</v>
      </c>
      <c r="K4082">
        <v>1463849116</v>
      </c>
      <c r="L4082" s="14">
        <f t="shared" si="381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6">
        <f t="shared" si="378"/>
        <v>0</v>
      </c>
      <c r="R4082" s="9">
        <f t="shared" si="379"/>
        <v>0</v>
      </c>
      <c r="S4082" t="str">
        <f t="shared" si="382"/>
        <v>theater</v>
      </c>
      <c r="T4082" t="str">
        <f t="shared" si="383"/>
        <v>plays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4">
        <f t="shared" si="380"/>
        <v>42071.539641203708</v>
      </c>
      <c r="K4083">
        <v>1423231025</v>
      </c>
      <c r="L4083" s="14">
        <f t="shared" si="381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6">
        <f t="shared" si="378"/>
        <v>0.15737410071942445</v>
      </c>
      <c r="R4083" s="9">
        <f t="shared" si="379"/>
        <v>29.166666666666668</v>
      </c>
      <c r="S4083" t="str">
        <f t="shared" si="382"/>
        <v>theater</v>
      </c>
      <c r="T4083" t="str">
        <f t="shared" si="383"/>
        <v>plays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4">
        <f t="shared" si="380"/>
        <v>42322.958333333328</v>
      </c>
      <c r="K4084">
        <v>1446179553</v>
      </c>
      <c r="L4084" s="14">
        <f t="shared" si="381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6">
        <f t="shared" si="378"/>
        <v>0.02</v>
      </c>
      <c r="R4084" s="9">
        <f t="shared" si="379"/>
        <v>1.5</v>
      </c>
      <c r="S4084" t="str">
        <f t="shared" si="382"/>
        <v>theater</v>
      </c>
      <c r="T4084" t="str">
        <f t="shared" si="383"/>
        <v>plays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4">
        <f t="shared" si="380"/>
        <v>42383.761759259258</v>
      </c>
      <c r="K4085">
        <v>1450203416</v>
      </c>
      <c r="L4085" s="14">
        <f t="shared" si="381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6">
        <f t="shared" si="378"/>
        <v>0.21685714285714286</v>
      </c>
      <c r="R4085" s="9">
        <f t="shared" si="379"/>
        <v>126.5</v>
      </c>
      <c r="S4085" t="str">
        <f t="shared" si="382"/>
        <v>theater</v>
      </c>
      <c r="T4085" t="str">
        <f t="shared" si="383"/>
        <v>plays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4">
        <f t="shared" si="380"/>
        <v>42652.436412037037</v>
      </c>
      <c r="K4086">
        <v>1473416906</v>
      </c>
      <c r="L4086" s="14">
        <f t="shared" si="381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6">
        <f t="shared" si="378"/>
        <v>3.3333333333333335E-3</v>
      </c>
      <c r="R4086" s="9">
        <f t="shared" si="379"/>
        <v>10</v>
      </c>
      <c r="S4086" t="str">
        <f t="shared" si="382"/>
        <v>theater</v>
      </c>
      <c r="T4086" t="str">
        <f t="shared" si="383"/>
        <v>plays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4">
        <f t="shared" si="380"/>
        <v>42087.165972222225</v>
      </c>
      <c r="K4087">
        <v>1424701775</v>
      </c>
      <c r="L4087" s="14">
        <f t="shared" si="381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6">
        <f t="shared" si="378"/>
        <v>2.8571428571428571E-3</v>
      </c>
      <c r="R4087" s="9">
        <f t="shared" si="379"/>
        <v>10</v>
      </c>
      <c r="S4087" t="str">
        <f t="shared" si="382"/>
        <v>theater</v>
      </c>
      <c r="T4087" t="str">
        <f t="shared" si="383"/>
        <v>plays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4">
        <f t="shared" si="380"/>
        <v>42329.166666666672</v>
      </c>
      <c r="K4088">
        <v>1445985299</v>
      </c>
      <c r="L4088" s="14">
        <f t="shared" si="381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6">
        <f t="shared" si="378"/>
        <v>4.7E-2</v>
      </c>
      <c r="R4088" s="9">
        <f t="shared" si="379"/>
        <v>9.4</v>
      </c>
      <c r="S4088" t="str">
        <f t="shared" si="382"/>
        <v>theater</v>
      </c>
      <c r="T4088" t="str">
        <f t="shared" si="383"/>
        <v>plays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4">
        <f t="shared" si="380"/>
        <v>42568.742893518516</v>
      </c>
      <c r="K4089">
        <v>1466185786</v>
      </c>
      <c r="L4089" s="14">
        <f t="shared" si="381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6">
        <f t="shared" si="378"/>
        <v>0</v>
      </c>
      <c r="R4089" s="9">
        <f t="shared" si="379"/>
        <v>0</v>
      </c>
      <c r="S4089" t="str">
        <f t="shared" si="382"/>
        <v>theater</v>
      </c>
      <c r="T4089" t="str">
        <f t="shared" si="383"/>
        <v>plays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4">
        <f t="shared" si="380"/>
        <v>42020.434722222228</v>
      </c>
      <c r="K4090">
        <v>1418827324</v>
      </c>
      <c r="L4090" s="14">
        <f t="shared" si="381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6">
        <f t="shared" si="378"/>
        <v>0.108</v>
      </c>
      <c r="R4090" s="9">
        <f t="shared" si="379"/>
        <v>72</v>
      </c>
      <c r="S4090" t="str">
        <f t="shared" si="382"/>
        <v>theater</v>
      </c>
      <c r="T4090" t="str">
        <f t="shared" si="383"/>
        <v>plays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4">
        <f t="shared" si="380"/>
        <v>42155.732638888891</v>
      </c>
      <c r="K4091">
        <v>1430242488</v>
      </c>
      <c r="L4091" s="14">
        <f t="shared" si="381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6">
        <f t="shared" si="378"/>
        <v>4.8000000000000001E-2</v>
      </c>
      <c r="R4091" s="9">
        <f t="shared" si="379"/>
        <v>30</v>
      </c>
      <c r="S4091" t="str">
        <f t="shared" si="382"/>
        <v>theater</v>
      </c>
      <c r="T4091" t="str">
        <f t="shared" si="383"/>
        <v>plays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4">
        <f t="shared" si="380"/>
        <v>42223.625</v>
      </c>
      <c r="K4092">
        <v>1437754137</v>
      </c>
      <c r="L4092" s="14">
        <f t="shared" si="381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6">
        <f t="shared" si="378"/>
        <v>3.2000000000000001E-2</v>
      </c>
      <c r="R4092" s="9">
        <f t="shared" si="379"/>
        <v>10.666666666666666</v>
      </c>
      <c r="S4092" t="str">
        <f t="shared" si="382"/>
        <v>theater</v>
      </c>
      <c r="T4092" t="str">
        <f t="shared" si="383"/>
        <v>plays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4">
        <f t="shared" si="380"/>
        <v>42020.506377314814</v>
      </c>
      <c r="K4093">
        <v>1418818151</v>
      </c>
      <c r="L4093" s="14">
        <f t="shared" si="381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6">
        <f t="shared" si="378"/>
        <v>0.1275</v>
      </c>
      <c r="R4093" s="9">
        <f t="shared" si="379"/>
        <v>25.5</v>
      </c>
      <c r="S4093" t="str">
        <f t="shared" si="382"/>
        <v>theater</v>
      </c>
      <c r="T4093" t="str">
        <f t="shared" si="383"/>
        <v>plays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4">
        <f t="shared" si="380"/>
        <v>42099.153321759266</v>
      </c>
      <c r="K4094">
        <v>1423024847</v>
      </c>
      <c r="L4094" s="14">
        <f t="shared" si="381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6">
        <f t="shared" si="378"/>
        <v>1.8181818181818181E-4</v>
      </c>
      <c r="R4094" s="9">
        <f t="shared" si="379"/>
        <v>20</v>
      </c>
      <c r="S4094" t="str">
        <f t="shared" si="382"/>
        <v>theater</v>
      </c>
      <c r="T4094" t="str">
        <f t="shared" si="383"/>
        <v>plays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4">
        <f t="shared" si="380"/>
        <v>42238.815891203703</v>
      </c>
      <c r="K4095">
        <v>1435088093</v>
      </c>
      <c r="L4095" s="14">
        <f t="shared" si="381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6">
        <f t="shared" si="378"/>
        <v>2.4E-2</v>
      </c>
      <c r="R4095" s="9">
        <f t="shared" si="379"/>
        <v>15</v>
      </c>
      <c r="S4095" t="str">
        <f t="shared" si="382"/>
        <v>theater</v>
      </c>
      <c r="T4095" t="str">
        <f t="shared" si="383"/>
        <v>plays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4">
        <f t="shared" si="380"/>
        <v>41934.207638888889</v>
      </c>
      <c r="K4096">
        <v>1410141900</v>
      </c>
      <c r="L4096" s="14">
        <f t="shared" si="381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6">
        <f t="shared" si="378"/>
        <v>0.36499999999999999</v>
      </c>
      <c r="R4096" s="9">
        <f t="shared" si="379"/>
        <v>91.25</v>
      </c>
      <c r="S4096" t="str">
        <f t="shared" si="382"/>
        <v>theater</v>
      </c>
      <c r="T4096" t="str">
        <f t="shared" si="383"/>
        <v>plays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4">
        <f t="shared" si="380"/>
        <v>42723.031828703708</v>
      </c>
      <c r="K4097">
        <v>1479516350</v>
      </c>
      <c r="L4097" s="14">
        <f t="shared" si="381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6">
        <f t="shared" si="378"/>
        <v>2.6666666666666668E-2</v>
      </c>
      <c r="R4097" s="9">
        <f t="shared" si="379"/>
        <v>800</v>
      </c>
      <c r="S4097" t="str">
        <f t="shared" si="382"/>
        <v>theater</v>
      </c>
      <c r="T4097" t="str">
        <f t="shared" si="383"/>
        <v>plays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4">
        <f t="shared" si="380"/>
        <v>42794.368749999994</v>
      </c>
      <c r="K4098">
        <v>1484484219</v>
      </c>
      <c r="L4098" s="14">
        <f t="shared" si="381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6">
        <f t="shared" ref="Q4098:Q4115" si="384">(E4098/D4098)</f>
        <v>0.11428571428571428</v>
      </c>
      <c r="R4098" s="9">
        <f t="shared" ref="R4098:R4115" si="385">IF(N4098&lt;&gt;0,E4098/N4098,0)</f>
        <v>80</v>
      </c>
      <c r="S4098" t="str">
        <f t="shared" si="382"/>
        <v>theater</v>
      </c>
      <c r="T4098" t="str">
        <f t="shared" si="383"/>
        <v>plays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4">
        <f t="shared" ref="J4099:J4115" si="386">(((I4099/60)/60)/24)+DATE(1970,1,1)</f>
        <v>42400.996527777781</v>
      </c>
      <c r="K4099">
        <v>1449431237</v>
      </c>
      <c r="L4099" s="14">
        <f t="shared" ref="L4099:L4115" si="387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6">
        <f t="shared" si="384"/>
        <v>0</v>
      </c>
      <c r="R4099" s="9">
        <f t="shared" si="385"/>
        <v>0</v>
      </c>
      <c r="S4099" t="str">
        <f t="shared" ref="S4099:S4115" si="388">LEFT(P4099, SEARCH("/",P4099,1)-1)</f>
        <v>theater</v>
      </c>
      <c r="T4099" t="str">
        <f t="shared" ref="T4099:T4115" si="389">RIGHT(P4099,LEN(P4099)-FIND("/",P4099))</f>
        <v>plays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4">
        <f t="shared" si="386"/>
        <v>42525.722187499996</v>
      </c>
      <c r="K4100">
        <v>1462468797</v>
      </c>
      <c r="L4100" s="14">
        <f t="shared" si="387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6">
        <f t="shared" si="384"/>
        <v>0</v>
      </c>
      <c r="R4100" s="9">
        <f t="shared" si="385"/>
        <v>0</v>
      </c>
      <c r="S4100" t="str">
        <f t="shared" si="388"/>
        <v>theater</v>
      </c>
      <c r="T4100" t="str">
        <f t="shared" si="389"/>
        <v>plays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4">
        <f t="shared" si="386"/>
        <v>42615.850381944445</v>
      </c>
      <c r="K4101">
        <v>1468959873</v>
      </c>
      <c r="L4101" s="14">
        <f t="shared" si="387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6">
        <f t="shared" si="384"/>
        <v>1.1111111111111112E-2</v>
      </c>
      <c r="R4101" s="9">
        <f t="shared" si="385"/>
        <v>50</v>
      </c>
      <c r="S4101" t="str">
        <f t="shared" si="388"/>
        <v>theater</v>
      </c>
      <c r="T4101" t="str">
        <f t="shared" si="389"/>
        <v>plays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4">
        <f t="shared" si="386"/>
        <v>41937.124884259261</v>
      </c>
      <c r="K4102">
        <v>1413341990</v>
      </c>
      <c r="L4102" s="14">
        <f t="shared" si="387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6">
        <f t="shared" si="384"/>
        <v>0</v>
      </c>
      <c r="R4102" s="9">
        <f t="shared" si="385"/>
        <v>0</v>
      </c>
      <c r="S4102" t="str">
        <f t="shared" si="388"/>
        <v>theater</v>
      </c>
      <c r="T4102" t="str">
        <f t="shared" si="389"/>
        <v>plays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4">
        <f t="shared" si="386"/>
        <v>42760.903726851851</v>
      </c>
      <c r="K4103">
        <v>1482788482</v>
      </c>
      <c r="L4103" s="14">
        <f t="shared" si="387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6">
        <f t="shared" si="384"/>
        <v>0</v>
      </c>
      <c r="R4103" s="9">
        <f t="shared" si="385"/>
        <v>0</v>
      </c>
      <c r="S4103" t="str">
        <f t="shared" si="388"/>
        <v>theater</v>
      </c>
      <c r="T4103" t="str">
        <f t="shared" si="389"/>
        <v>plays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4">
        <f t="shared" si="386"/>
        <v>42505.848067129627</v>
      </c>
      <c r="K4104">
        <v>1460751673</v>
      </c>
      <c r="L4104" s="14">
        <f t="shared" si="387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6">
        <f t="shared" si="384"/>
        <v>0.27400000000000002</v>
      </c>
      <c r="R4104" s="9">
        <f t="shared" si="385"/>
        <v>22.833333333333332</v>
      </c>
      <c r="S4104" t="str">
        <f t="shared" si="388"/>
        <v>theater</v>
      </c>
      <c r="T4104" t="str">
        <f t="shared" si="389"/>
        <v>plays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4">
        <f t="shared" si="386"/>
        <v>42242.772222222222</v>
      </c>
      <c r="K4105">
        <v>1435953566</v>
      </c>
      <c r="L4105" s="14">
        <f t="shared" si="387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6">
        <f t="shared" si="384"/>
        <v>0.1</v>
      </c>
      <c r="R4105" s="9">
        <f t="shared" si="385"/>
        <v>16.666666666666668</v>
      </c>
      <c r="S4105" t="str">
        <f t="shared" si="388"/>
        <v>theater</v>
      </c>
      <c r="T4105" t="str">
        <f t="shared" si="389"/>
        <v>plays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4">
        <f t="shared" si="386"/>
        <v>42670.278171296297</v>
      </c>
      <c r="K4106">
        <v>1474958434</v>
      </c>
      <c r="L4106" s="14">
        <f t="shared" si="387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6">
        <f t="shared" si="384"/>
        <v>0.21366666666666667</v>
      </c>
      <c r="R4106" s="9">
        <f t="shared" si="385"/>
        <v>45.785714285714285</v>
      </c>
      <c r="S4106" t="str">
        <f t="shared" si="388"/>
        <v>theater</v>
      </c>
      <c r="T4106" t="str">
        <f t="shared" si="389"/>
        <v>plays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4">
        <f t="shared" si="386"/>
        <v>42730.010520833333</v>
      </c>
      <c r="K4107">
        <v>1479860109</v>
      </c>
      <c r="L4107" s="14">
        <f t="shared" si="387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6">
        <f t="shared" si="384"/>
        <v>6.9696969696969702E-2</v>
      </c>
      <c r="R4107" s="9">
        <f t="shared" si="385"/>
        <v>383.33333333333331</v>
      </c>
      <c r="S4107" t="str">
        <f t="shared" si="388"/>
        <v>theater</v>
      </c>
      <c r="T4107" t="str">
        <f t="shared" si="389"/>
        <v>plays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4">
        <f t="shared" si="386"/>
        <v>42096.041666666672</v>
      </c>
      <c r="K4108">
        <v>1424221866</v>
      </c>
      <c r="L4108" s="14">
        <f t="shared" si="387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6">
        <f t="shared" si="384"/>
        <v>0.70599999999999996</v>
      </c>
      <c r="R4108" s="9">
        <f t="shared" si="385"/>
        <v>106.96969696969697</v>
      </c>
      <c r="S4108" t="str">
        <f t="shared" si="388"/>
        <v>theater</v>
      </c>
      <c r="T4108" t="str">
        <f t="shared" si="389"/>
        <v>plays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4">
        <f t="shared" si="386"/>
        <v>41906.916678240741</v>
      </c>
      <c r="K4109">
        <v>1409608801</v>
      </c>
      <c r="L4109" s="14">
        <f t="shared" si="387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6">
        <f t="shared" si="384"/>
        <v>2.0500000000000001E-2</v>
      </c>
      <c r="R4109" s="9">
        <f t="shared" si="385"/>
        <v>10.25</v>
      </c>
      <c r="S4109" t="str">
        <f t="shared" si="388"/>
        <v>theater</v>
      </c>
      <c r="T4109" t="str">
        <f t="shared" si="389"/>
        <v>plays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4">
        <f t="shared" si="386"/>
        <v>42797.208333333328</v>
      </c>
      <c r="K4110">
        <v>1485909937</v>
      </c>
      <c r="L4110" s="14">
        <f t="shared" si="387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6">
        <f t="shared" si="384"/>
        <v>1.9666666666666666E-2</v>
      </c>
      <c r="R4110" s="9">
        <f t="shared" si="385"/>
        <v>59</v>
      </c>
      <c r="S4110" t="str">
        <f t="shared" si="388"/>
        <v>theater</v>
      </c>
      <c r="T4110" t="str">
        <f t="shared" si="389"/>
        <v>plays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4">
        <f t="shared" si="386"/>
        <v>42337.581064814818</v>
      </c>
      <c r="K4111">
        <v>1446209804</v>
      </c>
      <c r="L4111" s="14">
        <f t="shared" si="387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6">
        <f t="shared" si="384"/>
        <v>0</v>
      </c>
      <c r="R4111" s="9">
        <f t="shared" si="385"/>
        <v>0</v>
      </c>
      <c r="S4111" t="str">
        <f t="shared" si="388"/>
        <v>theater</v>
      </c>
      <c r="T4111" t="str">
        <f t="shared" si="389"/>
        <v>plays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4">
        <f t="shared" si="386"/>
        <v>42572.626747685179</v>
      </c>
      <c r="K4112">
        <v>1463929351</v>
      </c>
      <c r="L4112" s="14">
        <f t="shared" si="387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6">
        <f t="shared" si="384"/>
        <v>0.28666666666666668</v>
      </c>
      <c r="R4112" s="9">
        <f t="shared" si="385"/>
        <v>14.333333333333334</v>
      </c>
      <c r="S4112" t="str">
        <f t="shared" si="388"/>
        <v>theater</v>
      </c>
      <c r="T4112" t="str">
        <f t="shared" si="389"/>
        <v>plays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4">
        <f t="shared" si="386"/>
        <v>42059.135879629626</v>
      </c>
      <c r="K4113">
        <v>1422155740</v>
      </c>
      <c r="L4113" s="14">
        <f t="shared" si="387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6">
        <f t="shared" si="384"/>
        <v>3.1333333333333331E-2</v>
      </c>
      <c r="R4113" s="9">
        <f t="shared" si="385"/>
        <v>15.666666666666666</v>
      </c>
      <c r="S4113" t="str">
        <f t="shared" si="388"/>
        <v>theater</v>
      </c>
      <c r="T4113" t="str">
        <f t="shared" si="389"/>
        <v>plays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4">
        <f t="shared" si="386"/>
        <v>42428</v>
      </c>
      <c r="K4114">
        <v>1454280186</v>
      </c>
      <c r="L4114" s="14">
        <f t="shared" si="387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6">
        <f t="shared" si="384"/>
        <v>4.0000000000000002E-4</v>
      </c>
      <c r="R4114" s="9">
        <f t="shared" si="385"/>
        <v>1</v>
      </c>
      <c r="S4114" t="str">
        <f t="shared" si="388"/>
        <v>theater</v>
      </c>
      <c r="T4114" t="str">
        <f t="shared" si="389"/>
        <v>plays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4">
        <f t="shared" si="386"/>
        <v>42377.273611111115</v>
      </c>
      <c r="K4115">
        <v>1450619123</v>
      </c>
      <c r="L4115" s="14">
        <f t="shared" si="387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6">
        <f t="shared" si="384"/>
        <v>2E-3</v>
      </c>
      <c r="R4115" s="9">
        <f t="shared" si="385"/>
        <v>1</v>
      </c>
      <c r="S4115" t="str">
        <f t="shared" si="388"/>
        <v>theater</v>
      </c>
      <c r="T4115" t="str">
        <f t="shared" si="389"/>
        <v>plays</v>
      </c>
    </row>
  </sheetData>
  <autoFilter ref="A1:T4115" xr:uid="{688B210C-5040-44D9-B854-AC9EB58A8054}"/>
  <conditionalFormatting sqref="F1:F1048576">
    <cfRule type="cellIs" dxfId="19" priority="2" operator="equal">
      <formula>"live"</formula>
    </cfRule>
    <cfRule type="cellIs" dxfId="18" priority="3" operator="equal">
      <formula>"failed"</formula>
    </cfRule>
    <cfRule type="cellIs" dxfId="17" priority="4" operator="equal">
      <formula>"canceled"</formula>
    </cfRule>
    <cfRule type="cellIs" dxfId="16" priority="5" operator="equal">
      <formula>"successful"</formula>
    </cfRule>
  </conditionalFormatting>
  <conditionalFormatting sqref="Q2:Q4115">
    <cfRule type="colorScale" priority="1">
      <colorScale>
        <cfvo type="num" val="0"/>
        <cfvo type="percent" val="1"/>
        <cfvo type="num" val="2"/>
        <color rgb="FFFF0000"/>
        <color rgb="FFFFC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8E2F07-A29A-4F45-A3CE-934DC32E799E}">
  <dimension ref="A1:U4115"/>
  <sheetViews>
    <sheetView workbookViewId="0">
      <selection activeCell="A122" sqref="A122:A3889"/>
    </sheetView>
  </sheetViews>
  <sheetFormatPr defaultRowHeight="15" x14ac:dyDescent="0.25"/>
  <cols>
    <col min="2" max="2" width="38.42578125" customWidth="1"/>
    <col min="3" max="3" width="40.28515625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21" bestFit="1" customWidth="1"/>
    <col min="11" max="11" width="17.85546875" customWidth="1"/>
    <col min="12" max="12" width="22" bestFit="1" customWidth="1"/>
    <col min="13" max="13" width="15.42578125" customWidth="1"/>
    <col min="14" max="14" width="24.5703125" customWidth="1"/>
    <col min="15" max="15" width="36.42578125" customWidth="1"/>
    <col min="16" max="16" width="41.140625" customWidth="1"/>
    <col min="17" max="17" width="17.42578125" bestFit="1" customWidth="1"/>
    <col min="18" max="18" width="15.42578125" bestFit="1" customWidth="1"/>
    <col min="19" max="19" width="25.7109375" bestFit="1" customWidth="1"/>
    <col min="20" max="20" width="18.42578125" customWidth="1"/>
    <col min="21" max="21" width="14.57031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8314</v>
      </c>
      <c r="K1" s="1" t="s">
        <v>8260</v>
      </c>
      <c r="L1" s="1" t="s">
        <v>8313</v>
      </c>
      <c r="M1" s="1" t="s">
        <v>8261</v>
      </c>
      <c r="N1" s="1" t="s">
        <v>8262</v>
      </c>
      <c r="O1" s="1" t="s">
        <v>8263</v>
      </c>
      <c r="P1" s="1" t="s">
        <v>8264</v>
      </c>
      <c r="Q1" s="5" t="s">
        <v>8306</v>
      </c>
      <c r="R1" s="8" t="s">
        <v>8307</v>
      </c>
      <c r="S1" s="7" t="s">
        <v>8308</v>
      </c>
      <c r="T1" s="10" t="s">
        <v>8309</v>
      </c>
      <c r="U1" s="10" t="s">
        <v>8336</v>
      </c>
    </row>
    <row r="2" spans="1:21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4">
        <f>(((I2/60)/60)/24)+DATE(1970,1,1)</f>
        <v>42208.125</v>
      </c>
      <c r="K2">
        <v>1434931811</v>
      </c>
      <c r="L2" s="14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6">
        <f t="shared" ref="Q2:Q65" si="0">(E2/D2)</f>
        <v>1.3685882352941177</v>
      </c>
      <c r="R2" s="9">
        <f t="shared" ref="R2:R65" si="1">IF(N2&lt;&gt;0,E2/N2,0)</f>
        <v>63.917582417582416</v>
      </c>
      <c r="S2" t="str">
        <f>LEFT(P2, SEARCH("/",P2,1)-1)</f>
        <v>film &amp; video</v>
      </c>
      <c r="T2" t="str">
        <f>RIGHT(P2,LEN(P2)-FIND("/",P2))</f>
        <v>television</v>
      </c>
      <c r="U2" s="13">
        <f>DATEDIF(L2,J2,"D")</f>
        <v>31</v>
      </c>
    </row>
    <row r="3" spans="1:21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4">
        <f t="shared" ref="J3:J66" si="2">(((I3/60)/60)/24)+DATE(1970,1,1)</f>
        <v>42796.600497685184</v>
      </c>
      <c r="K3">
        <v>1485872683</v>
      </c>
      <c r="L3" s="14">
        <f t="shared" ref="L3:L66" si="3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6">
        <f t="shared" si="0"/>
        <v>1.4260827250608272</v>
      </c>
      <c r="R3" s="9">
        <f t="shared" si="1"/>
        <v>185.48101265822785</v>
      </c>
      <c r="S3" t="str">
        <f t="shared" ref="S3:S66" si="4">LEFT(P3, SEARCH("/",P3,1)-1)</f>
        <v>film &amp; video</v>
      </c>
      <c r="T3" t="str">
        <f t="shared" ref="T3:T66" si="5">RIGHT(P3,LEN(P3)-FIND("/",P3))</f>
        <v>television</v>
      </c>
      <c r="U3" s="13">
        <f t="shared" ref="U3:U66" si="6">DATEDIF(L3,J3,"D")</f>
        <v>30</v>
      </c>
    </row>
    <row r="4" spans="1:21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4">
        <f t="shared" si="2"/>
        <v>42415.702349537038</v>
      </c>
      <c r="K4">
        <v>1454691083</v>
      </c>
      <c r="L4" s="14">
        <f t="shared" si="3"/>
        <v>42405.702349537038</v>
      </c>
      <c r="M4" t="b">
        <v>0</v>
      </c>
      <c r="N4">
        <v>35</v>
      </c>
      <c r="O4" t="b">
        <v>1</v>
      </c>
      <c r="P4" t="s">
        <v>8265</v>
      </c>
      <c r="Q4" s="6">
        <f t="shared" si="0"/>
        <v>1.05</v>
      </c>
      <c r="R4" s="9">
        <f t="shared" si="1"/>
        <v>15</v>
      </c>
      <c r="S4" t="str">
        <f t="shared" si="4"/>
        <v>film &amp; video</v>
      </c>
      <c r="T4" t="str">
        <f t="shared" si="5"/>
        <v>television</v>
      </c>
      <c r="U4" s="13">
        <f t="shared" si="6"/>
        <v>10</v>
      </c>
    </row>
    <row r="5" spans="1:21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4">
        <f t="shared" si="2"/>
        <v>41858.515127314815</v>
      </c>
      <c r="K5">
        <v>1404822107</v>
      </c>
      <c r="L5" s="14">
        <f t="shared" si="3"/>
        <v>41828.515127314815</v>
      </c>
      <c r="M5" t="b">
        <v>0</v>
      </c>
      <c r="N5">
        <v>150</v>
      </c>
      <c r="O5" t="b">
        <v>1</v>
      </c>
      <c r="P5" t="s">
        <v>8265</v>
      </c>
      <c r="Q5" s="6">
        <f t="shared" si="0"/>
        <v>1.0389999999999999</v>
      </c>
      <c r="R5" s="9">
        <f t="shared" si="1"/>
        <v>69.266666666666666</v>
      </c>
      <c r="S5" t="str">
        <f t="shared" si="4"/>
        <v>film &amp; video</v>
      </c>
      <c r="T5" t="str">
        <f t="shared" si="5"/>
        <v>television</v>
      </c>
      <c r="U5" s="13">
        <f t="shared" si="6"/>
        <v>30</v>
      </c>
    </row>
    <row r="6" spans="1:21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4">
        <f t="shared" si="2"/>
        <v>42357.834247685183</v>
      </c>
      <c r="K6">
        <v>1447963279</v>
      </c>
      <c r="L6" s="14">
        <f t="shared" si="3"/>
        <v>42327.834247685183</v>
      </c>
      <c r="M6" t="b">
        <v>0</v>
      </c>
      <c r="N6">
        <v>284</v>
      </c>
      <c r="O6" t="b">
        <v>1</v>
      </c>
      <c r="P6" t="s">
        <v>8265</v>
      </c>
      <c r="Q6" s="6">
        <f t="shared" si="0"/>
        <v>1.2299154545454545</v>
      </c>
      <c r="R6" s="9">
        <f t="shared" si="1"/>
        <v>190.55028169014085</v>
      </c>
      <c r="S6" t="str">
        <f t="shared" si="4"/>
        <v>film &amp; video</v>
      </c>
      <c r="T6" t="str">
        <f t="shared" si="5"/>
        <v>television</v>
      </c>
      <c r="U6" s="13">
        <f t="shared" si="6"/>
        <v>30</v>
      </c>
    </row>
    <row r="7" spans="1:21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4">
        <f t="shared" si="2"/>
        <v>42580.232638888891</v>
      </c>
      <c r="K7">
        <v>1468362207</v>
      </c>
      <c r="L7" s="14">
        <f t="shared" si="3"/>
        <v>42563.932951388888</v>
      </c>
      <c r="M7" t="b">
        <v>0</v>
      </c>
      <c r="N7">
        <v>47</v>
      </c>
      <c r="O7" t="b">
        <v>1</v>
      </c>
      <c r="P7" t="s">
        <v>8265</v>
      </c>
      <c r="Q7" s="6">
        <f t="shared" si="0"/>
        <v>1.0977744436109027</v>
      </c>
      <c r="R7" s="9">
        <f t="shared" si="1"/>
        <v>93.40425531914893</v>
      </c>
      <c r="S7" t="str">
        <f t="shared" si="4"/>
        <v>film &amp; video</v>
      </c>
      <c r="T7" t="str">
        <f t="shared" si="5"/>
        <v>television</v>
      </c>
      <c r="U7" s="13">
        <f t="shared" si="6"/>
        <v>17</v>
      </c>
    </row>
    <row r="8" spans="1:21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4">
        <f t="shared" si="2"/>
        <v>41804.072337962964</v>
      </c>
      <c r="K8">
        <v>1401846250</v>
      </c>
      <c r="L8" s="14">
        <f t="shared" si="3"/>
        <v>41794.072337962964</v>
      </c>
      <c r="M8" t="b">
        <v>0</v>
      </c>
      <c r="N8">
        <v>58</v>
      </c>
      <c r="O8" t="b">
        <v>1</v>
      </c>
      <c r="P8" t="s">
        <v>8265</v>
      </c>
      <c r="Q8" s="6">
        <f t="shared" si="0"/>
        <v>1.064875</v>
      </c>
      <c r="R8" s="9">
        <f t="shared" si="1"/>
        <v>146.87931034482759</v>
      </c>
      <c r="S8" t="str">
        <f t="shared" si="4"/>
        <v>film &amp; video</v>
      </c>
      <c r="T8" t="str">
        <f t="shared" si="5"/>
        <v>television</v>
      </c>
      <c r="U8" s="13">
        <f t="shared" si="6"/>
        <v>10</v>
      </c>
    </row>
    <row r="9" spans="1:21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4">
        <f t="shared" si="2"/>
        <v>42556.047071759262</v>
      </c>
      <c r="K9">
        <v>1464224867</v>
      </c>
      <c r="L9" s="14">
        <f t="shared" si="3"/>
        <v>42516.047071759262</v>
      </c>
      <c r="M9" t="b">
        <v>0</v>
      </c>
      <c r="N9">
        <v>57</v>
      </c>
      <c r="O9" t="b">
        <v>1</v>
      </c>
      <c r="P9" t="s">
        <v>8265</v>
      </c>
      <c r="Q9" s="6">
        <f t="shared" si="0"/>
        <v>1.0122222222222221</v>
      </c>
      <c r="R9" s="9">
        <f t="shared" si="1"/>
        <v>159.82456140350877</v>
      </c>
      <c r="S9" t="str">
        <f t="shared" si="4"/>
        <v>film &amp; video</v>
      </c>
      <c r="T9" t="str">
        <f t="shared" si="5"/>
        <v>television</v>
      </c>
      <c r="U9" s="13">
        <f t="shared" si="6"/>
        <v>40</v>
      </c>
    </row>
    <row r="10" spans="1:21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4">
        <f t="shared" si="2"/>
        <v>42475.875</v>
      </c>
      <c r="K10">
        <v>1460155212</v>
      </c>
      <c r="L10" s="14">
        <f t="shared" si="3"/>
        <v>42468.94458333333</v>
      </c>
      <c r="M10" t="b">
        <v>0</v>
      </c>
      <c r="N10">
        <v>12</v>
      </c>
      <c r="O10" t="b">
        <v>1</v>
      </c>
      <c r="P10" t="s">
        <v>8265</v>
      </c>
      <c r="Q10" s="6">
        <f t="shared" si="0"/>
        <v>1.0004342857142856</v>
      </c>
      <c r="R10" s="9">
        <f t="shared" si="1"/>
        <v>291.79333333333335</v>
      </c>
      <c r="S10" t="str">
        <f t="shared" si="4"/>
        <v>film &amp; video</v>
      </c>
      <c r="T10" t="str">
        <f t="shared" si="5"/>
        <v>television</v>
      </c>
      <c r="U10" s="13">
        <f t="shared" si="6"/>
        <v>7</v>
      </c>
    </row>
    <row r="11" spans="1:21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4">
        <f t="shared" si="2"/>
        <v>42477.103518518517</v>
      </c>
      <c r="K11">
        <v>1458268144</v>
      </c>
      <c r="L11" s="14">
        <f t="shared" si="3"/>
        <v>42447.103518518517</v>
      </c>
      <c r="M11" t="b">
        <v>0</v>
      </c>
      <c r="N11">
        <v>20</v>
      </c>
      <c r="O11" t="b">
        <v>1</v>
      </c>
      <c r="P11" t="s">
        <v>8265</v>
      </c>
      <c r="Q11" s="6">
        <f t="shared" si="0"/>
        <v>1.2599800000000001</v>
      </c>
      <c r="R11" s="9">
        <f t="shared" si="1"/>
        <v>31.499500000000001</v>
      </c>
      <c r="S11" t="str">
        <f t="shared" si="4"/>
        <v>film &amp; video</v>
      </c>
      <c r="T11" t="str">
        <f t="shared" si="5"/>
        <v>television</v>
      </c>
      <c r="U11" s="13">
        <f t="shared" si="6"/>
        <v>30</v>
      </c>
    </row>
    <row r="12" spans="1:21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4">
        <f t="shared" si="2"/>
        <v>41815.068043981482</v>
      </c>
      <c r="K12">
        <v>1400636279</v>
      </c>
      <c r="L12" s="14">
        <f t="shared" si="3"/>
        <v>41780.068043981482</v>
      </c>
      <c r="M12" t="b">
        <v>0</v>
      </c>
      <c r="N12">
        <v>19</v>
      </c>
      <c r="O12" t="b">
        <v>1</v>
      </c>
      <c r="P12" t="s">
        <v>8265</v>
      </c>
      <c r="Q12" s="6">
        <f t="shared" si="0"/>
        <v>1.0049999999999999</v>
      </c>
      <c r="R12" s="9">
        <f t="shared" si="1"/>
        <v>158.68421052631578</v>
      </c>
      <c r="S12" t="str">
        <f t="shared" si="4"/>
        <v>film &amp; video</v>
      </c>
      <c r="T12" t="str">
        <f t="shared" si="5"/>
        <v>television</v>
      </c>
      <c r="U12" s="13">
        <f t="shared" si="6"/>
        <v>35</v>
      </c>
    </row>
    <row r="13" spans="1:21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4">
        <f t="shared" si="2"/>
        <v>42604.125</v>
      </c>
      <c r="K13">
        <v>1469126462</v>
      </c>
      <c r="L13" s="14">
        <f t="shared" si="3"/>
        <v>42572.778495370367</v>
      </c>
      <c r="M13" t="b">
        <v>0</v>
      </c>
      <c r="N13">
        <v>75</v>
      </c>
      <c r="O13" t="b">
        <v>1</v>
      </c>
      <c r="P13" t="s">
        <v>8265</v>
      </c>
      <c r="Q13" s="6">
        <f t="shared" si="0"/>
        <v>1.2050000000000001</v>
      </c>
      <c r="R13" s="9">
        <f t="shared" si="1"/>
        <v>80.333333333333329</v>
      </c>
      <c r="S13" t="str">
        <f t="shared" si="4"/>
        <v>film &amp; video</v>
      </c>
      <c r="T13" t="str">
        <f t="shared" si="5"/>
        <v>television</v>
      </c>
      <c r="U13" s="13">
        <f t="shared" si="6"/>
        <v>32</v>
      </c>
    </row>
    <row r="14" spans="1:21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4">
        <f t="shared" si="2"/>
        <v>41836.125</v>
      </c>
      <c r="K14">
        <v>1401642425</v>
      </c>
      <c r="L14" s="14">
        <f t="shared" si="3"/>
        <v>41791.713252314818</v>
      </c>
      <c r="M14" t="b">
        <v>0</v>
      </c>
      <c r="N14">
        <v>827</v>
      </c>
      <c r="O14" t="b">
        <v>1</v>
      </c>
      <c r="P14" t="s">
        <v>8265</v>
      </c>
      <c r="Q14" s="6">
        <f t="shared" si="0"/>
        <v>1.6529333333333334</v>
      </c>
      <c r="R14" s="9">
        <f t="shared" si="1"/>
        <v>59.961305925030231</v>
      </c>
      <c r="S14" t="str">
        <f t="shared" si="4"/>
        <v>film &amp; video</v>
      </c>
      <c r="T14" t="str">
        <f t="shared" si="5"/>
        <v>television</v>
      </c>
      <c r="U14" s="13">
        <f t="shared" si="6"/>
        <v>45</v>
      </c>
    </row>
    <row r="15" spans="1:21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4">
        <f t="shared" si="2"/>
        <v>42544.852083333331</v>
      </c>
      <c r="K15">
        <v>1463588109</v>
      </c>
      <c r="L15" s="14">
        <f t="shared" si="3"/>
        <v>42508.677187499998</v>
      </c>
      <c r="M15" t="b">
        <v>0</v>
      </c>
      <c r="N15">
        <v>51</v>
      </c>
      <c r="O15" t="b">
        <v>1</v>
      </c>
      <c r="P15" t="s">
        <v>8265</v>
      </c>
      <c r="Q15" s="6">
        <f t="shared" si="0"/>
        <v>1.5997142857142856</v>
      </c>
      <c r="R15" s="9">
        <f t="shared" si="1"/>
        <v>109.78431372549019</v>
      </c>
      <c r="S15" t="str">
        <f t="shared" si="4"/>
        <v>film &amp; video</v>
      </c>
      <c r="T15" t="str">
        <f t="shared" si="5"/>
        <v>television</v>
      </c>
      <c r="U15" s="13">
        <f t="shared" si="6"/>
        <v>36</v>
      </c>
    </row>
    <row r="16" spans="1:21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4">
        <f t="shared" si="2"/>
        <v>41833.582638888889</v>
      </c>
      <c r="K16">
        <v>1403051888</v>
      </c>
      <c r="L16" s="14">
        <f t="shared" si="3"/>
        <v>41808.02648148148</v>
      </c>
      <c r="M16" t="b">
        <v>0</v>
      </c>
      <c r="N16">
        <v>41</v>
      </c>
      <c r="O16" t="b">
        <v>1</v>
      </c>
      <c r="P16" t="s">
        <v>8265</v>
      </c>
      <c r="Q16" s="6">
        <f t="shared" si="0"/>
        <v>1.0093333333333334</v>
      </c>
      <c r="R16" s="9">
        <f t="shared" si="1"/>
        <v>147.70731707317074</v>
      </c>
      <c r="S16" t="str">
        <f t="shared" si="4"/>
        <v>film &amp; video</v>
      </c>
      <c r="T16" t="str">
        <f t="shared" si="5"/>
        <v>television</v>
      </c>
      <c r="U16" s="13">
        <f t="shared" si="6"/>
        <v>25</v>
      </c>
    </row>
    <row r="17" spans="1:21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4">
        <f t="shared" si="2"/>
        <v>42274.843055555553</v>
      </c>
      <c r="K17">
        <v>1441790658</v>
      </c>
      <c r="L17" s="14">
        <f t="shared" si="3"/>
        <v>42256.391875000001</v>
      </c>
      <c r="M17" t="b">
        <v>0</v>
      </c>
      <c r="N17">
        <v>98</v>
      </c>
      <c r="O17" t="b">
        <v>1</v>
      </c>
      <c r="P17" t="s">
        <v>8265</v>
      </c>
      <c r="Q17" s="6">
        <f t="shared" si="0"/>
        <v>1.0660000000000001</v>
      </c>
      <c r="R17" s="9">
        <f t="shared" si="1"/>
        <v>21.755102040816325</v>
      </c>
      <c r="S17" t="str">
        <f t="shared" si="4"/>
        <v>film &amp; video</v>
      </c>
      <c r="T17" t="str">
        <f t="shared" si="5"/>
        <v>television</v>
      </c>
      <c r="U17" s="13">
        <f t="shared" si="6"/>
        <v>18</v>
      </c>
    </row>
    <row r="18" spans="1:21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4">
        <f t="shared" si="2"/>
        <v>41806.229166666664</v>
      </c>
      <c r="K18">
        <v>1398971211</v>
      </c>
      <c r="L18" s="14">
        <f t="shared" si="3"/>
        <v>41760.796423611115</v>
      </c>
      <c r="M18" t="b">
        <v>0</v>
      </c>
      <c r="N18">
        <v>70</v>
      </c>
      <c r="O18" t="b">
        <v>1</v>
      </c>
      <c r="P18" t="s">
        <v>8265</v>
      </c>
      <c r="Q18" s="6">
        <f t="shared" si="0"/>
        <v>1.0024166666666667</v>
      </c>
      <c r="R18" s="9">
        <f t="shared" si="1"/>
        <v>171.84285714285716</v>
      </c>
      <c r="S18" t="str">
        <f t="shared" si="4"/>
        <v>film &amp; video</v>
      </c>
      <c r="T18" t="str">
        <f t="shared" si="5"/>
        <v>television</v>
      </c>
      <c r="U18" s="13">
        <f t="shared" si="6"/>
        <v>46</v>
      </c>
    </row>
    <row r="19" spans="1:21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4">
        <f t="shared" si="2"/>
        <v>41947.773402777777</v>
      </c>
      <c r="K19">
        <v>1412530422</v>
      </c>
      <c r="L19" s="14">
        <f t="shared" si="3"/>
        <v>41917.731736111113</v>
      </c>
      <c r="M19" t="b">
        <v>0</v>
      </c>
      <c r="N19">
        <v>36</v>
      </c>
      <c r="O19" t="b">
        <v>1</v>
      </c>
      <c r="P19" t="s">
        <v>8265</v>
      </c>
      <c r="Q19" s="6">
        <f t="shared" si="0"/>
        <v>1.0066666666666666</v>
      </c>
      <c r="R19" s="9">
        <f t="shared" si="1"/>
        <v>41.944444444444443</v>
      </c>
      <c r="S19" t="str">
        <f t="shared" si="4"/>
        <v>film &amp; video</v>
      </c>
      <c r="T19" t="str">
        <f t="shared" si="5"/>
        <v>television</v>
      </c>
      <c r="U19" s="13">
        <f t="shared" si="6"/>
        <v>30</v>
      </c>
    </row>
    <row r="20" spans="1:21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4">
        <f t="shared" si="2"/>
        <v>41899.542314814818</v>
      </c>
      <c r="K20">
        <v>1408366856</v>
      </c>
      <c r="L20" s="14">
        <f t="shared" si="3"/>
        <v>41869.542314814818</v>
      </c>
      <c r="M20" t="b">
        <v>0</v>
      </c>
      <c r="N20">
        <v>342</v>
      </c>
      <c r="O20" t="b">
        <v>1</v>
      </c>
      <c r="P20" t="s">
        <v>8265</v>
      </c>
      <c r="Q20" s="6">
        <f t="shared" si="0"/>
        <v>1.0632110000000001</v>
      </c>
      <c r="R20" s="9">
        <f t="shared" si="1"/>
        <v>93.264122807017543</v>
      </c>
      <c r="S20" t="str">
        <f t="shared" si="4"/>
        <v>film &amp; video</v>
      </c>
      <c r="T20" t="str">
        <f t="shared" si="5"/>
        <v>television</v>
      </c>
      <c r="U20" s="13">
        <f t="shared" si="6"/>
        <v>30</v>
      </c>
    </row>
    <row r="21" spans="1:21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4">
        <f t="shared" si="2"/>
        <v>42205.816365740742</v>
      </c>
      <c r="K21">
        <v>1434828934</v>
      </c>
      <c r="L21" s="14">
        <f t="shared" si="3"/>
        <v>42175.816365740742</v>
      </c>
      <c r="M21" t="b">
        <v>0</v>
      </c>
      <c r="N21">
        <v>22</v>
      </c>
      <c r="O21" t="b">
        <v>1</v>
      </c>
      <c r="P21" t="s">
        <v>8265</v>
      </c>
      <c r="Q21" s="6">
        <f t="shared" si="0"/>
        <v>1.4529411764705882</v>
      </c>
      <c r="R21" s="9">
        <f t="shared" si="1"/>
        <v>56.136363636363633</v>
      </c>
      <c r="S21" t="str">
        <f t="shared" si="4"/>
        <v>film &amp; video</v>
      </c>
      <c r="T21" t="str">
        <f t="shared" si="5"/>
        <v>television</v>
      </c>
      <c r="U21" s="13">
        <f t="shared" si="6"/>
        <v>30</v>
      </c>
    </row>
    <row r="22" spans="1:21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4">
        <f t="shared" si="2"/>
        <v>42260.758240740746</v>
      </c>
      <c r="K22">
        <v>1436983912</v>
      </c>
      <c r="L22" s="14">
        <f t="shared" si="3"/>
        <v>42200.758240740746</v>
      </c>
      <c r="M22" t="b">
        <v>0</v>
      </c>
      <c r="N22">
        <v>25</v>
      </c>
      <c r="O22" t="b">
        <v>1</v>
      </c>
      <c r="P22" t="s">
        <v>8265</v>
      </c>
      <c r="Q22" s="6">
        <f t="shared" si="0"/>
        <v>1.002</v>
      </c>
      <c r="R22" s="9">
        <f t="shared" si="1"/>
        <v>80.16</v>
      </c>
      <c r="S22" t="str">
        <f t="shared" si="4"/>
        <v>film &amp; video</v>
      </c>
      <c r="T22" t="str">
        <f t="shared" si="5"/>
        <v>television</v>
      </c>
      <c r="U22" s="13">
        <f t="shared" si="6"/>
        <v>60</v>
      </c>
    </row>
    <row r="23" spans="1:21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4">
        <f t="shared" si="2"/>
        <v>41908.627187500002</v>
      </c>
      <c r="K23">
        <v>1409151789</v>
      </c>
      <c r="L23" s="14">
        <f t="shared" si="3"/>
        <v>41878.627187500002</v>
      </c>
      <c r="M23" t="b">
        <v>0</v>
      </c>
      <c r="N23">
        <v>101</v>
      </c>
      <c r="O23" t="b">
        <v>1</v>
      </c>
      <c r="P23" t="s">
        <v>8265</v>
      </c>
      <c r="Q23" s="6">
        <f t="shared" si="0"/>
        <v>1.0913513513513513</v>
      </c>
      <c r="R23" s="9">
        <f t="shared" si="1"/>
        <v>199.9009900990099</v>
      </c>
      <c r="S23" t="str">
        <f t="shared" si="4"/>
        <v>film &amp; video</v>
      </c>
      <c r="T23" t="str">
        <f t="shared" si="5"/>
        <v>television</v>
      </c>
      <c r="U23" s="13">
        <f t="shared" si="6"/>
        <v>30</v>
      </c>
    </row>
    <row r="24" spans="1:21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4">
        <f t="shared" si="2"/>
        <v>42005.332638888889</v>
      </c>
      <c r="K24">
        <v>1418766740</v>
      </c>
      <c r="L24" s="14">
        <f t="shared" si="3"/>
        <v>41989.91134259259</v>
      </c>
      <c r="M24" t="b">
        <v>0</v>
      </c>
      <c r="N24">
        <v>8</v>
      </c>
      <c r="O24" t="b">
        <v>1</v>
      </c>
      <c r="P24" t="s">
        <v>8265</v>
      </c>
      <c r="Q24" s="6">
        <f t="shared" si="0"/>
        <v>1.1714285714285715</v>
      </c>
      <c r="R24" s="9">
        <f t="shared" si="1"/>
        <v>51.25</v>
      </c>
      <c r="S24" t="str">
        <f t="shared" si="4"/>
        <v>film &amp; video</v>
      </c>
      <c r="T24" t="str">
        <f t="shared" si="5"/>
        <v>television</v>
      </c>
      <c r="U24" s="13">
        <f t="shared" si="6"/>
        <v>16</v>
      </c>
    </row>
    <row r="25" spans="1:21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4">
        <f t="shared" si="2"/>
        <v>42124.638888888891</v>
      </c>
      <c r="K25">
        <v>1428086501</v>
      </c>
      <c r="L25" s="14">
        <f t="shared" si="3"/>
        <v>42097.778946759259</v>
      </c>
      <c r="M25" t="b">
        <v>0</v>
      </c>
      <c r="N25">
        <v>23</v>
      </c>
      <c r="O25" t="b">
        <v>1</v>
      </c>
      <c r="P25" t="s">
        <v>8265</v>
      </c>
      <c r="Q25" s="6">
        <f t="shared" si="0"/>
        <v>1.1850000000000001</v>
      </c>
      <c r="R25" s="9">
        <f t="shared" si="1"/>
        <v>103.04347826086956</v>
      </c>
      <c r="S25" t="str">
        <f t="shared" si="4"/>
        <v>film &amp; video</v>
      </c>
      <c r="T25" t="str">
        <f t="shared" si="5"/>
        <v>television</v>
      </c>
      <c r="U25" s="13">
        <f t="shared" si="6"/>
        <v>27</v>
      </c>
    </row>
    <row r="26" spans="1:21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4">
        <f t="shared" si="2"/>
        <v>42262.818750000006</v>
      </c>
      <c r="K26">
        <v>1439494863</v>
      </c>
      <c r="L26" s="14">
        <f t="shared" si="3"/>
        <v>42229.820173611108</v>
      </c>
      <c r="M26" t="b">
        <v>0</v>
      </c>
      <c r="N26">
        <v>574</v>
      </c>
      <c r="O26" t="b">
        <v>1</v>
      </c>
      <c r="P26" t="s">
        <v>8265</v>
      </c>
      <c r="Q26" s="6">
        <f t="shared" si="0"/>
        <v>1.0880768571428572</v>
      </c>
      <c r="R26" s="9">
        <f t="shared" si="1"/>
        <v>66.346149825783982</v>
      </c>
      <c r="S26" t="str">
        <f t="shared" si="4"/>
        <v>film &amp; video</v>
      </c>
      <c r="T26" t="str">
        <f t="shared" si="5"/>
        <v>television</v>
      </c>
      <c r="U26" s="13">
        <f t="shared" si="6"/>
        <v>33</v>
      </c>
    </row>
    <row r="27" spans="1:21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4">
        <f t="shared" si="2"/>
        <v>42378.025011574078</v>
      </c>
      <c r="K27">
        <v>1447115761</v>
      </c>
      <c r="L27" s="14">
        <f t="shared" si="3"/>
        <v>42318.025011574078</v>
      </c>
      <c r="M27" t="b">
        <v>0</v>
      </c>
      <c r="N27">
        <v>14</v>
      </c>
      <c r="O27" t="b">
        <v>1</v>
      </c>
      <c r="P27" t="s">
        <v>8265</v>
      </c>
      <c r="Q27" s="6">
        <f t="shared" si="0"/>
        <v>1.3333333333333333</v>
      </c>
      <c r="R27" s="9">
        <f t="shared" si="1"/>
        <v>57.142857142857146</v>
      </c>
      <c r="S27" t="str">
        <f t="shared" si="4"/>
        <v>film &amp; video</v>
      </c>
      <c r="T27" t="str">
        <f t="shared" si="5"/>
        <v>television</v>
      </c>
      <c r="U27" s="13">
        <f t="shared" si="6"/>
        <v>60</v>
      </c>
    </row>
    <row r="28" spans="1:21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4">
        <f t="shared" si="2"/>
        <v>41868.515555555554</v>
      </c>
      <c r="K28">
        <v>1404822144</v>
      </c>
      <c r="L28" s="14">
        <f t="shared" si="3"/>
        <v>41828.515555555554</v>
      </c>
      <c r="M28" t="b">
        <v>0</v>
      </c>
      <c r="N28">
        <v>19</v>
      </c>
      <c r="O28" t="b">
        <v>1</v>
      </c>
      <c r="P28" t="s">
        <v>8265</v>
      </c>
      <c r="Q28" s="6">
        <f t="shared" si="0"/>
        <v>1.552</v>
      </c>
      <c r="R28" s="9">
        <f t="shared" si="1"/>
        <v>102.10526315789474</v>
      </c>
      <c r="S28" t="str">
        <f t="shared" si="4"/>
        <v>film &amp; video</v>
      </c>
      <c r="T28" t="str">
        <f t="shared" si="5"/>
        <v>television</v>
      </c>
      <c r="U28" s="13">
        <f t="shared" si="6"/>
        <v>40</v>
      </c>
    </row>
    <row r="29" spans="1:21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4">
        <f t="shared" si="2"/>
        <v>41959.206400462965</v>
      </c>
      <c r="K29">
        <v>1413518233</v>
      </c>
      <c r="L29" s="14">
        <f t="shared" si="3"/>
        <v>41929.164733796293</v>
      </c>
      <c r="M29" t="b">
        <v>0</v>
      </c>
      <c r="N29">
        <v>150</v>
      </c>
      <c r="O29" t="b">
        <v>1</v>
      </c>
      <c r="P29" t="s">
        <v>8265</v>
      </c>
      <c r="Q29" s="6">
        <f t="shared" si="0"/>
        <v>1.1172500000000001</v>
      </c>
      <c r="R29" s="9">
        <f t="shared" si="1"/>
        <v>148.96666666666667</v>
      </c>
      <c r="S29" t="str">
        <f t="shared" si="4"/>
        <v>film &amp; video</v>
      </c>
      <c r="T29" t="str">
        <f t="shared" si="5"/>
        <v>television</v>
      </c>
      <c r="U29" s="13">
        <f t="shared" si="6"/>
        <v>30</v>
      </c>
    </row>
    <row r="30" spans="1:21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4">
        <f t="shared" si="2"/>
        <v>42354.96393518518</v>
      </c>
      <c r="K30">
        <v>1447715284</v>
      </c>
      <c r="L30" s="14">
        <f t="shared" si="3"/>
        <v>42324.96393518518</v>
      </c>
      <c r="M30" t="b">
        <v>0</v>
      </c>
      <c r="N30">
        <v>71</v>
      </c>
      <c r="O30" t="b">
        <v>1</v>
      </c>
      <c r="P30" t="s">
        <v>8265</v>
      </c>
      <c r="Q30" s="6">
        <f t="shared" si="0"/>
        <v>1.0035000000000001</v>
      </c>
      <c r="R30" s="9">
        <f t="shared" si="1"/>
        <v>169.6056338028169</v>
      </c>
      <c r="S30" t="str">
        <f t="shared" si="4"/>
        <v>film &amp; video</v>
      </c>
      <c r="T30" t="str">
        <f t="shared" si="5"/>
        <v>television</v>
      </c>
      <c r="U30" s="13">
        <f t="shared" si="6"/>
        <v>30</v>
      </c>
    </row>
    <row r="31" spans="1:21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4">
        <f t="shared" si="2"/>
        <v>41842.67324074074</v>
      </c>
      <c r="K31">
        <v>1403453368</v>
      </c>
      <c r="L31" s="14">
        <f t="shared" si="3"/>
        <v>41812.67324074074</v>
      </c>
      <c r="M31" t="b">
        <v>0</v>
      </c>
      <c r="N31">
        <v>117</v>
      </c>
      <c r="O31" t="b">
        <v>1</v>
      </c>
      <c r="P31" t="s">
        <v>8265</v>
      </c>
      <c r="Q31" s="6">
        <f t="shared" si="0"/>
        <v>1.2333333333333334</v>
      </c>
      <c r="R31" s="9">
        <f t="shared" si="1"/>
        <v>31.623931623931625</v>
      </c>
      <c r="S31" t="str">
        <f t="shared" si="4"/>
        <v>film &amp; video</v>
      </c>
      <c r="T31" t="str">
        <f t="shared" si="5"/>
        <v>television</v>
      </c>
      <c r="U31" s="13">
        <f t="shared" si="6"/>
        <v>30</v>
      </c>
    </row>
    <row r="32" spans="1:21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4">
        <f t="shared" si="2"/>
        <v>41872.292997685188</v>
      </c>
      <c r="K32">
        <v>1406012515</v>
      </c>
      <c r="L32" s="14">
        <f t="shared" si="3"/>
        <v>41842.292997685188</v>
      </c>
      <c r="M32" t="b">
        <v>0</v>
      </c>
      <c r="N32">
        <v>53</v>
      </c>
      <c r="O32" t="b">
        <v>1</v>
      </c>
      <c r="P32" t="s">
        <v>8265</v>
      </c>
      <c r="Q32" s="6">
        <f t="shared" si="0"/>
        <v>1.0129975</v>
      </c>
      <c r="R32" s="9">
        <f t="shared" si="1"/>
        <v>76.45264150943396</v>
      </c>
      <c r="S32" t="str">
        <f t="shared" si="4"/>
        <v>film &amp; video</v>
      </c>
      <c r="T32" t="str">
        <f t="shared" si="5"/>
        <v>television</v>
      </c>
      <c r="U32" s="13">
        <f t="shared" si="6"/>
        <v>30</v>
      </c>
    </row>
    <row r="33" spans="1:21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4">
        <f t="shared" si="2"/>
        <v>42394.79206018518</v>
      </c>
      <c r="K33">
        <v>1452193234</v>
      </c>
      <c r="L33" s="14">
        <f t="shared" si="3"/>
        <v>42376.79206018518</v>
      </c>
      <c r="M33" t="b">
        <v>0</v>
      </c>
      <c r="N33">
        <v>1</v>
      </c>
      <c r="O33" t="b">
        <v>1</v>
      </c>
      <c r="P33" t="s">
        <v>8265</v>
      </c>
      <c r="Q33" s="6">
        <f t="shared" si="0"/>
        <v>1</v>
      </c>
      <c r="R33" s="9">
        <f t="shared" si="1"/>
        <v>13</v>
      </c>
      <c r="S33" t="str">
        <f t="shared" si="4"/>
        <v>film &amp; video</v>
      </c>
      <c r="T33" t="str">
        <f t="shared" si="5"/>
        <v>television</v>
      </c>
      <c r="U33" s="13">
        <f t="shared" si="6"/>
        <v>18</v>
      </c>
    </row>
    <row r="34" spans="1:21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4">
        <f t="shared" si="2"/>
        <v>42503.165972222225</v>
      </c>
      <c r="K34">
        <v>1459523017</v>
      </c>
      <c r="L34" s="14">
        <f t="shared" si="3"/>
        <v>42461.627511574072</v>
      </c>
      <c r="M34" t="b">
        <v>0</v>
      </c>
      <c r="N34">
        <v>89</v>
      </c>
      <c r="O34" t="b">
        <v>1</v>
      </c>
      <c r="P34" t="s">
        <v>8265</v>
      </c>
      <c r="Q34" s="6">
        <f t="shared" si="0"/>
        <v>1.0024604569420035</v>
      </c>
      <c r="R34" s="9">
        <f t="shared" si="1"/>
        <v>320.44943820224717</v>
      </c>
      <c r="S34" t="str">
        <f t="shared" si="4"/>
        <v>film &amp; video</v>
      </c>
      <c r="T34" t="str">
        <f t="shared" si="5"/>
        <v>television</v>
      </c>
      <c r="U34" s="13">
        <f t="shared" si="6"/>
        <v>42</v>
      </c>
    </row>
    <row r="35" spans="1:21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4">
        <f t="shared" si="2"/>
        <v>42316.702557870376</v>
      </c>
      <c r="K35">
        <v>1444405901</v>
      </c>
      <c r="L35" s="14">
        <f t="shared" si="3"/>
        <v>42286.660891203705</v>
      </c>
      <c r="M35" t="b">
        <v>0</v>
      </c>
      <c r="N35">
        <v>64</v>
      </c>
      <c r="O35" t="b">
        <v>1</v>
      </c>
      <c r="P35" t="s">
        <v>8265</v>
      </c>
      <c r="Q35" s="6">
        <f t="shared" si="0"/>
        <v>1.0209523809523811</v>
      </c>
      <c r="R35" s="9">
        <f t="shared" si="1"/>
        <v>83.75</v>
      </c>
      <c r="S35" t="str">
        <f t="shared" si="4"/>
        <v>film &amp; video</v>
      </c>
      <c r="T35" t="str">
        <f t="shared" si="5"/>
        <v>television</v>
      </c>
      <c r="U35" s="13">
        <f t="shared" si="6"/>
        <v>30</v>
      </c>
    </row>
    <row r="36" spans="1:21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4">
        <f t="shared" si="2"/>
        <v>41856.321770833332</v>
      </c>
      <c r="K36">
        <v>1405928601</v>
      </c>
      <c r="L36" s="14">
        <f t="shared" si="3"/>
        <v>41841.321770833332</v>
      </c>
      <c r="M36" t="b">
        <v>0</v>
      </c>
      <c r="N36">
        <v>68</v>
      </c>
      <c r="O36" t="b">
        <v>1</v>
      </c>
      <c r="P36" t="s">
        <v>8265</v>
      </c>
      <c r="Q36" s="6">
        <f t="shared" si="0"/>
        <v>1.3046153846153845</v>
      </c>
      <c r="R36" s="9">
        <f t="shared" si="1"/>
        <v>49.882352941176471</v>
      </c>
      <c r="S36" t="str">
        <f t="shared" si="4"/>
        <v>film &amp; video</v>
      </c>
      <c r="T36" t="str">
        <f t="shared" si="5"/>
        <v>television</v>
      </c>
      <c r="U36" s="13">
        <f t="shared" si="6"/>
        <v>15</v>
      </c>
    </row>
    <row r="37" spans="1:21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4">
        <f t="shared" si="2"/>
        <v>42122</v>
      </c>
      <c r="K37">
        <v>1428130814</v>
      </c>
      <c r="L37" s="14">
        <f t="shared" si="3"/>
        <v>42098.291828703703</v>
      </c>
      <c r="M37" t="b">
        <v>0</v>
      </c>
      <c r="N37">
        <v>28</v>
      </c>
      <c r="O37" t="b">
        <v>1</v>
      </c>
      <c r="P37" t="s">
        <v>8265</v>
      </c>
      <c r="Q37" s="6">
        <f t="shared" si="0"/>
        <v>1.665</v>
      </c>
      <c r="R37" s="9">
        <f t="shared" si="1"/>
        <v>59.464285714285715</v>
      </c>
      <c r="S37" t="str">
        <f t="shared" si="4"/>
        <v>film &amp; video</v>
      </c>
      <c r="T37" t="str">
        <f t="shared" si="5"/>
        <v>television</v>
      </c>
      <c r="U37" s="13">
        <f t="shared" si="6"/>
        <v>24</v>
      </c>
    </row>
    <row r="38" spans="1:21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4">
        <f t="shared" si="2"/>
        <v>42098.265335648146</v>
      </c>
      <c r="K38">
        <v>1425540125</v>
      </c>
      <c r="L38" s="14">
        <f t="shared" si="3"/>
        <v>42068.307002314818</v>
      </c>
      <c r="M38" t="b">
        <v>0</v>
      </c>
      <c r="N38">
        <v>44</v>
      </c>
      <c r="O38" t="b">
        <v>1</v>
      </c>
      <c r="P38" t="s">
        <v>8265</v>
      </c>
      <c r="Q38" s="6">
        <f t="shared" si="0"/>
        <v>1.4215</v>
      </c>
      <c r="R38" s="9">
        <f t="shared" si="1"/>
        <v>193.84090909090909</v>
      </c>
      <c r="S38" t="str">
        <f t="shared" si="4"/>
        <v>film &amp; video</v>
      </c>
      <c r="T38" t="str">
        <f t="shared" si="5"/>
        <v>television</v>
      </c>
      <c r="U38" s="13">
        <f t="shared" si="6"/>
        <v>30</v>
      </c>
    </row>
    <row r="39" spans="1:21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4">
        <f t="shared" si="2"/>
        <v>42062.693043981482</v>
      </c>
      <c r="K39">
        <v>1422463079</v>
      </c>
      <c r="L39" s="14">
        <f t="shared" si="3"/>
        <v>42032.693043981482</v>
      </c>
      <c r="M39" t="b">
        <v>0</v>
      </c>
      <c r="N39">
        <v>253</v>
      </c>
      <c r="O39" t="b">
        <v>1</v>
      </c>
      <c r="P39" t="s">
        <v>8265</v>
      </c>
      <c r="Q39" s="6">
        <f t="shared" si="0"/>
        <v>1.8344090909090909</v>
      </c>
      <c r="R39" s="9">
        <f t="shared" si="1"/>
        <v>159.51383399209487</v>
      </c>
      <c r="S39" t="str">
        <f t="shared" si="4"/>
        <v>film &amp; video</v>
      </c>
      <c r="T39" t="str">
        <f t="shared" si="5"/>
        <v>television</v>
      </c>
      <c r="U39" s="13">
        <f t="shared" si="6"/>
        <v>30</v>
      </c>
    </row>
    <row r="40" spans="1:21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4">
        <f t="shared" si="2"/>
        <v>41405.057222222218</v>
      </c>
      <c r="K40">
        <v>1365643344</v>
      </c>
      <c r="L40" s="14">
        <f t="shared" si="3"/>
        <v>41375.057222222218</v>
      </c>
      <c r="M40" t="b">
        <v>0</v>
      </c>
      <c r="N40">
        <v>66</v>
      </c>
      <c r="O40" t="b">
        <v>1</v>
      </c>
      <c r="P40" t="s">
        <v>8265</v>
      </c>
      <c r="Q40" s="6">
        <f t="shared" si="0"/>
        <v>1.1004</v>
      </c>
      <c r="R40" s="9">
        <f t="shared" si="1"/>
        <v>41.68181818181818</v>
      </c>
      <c r="S40" t="str">
        <f t="shared" si="4"/>
        <v>film &amp; video</v>
      </c>
      <c r="T40" t="str">
        <f t="shared" si="5"/>
        <v>television</v>
      </c>
      <c r="U40" s="13">
        <f t="shared" si="6"/>
        <v>30</v>
      </c>
    </row>
    <row r="41" spans="1:21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4">
        <f t="shared" si="2"/>
        <v>41784.957638888889</v>
      </c>
      <c r="K41">
        <v>1398388068</v>
      </c>
      <c r="L41" s="14">
        <f t="shared" si="3"/>
        <v>41754.047083333331</v>
      </c>
      <c r="M41" t="b">
        <v>0</v>
      </c>
      <c r="N41">
        <v>217</v>
      </c>
      <c r="O41" t="b">
        <v>1</v>
      </c>
      <c r="P41" t="s">
        <v>8265</v>
      </c>
      <c r="Q41" s="6">
        <f t="shared" si="0"/>
        <v>1.3098000000000001</v>
      </c>
      <c r="R41" s="9">
        <f t="shared" si="1"/>
        <v>150.89861751152074</v>
      </c>
      <c r="S41" t="str">
        <f t="shared" si="4"/>
        <v>film &amp; video</v>
      </c>
      <c r="T41" t="str">
        <f t="shared" si="5"/>
        <v>television</v>
      </c>
      <c r="U41" s="13">
        <f t="shared" si="6"/>
        <v>30</v>
      </c>
    </row>
    <row r="42" spans="1:21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4">
        <f t="shared" si="2"/>
        <v>41809.166666666664</v>
      </c>
      <c r="K42">
        <v>1401426488</v>
      </c>
      <c r="L42" s="14">
        <f t="shared" si="3"/>
        <v>41789.21398148148</v>
      </c>
      <c r="M42" t="b">
        <v>0</v>
      </c>
      <c r="N42">
        <v>16</v>
      </c>
      <c r="O42" t="b">
        <v>1</v>
      </c>
      <c r="P42" t="s">
        <v>8265</v>
      </c>
      <c r="Q42" s="6">
        <f t="shared" si="0"/>
        <v>1.0135000000000001</v>
      </c>
      <c r="R42" s="9">
        <f t="shared" si="1"/>
        <v>126.6875</v>
      </c>
      <c r="S42" t="str">
        <f t="shared" si="4"/>
        <v>film &amp; video</v>
      </c>
      <c r="T42" t="str">
        <f t="shared" si="5"/>
        <v>television</v>
      </c>
      <c r="U42" s="13">
        <f t="shared" si="6"/>
        <v>20</v>
      </c>
    </row>
    <row r="43" spans="1:21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4">
        <f t="shared" si="2"/>
        <v>41917.568912037037</v>
      </c>
      <c r="K43">
        <v>1409924354</v>
      </c>
      <c r="L43" s="14">
        <f t="shared" si="3"/>
        <v>41887.568912037037</v>
      </c>
      <c r="M43" t="b">
        <v>0</v>
      </c>
      <c r="N43">
        <v>19</v>
      </c>
      <c r="O43" t="b">
        <v>1</v>
      </c>
      <c r="P43" t="s">
        <v>8265</v>
      </c>
      <c r="Q43" s="6">
        <f t="shared" si="0"/>
        <v>1</v>
      </c>
      <c r="R43" s="9">
        <f t="shared" si="1"/>
        <v>105.26315789473684</v>
      </c>
      <c r="S43" t="str">
        <f t="shared" si="4"/>
        <v>film &amp; video</v>
      </c>
      <c r="T43" t="str">
        <f t="shared" si="5"/>
        <v>television</v>
      </c>
      <c r="U43" s="13">
        <f t="shared" si="6"/>
        <v>30</v>
      </c>
    </row>
    <row r="44" spans="1:21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4">
        <f t="shared" si="2"/>
        <v>42001.639189814814</v>
      </c>
      <c r="K44">
        <v>1417188026</v>
      </c>
      <c r="L44" s="14">
        <f t="shared" si="3"/>
        <v>41971.639189814814</v>
      </c>
      <c r="M44" t="b">
        <v>0</v>
      </c>
      <c r="N44">
        <v>169</v>
      </c>
      <c r="O44" t="b">
        <v>1</v>
      </c>
      <c r="P44" t="s">
        <v>8265</v>
      </c>
      <c r="Q44" s="6">
        <f t="shared" si="0"/>
        <v>1.4185714285714286</v>
      </c>
      <c r="R44" s="9">
        <f t="shared" si="1"/>
        <v>117.51479289940828</v>
      </c>
      <c r="S44" t="str">
        <f t="shared" si="4"/>
        <v>film &amp; video</v>
      </c>
      <c r="T44" t="str">
        <f t="shared" si="5"/>
        <v>television</v>
      </c>
      <c r="U44" s="13">
        <f t="shared" si="6"/>
        <v>30</v>
      </c>
    </row>
    <row r="45" spans="1:21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4">
        <f t="shared" si="2"/>
        <v>41833</v>
      </c>
      <c r="K45">
        <v>1402599486</v>
      </c>
      <c r="L45" s="14">
        <f t="shared" si="3"/>
        <v>41802.790347222224</v>
      </c>
      <c r="M45" t="b">
        <v>0</v>
      </c>
      <c r="N45">
        <v>263</v>
      </c>
      <c r="O45" t="b">
        <v>1</v>
      </c>
      <c r="P45" t="s">
        <v>8265</v>
      </c>
      <c r="Q45" s="6">
        <f t="shared" si="0"/>
        <v>3.0865999999999998</v>
      </c>
      <c r="R45" s="9">
        <f t="shared" si="1"/>
        <v>117.36121673003802</v>
      </c>
      <c r="S45" t="str">
        <f t="shared" si="4"/>
        <v>film &amp; video</v>
      </c>
      <c r="T45" t="str">
        <f t="shared" si="5"/>
        <v>television</v>
      </c>
      <c r="U45" s="13">
        <f t="shared" si="6"/>
        <v>31</v>
      </c>
    </row>
    <row r="46" spans="1:21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4">
        <f t="shared" si="2"/>
        <v>41919.098807870374</v>
      </c>
      <c r="K46">
        <v>1408760537</v>
      </c>
      <c r="L46" s="14">
        <f t="shared" si="3"/>
        <v>41874.098807870374</v>
      </c>
      <c r="M46" t="b">
        <v>0</v>
      </c>
      <c r="N46">
        <v>15</v>
      </c>
      <c r="O46" t="b">
        <v>1</v>
      </c>
      <c r="P46" t="s">
        <v>8265</v>
      </c>
      <c r="Q46" s="6">
        <f t="shared" si="0"/>
        <v>1</v>
      </c>
      <c r="R46" s="9">
        <f t="shared" si="1"/>
        <v>133.33333333333334</v>
      </c>
      <c r="S46" t="str">
        <f t="shared" si="4"/>
        <v>film &amp; video</v>
      </c>
      <c r="T46" t="str">
        <f t="shared" si="5"/>
        <v>television</v>
      </c>
      <c r="U46" s="13">
        <f t="shared" si="6"/>
        <v>45</v>
      </c>
    </row>
    <row r="47" spans="1:21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4">
        <f t="shared" si="2"/>
        <v>42487.623923611114</v>
      </c>
      <c r="K47">
        <v>1459177107</v>
      </c>
      <c r="L47" s="14">
        <f t="shared" si="3"/>
        <v>42457.623923611114</v>
      </c>
      <c r="M47" t="b">
        <v>0</v>
      </c>
      <c r="N47">
        <v>61</v>
      </c>
      <c r="O47" t="b">
        <v>1</v>
      </c>
      <c r="P47" t="s">
        <v>8265</v>
      </c>
      <c r="Q47" s="6">
        <f t="shared" si="0"/>
        <v>1.2</v>
      </c>
      <c r="R47" s="9">
        <f t="shared" si="1"/>
        <v>98.360655737704917</v>
      </c>
      <c r="S47" t="str">
        <f t="shared" si="4"/>
        <v>film &amp; video</v>
      </c>
      <c r="T47" t="str">
        <f t="shared" si="5"/>
        <v>television</v>
      </c>
      <c r="U47" s="13">
        <f t="shared" si="6"/>
        <v>30</v>
      </c>
    </row>
    <row r="48" spans="1:21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4">
        <f t="shared" si="2"/>
        <v>42353.964976851858</v>
      </c>
      <c r="K48">
        <v>1447628974</v>
      </c>
      <c r="L48" s="14">
        <f t="shared" si="3"/>
        <v>42323.964976851858</v>
      </c>
      <c r="M48" t="b">
        <v>0</v>
      </c>
      <c r="N48">
        <v>45</v>
      </c>
      <c r="O48" t="b">
        <v>1</v>
      </c>
      <c r="P48" t="s">
        <v>8265</v>
      </c>
      <c r="Q48" s="6">
        <f t="shared" si="0"/>
        <v>1.0416666666666667</v>
      </c>
      <c r="R48" s="9">
        <f t="shared" si="1"/>
        <v>194.44444444444446</v>
      </c>
      <c r="S48" t="str">
        <f t="shared" si="4"/>
        <v>film &amp; video</v>
      </c>
      <c r="T48" t="str">
        <f t="shared" si="5"/>
        <v>television</v>
      </c>
      <c r="U48" s="13">
        <f t="shared" si="6"/>
        <v>30</v>
      </c>
    </row>
    <row r="49" spans="1:21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4">
        <f t="shared" si="2"/>
        <v>41992.861192129625</v>
      </c>
      <c r="K49">
        <v>1413834007</v>
      </c>
      <c r="L49" s="14">
        <f t="shared" si="3"/>
        <v>41932.819525462961</v>
      </c>
      <c r="M49" t="b">
        <v>0</v>
      </c>
      <c r="N49">
        <v>70</v>
      </c>
      <c r="O49" t="b">
        <v>1</v>
      </c>
      <c r="P49" t="s">
        <v>8265</v>
      </c>
      <c r="Q49" s="6">
        <f t="shared" si="0"/>
        <v>1.0761100000000001</v>
      </c>
      <c r="R49" s="9">
        <f t="shared" si="1"/>
        <v>76.865000000000009</v>
      </c>
      <c r="S49" t="str">
        <f t="shared" si="4"/>
        <v>film &amp; video</v>
      </c>
      <c r="T49" t="str">
        <f t="shared" si="5"/>
        <v>television</v>
      </c>
      <c r="U49" s="13">
        <f t="shared" si="6"/>
        <v>60</v>
      </c>
    </row>
    <row r="50" spans="1:21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4">
        <f t="shared" si="2"/>
        <v>42064.5</v>
      </c>
      <c r="K50">
        <v>1422534260</v>
      </c>
      <c r="L50" s="14">
        <f t="shared" si="3"/>
        <v>42033.516898148147</v>
      </c>
      <c r="M50" t="b">
        <v>0</v>
      </c>
      <c r="N50">
        <v>38</v>
      </c>
      <c r="O50" t="b">
        <v>1</v>
      </c>
      <c r="P50" t="s">
        <v>8265</v>
      </c>
      <c r="Q50" s="6">
        <f t="shared" si="0"/>
        <v>1.0794999999999999</v>
      </c>
      <c r="R50" s="9">
        <f t="shared" si="1"/>
        <v>56.815789473684212</v>
      </c>
      <c r="S50" t="str">
        <f t="shared" si="4"/>
        <v>film &amp; video</v>
      </c>
      <c r="T50" t="str">
        <f t="shared" si="5"/>
        <v>television</v>
      </c>
      <c r="U50" s="13">
        <f t="shared" si="6"/>
        <v>31</v>
      </c>
    </row>
    <row r="51" spans="1:21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4">
        <f t="shared" si="2"/>
        <v>42301.176446759258</v>
      </c>
      <c r="K51">
        <v>1443068045</v>
      </c>
      <c r="L51" s="14">
        <f t="shared" si="3"/>
        <v>42271.176446759258</v>
      </c>
      <c r="M51" t="b">
        <v>0</v>
      </c>
      <c r="N51">
        <v>87</v>
      </c>
      <c r="O51" t="b">
        <v>1</v>
      </c>
      <c r="P51" t="s">
        <v>8265</v>
      </c>
      <c r="Q51" s="6">
        <f t="shared" si="0"/>
        <v>1</v>
      </c>
      <c r="R51" s="9">
        <f t="shared" si="1"/>
        <v>137.93103448275863</v>
      </c>
      <c r="S51" t="str">
        <f t="shared" si="4"/>
        <v>film &amp; video</v>
      </c>
      <c r="T51" t="str">
        <f t="shared" si="5"/>
        <v>television</v>
      </c>
      <c r="U51" s="13">
        <f t="shared" si="6"/>
        <v>30</v>
      </c>
    </row>
    <row r="52" spans="1:21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4">
        <f t="shared" si="2"/>
        <v>42034.708333333328</v>
      </c>
      <c r="K52">
        <v>1419271458</v>
      </c>
      <c r="L52" s="14">
        <f t="shared" si="3"/>
        <v>41995.752986111111</v>
      </c>
      <c r="M52" t="b">
        <v>0</v>
      </c>
      <c r="N52">
        <v>22</v>
      </c>
      <c r="O52" t="b">
        <v>1</v>
      </c>
      <c r="P52" t="s">
        <v>8265</v>
      </c>
      <c r="Q52" s="6">
        <f t="shared" si="0"/>
        <v>1</v>
      </c>
      <c r="R52" s="9">
        <f t="shared" si="1"/>
        <v>27.272727272727273</v>
      </c>
      <c r="S52" t="str">
        <f t="shared" si="4"/>
        <v>film &amp; video</v>
      </c>
      <c r="T52" t="str">
        <f t="shared" si="5"/>
        <v>television</v>
      </c>
      <c r="U52" s="13">
        <f t="shared" si="6"/>
        <v>39</v>
      </c>
    </row>
    <row r="53" spans="1:21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4">
        <f t="shared" si="2"/>
        <v>42226.928668981483</v>
      </c>
      <c r="K53">
        <v>1436653037</v>
      </c>
      <c r="L53" s="14">
        <f t="shared" si="3"/>
        <v>42196.928668981483</v>
      </c>
      <c r="M53" t="b">
        <v>0</v>
      </c>
      <c r="N53">
        <v>119</v>
      </c>
      <c r="O53" t="b">
        <v>1</v>
      </c>
      <c r="P53" t="s">
        <v>8265</v>
      </c>
      <c r="Q53" s="6">
        <f t="shared" si="0"/>
        <v>1.2801818181818181</v>
      </c>
      <c r="R53" s="9">
        <f t="shared" si="1"/>
        <v>118.33613445378151</v>
      </c>
      <c r="S53" t="str">
        <f t="shared" si="4"/>
        <v>film &amp; video</v>
      </c>
      <c r="T53" t="str">
        <f t="shared" si="5"/>
        <v>television</v>
      </c>
      <c r="U53" s="13">
        <f t="shared" si="6"/>
        <v>30</v>
      </c>
    </row>
    <row r="54" spans="1:21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4">
        <f t="shared" si="2"/>
        <v>41837.701921296299</v>
      </c>
      <c r="K54">
        <v>1403023846</v>
      </c>
      <c r="L54" s="14">
        <f t="shared" si="3"/>
        <v>41807.701921296299</v>
      </c>
      <c r="M54" t="b">
        <v>0</v>
      </c>
      <c r="N54">
        <v>52</v>
      </c>
      <c r="O54" t="b">
        <v>1</v>
      </c>
      <c r="P54" t="s">
        <v>8265</v>
      </c>
      <c r="Q54" s="6">
        <f t="shared" si="0"/>
        <v>1.1620999999999999</v>
      </c>
      <c r="R54" s="9">
        <f t="shared" si="1"/>
        <v>223.48076923076923</v>
      </c>
      <c r="S54" t="str">
        <f t="shared" si="4"/>
        <v>film &amp; video</v>
      </c>
      <c r="T54" t="str">
        <f t="shared" si="5"/>
        <v>television</v>
      </c>
      <c r="U54" s="13">
        <f t="shared" si="6"/>
        <v>30</v>
      </c>
    </row>
    <row r="55" spans="1:21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4">
        <f t="shared" si="2"/>
        <v>41733.916666666664</v>
      </c>
      <c r="K55">
        <v>1395407445</v>
      </c>
      <c r="L55" s="14">
        <f t="shared" si="3"/>
        <v>41719.549131944441</v>
      </c>
      <c r="M55" t="b">
        <v>0</v>
      </c>
      <c r="N55">
        <v>117</v>
      </c>
      <c r="O55" t="b">
        <v>1</v>
      </c>
      <c r="P55" t="s">
        <v>8265</v>
      </c>
      <c r="Q55" s="6">
        <f t="shared" si="0"/>
        <v>1.0963333333333334</v>
      </c>
      <c r="R55" s="9">
        <f t="shared" si="1"/>
        <v>28.111111111111111</v>
      </c>
      <c r="S55" t="str">
        <f t="shared" si="4"/>
        <v>film &amp; video</v>
      </c>
      <c r="T55" t="str">
        <f t="shared" si="5"/>
        <v>television</v>
      </c>
      <c r="U55" s="13">
        <f t="shared" si="6"/>
        <v>14</v>
      </c>
    </row>
    <row r="56" spans="1:21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4">
        <f t="shared" si="2"/>
        <v>42363.713206018518</v>
      </c>
      <c r="K56">
        <v>1448471221</v>
      </c>
      <c r="L56" s="14">
        <f t="shared" si="3"/>
        <v>42333.713206018518</v>
      </c>
      <c r="M56" t="b">
        <v>0</v>
      </c>
      <c r="N56">
        <v>52</v>
      </c>
      <c r="O56" t="b">
        <v>1</v>
      </c>
      <c r="P56" t="s">
        <v>8265</v>
      </c>
      <c r="Q56" s="6">
        <f t="shared" si="0"/>
        <v>1.01</v>
      </c>
      <c r="R56" s="9">
        <f t="shared" si="1"/>
        <v>194.23076923076923</v>
      </c>
      <c r="S56" t="str">
        <f t="shared" si="4"/>
        <v>film &amp; video</v>
      </c>
      <c r="T56" t="str">
        <f t="shared" si="5"/>
        <v>television</v>
      </c>
      <c r="U56" s="13">
        <f t="shared" si="6"/>
        <v>30</v>
      </c>
    </row>
    <row r="57" spans="1:21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4">
        <f t="shared" si="2"/>
        <v>42517.968935185185</v>
      </c>
      <c r="K57">
        <v>1462576516</v>
      </c>
      <c r="L57" s="14">
        <f t="shared" si="3"/>
        <v>42496.968935185185</v>
      </c>
      <c r="M57" t="b">
        <v>0</v>
      </c>
      <c r="N57">
        <v>86</v>
      </c>
      <c r="O57" t="b">
        <v>1</v>
      </c>
      <c r="P57" t="s">
        <v>8265</v>
      </c>
      <c r="Q57" s="6">
        <f t="shared" si="0"/>
        <v>1.2895348837209302</v>
      </c>
      <c r="R57" s="9">
        <f t="shared" si="1"/>
        <v>128.95348837209303</v>
      </c>
      <c r="S57" t="str">
        <f t="shared" si="4"/>
        <v>film &amp; video</v>
      </c>
      <c r="T57" t="str">
        <f t="shared" si="5"/>
        <v>television</v>
      </c>
      <c r="U57" s="13">
        <f t="shared" si="6"/>
        <v>21</v>
      </c>
    </row>
    <row r="58" spans="1:21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4">
        <f t="shared" si="2"/>
        <v>42163.666666666672</v>
      </c>
      <c r="K58">
        <v>1432559424</v>
      </c>
      <c r="L58" s="14">
        <f t="shared" si="3"/>
        <v>42149.548888888887</v>
      </c>
      <c r="M58" t="b">
        <v>0</v>
      </c>
      <c r="N58">
        <v>174</v>
      </c>
      <c r="O58" t="b">
        <v>1</v>
      </c>
      <c r="P58" t="s">
        <v>8265</v>
      </c>
      <c r="Q58" s="6">
        <f t="shared" si="0"/>
        <v>1.0726249999999999</v>
      </c>
      <c r="R58" s="9">
        <f t="shared" si="1"/>
        <v>49.316091954022987</v>
      </c>
      <c r="S58" t="str">
        <f t="shared" si="4"/>
        <v>film &amp; video</v>
      </c>
      <c r="T58" t="str">
        <f t="shared" si="5"/>
        <v>television</v>
      </c>
      <c r="U58" s="13">
        <f t="shared" si="6"/>
        <v>14</v>
      </c>
    </row>
    <row r="59" spans="1:21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4">
        <f t="shared" si="2"/>
        <v>42119.83289351852</v>
      </c>
      <c r="K59">
        <v>1427399962</v>
      </c>
      <c r="L59" s="14">
        <f t="shared" si="3"/>
        <v>42089.83289351852</v>
      </c>
      <c r="M59" t="b">
        <v>0</v>
      </c>
      <c r="N59">
        <v>69</v>
      </c>
      <c r="O59" t="b">
        <v>1</v>
      </c>
      <c r="P59" t="s">
        <v>8265</v>
      </c>
      <c r="Q59" s="6">
        <f t="shared" si="0"/>
        <v>1.0189999999999999</v>
      </c>
      <c r="R59" s="9">
        <f t="shared" si="1"/>
        <v>221.52173913043478</v>
      </c>
      <c r="S59" t="str">
        <f t="shared" si="4"/>
        <v>film &amp; video</v>
      </c>
      <c r="T59" t="str">
        <f t="shared" si="5"/>
        <v>television</v>
      </c>
      <c r="U59" s="13">
        <f t="shared" si="6"/>
        <v>30</v>
      </c>
    </row>
    <row r="60" spans="1:21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4">
        <f t="shared" si="2"/>
        <v>41962.786712962959</v>
      </c>
      <c r="K60">
        <v>1413827572</v>
      </c>
      <c r="L60" s="14">
        <f t="shared" si="3"/>
        <v>41932.745046296295</v>
      </c>
      <c r="M60" t="b">
        <v>0</v>
      </c>
      <c r="N60">
        <v>75</v>
      </c>
      <c r="O60" t="b">
        <v>1</v>
      </c>
      <c r="P60" t="s">
        <v>8265</v>
      </c>
      <c r="Q60" s="6">
        <f t="shared" si="0"/>
        <v>1.0290999999999999</v>
      </c>
      <c r="R60" s="9">
        <f t="shared" si="1"/>
        <v>137.21333333333334</v>
      </c>
      <c r="S60" t="str">
        <f t="shared" si="4"/>
        <v>film &amp; video</v>
      </c>
      <c r="T60" t="str">
        <f t="shared" si="5"/>
        <v>television</v>
      </c>
      <c r="U60" s="13">
        <f t="shared" si="6"/>
        <v>30</v>
      </c>
    </row>
    <row r="61" spans="1:21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4">
        <f t="shared" si="2"/>
        <v>42261.875</v>
      </c>
      <c r="K61">
        <v>1439530776</v>
      </c>
      <c r="L61" s="14">
        <f t="shared" si="3"/>
        <v>42230.23583333334</v>
      </c>
      <c r="M61" t="b">
        <v>0</v>
      </c>
      <c r="N61">
        <v>33</v>
      </c>
      <c r="O61" t="b">
        <v>1</v>
      </c>
      <c r="P61" t="s">
        <v>8265</v>
      </c>
      <c r="Q61" s="6">
        <f t="shared" si="0"/>
        <v>1.0012570000000001</v>
      </c>
      <c r="R61" s="9">
        <f t="shared" si="1"/>
        <v>606.82242424242418</v>
      </c>
      <c r="S61" t="str">
        <f t="shared" si="4"/>
        <v>film &amp; video</v>
      </c>
      <c r="T61" t="str">
        <f t="shared" si="5"/>
        <v>television</v>
      </c>
      <c r="U61" s="13">
        <f t="shared" si="6"/>
        <v>31</v>
      </c>
    </row>
    <row r="62" spans="1:21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4">
        <f t="shared" si="2"/>
        <v>41721</v>
      </c>
      <c r="K62">
        <v>1393882717</v>
      </c>
      <c r="L62" s="14">
        <f t="shared" si="3"/>
        <v>41701.901817129627</v>
      </c>
      <c r="M62" t="b">
        <v>0</v>
      </c>
      <c r="N62">
        <v>108</v>
      </c>
      <c r="O62" t="b">
        <v>1</v>
      </c>
      <c r="P62" t="s">
        <v>8266</v>
      </c>
      <c r="Q62" s="6">
        <f t="shared" si="0"/>
        <v>1.0329622222222221</v>
      </c>
      <c r="R62" s="9">
        <f t="shared" si="1"/>
        <v>43.040092592592593</v>
      </c>
      <c r="S62" t="str">
        <f t="shared" si="4"/>
        <v>film &amp; video</v>
      </c>
      <c r="T62" t="str">
        <f t="shared" si="5"/>
        <v>shorts</v>
      </c>
      <c r="U62" s="13">
        <f t="shared" si="6"/>
        <v>20</v>
      </c>
    </row>
    <row r="63" spans="1:21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4">
        <f t="shared" si="2"/>
        <v>41431.814317129632</v>
      </c>
      <c r="K63">
        <v>1368646357</v>
      </c>
      <c r="L63" s="14">
        <f t="shared" si="3"/>
        <v>41409.814317129632</v>
      </c>
      <c r="M63" t="b">
        <v>0</v>
      </c>
      <c r="N63">
        <v>23</v>
      </c>
      <c r="O63" t="b">
        <v>1</v>
      </c>
      <c r="P63" t="s">
        <v>8266</v>
      </c>
      <c r="Q63" s="6">
        <f t="shared" si="0"/>
        <v>1.4830000000000001</v>
      </c>
      <c r="R63" s="9">
        <f t="shared" si="1"/>
        <v>322.39130434782606</v>
      </c>
      <c r="S63" t="str">
        <f t="shared" si="4"/>
        <v>film &amp; video</v>
      </c>
      <c r="T63" t="str">
        <f t="shared" si="5"/>
        <v>shorts</v>
      </c>
      <c r="U63" s="13">
        <f t="shared" si="6"/>
        <v>22</v>
      </c>
    </row>
    <row r="64" spans="1:21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4">
        <f t="shared" si="2"/>
        <v>41336.799513888887</v>
      </c>
      <c r="K64">
        <v>1360177878</v>
      </c>
      <c r="L64" s="14">
        <f t="shared" si="3"/>
        <v>41311.799513888887</v>
      </c>
      <c r="M64" t="b">
        <v>0</v>
      </c>
      <c r="N64">
        <v>48</v>
      </c>
      <c r="O64" t="b">
        <v>1</v>
      </c>
      <c r="P64" t="s">
        <v>8266</v>
      </c>
      <c r="Q64" s="6">
        <f t="shared" si="0"/>
        <v>1.5473333333333332</v>
      </c>
      <c r="R64" s="9">
        <f t="shared" si="1"/>
        <v>96.708333333333329</v>
      </c>
      <c r="S64" t="str">
        <f t="shared" si="4"/>
        <v>film &amp; video</v>
      </c>
      <c r="T64" t="str">
        <f t="shared" si="5"/>
        <v>shorts</v>
      </c>
      <c r="U64" s="13">
        <f t="shared" si="6"/>
        <v>25</v>
      </c>
    </row>
    <row r="65" spans="1:21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4">
        <f t="shared" si="2"/>
        <v>41636.207638888889</v>
      </c>
      <c r="K65">
        <v>1386194013</v>
      </c>
      <c r="L65" s="14">
        <f t="shared" si="3"/>
        <v>41612.912187499998</v>
      </c>
      <c r="M65" t="b">
        <v>0</v>
      </c>
      <c r="N65">
        <v>64</v>
      </c>
      <c r="O65" t="b">
        <v>1</v>
      </c>
      <c r="P65" t="s">
        <v>8266</v>
      </c>
      <c r="Q65" s="6">
        <f t="shared" si="0"/>
        <v>1.1351849999999999</v>
      </c>
      <c r="R65" s="9">
        <f t="shared" si="1"/>
        <v>35.474531249999998</v>
      </c>
      <c r="S65" t="str">
        <f t="shared" si="4"/>
        <v>film &amp; video</v>
      </c>
      <c r="T65" t="str">
        <f t="shared" si="5"/>
        <v>shorts</v>
      </c>
      <c r="U65" s="13">
        <f t="shared" si="6"/>
        <v>24</v>
      </c>
    </row>
    <row r="66" spans="1:21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4">
        <f t="shared" si="2"/>
        <v>41463.01829861111</v>
      </c>
      <c r="K66">
        <v>1370651181</v>
      </c>
      <c r="L66" s="14">
        <f t="shared" si="3"/>
        <v>41433.01829861111</v>
      </c>
      <c r="M66" t="b">
        <v>0</v>
      </c>
      <c r="N66">
        <v>24</v>
      </c>
      <c r="O66" t="b">
        <v>1</v>
      </c>
      <c r="P66" t="s">
        <v>8266</v>
      </c>
      <c r="Q66" s="6">
        <f t="shared" ref="Q66:Q129" si="7">(E66/D66)</f>
        <v>1.7333333333333334</v>
      </c>
      <c r="R66" s="9">
        <f t="shared" ref="R66:R129" si="8">IF(N66&lt;&gt;0,E66/N66,0)</f>
        <v>86.666666666666671</v>
      </c>
      <c r="S66" t="str">
        <f t="shared" si="4"/>
        <v>film &amp; video</v>
      </c>
      <c r="T66" t="str">
        <f t="shared" si="5"/>
        <v>shorts</v>
      </c>
      <c r="U66" s="13">
        <f t="shared" si="6"/>
        <v>30</v>
      </c>
    </row>
    <row r="67" spans="1:21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4">
        <f t="shared" ref="J67:J130" si="9">(((I67/60)/60)/24)+DATE(1970,1,1)</f>
        <v>41862.249305555553</v>
      </c>
      <c r="K67">
        <v>1405453354</v>
      </c>
      <c r="L67" s="14">
        <f t="shared" ref="L67:L130" si="10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6">
        <f t="shared" si="7"/>
        <v>1.0752857142857142</v>
      </c>
      <c r="R67" s="9">
        <f t="shared" si="8"/>
        <v>132.05263157894737</v>
      </c>
      <c r="S67" t="str">
        <f t="shared" ref="S67:S130" si="11">LEFT(P67, SEARCH("/",P67,1)-1)</f>
        <v>film &amp; video</v>
      </c>
      <c r="T67" t="str">
        <f t="shared" ref="T67:T130" si="12">RIGHT(P67,LEN(P67)-FIND("/",P67))</f>
        <v>shorts</v>
      </c>
      <c r="U67" s="13">
        <f t="shared" ref="U67:U130" si="13">DATEDIF(L67,J67,"D")</f>
        <v>27</v>
      </c>
    </row>
    <row r="68" spans="1:21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4">
        <f t="shared" si="9"/>
        <v>42569.849768518514</v>
      </c>
      <c r="K68">
        <v>1466281420</v>
      </c>
      <c r="L68" s="14">
        <f t="shared" si="10"/>
        <v>42539.849768518514</v>
      </c>
      <c r="M68" t="b">
        <v>0</v>
      </c>
      <c r="N68">
        <v>26</v>
      </c>
      <c r="O68" t="b">
        <v>1</v>
      </c>
      <c r="P68" t="s">
        <v>8266</v>
      </c>
      <c r="Q68" s="6">
        <f t="shared" si="7"/>
        <v>1.1859999999999999</v>
      </c>
      <c r="R68" s="9">
        <f t="shared" si="8"/>
        <v>91.230769230769226</v>
      </c>
      <c r="S68" t="str">
        <f t="shared" si="11"/>
        <v>film &amp; video</v>
      </c>
      <c r="T68" t="str">
        <f t="shared" si="12"/>
        <v>shorts</v>
      </c>
      <c r="U68" s="13">
        <f t="shared" si="13"/>
        <v>30</v>
      </c>
    </row>
    <row r="69" spans="1:21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4">
        <f t="shared" si="9"/>
        <v>41105.583379629628</v>
      </c>
      <c r="K69">
        <v>1339768804</v>
      </c>
      <c r="L69" s="14">
        <f t="shared" si="10"/>
        <v>41075.583379629628</v>
      </c>
      <c r="M69" t="b">
        <v>0</v>
      </c>
      <c r="N69">
        <v>20</v>
      </c>
      <c r="O69" t="b">
        <v>1</v>
      </c>
      <c r="P69" t="s">
        <v>8266</v>
      </c>
      <c r="Q69" s="6">
        <f t="shared" si="7"/>
        <v>1.1625000000000001</v>
      </c>
      <c r="R69" s="9">
        <f t="shared" si="8"/>
        <v>116.25</v>
      </c>
      <c r="S69" t="str">
        <f t="shared" si="11"/>
        <v>film &amp; video</v>
      </c>
      <c r="T69" t="str">
        <f t="shared" si="12"/>
        <v>shorts</v>
      </c>
      <c r="U69" s="13">
        <f t="shared" si="13"/>
        <v>30</v>
      </c>
    </row>
    <row r="70" spans="1:21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4">
        <f t="shared" si="9"/>
        <v>41693.569340277776</v>
      </c>
      <c r="K70">
        <v>1390570791</v>
      </c>
      <c r="L70" s="14">
        <f t="shared" si="10"/>
        <v>41663.569340277776</v>
      </c>
      <c r="M70" t="b">
        <v>0</v>
      </c>
      <c r="N70">
        <v>36</v>
      </c>
      <c r="O70" t="b">
        <v>1</v>
      </c>
      <c r="P70" t="s">
        <v>8266</v>
      </c>
      <c r="Q70" s="6">
        <f t="shared" si="7"/>
        <v>1.2716666666666667</v>
      </c>
      <c r="R70" s="9">
        <f t="shared" si="8"/>
        <v>21.194444444444443</v>
      </c>
      <c r="S70" t="str">
        <f t="shared" si="11"/>
        <v>film &amp; video</v>
      </c>
      <c r="T70" t="str">
        <f t="shared" si="12"/>
        <v>shorts</v>
      </c>
      <c r="U70" s="13">
        <f t="shared" si="13"/>
        <v>30</v>
      </c>
    </row>
    <row r="71" spans="1:21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4">
        <f t="shared" si="9"/>
        <v>40818.290972222225</v>
      </c>
      <c r="K71">
        <v>1314765025</v>
      </c>
      <c r="L71" s="14">
        <f t="shared" si="10"/>
        <v>40786.187789351854</v>
      </c>
      <c r="M71" t="b">
        <v>0</v>
      </c>
      <c r="N71">
        <v>178</v>
      </c>
      <c r="O71" t="b">
        <v>1</v>
      </c>
      <c r="P71" t="s">
        <v>8266</v>
      </c>
      <c r="Q71" s="6">
        <f t="shared" si="7"/>
        <v>1.109423</v>
      </c>
      <c r="R71" s="9">
        <f t="shared" si="8"/>
        <v>62.327134831460668</v>
      </c>
      <c r="S71" t="str">
        <f t="shared" si="11"/>
        <v>film &amp; video</v>
      </c>
      <c r="T71" t="str">
        <f t="shared" si="12"/>
        <v>shorts</v>
      </c>
      <c r="U71" s="13">
        <f t="shared" si="13"/>
        <v>32</v>
      </c>
    </row>
    <row r="72" spans="1:21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4">
        <f t="shared" si="9"/>
        <v>40790.896354166667</v>
      </c>
      <c r="K72">
        <v>1309987845</v>
      </c>
      <c r="L72" s="14">
        <f t="shared" si="10"/>
        <v>40730.896354166667</v>
      </c>
      <c r="M72" t="b">
        <v>0</v>
      </c>
      <c r="N72">
        <v>17</v>
      </c>
      <c r="O72" t="b">
        <v>1</v>
      </c>
      <c r="P72" t="s">
        <v>8266</v>
      </c>
      <c r="Q72" s="6">
        <f t="shared" si="7"/>
        <v>1.272</v>
      </c>
      <c r="R72" s="9">
        <f t="shared" si="8"/>
        <v>37.411764705882355</v>
      </c>
      <c r="S72" t="str">
        <f t="shared" si="11"/>
        <v>film &amp; video</v>
      </c>
      <c r="T72" t="str">
        <f t="shared" si="12"/>
        <v>shorts</v>
      </c>
      <c r="U72" s="13">
        <f t="shared" si="13"/>
        <v>60</v>
      </c>
    </row>
    <row r="73" spans="1:21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4">
        <f t="shared" si="9"/>
        <v>41057.271493055552</v>
      </c>
      <c r="K73">
        <v>1333002657</v>
      </c>
      <c r="L73" s="14">
        <f t="shared" si="10"/>
        <v>40997.271493055552</v>
      </c>
      <c r="M73" t="b">
        <v>0</v>
      </c>
      <c r="N73">
        <v>32</v>
      </c>
      <c r="O73" t="b">
        <v>1</v>
      </c>
      <c r="P73" t="s">
        <v>8266</v>
      </c>
      <c r="Q73" s="6">
        <f t="shared" si="7"/>
        <v>1.2394444444444443</v>
      </c>
      <c r="R73" s="9">
        <f t="shared" si="8"/>
        <v>69.71875</v>
      </c>
      <c r="S73" t="str">
        <f t="shared" si="11"/>
        <v>film &amp; video</v>
      </c>
      <c r="T73" t="str">
        <f t="shared" si="12"/>
        <v>shorts</v>
      </c>
      <c r="U73" s="13">
        <f t="shared" si="13"/>
        <v>60</v>
      </c>
    </row>
    <row r="74" spans="1:21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4">
        <f t="shared" si="9"/>
        <v>41228</v>
      </c>
      <c r="K74">
        <v>1351210481</v>
      </c>
      <c r="L74" s="14">
        <f t="shared" si="10"/>
        <v>41208.010196759256</v>
      </c>
      <c r="M74" t="b">
        <v>0</v>
      </c>
      <c r="N74">
        <v>41</v>
      </c>
      <c r="O74" t="b">
        <v>1</v>
      </c>
      <c r="P74" t="s">
        <v>8266</v>
      </c>
      <c r="Q74" s="6">
        <f t="shared" si="7"/>
        <v>1.084090909090909</v>
      </c>
      <c r="R74" s="9">
        <f t="shared" si="8"/>
        <v>58.170731707317074</v>
      </c>
      <c r="S74" t="str">
        <f t="shared" si="11"/>
        <v>film &amp; video</v>
      </c>
      <c r="T74" t="str">
        <f t="shared" si="12"/>
        <v>shorts</v>
      </c>
      <c r="U74" s="13">
        <f t="shared" si="13"/>
        <v>20</v>
      </c>
    </row>
    <row r="75" spans="1:21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4">
        <f t="shared" si="9"/>
        <v>40666.165972222225</v>
      </c>
      <c r="K75">
        <v>1297620584</v>
      </c>
      <c r="L75" s="14">
        <f t="shared" si="10"/>
        <v>40587.75675925926</v>
      </c>
      <c r="M75" t="b">
        <v>0</v>
      </c>
      <c r="N75">
        <v>18</v>
      </c>
      <c r="O75" t="b">
        <v>1</v>
      </c>
      <c r="P75" t="s">
        <v>8266</v>
      </c>
      <c r="Q75" s="6">
        <f t="shared" si="7"/>
        <v>1</v>
      </c>
      <c r="R75" s="9">
        <f t="shared" si="8"/>
        <v>50</v>
      </c>
      <c r="S75" t="str">
        <f t="shared" si="11"/>
        <v>film &amp; video</v>
      </c>
      <c r="T75" t="str">
        <f t="shared" si="12"/>
        <v>shorts</v>
      </c>
      <c r="U75" s="13">
        <f t="shared" si="13"/>
        <v>79</v>
      </c>
    </row>
    <row r="76" spans="1:21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4">
        <f t="shared" si="9"/>
        <v>42390.487210648149</v>
      </c>
      <c r="K76">
        <v>1450784495</v>
      </c>
      <c r="L76" s="14">
        <f t="shared" si="10"/>
        <v>42360.487210648149</v>
      </c>
      <c r="M76" t="b">
        <v>0</v>
      </c>
      <c r="N76">
        <v>29</v>
      </c>
      <c r="O76" t="b">
        <v>1</v>
      </c>
      <c r="P76" t="s">
        <v>8266</v>
      </c>
      <c r="Q76" s="6">
        <f t="shared" si="7"/>
        <v>1.1293199999999999</v>
      </c>
      <c r="R76" s="9">
        <f t="shared" si="8"/>
        <v>19.471034482758618</v>
      </c>
      <c r="S76" t="str">
        <f t="shared" si="11"/>
        <v>film &amp; video</v>
      </c>
      <c r="T76" t="str">
        <f t="shared" si="12"/>
        <v>shorts</v>
      </c>
      <c r="U76" s="13">
        <f t="shared" si="13"/>
        <v>30</v>
      </c>
    </row>
    <row r="77" spans="1:21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4">
        <f t="shared" si="9"/>
        <v>41387.209166666667</v>
      </c>
      <c r="K77">
        <v>1364101272</v>
      </c>
      <c r="L77" s="14">
        <f t="shared" si="10"/>
        <v>41357.209166666667</v>
      </c>
      <c r="M77" t="b">
        <v>0</v>
      </c>
      <c r="N77">
        <v>47</v>
      </c>
      <c r="O77" t="b">
        <v>1</v>
      </c>
      <c r="P77" t="s">
        <v>8266</v>
      </c>
      <c r="Q77" s="6">
        <f t="shared" si="7"/>
        <v>1.1542857142857144</v>
      </c>
      <c r="R77" s="9">
        <f t="shared" si="8"/>
        <v>85.957446808510639</v>
      </c>
      <c r="S77" t="str">
        <f t="shared" si="11"/>
        <v>film &amp; video</v>
      </c>
      <c r="T77" t="str">
        <f t="shared" si="12"/>
        <v>shorts</v>
      </c>
      <c r="U77" s="13">
        <f t="shared" si="13"/>
        <v>30</v>
      </c>
    </row>
    <row r="78" spans="1:21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4">
        <f t="shared" si="9"/>
        <v>40904.733310185184</v>
      </c>
      <c r="K78">
        <v>1319819758</v>
      </c>
      <c r="L78" s="14">
        <f t="shared" si="10"/>
        <v>40844.691643518519</v>
      </c>
      <c r="M78" t="b">
        <v>0</v>
      </c>
      <c r="N78">
        <v>15</v>
      </c>
      <c r="O78" t="b">
        <v>1</v>
      </c>
      <c r="P78" t="s">
        <v>8266</v>
      </c>
      <c r="Q78" s="6">
        <f t="shared" si="7"/>
        <v>1.5333333333333334</v>
      </c>
      <c r="R78" s="9">
        <f t="shared" si="8"/>
        <v>30.666666666666668</v>
      </c>
      <c r="S78" t="str">
        <f t="shared" si="11"/>
        <v>film &amp; video</v>
      </c>
      <c r="T78" t="str">
        <f t="shared" si="12"/>
        <v>shorts</v>
      </c>
      <c r="U78" s="13">
        <f t="shared" si="13"/>
        <v>60</v>
      </c>
    </row>
    <row r="79" spans="1:21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4">
        <f t="shared" si="9"/>
        <v>41050.124305555553</v>
      </c>
      <c r="K79">
        <v>1332991717</v>
      </c>
      <c r="L79" s="14">
        <f t="shared" si="10"/>
        <v>40997.144872685189</v>
      </c>
      <c r="M79" t="b">
        <v>0</v>
      </c>
      <c r="N79">
        <v>26</v>
      </c>
      <c r="O79" t="b">
        <v>1</v>
      </c>
      <c r="P79" t="s">
        <v>8266</v>
      </c>
      <c r="Q79" s="6">
        <f t="shared" si="7"/>
        <v>3.9249999999999998</v>
      </c>
      <c r="R79" s="9">
        <f t="shared" si="8"/>
        <v>60.384615384615387</v>
      </c>
      <c r="S79" t="str">
        <f t="shared" si="11"/>
        <v>film &amp; video</v>
      </c>
      <c r="T79" t="str">
        <f t="shared" si="12"/>
        <v>shorts</v>
      </c>
      <c r="U79" s="13">
        <f t="shared" si="13"/>
        <v>53</v>
      </c>
    </row>
    <row r="80" spans="1:21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4">
        <f t="shared" si="9"/>
        <v>42614.730567129634</v>
      </c>
      <c r="K80">
        <v>1471887121</v>
      </c>
      <c r="L80" s="14">
        <f t="shared" si="10"/>
        <v>42604.730567129634</v>
      </c>
      <c r="M80" t="b">
        <v>0</v>
      </c>
      <c r="N80">
        <v>35</v>
      </c>
      <c r="O80" t="b">
        <v>1</v>
      </c>
      <c r="P80" t="s">
        <v>8266</v>
      </c>
      <c r="Q80" s="6">
        <f t="shared" si="7"/>
        <v>27.02</v>
      </c>
      <c r="R80" s="9">
        <f t="shared" si="8"/>
        <v>38.6</v>
      </c>
      <c r="S80" t="str">
        <f t="shared" si="11"/>
        <v>film &amp; video</v>
      </c>
      <c r="T80" t="str">
        <f t="shared" si="12"/>
        <v>shorts</v>
      </c>
      <c r="U80" s="13">
        <f t="shared" si="13"/>
        <v>10</v>
      </c>
    </row>
    <row r="81" spans="1:21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4">
        <f t="shared" si="9"/>
        <v>41754.776539351849</v>
      </c>
      <c r="K81">
        <v>1395859093</v>
      </c>
      <c r="L81" s="14">
        <f t="shared" si="10"/>
        <v>41724.776539351849</v>
      </c>
      <c r="M81" t="b">
        <v>0</v>
      </c>
      <c r="N81">
        <v>41</v>
      </c>
      <c r="O81" t="b">
        <v>1</v>
      </c>
      <c r="P81" t="s">
        <v>8266</v>
      </c>
      <c r="Q81" s="6">
        <f t="shared" si="7"/>
        <v>1.27</v>
      </c>
      <c r="R81" s="9">
        <f t="shared" si="8"/>
        <v>40.268292682926827</v>
      </c>
      <c r="S81" t="str">
        <f t="shared" si="11"/>
        <v>film &amp; video</v>
      </c>
      <c r="T81" t="str">
        <f t="shared" si="12"/>
        <v>shorts</v>
      </c>
      <c r="U81" s="13">
        <f t="shared" si="13"/>
        <v>30</v>
      </c>
    </row>
    <row r="82" spans="1:21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4">
        <f t="shared" si="9"/>
        <v>41618.083981481483</v>
      </c>
      <c r="K82">
        <v>1383616856</v>
      </c>
      <c r="L82" s="14">
        <f t="shared" si="10"/>
        <v>41583.083981481483</v>
      </c>
      <c r="M82" t="b">
        <v>0</v>
      </c>
      <c r="N82">
        <v>47</v>
      </c>
      <c r="O82" t="b">
        <v>1</v>
      </c>
      <c r="P82" t="s">
        <v>8266</v>
      </c>
      <c r="Q82" s="6">
        <f t="shared" si="7"/>
        <v>1.0725</v>
      </c>
      <c r="R82" s="9">
        <f t="shared" si="8"/>
        <v>273.82978723404256</v>
      </c>
      <c r="S82" t="str">
        <f t="shared" si="11"/>
        <v>film &amp; video</v>
      </c>
      <c r="T82" t="str">
        <f t="shared" si="12"/>
        <v>shorts</v>
      </c>
      <c r="U82" s="13">
        <f t="shared" si="13"/>
        <v>35</v>
      </c>
    </row>
    <row r="83" spans="1:21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4">
        <f t="shared" si="9"/>
        <v>41104.126388888886</v>
      </c>
      <c r="K83">
        <v>1341892127</v>
      </c>
      <c r="L83" s="14">
        <f t="shared" si="10"/>
        <v>41100.158877314818</v>
      </c>
      <c r="M83" t="b">
        <v>0</v>
      </c>
      <c r="N83">
        <v>28</v>
      </c>
      <c r="O83" t="b">
        <v>1</v>
      </c>
      <c r="P83" t="s">
        <v>8266</v>
      </c>
      <c r="Q83" s="6">
        <f t="shared" si="7"/>
        <v>1.98</v>
      </c>
      <c r="R83" s="9">
        <f t="shared" si="8"/>
        <v>53.035714285714285</v>
      </c>
      <c r="S83" t="str">
        <f t="shared" si="11"/>
        <v>film &amp; video</v>
      </c>
      <c r="T83" t="str">
        <f t="shared" si="12"/>
        <v>shorts</v>
      </c>
      <c r="U83" s="13">
        <f t="shared" si="13"/>
        <v>4</v>
      </c>
    </row>
    <row r="84" spans="1:21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4">
        <f t="shared" si="9"/>
        <v>40825.820150462961</v>
      </c>
      <c r="K84">
        <v>1315597261</v>
      </c>
      <c r="L84" s="14">
        <f t="shared" si="10"/>
        <v>40795.820150462961</v>
      </c>
      <c r="M84" t="b">
        <v>0</v>
      </c>
      <c r="N84">
        <v>100</v>
      </c>
      <c r="O84" t="b">
        <v>1</v>
      </c>
      <c r="P84" t="s">
        <v>8266</v>
      </c>
      <c r="Q84" s="6">
        <f t="shared" si="7"/>
        <v>1.0001249999999999</v>
      </c>
      <c r="R84" s="9">
        <f t="shared" si="8"/>
        <v>40.005000000000003</v>
      </c>
      <c r="S84" t="str">
        <f t="shared" si="11"/>
        <v>film &amp; video</v>
      </c>
      <c r="T84" t="str">
        <f t="shared" si="12"/>
        <v>shorts</v>
      </c>
      <c r="U84" s="13">
        <f t="shared" si="13"/>
        <v>30</v>
      </c>
    </row>
    <row r="85" spans="1:21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4">
        <f t="shared" si="9"/>
        <v>42057.479166666672</v>
      </c>
      <c r="K85">
        <v>1423320389</v>
      </c>
      <c r="L85" s="14">
        <f t="shared" si="10"/>
        <v>42042.615613425922</v>
      </c>
      <c r="M85" t="b">
        <v>0</v>
      </c>
      <c r="N85">
        <v>13</v>
      </c>
      <c r="O85" t="b">
        <v>1</v>
      </c>
      <c r="P85" t="s">
        <v>8266</v>
      </c>
      <c r="Q85" s="6">
        <f t="shared" si="7"/>
        <v>1.0249999999999999</v>
      </c>
      <c r="R85" s="9">
        <f t="shared" si="8"/>
        <v>15.76923076923077</v>
      </c>
      <c r="S85" t="str">
        <f t="shared" si="11"/>
        <v>film &amp; video</v>
      </c>
      <c r="T85" t="str">
        <f t="shared" si="12"/>
        <v>shorts</v>
      </c>
      <c r="U85" s="13">
        <f t="shared" si="13"/>
        <v>15</v>
      </c>
    </row>
    <row r="86" spans="1:21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4">
        <f t="shared" si="9"/>
        <v>40678.757939814815</v>
      </c>
      <c r="K86">
        <v>1302891086</v>
      </c>
      <c r="L86" s="14">
        <f t="shared" si="10"/>
        <v>40648.757939814815</v>
      </c>
      <c r="M86" t="b">
        <v>0</v>
      </c>
      <c r="N86">
        <v>7</v>
      </c>
      <c r="O86" t="b">
        <v>1</v>
      </c>
      <c r="P86" t="s">
        <v>8266</v>
      </c>
      <c r="Q86" s="6">
        <f t="shared" si="7"/>
        <v>1</v>
      </c>
      <c r="R86" s="9">
        <f t="shared" si="8"/>
        <v>71.428571428571431</v>
      </c>
      <c r="S86" t="str">
        <f t="shared" si="11"/>
        <v>film &amp; video</v>
      </c>
      <c r="T86" t="str">
        <f t="shared" si="12"/>
        <v>shorts</v>
      </c>
      <c r="U86" s="13">
        <f t="shared" si="13"/>
        <v>30</v>
      </c>
    </row>
    <row r="87" spans="1:21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4">
        <f t="shared" si="9"/>
        <v>40809.125428240739</v>
      </c>
      <c r="K87">
        <v>1314154837</v>
      </c>
      <c r="L87" s="14">
        <f t="shared" si="10"/>
        <v>40779.125428240739</v>
      </c>
      <c r="M87" t="b">
        <v>0</v>
      </c>
      <c r="N87">
        <v>21</v>
      </c>
      <c r="O87" t="b">
        <v>1</v>
      </c>
      <c r="P87" t="s">
        <v>8266</v>
      </c>
      <c r="Q87" s="6">
        <f t="shared" si="7"/>
        <v>1.2549999999999999</v>
      </c>
      <c r="R87" s="9">
        <f t="shared" si="8"/>
        <v>71.714285714285708</v>
      </c>
      <c r="S87" t="str">
        <f t="shared" si="11"/>
        <v>film &amp; video</v>
      </c>
      <c r="T87" t="str">
        <f t="shared" si="12"/>
        <v>shorts</v>
      </c>
      <c r="U87" s="13">
        <f t="shared" si="13"/>
        <v>30</v>
      </c>
    </row>
    <row r="88" spans="1:21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4">
        <f t="shared" si="9"/>
        <v>42365.59774305555</v>
      </c>
      <c r="K88">
        <v>1444828845</v>
      </c>
      <c r="L88" s="14">
        <f t="shared" si="10"/>
        <v>42291.556076388893</v>
      </c>
      <c r="M88" t="b">
        <v>0</v>
      </c>
      <c r="N88">
        <v>17</v>
      </c>
      <c r="O88" t="b">
        <v>1</v>
      </c>
      <c r="P88" t="s">
        <v>8266</v>
      </c>
      <c r="Q88" s="6">
        <f t="shared" si="7"/>
        <v>1.0646666666666667</v>
      </c>
      <c r="R88" s="9">
        <f t="shared" si="8"/>
        <v>375.76470588235293</v>
      </c>
      <c r="S88" t="str">
        <f t="shared" si="11"/>
        <v>film &amp; video</v>
      </c>
      <c r="T88" t="str">
        <f t="shared" si="12"/>
        <v>shorts</v>
      </c>
      <c r="U88" s="13">
        <f t="shared" si="13"/>
        <v>74</v>
      </c>
    </row>
    <row r="89" spans="1:21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4">
        <f t="shared" si="9"/>
        <v>40332.070138888892</v>
      </c>
      <c r="K89">
        <v>1274705803</v>
      </c>
      <c r="L89" s="14">
        <f t="shared" si="10"/>
        <v>40322.53938657407</v>
      </c>
      <c r="M89" t="b">
        <v>0</v>
      </c>
      <c r="N89">
        <v>25</v>
      </c>
      <c r="O89" t="b">
        <v>1</v>
      </c>
      <c r="P89" t="s">
        <v>8266</v>
      </c>
      <c r="Q89" s="6">
        <f t="shared" si="7"/>
        <v>1.046</v>
      </c>
      <c r="R89" s="9">
        <f t="shared" si="8"/>
        <v>104.6</v>
      </c>
      <c r="S89" t="str">
        <f t="shared" si="11"/>
        <v>film &amp; video</v>
      </c>
      <c r="T89" t="str">
        <f t="shared" si="12"/>
        <v>shorts</v>
      </c>
      <c r="U89" s="13">
        <f t="shared" si="13"/>
        <v>10</v>
      </c>
    </row>
    <row r="90" spans="1:21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4">
        <f t="shared" si="9"/>
        <v>41812.65892361111</v>
      </c>
      <c r="K90">
        <v>1401205731</v>
      </c>
      <c r="L90" s="14">
        <f t="shared" si="10"/>
        <v>41786.65892361111</v>
      </c>
      <c r="M90" t="b">
        <v>0</v>
      </c>
      <c r="N90">
        <v>60</v>
      </c>
      <c r="O90" t="b">
        <v>1</v>
      </c>
      <c r="P90" t="s">
        <v>8266</v>
      </c>
      <c r="Q90" s="6">
        <f t="shared" si="7"/>
        <v>1.0285714285714285</v>
      </c>
      <c r="R90" s="9">
        <f t="shared" si="8"/>
        <v>60</v>
      </c>
      <c r="S90" t="str">
        <f t="shared" si="11"/>
        <v>film &amp; video</v>
      </c>
      <c r="T90" t="str">
        <f t="shared" si="12"/>
        <v>shorts</v>
      </c>
      <c r="U90" s="13">
        <f t="shared" si="13"/>
        <v>26</v>
      </c>
    </row>
    <row r="91" spans="1:21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4">
        <f t="shared" si="9"/>
        <v>41427.752222222225</v>
      </c>
      <c r="K91">
        <v>1368036192</v>
      </c>
      <c r="L91" s="14">
        <f t="shared" si="10"/>
        <v>41402.752222222225</v>
      </c>
      <c r="M91" t="b">
        <v>0</v>
      </c>
      <c r="N91">
        <v>56</v>
      </c>
      <c r="O91" t="b">
        <v>1</v>
      </c>
      <c r="P91" t="s">
        <v>8266</v>
      </c>
      <c r="Q91" s="6">
        <f t="shared" si="7"/>
        <v>1.1506666666666667</v>
      </c>
      <c r="R91" s="9">
        <f t="shared" si="8"/>
        <v>123.28571428571429</v>
      </c>
      <c r="S91" t="str">
        <f t="shared" si="11"/>
        <v>film &amp; video</v>
      </c>
      <c r="T91" t="str">
        <f t="shared" si="12"/>
        <v>shorts</v>
      </c>
      <c r="U91" s="13">
        <f t="shared" si="13"/>
        <v>25</v>
      </c>
    </row>
    <row r="92" spans="1:21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4">
        <f t="shared" si="9"/>
        <v>40736.297442129631</v>
      </c>
      <c r="K92">
        <v>1307862499</v>
      </c>
      <c r="L92" s="14">
        <f t="shared" si="10"/>
        <v>40706.297442129631</v>
      </c>
      <c r="M92" t="b">
        <v>0</v>
      </c>
      <c r="N92">
        <v>16</v>
      </c>
      <c r="O92" t="b">
        <v>1</v>
      </c>
      <c r="P92" t="s">
        <v>8266</v>
      </c>
      <c r="Q92" s="6">
        <f t="shared" si="7"/>
        <v>1.004</v>
      </c>
      <c r="R92" s="9">
        <f t="shared" si="8"/>
        <v>31.375</v>
      </c>
      <c r="S92" t="str">
        <f t="shared" si="11"/>
        <v>film &amp; video</v>
      </c>
      <c r="T92" t="str">
        <f t="shared" si="12"/>
        <v>shorts</v>
      </c>
      <c r="U92" s="13">
        <f t="shared" si="13"/>
        <v>30</v>
      </c>
    </row>
    <row r="93" spans="1:21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4">
        <f t="shared" si="9"/>
        <v>40680.402361111112</v>
      </c>
      <c r="K93">
        <v>1300354764</v>
      </c>
      <c r="L93" s="14">
        <f t="shared" si="10"/>
        <v>40619.402361111112</v>
      </c>
      <c r="M93" t="b">
        <v>0</v>
      </c>
      <c r="N93">
        <v>46</v>
      </c>
      <c r="O93" t="b">
        <v>1</v>
      </c>
      <c r="P93" t="s">
        <v>8266</v>
      </c>
      <c r="Q93" s="6">
        <f t="shared" si="7"/>
        <v>1.2</v>
      </c>
      <c r="R93" s="9">
        <f t="shared" si="8"/>
        <v>78.260869565217391</v>
      </c>
      <c r="S93" t="str">
        <f t="shared" si="11"/>
        <v>film &amp; video</v>
      </c>
      <c r="T93" t="str">
        <f t="shared" si="12"/>
        <v>shorts</v>
      </c>
      <c r="U93" s="13">
        <f t="shared" si="13"/>
        <v>61</v>
      </c>
    </row>
    <row r="94" spans="1:21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4">
        <f t="shared" si="9"/>
        <v>42767.333333333328</v>
      </c>
      <c r="K94">
        <v>1481949983</v>
      </c>
      <c r="L94" s="14">
        <f t="shared" si="10"/>
        <v>42721.198877314819</v>
      </c>
      <c r="M94" t="b">
        <v>0</v>
      </c>
      <c r="N94">
        <v>43</v>
      </c>
      <c r="O94" t="b">
        <v>1</v>
      </c>
      <c r="P94" t="s">
        <v>8266</v>
      </c>
      <c r="Q94" s="6">
        <f t="shared" si="7"/>
        <v>1.052</v>
      </c>
      <c r="R94" s="9">
        <f t="shared" si="8"/>
        <v>122.32558139534883</v>
      </c>
      <c r="S94" t="str">
        <f t="shared" si="11"/>
        <v>film &amp; video</v>
      </c>
      <c r="T94" t="str">
        <f t="shared" si="12"/>
        <v>shorts</v>
      </c>
      <c r="U94" s="13">
        <f t="shared" si="13"/>
        <v>46</v>
      </c>
    </row>
    <row r="95" spans="1:21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4">
        <f t="shared" si="9"/>
        <v>41093.875</v>
      </c>
      <c r="K95">
        <v>1338928537</v>
      </c>
      <c r="L95" s="14">
        <f t="shared" si="10"/>
        <v>41065.858067129629</v>
      </c>
      <c r="M95" t="b">
        <v>0</v>
      </c>
      <c r="N95">
        <v>15</v>
      </c>
      <c r="O95" t="b">
        <v>1</v>
      </c>
      <c r="P95" t="s">
        <v>8266</v>
      </c>
      <c r="Q95" s="6">
        <f t="shared" si="7"/>
        <v>1.1060000000000001</v>
      </c>
      <c r="R95" s="9">
        <f t="shared" si="8"/>
        <v>73.733333333333334</v>
      </c>
      <c r="S95" t="str">
        <f t="shared" si="11"/>
        <v>film &amp; video</v>
      </c>
      <c r="T95" t="str">
        <f t="shared" si="12"/>
        <v>shorts</v>
      </c>
      <c r="U95" s="13">
        <f t="shared" si="13"/>
        <v>28</v>
      </c>
    </row>
    <row r="96" spans="1:21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4">
        <f t="shared" si="9"/>
        <v>41736.717847222222</v>
      </c>
      <c r="K96">
        <v>1395162822</v>
      </c>
      <c r="L96" s="14">
        <f t="shared" si="10"/>
        <v>41716.717847222222</v>
      </c>
      <c r="M96" t="b">
        <v>0</v>
      </c>
      <c r="N96">
        <v>12</v>
      </c>
      <c r="O96" t="b">
        <v>1</v>
      </c>
      <c r="P96" t="s">
        <v>8266</v>
      </c>
      <c r="Q96" s="6">
        <f t="shared" si="7"/>
        <v>1.04</v>
      </c>
      <c r="R96" s="9">
        <f t="shared" si="8"/>
        <v>21.666666666666668</v>
      </c>
      <c r="S96" t="str">
        <f t="shared" si="11"/>
        <v>film &amp; video</v>
      </c>
      <c r="T96" t="str">
        <f t="shared" si="12"/>
        <v>shorts</v>
      </c>
      <c r="U96" s="13">
        <f t="shared" si="13"/>
        <v>20</v>
      </c>
    </row>
    <row r="97" spans="1:21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4">
        <f t="shared" si="9"/>
        <v>40965.005104166667</v>
      </c>
      <c r="K97">
        <v>1327622841</v>
      </c>
      <c r="L97" s="14">
        <f t="shared" si="10"/>
        <v>40935.005104166667</v>
      </c>
      <c r="M97" t="b">
        <v>0</v>
      </c>
      <c r="N97">
        <v>21</v>
      </c>
      <c r="O97" t="b">
        <v>1</v>
      </c>
      <c r="P97" t="s">
        <v>8266</v>
      </c>
      <c r="Q97" s="6">
        <f t="shared" si="7"/>
        <v>1.3142857142857143</v>
      </c>
      <c r="R97" s="9">
        <f t="shared" si="8"/>
        <v>21.904761904761905</v>
      </c>
      <c r="S97" t="str">
        <f t="shared" si="11"/>
        <v>film &amp; video</v>
      </c>
      <c r="T97" t="str">
        <f t="shared" si="12"/>
        <v>shorts</v>
      </c>
      <c r="U97" s="13">
        <f t="shared" si="13"/>
        <v>30</v>
      </c>
    </row>
    <row r="98" spans="1:21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4">
        <f t="shared" si="9"/>
        <v>40391.125</v>
      </c>
      <c r="K98">
        <v>1274889241</v>
      </c>
      <c r="L98" s="14">
        <f t="shared" si="10"/>
        <v>40324.662511574075</v>
      </c>
      <c r="M98" t="b">
        <v>0</v>
      </c>
      <c r="N98">
        <v>34</v>
      </c>
      <c r="O98" t="b">
        <v>1</v>
      </c>
      <c r="P98" t="s">
        <v>8266</v>
      </c>
      <c r="Q98" s="6">
        <f t="shared" si="7"/>
        <v>1.1466666666666667</v>
      </c>
      <c r="R98" s="9">
        <f t="shared" si="8"/>
        <v>50.588235294117645</v>
      </c>
      <c r="S98" t="str">
        <f t="shared" si="11"/>
        <v>film &amp; video</v>
      </c>
      <c r="T98" t="str">
        <f t="shared" si="12"/>
        <v>shorts</v>
      </c>
      <c r="U98" s="13">
        <f t="shared" si="13"/>
        <v>67</v>
      </c>
    </row>
    <row r="99" spans="1:21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4">
        <f t="shared" si="9"/>
        <v>40736.135208333333</v>
      </c>
      <c r="K99">
        <v>1307848482</v>
      </c>
      <c r="L99" s="14">
        <f t="shared" si="10"/>
        <v>40706.135208333333</v>
      </c>
      <c r="M99" t="b">
        <v>0</v>
      </c>
      <c r="N99">
        <v>8</v>
      </c>
      <c r="O99" t="b">
        <v>1</v>
      </c>
      <c r="P99" t="s">
        <v>8266</v>
      </c>
      <c r="Q99" s="6">
        <f t="shared" si="7"/>
        <v>1.0625</v>
      </c>
      <c r="R99" s="9">
        <f t="shared" si="8"/>
        <v>53.125</v>
      </c>
      <c r="S99" t="str">
        <f t="shared" si="11"/>
        <v>film &amp; video</v>
      </c>
      <c r="T99" t="str">
        <f t="shared" si="12"/>
        <v>shorts</v>
      </c>
      <c r="U99" s="13">
        <f t="shared" si="13"/>
        <v>30</v>
      </c>
    </row>
    <row r="100" spans="1:21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4">
        <f t="shared" si="9"/>
        <v>41250.979166666664</v>
      </c>
      <c r="K100">
        <v>1351796674</v>
      </c>
      <c r="L100" s="14">
        <f t="shared" si="10"/>
        <v>41214.79483796296</v>
      </c>
      <c r="M100" t="b">
        <v>0</v>
      </c>
      <c r="N100">
        <v>60</v>
      </c>
      <c r="O100" t="b">
        <v>1</v>
      </c>
      <c r="P100" t="s">
        <v>8266</v>
      </c>
      <c r="Q100" s="6">
        <f t="shared" si="7"/>
        <v>1.0625</v>
      </c>
      <c r="R100" s="9">
        <f t="shared" si="8"/>
        <v>56.666666666666664</v>
      </c>
      <c r="S100" t="str">
        <f t="shared" si="11"/>
        <v>film &amp; video</v>
      </c>
      <c r="T100" t="str">
        <f t="shared" si="12"/>
        <v>shorts</v>
      </c>
      <c r="U100" s="13">
        <f t="shared" si="13"/>
        <v>36</v>
      </c>
    </row>
    <row r="101" spans="1:21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4">
        <f t="shared" si="9"/>
        <v>41661.902766203704</v>
      </c>
      <c r="K101">
        <v>1387834799</v>
      </c>
      <c r="L101" s="14">
        <f t="shared" si="10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6">
        <f t="shared" si="7"/>
        <v>1.0601933333333333</v>
      </c>
      <c r="R101" s="9">
        <f t="shared" si="8"/>
        <v>40.776666666666664</v>
      </c>
      <c r="S101" t="str">
        <f t="shared" si="11"/>
        <v>film &amp; video</v>
      </c>
      <c r="T101" t="str">
        <f t="shared" si="12"/>
        <v>shorts</v>
      </c>
      <c r="U101" s="13">
        <f t="shared" si="13"/>
        <v>30</v>
      </c>
    </row>
    <row r="102" spans="1:21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4">
        <f t="shared" si="9"/>
        <v>41217.794976851852</v>
      </c>
      <c r="K102">
        <v>1350324286</v>
      </c>
      <c r="L102" s="14">
        <f t="shared" si="10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6">
        <f t="shared" si="7"/>
        <v>1</v>
      </c>
      <c r="R102" s="9">
        <f t="shared" si="8"/>
        <v>192.30769230769232</v>
      </c>
      <c r="S102" t="str">
        <f t="shared" si="11"/>
        <v>film &amp; video</v>
      </c>
      <c r="T102" t="str">
        <f t="shared" si="12"/>
        <v>shorts</v>
      </c>
      <c r="U102" s="13">
        <f t="shared" si="13"/>
        <v>20</v>
      </c>
    </row>
    <row r="103" spans="1:21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4">
        <f t="shared" si="9"/>
        <v>41298.776736111111</v>
      </c>
      <c r="K103">
        <v>1356979110</v>
      </c>
      <c r="L103" s="14">
        <f t="shared" si="10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6">
        <f t="shared" si="7"/>
        <v>1</v>
      </c>
      <c r="R103" s="9">
        <f t="shared" si="8"/>
        <v>100</v>
      </c>
      <c r="S103" t="str">
        <f t="shared" si="11"/>
        <v>film &amp; video</v>
      </c>
      <c r="T103" t="str">
        <f t="shared" si="12"/>
        <v>shorts</v>
      </c>
      <c r="U103" s="13">
        <f t="shared" si="13"/>
        <v>24</v>
      </c>
    </row>
    <row r="104" spans="1:21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4">
        <f t="shared" si="9"/>
        <v>40535.131168981483</v>
      </c>
      <c r="K104">
        <v>1290481733</v>
      </c>
      <c r="L104" s="14">
        <f t="shared" si="10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6">
        <f t="shared" si="7"/>
        <v>1.2775000000000001</v>
      </c>
      <c r="R104" s="9">
        <f t="shared" si="8"/>
        <v>117.92307692307692</v>
      </c>
      <c r="S104" t="str">
        <f t="shared" si="11"/>
        <v>film &amp; video</v>
      </c>
      <c r="T104" t="str">
        <f t="shared" si="12"/>
        <v>shorts</v>
      </c>
      <c r="U104" s="13">
        <f t="shared" si="13"/>
        <v>30</v>
      </c>
    </row>
    <row r="105" spans="1:21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4">
        <f t="shared" si="9"/>
        <v>41705.805902777778</v>
      </c>
      <c r="K105">
        <v>1392232830</v>
      </c>
      <c r="L105" s="14">
        <f t="shared" si="10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6">
        <f t="shared" si="7"/>
        <v>1.0515384615384615</v>
      </c>
      <c r="R105" s="9">
        <f t="shared" si="8"/>
        <v>27.897959183673468</v>
      </c>
      <c r="S105" t="str">
        <f t="shared" si="11"/>
        <v>film &amp; video</v>
      </c>
      <c r="T105" t="str">
        <f t="shared" si="12"/>
        <v>shorts</v>
      </c>
      <c r="U105" s="13">
        <f t="shared" si="13"/>
        <v>23</v>
      </c>
    </row>
    <row r="106" spans="1:21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4">
        <f t="shared" si="9"/>
        <v>40636.041666666664</v>
      </c>
      <c r="K106">
        <v>1299775266</v>
      </c>
      <c r="L106" s="14">
        <f t="shared" si="10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6">
        <f t="shared" si="7"/>
        <v>1.2</v>
      </c>
      <c r="R106" s="9">
        <f t="shared" si="8"/>
        <v>60</v>
      </c>
      <c r="S106" t="str">
        <f t="shared" si="11"/>
        <v>film &amp; video</v>
      </c>
      <c r="T106" t="str">
        <f t="shared" si="12"/>
        <v>shorts</v>
      </c>
      <c r="U106" s="13">
        <f t="shared" si="13"/>
        <v>24</v>
      </c>
    </row>
    <row r="107" spans="1:21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4">
        <f t="shared" si="9"/>
        <v>42504</v>
      </c>
      <c r="K107">
        <v>1461605020</v>
      </c>
      <c r="L107" s="14">
        <f t="shared" si="10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6">
        <f t="shared" si="7"/>
        <v>1.074090909090909</v>
      </c>
      <c r="R107" s="9">
        <f t="shared" si="8"/>
        <v>39.383333333333333</v>
      </c>
      <c r="S107" t="str">
        <f t="shared" si="11"/>
        <v>film &amp; video</v>
      </c>
      <c r="T107" t="str">
        <f t="shared" si="12"/>
        <v>shorts</v>
      </c>
      <c r="U107" s="13">
        <f t="shared" si="13"/>
        <v>19</v>
      </c>
    </row>
    <row r="108" spans="1:2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4">
        <f t="shared" si="9"/>
        <v>41001.776631944449</v>
      </c>
      <c r="K108">
        <v>1332182301</v>
      </c>
      <c r="L108" s="14">
        <f t="shared" si="10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6">
        <f t="shared" si="7"/>
        <v>1.0049999999999999</v>
      </c>
      <c r="R108" s="9">
        <f t="shared" si="8"/>
        <v>186.11111111111111</v>
      </c>
      <c r="S108" t="str">
        <f t="shared" si="11"/>
        <v>film &amp; video</v>
      </c>
      <c r="T108" t="str">
        <f t="shared" si="12"/>
        <v>shorts</v>
      </c>
      <c r="U108" s="13">
        <f t="shared" si="13"/>
        <v>14</v>
      </c>
    </row>
    <row r="109" spans="1:21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4">
        <f t="shared" si="9"/>
        <v>40657.982488425929</v>
      </c>
      <c r="K109">
        <v>1301787287</v>
      </c>
      <c r="L109" s="14">
        <f t="shared" si="10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6">
        <f t="shared" si="7"/>
        <v>1.0246666666666666</v>
      </c>
      <c r="R109" s="9">
        <f t="shared" si="8"/>
        <v>111.37681159420291</v>
      </c>
      <c r="S109" t="str">
        <f t="shared" si="11"/>
        <v>film &amp; video</v>
      </c>
      <c r="T109" t="str">
        <f t="shared" si="12"/>
        <v>shorts</v>
      </c>
      <c r="U109" s="13">
        <f t="shared" si="13"/>
        <v>22</v>
      </c>
    </row>
    <row r="110" spans="1:21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4">
        <f t="shared" si="9"/>
        <v>41425.613078703704</v>
      </c>
      <c r="K110">
        <v>1364827370</v>
      </c>
      <c r="L110" s="14">
        <f t="shared" si="10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6">
        <f t="shared" si="7"/>
        <v>2.4666666666666668</v>
      </c>
      <c r="R110" s="9">
        <f t="shared" si="8"/>
        <v>78.723404255319153</v>
      </c>
      <c r="S110" t="str">
        <f t="shared" si="11"/>
        <v>film &amp; video</v>
      </c>
      <c r="T110" t="str">
        <f t="shared" si="12"/>
        <v>shorts</v>
      </c>
      <c r="U110" s="13">
        <f t="shared" si="13"/>
        <v>60</v>
      </c>
    </row>
    <row r="111" spans="1:21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4">
        <f t="shared" si="9"/>
        <v>40600.025810185187</v>
      </c>
      <c r="K111">
        <v>1296088630</v>
      </c>
      <c r="L111" s="14">
        <f t="shared" si="10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6">
        <f t="shared" si="7"/>
        <v>2.1949999999999998</v>
      </c>
      <c r="R111" s="9">
        <f t="shared" si="8"/>
        <v>46.702127659574465</v>
      </c>
      <c r="S111" t="str">
        <f t="shared" si="11"/>
        <v>film &amp; video</v>
      </c>
      <c r="T111" t="str">
        <f t="shared" si="12"/>
        <v>shorts</v>
      </c>
      <c r="U111" s="13">
        <f t="shared" si="13"/>
        <v>30</v>
      </c>
    </row>
    <row r="112" spans="1:21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4">
        <f t="shared" si="9"/>
        <v>41592.249305555553</v>
      </c>
      <c r="K112">
        <v>1381445253</v>
      </c>
      <c r="L112" s="14">
        <f t="shared" si="10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6">
        <f t="shared" si="7"/>
        <v>1.3076923076923077</v>
      </c>
      <c r="R112" s="9">
        <f t="shared" si="8"/>
        <v>65.384615384615387</v>
      </c>
      <c r="S112" t="str">
        <f t="shared" si="11"/>
        <v>film &amp; video</v>
      </c>
      <c r="T112" t="str">
        <f t="shared" si="12"/>
        <v>shorts</v>
      </c>
      <c r="U112" s="13">
        <f t="shared" si="13"/>
        <v>35</v>
      </c>
    </row>
    <row r="113" spans="1:21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4">
        <f t="shared" si="9"/>
        <v>42155.333182870367</v>
      </c>
      <c r="K113">
        <v>1430467187</v>
      </c>
      <c r="L113" s="14">
        <f t="shared" si="10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6">
        <f t="shared" si="7"/>
        <v>1.5457142857142858</v>
      </c>
      <c r="R113" s="9">
        <f t="shared" si="8"/>
        <v>102.0754716981132</v>
      </c>
      <c r="S113" t="str">
        <f t="shared" si="11"/>
        <v>film &amp; video</v>
      </c>
      <c r="T113" t="str">
        <f t="shared" si="12"/>
        <v>shorts</v>
      </c>
      <c r="U113" s="13">
        <f t="shared" si="13"/>
        <v>30</v>
      </c>
    </row>
    <row r="114" spans="1:21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4">
        <f t="shared" si="9"/>
        <v>41742.083333333336</v>
      </c>
      <c r="K114">
        <v>1395277318</v>
      </c>
      <c r="L114" s="14">
        <f t="shared" si="10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6">
        <f t="shared" si="7"/>
        <v>1.04</v>
      </c>
      <c r="R114" s="9">
        <f t="shared" si="8"/>
        <v>64.197530864197532</v>
      </c>
      <c r="S114" t="str">
        <f t="shared" si="11"/>
        <v>film &amp; video</v>
      </c>
      <c r="T114" t="str">
        <f t="shared" si="12"/>
        <v>shorts</v>
      </c>
      <c r="U114" s="13">
        <f t="shared" si="13"/>
        <v>24</v>
      </c>
    </row>
    <row r="115" spans="1:21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4">
        <f t="shared" si="9"/>
        <v>40761.625</v>
      </c>
      <c r="K115">
        <v>1311963128</v>
      </c>
      <c r="L115" s="14">
        <f t="shared" si="10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6">
        <f t="shared" si="7"/>
        <v>1.41</v>
      </c>
      <c r="R115" s="9">
        <f t="shared" si="8"/>
        <v>90.384615384615387</v>
      </c>
      <c r="S115" t="str">
        <f t="shared" si="11"/>
        <v>film &amp; video</v>
      </c>
      <c r="T115" t="str">
        <f t="shared" si="12"/>
        <v>shorts</v>
      </c>
      <c r="U115" s="13">
        <f t="shared" si="13"/>
        <v>8</v>
      </c>
    </row>
    <row r="116" spans="1:21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4">
        <f t="shared" si="9"/>
        <v>40921.27416666667</v>
      </c>
      <c r="K116">
        <v>1321252488</v>
      </c>
      <c r="L116" s="14">
        <f t="shared" si="10"/>
        <v>40861.27416666667</v>
      </c>
      <c r="M116" t="b">
        <v>0</v>
      </c>
      <c r="N116">
        <v>35</v>
      </c>
      <c r="O116" t="b">
        <v>1</v>
      </c>
      <c r="P116" t="s">
        <v>8266</v>
      </c>
      <c r="Q116" s="6">
        <f t="shared" si="7"/>
        <v>1.0333333333333334</v>
      </c>
      <c r="R116" s="9">
        <f t="shared" si="8"/>
        <v>88.571428571428569</v>
      </c>
      <c r="S116" t="str">
        <f t="shared" si="11"/>
        <v>film &amp; video</v>
      </c>
      <c r="T116" t="str">
        <f t="shared" si="12"/>
        <v>shorts</v>
      </c>
      <c r="U116" s="13">
        <f t="shared" si="13"/>
        <v>60</v>
      </c>
    </row>
    <row r="117" spans="1:21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4">
        <f t="shared" si="9"/>
        <v>40943.738935185182</v>
      </c>
      <c r="K117">
        <v>1326217444</v>
      </c>
      <c r="L117" s="14">
        <f t="shared" si="10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6">
        <f t="shared" si="7"/>
        <v>1.4044444444444444</v>
      </c>
      <c r="R117" s="9">
        <f t="shared" si="8"/>
        <v>28.727272727272727</v>
      </c>
      <c r="S117" t="str">
        <f t="shared" si="11"/>
        <v>film &amp; video</v>
      </c>
      <c r="T117" t="str">
        <f t="shared" si="12"/>
        <v>shorts</v>
      </c>
      <c r="U117" s="13">
        <f t="shared" si="13"/>
        <v>25</v>
      </c>
    </row>
    <row r="118" spans="1:21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4">
        <f t="shared" si="9"/>
        <v>40641.455497685187</v>
      </c>
      <c r="K118">
        <v>1298289355</v>
      </c>
      <c r="L118" s="14">
        <f t="shared" si="10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6">
        <f t="shared" si="7"/>
        <v>1.1365714285714286</v>
      </c>
      <c r="R118" s="9">
        <f t="shared" si="8"/>
        <v>69.78947368421052</v>
      </c>
      <c r="S118" t="str">
        <f t="shared" si="11"/>
        <v>film &amp; video</v>
      </c>
      <c r="T118" t="str">
        <f t="shared" si="12"/>
        <v>shorts</v>
      </c>
      <c r="U118" s="13">
        <f t="shared" si="13"/>
        <v>46</v>
      </c>
    </row>
    <row r="119" spans="1:21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4">
        <f t="shared" si="9"/>
        <v>40338.791666666664</v>
      </c>
      <c r="K119">
        <v>1268337744</v>
      </c>
      <c r="L119" s="14">
        <f t="shared" si="10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6">
        <f t="shared" si="7"/>
        <v>1.0049377777777779</v>
      </c>
      <c r="R119" s="9">
        <f t="shared" si="8"/>
        <v>167.48962962962963</v>
      </c>
      <c r="S119" t="str">
        <f t="shared" si="11"/>
        <v>film &amp; video</v>
      </c>
      <c r="T119" t="str">
        <f t="shared" si="12"/>
        <v>shorts</v>
      </c>
      <c r="U119" s="13">
        <f t="shared" si="13"/>
        <v>90</v>
      </c>
    </row>
    <row r="120" spans="1:21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4">
        <f t="shared" si="9"/>
        <v>40753.053657407407</v>
      </c>
      <c r="K120">
        <v>1309310236</v>
      </c>
      <c r="L120" s="14">
        <f t="shared" si="10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6">
        <f t="shared" si="7"/>
        <v>1.1303159999999999</v>
      </c>
      <c r="R120" s="9">
        <f t="shared" si="8"/>
        <v>144.91230769230768</v>
      </c>
      <c r="S120" t="str">
        <f t="shared" si="11"/>
        <v>film &amp; video</v>
      </c>
      <c r="T120" t="str">
        <f t="shared" si="12"/>
        <v>shorts</v>
      </c>
      <c r="U120" s="13">
        <f t="shared" si="13"/>
        <v>30</v>
      </c>
    </row>
    <row r="121" spans="1:21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4">
        <f t="shared" si="9"/>
        <v>40768.958333333336</v>
      </c>
      <c r="K121">
        <v>1310693986</v>
      </c>
      <c r="L121" s="14">
        <f t="shared" si="10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6">
        <f t="shared" si="7"/>
        <v>1.0455692307692308</v>
      </c>
      <c r="R121" s="9">
        <f t="shared" si="8"/>
        <v>91.840540540540545</v>
      </c>
      <c r="S121" t="str">
        <f t="shared" si="11"/>
        <v>film &amp; video</v>
      </c>
      <c r="T121" t="str">
        <f t="shared" si="12"/>
        <v>shorts</v>
      </c>
      <c r="U121" s="13">
        <f t="shared" si="13"/>
        <v>29</v>
      </c>
    </row>
    <row r="122" spans="1:21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4">
        <f t="shared" si="9"/>
        <v>42646.049849537041</v>
      </c>
      <c r="K122">
        <v>1472865107</v>
      </c>
      <c r="L122" s="14">
        <f t="shared" si="10"/>
        <v>42616.049849537041</v>
      </c>
      <c r="M122" t="b">
        <v>0</v>
      </c>
      <c r="N122">
        <v>1</v>
      </c>
      <c r="O122" t="b">
        <v>0</v>
      </c>
      <c r="P122" t="s">
        <v>8267</v>
      </c>
      <c r="Q122" s="6">
        <f t="shared" si="7"/>
        <v>1.4285714285714287E-4</v>
      </c>
      <c r="R122" s="9">
        <f t="shared" si="8"/>
        <v>10</v>
      </c>
      <c r="S122" t="str">
        <f t="shared" si="11"/>
        <v>film &amp; video</v>
      </c>
      <c r="T122" t="str">
        <f t="shared" si="12"/>
        <v>science fiction</v>
      </c>
      <c r="U122" s="13">
        <f t="shared" si="13"/>
        <v>30</v>
      </c>
    </row>
    <row r="123" spans="1:21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4">
        <f t="shared" si="9"/>
        <v>42112.427777777775</v>
      </c>
      <c r="K123">
        <v>1427993710</v>
      </c>
      <c r="L123" s="14">
        <f t="shared" si="10"/>
        <v>42096.704976851848</v>
      </c>
      <c r="M123" t="b">
        <v>0</v>
      </c>
      <c r="N123">
        <v>1</v>
      </c>
      <c r="O123" t="b">
        <v>0</v>
      </c>
      <c r="P123" t="s">
        <v>8267</v>
      </c>
      <c r="Q123" s="6">
        <f t="shared" si="7"/>
        <v>3.3333333333333332E-4</v>
      </c>
      <c r="R123" s="9">
        <f t="shared" si="8"/>
        <v>1</v>
      </c>
      <c r="S123" t="str">
        <f t="shared" si="11"/>
        <v>film &amp; video</v>
      </c>
      <c r="T123" t="str">
        <f t="shared" si="12"/>
        <v>science fiction</v>
      </c>
      <c r="U123" s="13">
        <f t="shared" si="13"/>
        <v>16</v>
      </c>
    </row>
    <row r="124" spans="1:21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4">
        <f t="shared" si="9"/>
        <v>42653.431793981479</v>
      </c>
      <c r="K124">
        <v>1470910907</v>
      </c>
      <c r="L124" s="14">
        <f t="shared" si="10"/>
        <v>42593.431793981479</v>
      </c>
      <c r="M124" t="b">
        <v>0</v>
      </c>
      <c r="N124">
        <v>0</v>
      </c>
      <c r="O124" t="b">
        <v>0</v>
      </c>
      <c r="P124" t="s">
        <v>8267</v>
      </c>
      <c r="Q124" s="6">
        <f t="shared" si="7"/>
        <v>0</v>
      </c>
      <c r="R124" s="9">
        <f t="shared" si="8"/>
        <v>0</v>
      </c>
      <c r="S124" t="str">
        <f t="shared" si="11"/>
        <v>film &amp; video</v>
      </c>
      <c r="T124" t="str">
        <f t="shared" si="12"/>
        <v>science fiction</v>
      </c>
      <c r="U124" s="13">
        <f t="shared" si="13"/>
        <v>60</v>
      </c>
    </row>
    <row r="125" spans="1:21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4">
        <f t="shared" si="9"/>
        <v>41940.916666666664</v>
      </c>
      <c r="K125">
        <v>1411411564</v>
      </c>
      <c r="L125" s="14">
        <f t="shared" si="10"/>
        <v>41904.781990740739</v>
      </c>
      <c r="M125" t="b">
        <v>0</v>
      </c>
      <c r="N125">
        <v>6</v>
      </c>
      <c r="O125" t="b">
        <v>0</v>
      </c>
      <c r="P125" t="s">
        <v>8267</v>
      </c>
      <c r="Q125" s="6">
        <f t="shared" si="7"/>
        <v>2.7454545454545453E-3</v>
      </c>
      <c r="R125" s="9">
        <f t="shared" si="8"/>
        <v>25.166666666666668</v>
      </c>
      <c r="S125" t="str">
        <f t="shared" si="11"/>
        <v>film &amp; video</v>
      </c>
      <c r="T125" t="str">
        <f t="shared" si="12"/>
        <v>science fiction</v>
      </c>
      <c r="U125" s="13">
        <f t="shared" si="13"/>
        <v>36</v>
      </c>
    </row>
    <row r="126" spans="1:21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4">
        <f t="shared" si="9"/>
        <v>42139.928726851853</v>
      </c>
      <c r="K126">
        <v>1429568242</v>
      </c>
      <c r="L126" s="14">
        <f t="shared" si="10"/>
        <v>42114.928726851853</v>
      </c>
      <c r="M126" t="b">
        <v>0</v>
      </c>
      <c r="N126">
        <v>0</v>
      </c>
      <c r="O126" t="b">
        <v>0</v>
      </c>
      <c r="P126" t="s">
        <v>8267</v>
      </c>
      <c r="Q126" s="6">
        <f t="shared" si="7"/>
        <v>0</v>
      </c>
      <c r="R126" s="9">
        <f t="shared" si="8"/>
        <v>0</v>
      </c>
      <c r="S126" t="str">
        <f t="shared" si="11"/>
        <v>film &amp; video</v>
      </c>
      <c r="T126" t="str">
        <f t="shared" si="12"/>
        <v>science fiction</v>
      </c>
      <c r="U126" s="13">
        <f t="shared" si="13"/>
        <v>25</v>
      </c>
    </row>
    <row r="127" spans="1:21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4">
        <f t="shared" si="9"/>
        <v>42769.993981481486</v>
      </c>
      <c r="K127">
        <v>1480981880</v>
      </c>
      <c r="L127" s="14">
        <f t="shared" si="10"/>
        <v>42709.993981481486</v>
      </c>
      <c r="M127" t="b">
        <v>0</v>
      </c>
      <c r="N127">
        <v>6</v>
      </c>
      <c r="O127" t="b">
        <v>0</v>
      </c>
      <c r="P127" t="s">
        <v>8267</v>
      </c>
      <c r="Q127" s="6">
        <f t="shared" si="7"/>
        <v>0.14000000000000001</v>
      </c>
      <c r="R127" s="9">
        <f t="shared" si="8"/>
        <v>11.666666666666666</v>
      </c>
      <c r="S127" t="str">
        <f t="shared" si="11"/>
        <v>film &amp; video</v>
      </c>
      <c r="T127" t="str">
        <f t="shared" si="12"/>
        <v>science fiction</v>
      </c>
      <c r="U127" s="13">
        <f t="shared" si="13"/>
        <v>60</v>
      </c>
    </row>
    <row r="128" spans="1:21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4">
        <f t="shared" si="9"/>
        <v>42166.083333333328</v>
      </c>
      <c r="K128">
        <v>1431353337</v>
      </c>
      <c r="L128" s="14">
        <f t="shared" si="10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6">
        <f t="shared" si="7"/>
        <v>5.5480000000000002E-2</v>
      </c>
      <c r="R128" s="9">
        <f t="shared" si="8"/>
        <v>106.69230769230769</v>
      </c>
      <c r="S128" t="str">
        <f t="shared" si="11"/>
        <v>film &amp; video</v>
      </c>
      <c r="T128" t="str">
        <f t="shared" si="12"/>
        <v>science fiction</v>
      </c>
      <c r="U128" s="13">
        <f t="shared" si="13"/>
        <v>31</v>
      </c>
    </row>
    <row r="129" spans="1:21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4">
        <f t="shared" si="9"/>
        <v>42097.582650462966</v>
      </c>
      <c r="K129">
        <v>1425481141</v>
      </c>
      <c r="L129" s="14">
        <f t="shared" si="10"/>
        <v>42067.62431712963</v>
      </c>
      <c r="M129" t="b">
        <v>0</v>
      </c>
      <c r="N129">
        <v>4</v>
      </c>
      <c r="O129" t="b">
        <v>0</v>
      </c>
      <c r="P129" t="s">
        <v>8267</v>
      </c>
      <c r="Q129" s="6">
        <f t="shared" si="7"/>
        <v>2.375E-2</v>
      </c>
      <c r="R129" s="9">
        <f t="shared" si="8"/>
        <v>47.5</v>
      </c>
      <c r="S129" t="str">
        <f t="shared" si="11"/>
        <v>film &amp; video</v>
      </c>
      <c r="T129" t="str">
        <f t="shared" si="12"/>
        <v>science fiction</v>
      </c>
      <c r="U129" s="13">
        <f t="shared" si="13"/>
        <v>30</v>
      </c>
    </row>
    <row r="130" spans="1:21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4">
        <f t="shared" si="9"/>
        <v>42663.22792824074</v>
      </c>
      <c r="K130">
        <v>1473917293</v>
      </c>
      <c r="L130" s="14">
        <f t="shared" si="10"/>
        <v>42628.22792824074</v>
      </c>
      <c r="M130" t="b">
        <v>0</v>
      </c>
      <c r="N130">
        <v>6</v>
      </c>
      <c r="O130" t="b">
        <v>0</v>
      </c>
      <c r="P130" t="s">
        <v>8267</v>
      </c>
      <c r="Q130" s="6">
        <f t="shared" ref="Q130:Q193" si="14">(E130/D130)</f>
        <v>1.8669999999999999E-2</v>
      </c>
      <c r="R130" s="9">
        <f t="shared" ref="R130:R193" si="15">IF(N130&lt;&gt;0,E130/N130,0)</f>
        <v>311.16666666666669</v>
      </c>
      <c r="S130" t="str">
        <f t="shared" si="11"/>
        <v>film &amp; video</v>
      </c>
      <c r="T130" t="str">
        <f t="shared" si="12"/>
        <v>science fiction</v>
      </c>
      <c r="U130" s="13">
        <f t="shared" si="13"/>
        <v>35</v>
      </c>
    </row>
    <row r="131" spans="1:21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4">
        <f t="shared" ref="J131:J194" si="16">(((I131/60)/60)/24)+DATE(1970,1,1)</f>
        <v>41942.937303240738</v>
      </c>
      <c r="K131">
        <v>1409524183</v>
      </c>
      <c r="L131" s="14">
        <f t="shared" ref="L131:L194" si="17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6">
        <f t="shared" si="14"/>
        <v>0</v>
      </c>
      <c r="R131" s="9">
        <f t="shared" si="15"/>
        <v>0</v>
      </c>
      <c r="S131" t="str">
        <f t="shared" ref="S131:S194" si="18">LEFT(P131, SEARCH("/",P131,1)-1)</f>
        <v>film &amp; video</v>
      </c>
      <c r="T131" t="str">
        <f t="shared" ref="T131:T194" si="19">RIGHT(P131,LEN(P131)-FIND("/",P131))</f>
        <v>science fiction</v>
      </c>
      <c r="U131" s="13">
        <f t="shared" ref="U131:U194" si="20">DATEDIF(L131,J131,"D")</f>
        <v>60</v>
      </c>
    </row>
    <row r="132" spans="1:21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4">
        <f t="shared" si="16"/>
        <v>41806.844444444447</v>
      </c>
      <c r="K132">
        <v>1400536692</v>
      </c>
      <c r="L132" s="14">
        <f t="shared" si="17"/>
        <v>41778.915416666663</v>
      </c>
      <c r="M132" t="b">
        <v>0</v>
      </c>
      <c r="N132">
        <v>0</v>
      </c>
      <c r="O132" t="b">
        <v>0</v>
      </c>
      <c r="P132" t="s">
        <v>8267</v>
      </c>
      <c r="Q132" s="6">
        <f t="shared" si="14"/>
        <v>0</v>
      </c>
      <c r="R132" s="9">
        <f t="shared" si="15"/>
        <v>0</v>
      </c>
      <c r="S132" t="str">
        <f t="shared" si="18"/>
        <v>film &amp; video</v>
      </c>
      <c r="T132" t="str">
        <f t="shared" si="19"/>
        <v>science fiction</v>
      </c>
      <c r="U132" s="13">
        <f t="shared" si="20"/>
        <v>28</v>
      </c>
    </row>
    <row r="133" spans="1:2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4">
        <f t="shared" si="16"/>
        <v>42557</v>
      </c>
      <c r="K133">
        <v>1466453161</v>
      </c>
      <c r="L133" s="14">
        <f t="shared" si="17"/>
        <v>42541.837511574078</v>
      </c>
      <c r="M133" t="b">
        <v>0</v>
      </c>
      <c r="N133">
        <v>0</v>
      </c>
      <c r="O133" t="b">
        <v>0</v>
      </c>
      <c r="P133" t="s">
        <v>8267</v>
      </c>
      <c r="Q133" s="6">
        <f t="shared" si="14"/>
        <v>0</v>
      </c>
      <c r="R133" s="9">
        <f t="shared" si="15"/>
        <v>0</v>
      </c>
      <c r="S133" t="str">
        <f t="shared" si="18"/>
        <v>film &amp; video</v>
      </c>
      <c r="T133" t="str">
        <f t="shared" si="19"/>
        <v>science fiction</v>
      </c>
      <c r="U133" s="13">
        <f t="shared" si="20"/>
        <v>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4">
        <f t="shared" si="16"/>
        <v>41950.854247685187</v>
      </c>
      <c r="K134">
        <v>1411500607</v>
      </c>
      <c r="L134" s="14">
        <f t="shared" si="17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6">
        <f t="shared" si="14"/>
        <v>9.5687499999999995E-2</v>
      </c>
      <c r="R134" s="9">
        <f t="shared" si="15"/>
        <v>94.506172839506178</v>
      </c>
      <c r="S134" t="str">
        <f t="shared" si="18"/>
        <v>film &amp; video</v>
      </c>
      <c r="T134" t="str">
        <f t="shared" si="19"/>
        <v>science fiction</v>
      </c>
      <c r="U134" s="13">
        <f t="shared" si="20"/>
        <v>45</v>
      </c>
    </row>
    <row r="135" spans="1:21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4">
        <f t="shared" si="16"/>
        <v>42521.729861111111</v>
      </c>
      <c r="K135">
        <v>1462130584</v>
      </c>
      <c r="L135" s="14">
        <f t="shared" si="17"/>
        <v>42491.80768518518</v>
      </c>
      <c r="M135" t="b">
        <v>0</v>
      </c>
      <c r="N135">
        <v>0</v>
      </c>
      <c r="O135" t="b">
        <v>0</v>
      </c>
      <c r="P135" t="s">
        <v>8267</v>
      </c>
      <c r="Q135" s="6">
        <f t="shared" si="14"/>
        <v>0</v>
      </c>
      <c r="R135" s="9">
        <f t="shared" si="15"/>
        <v>0</v>
      </c>
      <c r="S135" t="str">
        <f t="shared" si="18"/>
        <v>film &amp; video</v>
      </c>
      <c r="T135" t="str">
        <f t="shared" si="19"/>
        <v>science fiction</v>
      </c>
      <c r="U135" s="13">
        <f t="shared" si="20"/>
        <v>30</v>
      </c>
    </row>
    <row r="136" spans="1:21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4">
        <f t="shared" si="16"/>
        <v>42251.708333333328</v>
      </c>
      <c r="K136">
        <v>1438811418</v>
      </c>
      <c r="L136" s="14">
        <f t="shared" si="17"/>
        <v>42221.909930555557</v>
      </c>
      <c r="M136" t="b">
        <v>0</v>
      </c>
      <c r="N136">
        <v>0</v>
      </c>
      <c r="O136" t="b">
        <v>0</v>
      </c>
      <c r="P136" t="s">
        <v>8267</v>
      </c>
      <c r="Q136" s="6">
        <f t="shared" si="14"/>
        <v>0</v>
      </c>
      <c r="R136" s="9">
        <f t="shared" si="15"/>
        <v>0</v>
      </c>
      <c r="S136" t="str">
        <f t="shared" si="18"/>
        <v>film &amp; video</v>
      </c>
      <c r="T136" t="str">
        <f t="shared" si="19"/>
        <v>science fiction</v>
      </c>
      <c r="U136" s="13">
        <f t="shared" si="20"/>
        <v>30</v>
      </c>
    </row>
    <row r="137" spans="1:21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4">
        <f t="shared" si="16"/>
        <v>41821.791666666664</v>
      </c>
      <c r="K137">
        <v>1401354597</v>
      </c>
      <c r="L137" s="14">
        <f t="shared" si="17"/>
        <v>41788.381909722222</v>
      </c>
      <c r="M137" t="b">
        <v>0</v>
      </c>
      <c r="N137">
        <v>5</v>
      </c>
      <c r="O137" t="b">
        <v>0</v>
      </c>
      <c r="P137" t="s">
        <v>8267</v>
      </c>
      <c r="Q137" s="6">
        <f t="shared" si="14"/>
        <v>0.13433333333333333</v>
      </c>
      <c r="R137" s="9">
        <f t="shared" si="15"/>
        <v>80.599999999999994</v>
      </c>
      <c r="S137" t="str">
        <f t="shared" si="18"/>
        <v>film &amp; video</v>
      </c>
      <c r="T137" t="str">
        <f t="shared" si="19"/>
        <v>science fiction</v>
      </c>
      <c r="U137" s="13">
        <f t="shared" si="20"/>
        <v>33</v>
      </c>
    </row>
    <row r="138" spans="1:21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4">
        <f t="shared" si="16"/>
        <v>42140.427777777775</v>
      </c>
      <c r="K138">
        <v>1427968234</v>
      </c>
      <c r="L138" s="14">
        <f t="shared" si="17"/>
        <v>42096.410115740742</v>
      </c>
      <c r="M138" t="b">
        <v>0</v>
      </c>
      <c r="N138">
        <v>0</v>
      </c>
      <c r="O138" t="b">
        <v>0</v>
      </c>
      <c r="P138" t="s">
        <v>8267</v>
      </c>
      <c r="Q138" s="6">
        <f t="shared" si="14"/>
        <v>0</v>
      </c>
      <c r="R138" s="9">
        <f t="shared" si="15"/>
        <v>0</v>
      </c>
      <c r="S138" t="str">
        <f t="shared" si="18"/>
        <v>film &amp; video</v>
      </c>
      <c r="T138" t="str">
        <f t="shared" si="19"/>
        <v>science fiction</v>
      </c>
      <c r="U138" s="13">
        <f t="shared" si="20"/>
        <v>44</v>
      </c>
    </row>
    <row r="139" spans="1:21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4">
        <f t="shared" si="16"/>
        <v>42289.573993055557</v>
      </c>
      <c r="K139">
        <v>1440337593</v>
      </c>
      <c r="L139" s="14">
        <f t="shared" si="17"/>
        <v>42239.573993055557</v>
      </c>
      <c r="M139" t="b">
        <v>0</v>
      </c>
      <c r="N139">
        <v>0</v>
      </c>
      <c r="O139" t="b">
        <v>0</v>
      </c>
      <c r="P139" t="s">
        <v>8267</v>
      </c>
      <c r="Q139" s="6">
        <f t="shared" si="14"/>
        <v>0</v>
      </c>
      <c r="R139" s="9">
        <f t="shared" si="15"/>
        <v>0</v>
      </c>
      <c r="S139" t="str">
        <f t="shared" si="18"/>
        <v>film &amp; video</v>
      </c>
      <c r="T139" t="str">
        <f t="shared" si="19"/>
        <v>science fiction</v>
      </c>
      <c r="U139" s="13">
        <f t="shared" si="20"/>
        <v>50</v>
      </c>
    </row>
    <row r="140" spans="1:21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4">
        <f t="shared" si="16"/>
        <v>42217.207638888889</v>
      </c>
      <c r="K140">
        <v>1435731041</v>
      </c>
      <c r="L140" s="14">
        <f t="shared" si="17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6">
        <f t="shared" si="14"/>
        <v>3.1413333333333335E-2</v>
      </c>
      <c r="R140" s="9">
        <f t="shared" si="15"/>
        <v>81.241379310344826</v>
      </c>
      <c r="S140" t="str">
        <f t="shared" si="18"/>
        <v>film &amp; video</v>
      </c>
      <c r="T140" t="str">
        <f t="shared" si="19"/>
        <v>science fiction</v>
      </c>
      <c r="U140" s="13">
        <f t="shared" si="20"/>
        <v>31</v>
      </c>
    </row>
    <row r="141" spans="1:21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4">
        <f t="shared" si="16"/>
        <v>42197.920972222222</v>
      </c>
      <c r="K141">
        <v>1435874772</v>
      </c>
      <c r="L141" s="14">
        <f t="shared" si="17"/>
        <v>42187.920972222222</v>
      </c>
      <c r="M141" t="b">
        <v>0</v>
      </c>
      <c r="N141">
        <v>1</v>
      </c>
      <c r="O141" t="b">
        <v>0</v>
      </c>
      <c r="P141" t="s">
        <v>8267</v>
      </c>
      <c r="Q141" s="6">
        <f t="shared" si="14"/>
        <v>1</v>
      </c>
      <c r="R141" s="9">
        <f t="shared" si="15"/>
        <v>500</v>
      </c>
      <c r="S141" t="str">
        <f t="shared" si="18"/>
        <v>film &amp; video</v>
      </c>
      <c r="T141" t="str">
        <f t="shared" si="19"/>
        <v>science fiction</v>
      </c>
      <c r="U141" s="13">
        <f t="shared" si="20"/>
        <v>10</v>
      </c>
    </row>
    <row r="142" spans="1:21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4">
        <f t="shared" si="16"/>
        <v>42083.15662037037</v>
      </c>
      <c r="K142">
        <v>1424234732</v>
      </c>
      <c r="L142" s="14">
        <f t="shared" si="17"/>
        <v>42053.198287037041</v>
      </c>
      <c r="M142" t="b">
        <v>0</v>
      </c>
      <c r="N142">
        <v>0</v>
      </c>
      <c r="O142" t="b">
        <v>0</v>
      </c>
      <c r="P142" t="s">
        <v>8267</v>
      </c>
      <c r="Q142" s="6">
        <f t="shared" si="14"/>
        <v>0</v>
      </c>
      <c r="R142" s="9">
        <f t="shared" si="15"/>
        <v>0</v>
      </c>
      <c r="S142" t="str">
        <f t="shared" si="18"/>
        <v>film &amp; video</v>
      </c>
      <c r="T142" t="str">
        <f t="shared" si="19"/>
        <v>science fiction</v>
      </c>
      <c r="U142" s="13">
        <f t="shared" si="20"/>
        <v>30</v>
      </c>
    </row>
    <row r="143" spans="1:21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4">
        <f t="shared" si="16"/>
        <v>42155.153043981481</v>
      </c>
      <c r="K143">
        <v>1429155623</v>
      </c>
      <c r="L143" s="14">
        <f t="shared" si="17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6">
        <f t="shared" si="14"/>
        <v>0.10775</v>
      </c>
      <c r="R143" s="9">
        <f t="shared" si="15"/>
        <v>46.178571428571431</v>
      </c>
      <c r="S143" t="str">
        <f t="shared" si="18"/>
        <v>film &amp; video</v>
      </c>
      <c r="T143" t="str">
        <f t="shared" si="19"/>
        <v>science fiction</v>
      </c>
      <c r="U143" s="13">
        <f t="shared" si="20"/>
        <v>45</v>
      </c>
    </row>
    <row r="144" spans="1:21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4">
        <f t="shared" si="16"/>
        <v>41959.934930555552</v>
      </c>
      <c r="K144">
        <v>1414358778</v>
      </c>
      <c r="L144" s="14">
        <f t="shared" si="17"/>
        <v>41938.893263888887</v>
      </c>
      <c r="M144" t="b">
        <v>0</v>
      </c>
      <c r="N144">
        <v>1</v>
      </c>
      <c r="O144" t="b">
        <v>0</v>
      </c>
      <c r="P144" t="s">
        <v>8267</v>
      </c>
      <c r="Q144" s="6">
        <f t="shared" si="14"/>
        <v>3.3333333333333335E-3</v>
      </c>
      <c r="R144" s="9">
        <f t="shared" si="15"/>
        <v>10</v>
      </c>
      <c r="S144" t="str">
        <f t="shared" si="18"/>
        <v>film &amp; video</v>
      </c>
      <c r="T144" t="str">
        <f t="shared" si="19"/>
        <v>science fiction</v>
      </c>
      <c r="U144" s="13">
        <f t="shared" si="20"/>
        <v>21</v>
      </c>
    </row>
    <row r="145" spans="1:21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4">
        <f t="shared" si="16"/>
        <v>42616.246527777781</v>
      </c>
      <c r="K145">
        <v>1467941542</v>
      </c>
      <c r="L145" s="14">
        <f t="shared" si="17"/>
        <v>42559.064143518524</v>
      </c>
      <c r="M145" t="b">
        <v>0</v>
      </c>
      <c r="N145">
        <v>0</v>
      </c>
      <c r="O145" t="b">
        <v>0</v>
      </c>
      <c r="P145" t="s">
        <v>8267</v>
      </c>
      <c r="Q145" s="6">
        <f t="shared" si="14"/>
        <v>0</v>
      </c>
      <c r="R145" s="9">
        <f t="shared" si="15"/>
        <v>0</v>
      </c>
      <c r="S145" t="str">
        <f t="shared" si="18"/>
        <v>film &amp; video</v>
      </c>
      <c r="T145" t="str">
        <f t="shared" si="19"/>
        <v>science fiction</v>
      </c>
      <c r="U145" s="13">
        <f t="shared" si="20"/>
        <v>57</v>
      </c>
    </row>
    <row r="146" spans="1:21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4">
        <f t="shared" si="16"/>
        <v>42107.72074074074</v>
      </c>
      <c r="K146">
        <v>1423765072</v>
      </c>
      <c r="L146" s="14">
        <f t="shared" si="17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6">
        <f t="shared" si="14"/>
        <v>0.27600000000000002</v>
      </c>
      <c r="R146" s="9">
        <f t="shared" si="15"/>
        <v>55.945945945945944</v>
      </c>
      <c r="S146" t="str">
        <f t="shared" si="18"/>
        <v>film &amp; video</v>
      </c>
      <c r="T146" t="str">
        <f t="shared" si="19"/>
        <v>science fiction</v>
      </c>
      <c r="U146" s="13">
        <f t="shared" si="20"/>
        <v>60</v>
      </c>
    </row>
    <row r="147" spans="1:21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4">
        <f t="shared" si="16"/>
        <v>42227.542268518519</v>
      </c>
      <c r="K147">
        <v>1436965252</v>
      </c>
      <c r="L147" s="14">
        <f t="shared" si="17"/>
        <v>42200.542268518519</v>
      </c>
      <c r="M147" t="b">
        <v>0</v>
      </c>
      <c r="N147">
        <v>9</v>
      </c>
      <c r="O147" t="b">
        <v>0</v>
      </c>
      <c r="P147" t="s">
        <v>8267</v>
      </c>
      <c r="Q147" s="6">
        <f t="shared" si="14"/>
        <v>7.5111111111111115E-2</v>
      </c>
      <c r="R147" s="9">
        <f t="shared" si="15"/>
        <v>37.555555555555557</v>
      </c>
      <c r="S147" t="str">
        <f t="shared" si="18"/>
        <v>film &amp; video</v>
      </c>
      <c r="T147" t="str">
        <f t="shared" si="19"/>
        <v>science fiction</v>
      </c>
      <c r="U147" s="13">
        <f t="shared" si="20"/>
        <v>27</v>
      </c>
    </row>
    <row r="148" spans="1:21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4">
        <f t="shared" si="16"/>
        <v>42753.016180555554</v>
      </c>
      <c r="K148">
        <v>1479514998</v>
      </c>
      <c r="L148" s="14">
        <f t="shared" si="17"/>
        <v>42693.016180555554</v>
      </c>
      <c r="M148" t="b">
        <v>0</v>
      </c>
      <c r="N148">
        <v>3</v>
      </c>
      <c r="O148" t="b">
        <v>0</v>
      </c>
      <c r="P148" t="s">
        <v>8267</v>
      </c>
      <c r="Q148" s="6">
        <f t="shared" si="14"/>
        <v>5.7499999999999999E-3</v>
      </c>
      <c r="R148" s="9">
        <f t="shared" si="15"/>
        <v>38.333333333333336</v>
      </c>
      <c r="S148" t="str">
        <f t="shared" si="18"/>
        <v>film &amp; video</v>
      </c>
      <c r="T148" t="str">
        <f t="shared" si="19"/>
        <v>science fiction</v>
      </c>
      <c r="U148" s="13">
        <f t="shared" si="20"/>
        <v>60</v>
      </c>
    </row>
    <row r="149" spans="1:21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4">
        <f t="shared" si="16"/>
        <v>42012.762499999997</v>
      </c>
      <c r="K149">
        <v>1417026340</v>
      </c>
      <c r="L149" s="14">
        <f t="shared" si="17"/>
        <v>41969.767824074079</v>
      </c>
      <c r="M149" t="b">
        <v>0</v>
      </c>
      <c r="N149">
        <v>0</v>
      </c>
      <c r="O149" t="b">
        <v>0</v>
      </c>
      <c r="P149" t="s">
        <v>8267</v>
      </c>
      <c r="Q149" s="6">
        <f t="shared" si="14"/>
        <v>0</v>
      </c>
      <c r="R149" s="9">
        <f t="shared" si="15"/>
        <v>0</v>
      </c>
      <c r="S149" t="str">
        <f t="shared" si="18"/>
        <v>film &amp; video</v>
      </c>
      <c r="T149" t="str">
        <f t="shared" si="19"/>
        <v>science fiction</v>
      </c>
      <c r="U149" s="13">
        <f t="shared" si="20"/>
        <v>43</v>
      </c>
    </row>
    <row r="150" spans="1:21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4">
        <f t="shared" si="16"/>
        <v>42427.281666666662</v>
      </c>
      <c r="K150">
        <v>1453963536</v>
      </c>
      <c r="L150" s="14">
        <f t="shared" si="17"/>
        <v>42397.281666666662</v>
      </c>
      <c r="M150" t="b">
        <v>0</v>
      </c>
      <c r="N150">
        <v>2</v>
      </c>
      <c r="O150" t="b">
        <v>0</v>
      </c>
      <c r="P150" t="s">
        <v>8267</v>
      </c>
      <c r="Q150" s="6">
        <f t="shared" si="14"/>
        <v>8.0000000000000004E-4</v>
      </c>
      <c r="R150" s="9">
        <f t="shared" si="15"/>
        <v>20</v>
      </c>
      <c r="S150" t="str">
        <f t="shared" si="18"/>
        <v>film &amp; video</v>
      </c>
      <c r="T150" t="str">
        <f t="shared" si="19"/>
        <v>science fiction</v>
      </c>
      <c r="U150" s="13">
        <f t="shared" si="20"/>
        <v>30</v>
      </c>
    </row>
    <row r="151" spans="1:21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4">
        <f t="shared" si="16"/>
        <v>41998.333333333328</v>
      </c>
      <c r="K151">
        <v>1416888470</v>
      </c>
      <c r="L151" s="14">
        <f t="shared" si="17"/>
        <v>41968.172106481477</v>
      </c>
      <c r="M151" t="b">
        <v>0</v>
      </c>
      <c r="N151">
        <v>6</v>
      </c>
      <c r="O151" t="b">
        <v>0</v>
      </c>
      <c r="P151" t="s">
        <v>8267</v>
      </c>
      <c r="Q151" s="6">
        <f t="shared" si="14"/>
        <v>9.1999999999999998E-3</v>
      </c>
      <c r="R151" s="9">
        <f t="shared" si="15"/>
        <v>15.333333333333334</v>
      </c>
      <c r="S151" t="str">
        <f t="shared" si="18"/>
        <v>film &amp; video</v>
      </c>
      <c r="T151" t="str">
        <f t="shared" si="19"/>
        <v>science fiction</v>
      </c>
      <c r="U151" s="13">
        <f t="shared" si="20"/>
        <v>30</v>
      </c>
    </row>
    <row r="152" spans="1:21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4">
        <f t="shared" si="16"/>
        <v>42150.161828703705</v>
      </c>
      <c r="K152">
        <v>1427428382</v>
      </c>
      <c r="L152" s="14">
        <f t="shared" si="17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6">
        <f t="shared" si="14"/>
        <v>0.23163076923076922</v>
      </c>
      <c r="R152" s="9">
        <f t="shared" si="15"/>
        <v>449.43283582089555</v>
      </c>
      <c r="S152" t="str">
        <f t="shared" si="18"/>
        <v>film &amp; video</v>
      </c>
      <c r="T152" t="str">
        <f t="shared" si="19"/>
        <v>science fiction</v>
      </c>
      <c r="U152" s="13">
        <f t="shared" si="20"/>
        <v>60</v>
      </c>
    </row>
    <row r="153" spans="1:21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4">
        <f t="shared" si="16"/>
        <v>42173.550821759258</v>
      </c>
      <c r="K153">
        <v>1429449191</v>
      </c>
      <c r="L153" s="14">
        <f t="shared" si="17"/>
        <v>42113.550821759258</v>
      </c>
      <c r="M153" t="b">
        <v>0</v>
      </c>
      <c r="N153">
        <v>5</v>
      </c>
      <c r="O153" t="b">
        <v>0</v>
      </c>
      <c r="P153" t="s">
        <v>8267</v>
      </c>
      <c r="Q153" s="6">
        <f t="shared" si="14"/>
        <v>5.5999999999999995E-4</v>
      </c>
      <c r="R153" s="9">
        <f t="shared" si="15"/>
        <v>28</v>
      </c>
      <c r="S153" t="str">
        <f t="shared" si="18"/>
        <v>film &amp; video</v>
      </c>
      <c r="T153" t="str">
        <f t="shared" si="19"/>
        <v>science fiction</v>
      </c>
      <c r="U153" s="13">
        <f t="shared" si="20"/>
        <v>60</v>
      </c>
    </row>
    <row r="154" spans="1:21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4">
        <f t="shared" si="16"/>
        <v>41905.077546296299</v>
      </c>
      <c r="K154">
        <v>1408845100</v>
      </c>
      <c r="L154" s="14">
        <f t="shared" si="17"/>
        <v>41875.077546296299</v>
      </c>
      <c r="M154" t="b">
        <v>0</v>
      </c>
      <c r="N154">
        <v>2</v>
      </c>
      <c r="O154" t="b">
        <v>0</v>
      </c>
      <c r="P154" t="s">
        <v>8267</v>
      </c>
      <c r="Q154" s="6">
        <f t="shared" si="14"/>
        <v>7.8947368421052633E-5</v>
      </c>
      <c r="R154" s="9">
        <f t="shared" si="15"/>
        <v>15</v>
      </c>
      <c r="S154" t="str">
        <f t="shared" si="18"/>
        <v>film &amp; video</v>
      </c>
      <c r="T154" t="str">
        <f t="shared" si="19"/>
        <v>science fiction</v>
      </c>
      <c r="U154" s="13">
        <f t="shared" si="20"/>
        <v>30</v>
      </c>
    </row>
    <row r="155" spans="1:21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4">
        <f t="shared" si="16"/>
        <v>41975.627824074079</v>
      </c>
      <c r="K155">
        <v>1413900244</v>
      </c>
      <c r="L155" s="14">
        <f t="shared" si="17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6">
        <f t="shared" si="14"/>
        <v>7.1799999999999998E-3</v>
      </c>
      <c r="R155" s="9">
        <f t="shared" si="15"/>
        <v>35.9</v>
      </c>
      <c r="S155" t="str">
        <f t="shared" si="18"/>
        <v>film &amp; video</v>
      </c>
      <c r="T155" t="str">
        <f t="shared" si="19"/>
        <v>science fiction</v>
      </c>
      <c r="U155" s="13">
        <f t="shared" si="20"/>
        <v>42</v>
      </c>
    </row>
    <row r="156" spans="1:21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4">
        <f t="shared" si="16"/>
        <v>42158.547395833331</v>
      </c>
      <c r="K156">
        <v>1429621695</v>
      </c>
      <c r="L156" s="14">
        <f t="shared" si="17"/>
        <v>42115.547395833331</v>
      </c>
      <c r="M156" t="b">
        <v>0</v>
      </c>
      <c r="N156">
        <v>3</v>
      </c>
      <c r="O156" t="b">
        <v>0</v>
      </c>
      <c r="P156" t="s">
        <v>8267</v>
      </c>
      <c r="Q156" s="6">
        <f t="shared" si="14"/>
        <v>2.6666666666666668E-2</v>
      </c>
      <c r="R156" s="9">
        <f t="shared" si="15"/>
        <v>13.333333333333334</v>
      </c>
      <c r="S156" t="str">
        <f t="shared" si="18"/>
        <v>film &amp; video</v>
      </c>
      <c r="T156" t="str">
        <f t="shared" si="19"/>
        <v>science fiction</v>
      </c>
      <c r="U156" s="13">
        <f t="shared" si="20"/>
        <v>43</v>
      </c>
    </row>
    <row r="157" spans="1:21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4">
        <f t="shared" si="16"/>
        <v>42208.559432870374</v>
      </c>
      <c r="K157">
        <v>1434201935</v>
      </c>
      <c r="L157" s="14">
        <f t="shared" si="17"/>
        <v>42168.559432870374</v>
      </c>
      <c r="M157" t="b">
        <v>0</v>
      </c>
      <c r="N157">
        <v>4</v>
      </c>
      <c r="O157" t="b">
        <v>0</v>
      </c>
      <c r="P157" t="s">
        <v>8267</v>
      </c>
      <c r="Q157" s="6">
        <f t="shared" si="14"/>
        <v>6.0000000000000002E-5</v>
      </c>
      <c r="R157" s="9">
        <f t="shared" si="15"/>
        <v>20.25</v>
      </c>
      <c r="S157" t="str">
        <f t="shared" si="18"/>
        <v>film &amp; video</v>
      </c>
      <c r="T157" t="str">
        <f t="shared" si="19"/>
        <v>science fiction</v>
      </c>
      <c r="U157" s="13">
        <f t="shared" si="20"/>
        <v>40</v>
      </c>
    </row>
    <row r="158" spans="1:21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4">
        <f t="shared" si="16"/>
        <v>41854.124953703707</v>
      </c>
      <c r="K158">
        <v>1401850796</v>
      </c>
      <c r="L158" s="14">
        <f t="shared" si="17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6">
        <f t="shared" si="14"/>
        <v>5.0999999999999997E-2</v>
      </c>
      <c r="R158" s="9">
        <f t="shared" si="15"/>
        <v>119</v>
      </c>
      <c r="S158" t="str">
        <f t="shared" si="18"/>
        <v>film &amp; video</v>
      </c>
      <c r="T158" t="str">
        <f t="shared" si="19"/>
        <v>science fiction</v>
      </c>
      <c r="U158" s="13">
        <f t="shared" si="20"/>
        <v>60</v>
      </c>
    </row>
    <row r="159" spans="1:21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4">
        <f t="shared" si="16"/>
        <v>42426.911712962959</v>
      </c>
      <c r="K159">
        <v>1453931572</v>
      </c>
      <c r="L159" s="14">
        <f t="shared" si="17"/>
        <v>42396.911712962959</v>
      </c>
      <c r="M159" t="b">
        <v>0</v>
      </c>
      <c r="N159">
        <v>2</v>
      </c>
      <c r="O159" t="b">
        <v>0</v>
      </c>
      <c r="P159" t="s">
        <v>8267</v>
      </c>
      <c r="Q159" s="6">
        <f t="shared" si="14"/>
        <v>2.671118530884808E-3</v>
      </c>
      <c r="R159" s="9">
        <f t="shared" si="15"/>
        <v>4</v>
      </c>
      <c r="S159" t="str">
        <f t="shared" si="18"/>
        <v>film &amp; video</v>
      </c>
      <c r="T159" t="str">
        <f t="shared" si="19"/>
        <v>science fiction</v>
      </c>
      <c r="U159" s="13">
        <f t="shared" si="20"/>
        <v>30</v>
      </c>
    </row>
    <row r="160" spans="1:21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4">
        <f t="shared" si="16"/>
        <v>41934.07671296296</v>
      </c>
      <c r="K160">
        <v>1411350628</v>
      </c>
      <c r="L160" s="14">
        <f t="shared" si="17"/>
        <v>41904.07671296296</v>
      </c>
      <c r="M160" t="b">
        <v>0</v>
      </c>
      <c r="N160">
        <v>0</v>
      </c>
      <c r="O160" t="b">
        <v>0</v>
      </c>
      <c r="P160" t="s">
        <v>8267</v>
      </c>
      <c r="Q160" s="6">
        <f t="shared" si="14"/>
        <v>0</v>
      </c>
      <c r="R160" s="9">
        <f t="shared" si="15"/>
        <v>0</v>
      </c>
      <c r="S160" t="str">
        <f t="shared" si="18"/>
        <v>film &amp; video</v>
      </c>
      <c r="T160" t="str">
        <f t="shared" si="19"/>
        <v>science fiction</v>
      </c>
      <c r="U160" s="13">
        <f t="shared" si="20"/>
        <v>30</v>
      </c>
    </row>
    <row r="161" spans="1:21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4">
        <f t="shared" si="16"/>
        <v>42554.434548611112</v>
      </c>
      <c r="K161">
        <v>1464085545</v>
      </c>
      <c r="L161" s="14">
        <f t="shared" si="17"/>
        <v>42514.434548611112</v>
      </c>
      <c r="M161" t="b">
        <v>0</v>
      </c>
      <c r="N161">
        <v>1</v>
      </c>
      <c r="O161" t="b">
        <v>0</v>
      </c>
      <c r="P161" t="s">
        <v>8267</v>
      </c>
      <c r="Q161" s="6">
        <f t="shared" si="14"/>
        <v>2.0000000000000002E-5</v>
      </c>
      <c r="R161" s="9">
        <f t="shared" si="15"/>
        <v>10</v>
      </c>
      <c r="S161" t="str">
        <f t="shared" si="18"/>
        <v>film &amp; video</v>
      </c>
      <c r="T161" t="str">
        <f t="shared" si="19"/>
        <v>science fiction</v>
      </c>
      <c r="U161" s="13">
        <f t="shared" si="20"/>
        <v>40</v>
      </c>
    </row>
    <row r="162" spans="1:21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4">
        <f t="shared" si="16"/>
        <v>42231.913090277783</v>
      </c>
      <c r="K162">
        <v>1434491691</v>
      </c>
      <c r="L162" s="14">
        <f t="shared" si="17"/>
        <v>42171.913090277783</v>
      </c>
      <c r="M162" t="b">
        <v>0</v>
      </c>
      <c r="N162">
        <v>0</v>
      </c>
      <c r="O162" t="b">
        <v>0</v>
      </c>
      <c r="P162" t="s">
        <v>8268</v>
      </c>
      <c r="Q162" s="6">
        <f t="shared" si="14"/>
        <v>0</v>
      </c>
      <c r="R162" s="9">
        <f t="shared" si="15"/>
        <v>0</v>
      </c>
      <c r="S162" t="str">
        <f t="shared" si="18"/>
        <v>film &amp; video</v>
      </c>
      <c r="T162" t="str">
        <f t="shared" si="19"/>
        <v>drama</v>
      </c>
      <c r="U162" s="13">
        <f t="shared" si="20"/>
        <v>60</v>
      </c>
    </row>
    <row r="163" spans="1:21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4">
        <f t="shared" si="16"/>
        <v>41822.687442129631</v>
      </c>
      <c r="K163">
        <v>1401726595</v>
      </c>
      <c r="L163" s="14">
        <f t="shared" si="17"/>
        <v>41792.687442129631</v>
      </c>
      <c r="M163" t="b">
        <v>0</v>
      </c>
      <c r="N163">
        <v>1</v>
      </c>
      <c r="O163" t="b">
        <v>0</v>
      </c>
      <c r="P163" t="s">
        <v>8268</v>
      </c>
      <c r="Q163" s="6">
        <f t="shared" si="14"/>
        <v>1E-4</v>
      </c>
      <c r="R163" s="9">
        <f t="shared" si="15"/>
        <v>5</v>
      </c>
      <c r="S163" t="str">
        <f t="shared" si="18"/>
        <v>film &amp; video</v>
      </c>
      <c r="T163" t="str">
        <f t="shared" si="19"/>
        <v>drama</v>
      </c>
      <c r="U163" s="13">
        <f t="shared" si="20"/>
        <v>30</v>
      </c>
    </row>
    <row r="164" spans="1:21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4">
        <f t="shared" si="16"/>
        <v>41867.987500000003</v>
      </c>
      <c r="K164">
        <v>1405393356</v>
      </c>
      <c r="L164" s="14">
        <f t="shared" si="17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6">
        <f t="shared" si="14"/>
        <v>0.15535714285714286</v>
      </c>
      <c r="R164" s="9">
        <f t="shared" si="15"/>
        <v>43.5</v>
      </c>
      <c r="S164" t="str">
        <f t="shared" si="18"/>
        <v>film &amp; video</v>
      </c>
      <c r="T164" t="str">
        <f t="shared" si="19"/>
        <v>drama</v>
      </c>
      <c r="U164" s="13">
        <f t="shared" si="20"/>
        <v>32</v>
      </c>
    </row>
    <row r="165" spans="1:21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4">
        <f t="shared" si="16"/>
        <v>42278</v>
      </c>
      <c r="K165">
        <v>1440716654</v>
      </c>
      <c r="L165" s="14">
        <f t="shared" si="17"/>
        <v>42243.961273148147</v>
      </c>
      <c r="M165" t="b">
        <v>0</v>
      </c>
      <c r="N165">
        <v>0</v>
      </c>
      <c r="O165" t="b">
        <v>0</v>
      </c>
      <c r="P165" t="s">
        <v>8268</v>
      </c>
      <c r="Q165" s="6">
        <f t="shared" si="14"/>
        <v>0</v>
      </c>
      <c r="R165" s="9">
        <f t="shared" si="15"/>
        <v>0</v>
      </c>
      <c r="S165" t="str">
        <f t="shared" si="18"/>
        <v>film &amp; video</v>
      </c>
      <c r="T165" t="str">
        <f t="shared" si="19"/>
        <v>drama</v>
      </c>
      <c r="U165" s="13">
        <f t="shared" si="20"/>
        <v>35</v>
      </c>
    </row>
    <row r="166" spans="1:21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4">
        <f t="shared" si="16"/>
        <v>41901.762743055559</v>
      </c>
      <c r="K166">
        <v>1405966701</v>
      </c>
      <c r="L166" s="14">
        <f t="shared" si="17"/>
        <v>41841.762743055559</v>
      </c>
      <c r="M166" t="b">
        <v>0</v>
      </c>
      <c r="N166">
        <v>7</v>
      </c>
      <c r="O166" t="b">
        <v>0</v>
      </c>
      <c r="P166" t="s">
        <v>8268</v>
      </c>
      <c r="Q166" s="6">
        <f t="shared" si="14"/>
        <v>5.3333333333333332E-3</v>
      </c>
      <c r="R166" s="9">
        <f t="shared" si="15"/>
        <v>91.428571428571431</v>
      </c>
      <c r="S166" t="str">
        <f t="shared" si="18"/>
        <v>film &amp; video</v>
      </c>
      <c r="T166" t="str">
        <f t="shared" si="19"/>
        <v>drama</v>
      </c>
      <c r="U166" s="13">
        <f t="shared" si="20"/>
        <v>60</v>
      </c>
    </row>
    <row r="167" spans="1:21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4">
        <f t="shared" si="16"/>
        <v>42381.658842592587</v>
      </c>
      <c r="K167">
        <v>1450021724</v>
      </c>
      <c r="L167" s="14">
        <f t="shared" si="17"/>
        <v>42351.658842592587</v>
      </c>
      <c r="M167" t="b">
        <v>0</v>
      </c>
      <c r="N167">
        <v>0</v>
      </c>
      <c r="O167" t="b">
        <v>0</v>
      </c>
      <c r="P167" t="s">
        <v>8268</v>
      </c>
      <c r="Q167" s="6">
        <f t="shared" si="14"/>
        <v>0</v>
      </c>
      <c r="R167" s="9">
        <f t="shared" si="15"/>
        <v>0</v>
      </c>
      <c r="S167" t="str">
        <f t="shared" si="18"/>
        <v>film &amp; video</v>
      </c>
      <c r="T167" t="str">
        <f t="shared" si="19"/>
        <v>drama</v>
      </c>
      <c r="U167" s="13">
        <f t="shared" si="20"/>
        <v>30</v>
      </c>
    </row>
    <row r="168" spans="1:21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4">
        <f t="shared" si="16"/>
        <v>42751.075949074075</v>
      </c>
      <c r="K168">
        <v>1481939362</v>
      </c>
      <c r="L168" s="14">
        <f t="shared" si="17"/>
        <v>42721.075949074075</v>
      </c>
      <c r="M168" t="b">
        <v>0</v>
      </c>
      <c r="N168">
        <v>1</v>
      </c>
      <c r="O168" t="b">
        <v>0</v>
      </c>
      <c r="P168" t="s">
        <v>8268</v>
      </c>
      <c r="Q168" s="6">
        <f t="shared" si="14"/>
        <v>0.6</v>
      </c>
      <c r="R168" s="9">
        <f t="shared" si="15"/>
        <v>3000</v>
      </c>
      <c r="S168" t="str">
        <f t="shared" si="18"/>
        <v>film &amp; video</v>
      </c>
      <c r="T168" t="str">
        <f t="shared" si="19"/>
        <v>drama</v>
      </c>
      <c r="U168" s="13">
        <f t="shared" si="20"/>
        <v>30</v>
      </c>
    </row>
    <row r="169" spans="1:21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4">
        <f t="shared" si="16"/>
        <v>42220.927488425921</v>
      </c>
      <c r="K169">
        <v>1433542535</v>
      </c>
      <c r="L169" s="14">
        <f t="shared" si="17"/>
        <v>42160.927488425921</v>
      </c>
      <c r="M169" t="b">
        <v>0</v>
      </c>
      <c r="N169">
        <v>2</v>
      </c>
      <c r="O169" t="b">
        <v>0</v>
      </c>
      <c r="P169" t="s">
        <v>8268</v>
      </c>
      <c r="Q169" s="6">
        <f t="shared" si="14"/>
        <v>1E-4</v>
      </c>
      <c r="R169" s="9">
        <f t="shared" si="15"/>
        <v>5.5</v>
      </c>
      <c r="S169" t="str">
        <f t="shared" si="18"/>
        <v>film &amp; video</v>
      </c>
      <c r="T169" t="str">
        <f t="shared" si="19"/>
        <v>drama</v>
      </c>
      <c r="U169" s="13">
        <f t="shared" si="20"/>
        <v>60</v>
      </c>
    </row>
    <row r="170" spans="1:21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4">
        <f t="shared" si="16"/>
        <v>42082.793634259258</v>
      </c>
      <c r="K170">
        <v>1424203370</v>
      </c>
      <c r="L170" s="14">
        <f t="shared" si="17"/>
        <v>42052.83530092593</v>
      </c>
      <c r="M170" t="b">
        <v>0</v>
      </c>
      <c r="N170">
        <v>3</v>
      </c>
      <c r="O170" t="b">
        <v>0</v>
      </c>
      <c r="P170" t="s">
        <v>8268</v>
      </c>
      <c r="Q170" s="6">
        <f t="shared" si="14"/>
        <v>4.0625000000000001E-2</v>
      </c>
      <c r="R170" s="9">
        <f t="shared" si="15"/>
        <v>108.33333333333333</v>
      </c>
      <c r="S170" t="str">
        <f t="shared" si="18"/>
        <v>film &amp; video</v>
      </c>
      <c r="T170" t="str">
        <f t="shared" si="19"/>
        <v>drama</v>
      </c>
      <c r="U170" s="13">
        <f t="shared" si="20"/>
        <v>30</v>
      </c>
    </row>
    <row r="171" spans="1:21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4">
        <f t="shared" si="16"/>
        <v>41930.505312499998</v>
      </c>
      <c r="K171">
        <v>1411042059</v>
      </c>
      <c r="L171" s="14">
        <f t="shared" si="17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6">
        <f t="shared" si="14"/>
        <v>0.224</v>
      </c>
      <c r="R171" s="9">
        <f t="shared" si="15"/>
        <v>56</v>
      </c>
      <c r="S171" t="str">
        <f t="shared" si="18"/>
        <v>film &amp; video</v>
      </c>
      <c r="T171" t="str">
        <f t="shared" si="19"/>
        <v>drama</v>
      </c>
      <c r="U171" s="13">
        <f t="shared" si="20"/>
        <v>30</v>
      </c>
    </row>
    <row r="172" spans="1:21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4">
        <f t="shared" si="16"/>
        <v>42246.227777777778</v>
      </c>
      <c r="K172">
        <v>1438385283</v>
      </c>
      <c r="L172" s="14">
        <f t="shared" si="17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6">
        <f t="shared" si="14"/>
        <v>3.2500000000000001E-2</v>
      </c>
      <c r="R172" s="9">
        <f t="shared" si="15"/>
        <v>32.5</v>
      </c>
      <c r="S172" t="str">
        <f t="shared" si="18"/>
        <v>film &amp; video</v>
      </c>
      <c r="T172" t="str">
        <f t="shared" si="19"/>
        <v>drama</v>
      </c>
      <c r="U172" s="13">
        <f t="shared" si="20"/>
        <v>30</v>
      </c>
    </row>
    <row r="173" spans="1:21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4">
        <f t="shared" si="16"/>
        <v>42594.180717592593</v>
      </c>
      <c r="K173">
        <v>1465791614</v>
      </c>
      <c r="L173" s="14">
        <f t="shared" si="17"/>
        <v>42534.180717592593</v>
      </c>
      <c r="M173" t="b">
        <v>0</v>
      </c>
      <c r="N173">
        <v>1</v>
      </c>
      <c r="O173" t="b">
        <v>0</v>
      </c>
      <c r="P173" t="s">
        <v>8268</v>
      </c>
      <c r="Q173" s="6">
        <f t="shared" si="14"/>
        <v>2.0000000000000002E-5</v>
      </c>
      <c r="R173" s="9">
        <f t="shared" si="15"/>
        <v>1</v>
      </c>
      <c r="S173" t="str">
        <f t="shared" si="18"/>
        <v>film &amp; video</v>
      </c>
      <c r="T173" t="str">
        <f t="shared" si="19"/>
        <v>drama</v>
      </c>
      <c r="U173" s="13">
        <f t="shared" si="20"/>
        <v>60</v>
      </c>
    </row>
    <row r="174" spans="1:21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4">
        <f t="shared" si="16"/>
        <v>42082.353275462956</v>
      </c>
      <c r="K174">
        <v>1423733323</v>
      </c>
      <c r="L174" s="14">
        <f t="shared" si="17"/>
        <v>42047.394942129627</v>
      </c>
      <c r="M174" t="b">
        <v>0</v>
      </c>
      <c r="N174">
        <v>0</v>
      </c>
      <c r="O174" t="b">
        <v>0</v>
      </c>
      <c r="P174" t="s">
        <v>8268</v>
      </c>
      <c r="Q174" s="6">
        <f t="shared" si="14"/>
        <v>0</v>
      </c>
      <c r="R174" s="9">
        <f t="shared" si="15"/>
        <v>0</v>
      </c>
      <c r="S174" t="str">
        <f t="shared" si="18"/>
        <v>film &amp; video</v>
      </c>
      <c r="T174" t="str">
        <f t="shared" si="19"/>
        <v>drama</v>
      </c>
      <c r="U174" s="13">
        <f t="shared" si="20"/>
        <v>35</v>
      </c>
    </row>
    <row r="175" spans="1:21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4">
        <f t="shared" si="16"/>
        <v>42063.573009259257</v>
      </c>
      <c r="K175">
        <v>1422539108</v>
      </c>
      <c r="L175" s="14">
        <f t="shared" si="17"/>
        <v>42033.573009259257</v>
      </c>
      <c r="M175" t="b">
        <v>0</v>
      </c>
      <c r="N175">
        <v>0</v>
      </c>
      <c r="O175" t="b">
        <v>0</v>
      </c>
      <c r="P175" t="s">
        <v>8268</v>
      </c>
      <c r="Q175" s="6">
        <f t="shared" si="14"/>
        <v>0</v>
      </c>
      <c r="R175" s="9">
        <f t="shared" si="15"/>
        <v>0</v>
      </c>
      <c r="S175" t="str">
        <f t="shared" si="18"/>
        <v>film &amp; video</v>
      </c>
      <c r="T175" t="str">
        <f t="shared" si="19"/>
        <v>drama</v>
      </c>
      <c r="U175" s="13">
        <f t="shared" si="20"/>
        <v>30</v>
      </c>
    </row>
    <row r="176" spans="1:21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4">
        <f t="shared" si="16"/>
        <v>42132.758981481486</v>
      </c>
      <c r="K176">
        <v>1425924776</v>
      </c>
      <c r="L176" s="14">
        <f t="shared" si="17"/>
        <v>42072.758981481486</v>
      </c>
      <c r="M176" t="b">
        <v>0</v>
      </c>
      <c r="N176">
        <v>0</v>
      </c>
      <c r="O176" t="b">
        <v>0</v>
      </c>
      <c r="P176" t="s">
        <v>8268</v>
      </c>
      <c r="Q176" s="6">
        <f t="shared" si="14"/>
        <v>0</v>
      </c>
      <c r="R176" s="9">
        <f t="shared" si="15"/>
        <v>0</v>
      </c>
      <c r="S176" t="str">
        <f t="shared" si="18"/>
        <v>film &amp; video</v>
      </c>
      <c r="T176" t="str">
        <f t="shared" si="19"/>
        <v>drama</v>
      </c>
      <c r="U176" s="13">
        <f t="shared" si="20"/>
        <v>60</v>
      </c>
    </row>
    <row r="177" spans="1:21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4">
        <f t="shared" si="16"/>
        <v>41880.777905092589</v>
      </c>
      <c r="K177">
        <v>1407177611</v>
      </c>
      <c r="L177" s="14">
        <f t="shared" si="17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6">
        <f t="shared" si="14"/>
        <v>6.4850000000000005E-2</v>
      </c>
      <c r="R177" s="9">
        <f t="shared" si="15"/>
        <v>49.884615384615387</v>
      </c>
      <c r="S177" t="str">
        <f t="shared" si="18"/>
        <v>film &amp; video</v>
      </c>
      <c r="T177" t="str">
        <f t="shared" si="19"/>
        <v>drama</v>
      </c>
      <c r="U177" s="13">
        <f t="shared" si="20"/>
        <v>25</v>
      </c>
    </row>
    <row r="178" spans="1:21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4">
        <f t="shared" si="16"/>
        <v>42221.824062500003</v>
      </c>
      <c r="K178">
        <v>1436211999</v>
      </c>
      <c r="L178" s="14">
        <f t="shared" si="17"/>
        <v>42191.824062500003</v>
      </c>
      <c r="M178" t="b">
        <v>0</v>
      </c>
      <c r="N178">
        <v>0</v>
      </c>
      <c r="O178" t="b">
        <v>0</v>
      </c>
      <c r="P178" t="s">
        <v>8268</v>
      </c>
      <c r="Q178" s="6">
        <f t="shared" si="14"/>
        <v>0</v>
      </c>
      <c r="R178" s="9">
        <f t="shared" si="15"/>
        <v>0</v>
      </c>
      <c r="S178" t="str">
        <f t="shared" si="18"/>
        <v>film &amp; video</v>
      </c>
      <c r="T178" t="str">
        <f t="shared" si="19"/>
        <v>drama</v>
      </c>
      <c r="U178" s="13">
        <f t="shared" si="20"/>
        <v>30</v>
      </c>
    </row>
    <row r="179" spans="1:21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4">
        <f t="shared" si="16"/>
        <v>42087.00608796296</v>
      </c>
      <c r="K179">
        <v>1425690526</v>
      </c>
      <c r="L179" s="14">
        <f t="shared" si="17"/>
        <v>42070.047754629632</v>
      </c>
      <c r="M179" t="b">
        <v>0</v>
      </c>
      <c r="N179">
        <v>7</v>
      </c>
      <c r="O179" t="b">
        <v>0</v>
      </c>
      <c r="P179" t="s">
        <v>8268</v>
      </c>
      <c r="Q179" s="6">
        <f t="shared" si="14"/>
        <v>0.4</v>
      </c>
      <c r="R179" s="9">
        <f t="shared" si="15"/>
        <v>25.714285714285715</v>
      </c>
      <c r="S179" t="str">
        <f t="shared" si="18"/>
        <v>film &amp; video</v>
      </c>
      <c r="T179" t="str">
        <f t="shared" si="19"/>
        <v>drama</v>
      </c>
      <c r="U179" s="13">
        <f t="shared" si="20"/>
        <v>17</v>
      </c>
    </row>
    <row r="180" spans="1:21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4">
        <f t="shared" si="16"/>
        <v>42334.997048611112</v>
      </c>
      <c r="K180">
        <v>1445986545</v>
      </c>
      <c r="L180" s="14">
        <f t="shared" si="17"/>
        <v>42304.955381944441</v>
      </c>
      <c r="M180" t="b">
        <v>0</v>
      </c>
      <c r="N180">
        <v>0</v>
      </c>
      <c r="O180" t="b">
        <v>0</v>
      </c>
      <c r="P180" t="s">
        <v>8268</v>
      </c>
      <c r="Q180" s="6">
        <f t="shared" si="14"/>
        <v>0</v>
      </c>
      <c r="R180" s="9">
        <f t="shared" si="15"/>
        <v>0</v>
      </c>
      <c r="S180" t="str">
        <f t="shared" si="18"/>
        <v>film &amp; video</v>
      </c>
      <c r="T180" t="str">
        <f t="shared" si="19"/>
        <v>drama</v>
      </c>
      <c r="U180" s="13">
        <f t="shared" si="20"/>
        <v>30</v>
      </c>
    </row>
    <row r="181" spans="1:21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4">
        <f t="shared" si="16"/>
        <v>42433.080497685187</v>
      </c>
      <c r="K181">
        <v>1454464555</v>
      </c>
      <c r="L181" s="14">
        <f t="shared" si="17"/>
        <v>42403.080497685187</v>
      </c>
      <c r="M181" t="b">
        <v>0</v>
      </c>
      <c r="N181">
        <v>2</v>
      </c>
      <c r="O181" t="b">
        <v>0</v>
      </c>
      <c r="P181" t="s">
        <v>8268</v>
      </c>
      <c r="Q181" s="6">
        <f t="shared" si="14"/>
        <v>0.2</v>
      </c>
      <c r="R181" s="9">
        <f t="shared" si="15"/>
        <v>100</v>
      </c>
      <c r="S181" t="str">
        <f t="shared" si="18"/>
        <v>film &amp; video</v>
      </c>
      <c r="T181" t="str">
        <f t="shared" si="19"/>
        <v>drama</v>
      </c>
      <c r="U181" s="13">
        <f t="shared" si="20"/>
        <v>30</v>
      </c>
    </row>
    <row r="182" spans="1:21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4">
        <f t="shared" si="16"/>
        <v>42107.791666666672</v>
      </c>
      <c r="K182">
        <v>1425512843</v>
      </c>
      <c r="L182" s="14">
        <f t="shared" si="17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6">
        <f t="shared" si="14"/>
        <v>0.33416666666666667</v>
      </c>
      <c r="R182" s="9">
        <f t="shared" si="15"/>
        <v>30.846153846153847</v>
      </c>
      <c r="S182" t="str">
        <f t="shared" si="18"/>
        <v>film &amp; video</v>
      </c>
      <c r="T182" t="str">
        <f t="shared" si="19"/>
        <v>drama</v>
      </c>
      <c r="U182" s="13">
        <f t="shared" si="20"/>
        <v>40</v>
      </c>
    </row>
    <row r="183" spans="1:21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4">
        <f t="shared" si="16"/>
        <v>42177.741840277777</v>
      </c>
      <c r="K183">
        <v>1432403295</v>
      </c>
      <c r="L183" s="14">
        <f t="shared" si="17"/>
        <v>42147.741840277777</v>
      </c>
      <c r="M183" t="b">
        <v>0</v>
      </c>
      <c r="N183">
        <v>4</v>
      </c>
      <c r="O183" t="b">
        <v>0</v>
      </c>
      <c r="P183" t="s">
        <v>8268</v>
      </c>
      <c r="Q183" s="6">
        <f t="shared" si="14"/>
        <v>0.21092608822670172</v>
      </c>
      <c r="R183" s="9">
        <f t="shared" si="15"/>
        <v>180.5</v>
      </c>
      <c r="S183" t="str">
        <f t="shared" si="18"/>
        <v>film &amp; video</v>
      </c>
      <c r="T183" t="str">
        <f t="shared" si="19"/>
        <v>drama</v>
      </c>
      <c r="U183" s="13">
        <f t="shared" si="20"/>
        <v>30</v>
      </c>
    </row>
    <row r="184" spans="1:21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4">
        <f t="shared" si="16"/>
        <v>42742.011944444443</v>
      </c>
      <c r="K184">
        <v>1481156232</v>
      </c>
      <c r="L184" s="14">
        <f t="shared" si="17"/>
        <v>42712.011944444443</v>
      </c>
      <c r="M184" t="b">
        <v>0</v>
      </c>
      <c r="N184">
        <v>0</v>
      </c>
      <c r="O184" t="b">
        <v>0</v>
      </c>
      <c r="P184" t="s">
        <v>8268</v>
      </c>
      <c r="Q184" s="6">
        <f t="shared" si="14"/>
        <v>0</v>
      </c>
      <c r="R184" s="9">
        <f t="shared" si="15"/>
        <v>0</v>
      </c>
      <c r="S184" t="str">
        <f t="shared" si="18"/>
        <v>film &amp; video</v>
      </c>
      <c r="T184" t="str">
        <f t="shared" si="19"/>
        <v>drama</v>
      </c>
      <c r="U184" s="13">
        <f t="shared" si="20"/>
        <v>30</v>
      </c>
    </row>
    <row r="185" spans="1:2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4">
        <f t="shared" si="16"/>
        <v>41969.851967592593</v>
      </c>
      <c r="K185">
        <v>1414438010</v>
      </c>
      <c r="L185" s="14">
        <f t="shared" si="17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6">
        <f t="shared" si="14"/>
        <v>0.35855999999999999</v>
      </c>
      <c r="R185" s="9">
        <f t="shared" si="15"/>
        <v>373.5</v>
      </c>
      <c r="S185" t="str">
        <f t="shared" si="18"/>
        <v>film &amp; video</v>
      </c>
      <c r="T185" t="str">
        <f t="shared" si="19"/>
        <v>drama</v>
      </c>
      <c r="U185" s="13">
        <f t="shared" si="20"/>
        <v>30</v>
      </c>
    </row>
    <row r="186" spans="1:21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4">
        <f t="shared" si="16"/>
        <v>41883.165972222225</v>
      </c>
      <c r="K186">
        <v>1404586762</v>
      </c>
      <c r="L186" s="14">
        <f t="shared" si="17"/>
        <v>41825.791226851856</v>
      </c>
      <c r="M186" t="b">
        <v>0</v>
      </c>
      <c r="N186">
        <v>2</v>
      </c>
      <c r="O186" t="b">
        <v>0</v>
      </c>
      <c r="P186" t="s">
        <v>8268</v>
      </c>
      <c r="Q186" s="6">
        <f t="shared" si="14"/>
        <v>3.4000000000000002E-2</v>
      </c>
      <c r="R186" s="9">
        <f t="shared" si="15"/>
        <v>25.5</v>
      </c>
      <c r="S186" t="str">
        <f t="shared" si="18"/>
        <v>film &amp; video</v>
      </c>
      <c r="T186" t="str">
        <f t="shared" si="19"/>
        <v>drama</v>
      </c>
      <c r="U186" s="13">
        <f t="shared" si="20"/>
        <v>58</v>
      </c>
    </row>
    <row r="187" spans="1:2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4">
        <f t="shared" si="16"/>
        <v>42600.91133101852</v>
      </c>
      <c r="K187">
        <v>1468965139</v>
      </c>
      <c r="L187" s="14">
        <f t="shared" si="17"/>
        <v>42570.91133101852</v>
      </c>
      <c r="M187" t="b">
        <v>0</v>
      </c>
      <c r="N187">
        <v>10</v>
      </c>
      <c r="O187" t="b">
        <v>0</v>
      </c>
      <c r="P187" t="s">
        <v>8268</v>
      </c>
      <c r="Q187" s="6">
        <f t="shared" si="14"/>
        <v>5.5E-2</v>
      </c>
      <c r="R187" s="9">
        <f t="shared" si="15"/>
        <v>220</v>
      </c>
      <c r="S187" t="str">
        <f t="shared" si="18"/>
        <v>film &amp; video</v>
      </c>
      <c r="T187" t="str">
        <f t="shared" si="19"/>
        <v>drama</v>
      </c>
      <c r="U187" s="13">
        <f t="shared" si="20"/>
        <v>30</v>
      </c>
    </row>
    <row r="188" spans="1:21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4">
        <f t="shared" si="16"/>
        <v>42797.833333333328</v>
      </c>
      <c r="K188">
        <v>1485977434</v>
      </c>
      <c r="L188" s="14">
        <f t="shared" si="17"/>
        <v>42767.812893518523</v>
      </c>
      <c r="M188" t="b">
        <v>0</v>
      </c>
      <c r="N188">
        <v>0</v>
      </c>
      <c r="O188" t="b">
        <v>0</v>
      </c>
      <c r="P188" t="s">
        <v>8268</v>
      </c>
      <c r="Q188" s="6">
        <f t="shared" si="14"/>
        <v>0</v>
      </c>
      <c r="R188" s="9">
        <f t="shared" si="15"/>
        <v>0</v>
      </c>
      <c r="S188" t="str">
        <f t="shared" si="18"/>
        <v>film &amp; video</v>
      </c>
      <c r="T188" t="str">
        <f t="shared" si="19"/>
        <v>drama</v>
      </c>
      <c r="U188" s="13">
        <f t="shared" si="20"/>
        <v>30</v>
      </c>
    </row>
    <row r="189" spans="1:21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4">
        <f t="shared" si="16"/>
        <v>42206.290972222225</v>
      </c>
      <c r="K189">
        <v>1435383457</v>
      </c>
      <c r="L189" s="14">
        <f t="shared" si="17"/>
        <v>42182.234456018516</v>
      </c>
      <c r="M189" t="b">
        <v>0</v>
      </c>
      <c r="N189">
        <v>5</v>
      </c>
      <c r="O189" t="b">
        <v>0</v>
      </c>
      <c r="P189" t="s">
        <v>8268</v>
      </c>
      <c r="Q189" s="6">
        <f t="shared" si="14"/>
        <v>0.16</v>
      </c>
      <c r="R189" s="9">
        <f t="shared" si="15"/>
        <v>160</v>
      </c>
      <c r="S189" t="str">
        <f t="shared" si="18"/>
        <v>film &amp; video</v>
      </c>
      <c r="T189" t="str">
        <f t="shared" si="19"/>
        <v>drama</v>
      </c>
      <c r="U189" s="13">
        <f t="shared" si="20"/>
        <v>24</v>
      </c>
    </row>
    <row r="190" spans="1:21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4">
        <f t="shared" si="16"/>
        <v>41887.18304398148</v>
      </c>
      <c r="K190">
        <v>1407299015</v>
      </c>
      <c r="L190" s="14">
        <f t="shared" si="17"/>
        <v>41857.18304398148</v>
      </c>
      <c r="M190" t="b">
        <v>0</v>
      </c>
      <c r="N190">
        <v>0</v>
      </c>
      <c r="O190" t="b">
        <v>0</v>
      </c>
      <c r="P190" t="s">
        <v>8268</v>
      </c>
      <c r="Q190" s="6">
        <f t="shared" si="14"/>
        <v>0</v>
      </c>
      <c r="R190" s="9">
        <f t="shared" si="15"/>
        <v>0</v>
      </c>
      <c r="S190" t="str">
        <f t="shared" si="18"/>
        <v>film &amp; video</v>
      </c>
      <c r="T190" t="str">
        <f t="shared" si="19"/>
        <v>drama</v>
      </c>
      <c r="U190" s="13">
        <f t="shared" si="20"/>
        <v>30</v>
      </c>
    </row>
    <row r="191" spans="1:21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4">
        <f t="shared" si="16"/>
        <v>42616.690706018519</v>
      </c>
      <c r="K191">
        <v>1467736477</v>
      </c>
      <c r="L191" s="14">
        <f t="shared" si="17"/>
        <v>42556.690706018519</v>
      </c>
      <c r="M191" t="b">
        <v>0</v>
      </c>
      <c r="N191">
        <v>5</v>
      </c>
      <c r="O191" t="b">
        <v>0</v>
      </c>
      <c r="P191" t="s">
        <v>8268</v>
      </c>
      <c r="Q191" s="6">
        <f t="shared" si="14"/>
        <v>6.8999999999999997E-4</v>
      </c>
      <c r="R191" s="9">
        <f t="shared" si="15"/>
        <v>69</v>
      </c>
      <c r="S191" t="str">
        <f t="shared" si="18"/>
        <v>film &amp; video</v>
      </c>
      <c r="T191" t="str">
        <f t="shared" si="19"/>
        <v>drama</v>
      </c>
      <c r="U191" s="13">
        <f t="shared" si="20"/>
        <v>60</v>
      </c>
    </row>
    <row r="192" spans="1:2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4">
        <f t="shared" si="16"/>
        <v>42537.650995370372</v>
      </c>
      <c r="K192">
        <v>1465227446</v>
      </c>
      <c r="L192" s="14">
        <f t="shared" si="17"/>
        <v>42527.650995370372</v>
      </c>
      <c r="M192" t="b">
        <v>0</v>
      </c>
      <c r="N192">
        <v>1</v>
      </c>
      <c r="O192" t="b">
        <v>0</v>
      </c>
      <c r="P192" t="s">
        <v>8268</v>
      </c>
      <c r="Q192" s="6">
        <f t="shared" si="14"/>
        <v>4.1666666666666666E-3</v>
      </c>
      <c r="R192" s="9">
        <f t="shared" si="15"/>
        <v>50</v>
      </c>
      <c r="S192" t="str">
        <f t="shared" si="18"/>
        <v>film &amp; video</v>
      </c>
      <c r="T192" t="str">
        <f t="shared" si="19"/>
        <v>drama</v>
      </c>
      <c r="U192" s="13">
        <f t="shared" si="20"/>
        <v>10</v>
      </c>
    </row>
    <row r="193" spans="1:21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4">
        <f t="shared" si="16"/>
        <v>42279.441412037035</v>
      </c>
      <c r="K193">
        <v>1440326138</v>
      </c>
      <c r="L193" s="14">
        <f t="shared" si="17"/>
        <v>42239.441412037035</v>
      </c>
      <c r="M193" t="b">
        <v>0</v>
      </c>
      <c r="N193">
        <v>3</v>
      </c>
      <c r="O193" t="b">
        <v>0</v>
      </c>
      <c r="P193" t="s">
        <v>8268</v>
      </c>
      <c r="Q193" s="6">
        <f t="shared" si="14"/>
        <v>0.05</v>
      </c>
      <c r="R193" s="9">
        <f t="shared" si="15"/>
        <v>83.333333333333329</v>
      </c>
      <c r="S193" t="str">
        <f t="shared" si="18"/>
        <v>film &amp; video</v>
      </c>
      <c r="T193" t="str">
        <f t="shared" si="19"/>
        <v>drama</v>
      </c>
      <c r="U193" s="13">
        <f t="shared" si="20"/>
        <v>40</v>
      </c>
    </row>
    <row r="194" spans="1:21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4">
        <f t="shared" si="16"/>
        <v>41929.792037037041</v>
      </c>
      <c r="K194">
        <v>1410980432</v>
      </c>
      <c r="L194" s="14">
        <f t="shared" si="17"/>
        <v>41899.792037037041</v>
      </c>
      <c r="M194" t="b">
        <v>0</v>
      </c>
      <c r="N194">
        <v>3</v>
      </c>
      <c r="O194" t="b">
        <v>0</v>
      </c>
      <c r="P194" t="s">
        <v>8268</v>
      </c>
      <c r="Q194" s="6">
        <f t="shared" ref="Q194:Q257" si="21">(E194/D194)</f>
        <v>1.7E-5</v>
      </c>
      <c r="R194" s="9">
        <f t="shared" ref="R194:R257" si="22">IF(N194&lt;&gt;0,E194/N194,0)</f>
        <v>5.666666666666667</v>
      </c>
      <c r="S194" t="str">
        <f t="shared" si="18"/>
        <v>film &amp; video</v>
      </c>
      <c r="T194" t="str">
        <f t="shared" si="19"/>
        <v>drama</v>
      </c>
      <c r="U194" s="13">
        <f t="shared" si="20"/>
        <v>30</v>
      </c>
    </row>
    <row r="195" spans="1:21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4">
        <f t="shared" ref="J195:J258" si="23">(((I195/60)/60)/24)+DATE(1970,1,1)</f>
        <v>41971.976458333331</v>
      </c>
      <c r="K195">
        <v>1412029566</v>
      </c>
      <c r="L195" s="14">
        <f t="shared" ref="L195:L258" si="24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6">
        <f t="shared" si="21"/>
        <v>0</v>
      </c>
      <c r="R195" s="9">
        <f t="shared" si="22"/>
        <v>0</v>
      </c>
      <c r="S195" t="str">
        <f t="shared" ref="S195:S258" si="25">LEFT(P195, SEARCH("/",P195,1)-1)</f>
        <v>film &amp; video</v>
      </c>
      <c r="T195" t="str">
        <f t="shared" ref="T195:T258" si="26">RIGHT(P195,LEN(P195)-FIND("/",P195))</f>
        <v>drama</v>
      </c>
      <c r="U195" s="13">
        <f t="shared" ref="U195:U258" si="27">DATEDIF(L195,J195,"D")</f>
        <v>60</v>
      </c>
    </row>
    <row r="196" spans="1:21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4">
        <f t="shared" si="23"/>
        <v>42435.996886574074</v>
      </c>
      <c r="K196">
        <v>1452124531</v>
      </c>
      <c r="L196" s="14">
        <f t="shared" si="24"/>
        <v>42375.996886574074</v>
      </c>
      <c r="M196" t="b">
        <v>0</v>
      </c>
      <c r="N196">
        <v>3</v>
      </c>
      <c r="O196" t="b">
        <v>0</v>
      </c>
      <c r="P196" t="s">
        <v>8268</v>
      </c>
      <c r="Q196" s="6">
        <f t="shared" si="21"/>
        <v>1.1999999999999999E-3</v>
      </c>
      <c r="R196" s="9">
        <f t="shared" si="22"/>
        <v>1</v>
      </c>
      <c r="S196" t="str">
        <f t="shared" si="25"/>
        <v>film &amp; video</v>
      </c>
      <c r="T196" t="str">
        <f t="shared" si="26"/>
        <v>drama</v>
      </c>
      <c r="U196" s="13">
        <f t="shared" si="27"/>
        <v>60</v>
      </c>
    </row>
    <row r="197" spans="1:21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4">
        <f t="shared" si="23"/>
        <v>42195.67050925926</v>
      </c>
      <c r="K197">
        <v>1431360332</v>
      </c>
      <c r="L197" s="14">
        <f t="shared" si="24"/>
        <v>42135.67050925926</v>
      </c>
      <c r="M197" t="b">
        <v>0</v>
      </c>
      <c r="N197">
        <v>0</v>
      </c>
      <c r="O197" t="b">
        <v>0</v>
      </c>
      <c r="P197" t="s">
        <v>8268</v>
      </c>
      <c r="Q197" s="6">
        <f t="shared" si="21"/>
        <v>0</v>
      </c>
      <c r="R197" s="9">
        <f t="shared" si="22"/>
        <v>0</v>
      </c>
      <c r="S197" t="str">
        <f t="shared" si="25"/>
        <v>film &amp; video</v>
      </c>
      <c r="T197" t="str">
        <f t="shared" si="26"/>
        <v>drama</v>
      </c>
      <c r="U197" s="13">
        <f t="shared" si="27"/>
        <v>60</v>
      </c>
    </row>
    <row r="198" spans="1:21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4">
        <f t="shared" si="23"/>
        <v>42287.875</v>
      </c>
      <c r="K198">
        <v>1442062898</v>
      </c>
      <c r="L198" s="14">
        <f t="shared" si="24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6">
        <f t="shared" si="21"/>
        <v>0.41857142857142859</v>
      </c>
      <c r="R198" s="9">
        <f t="shared" si="22"/>
        <v>77.10526315789474</v>
      </c>
      <c r="S198" t="str">
        <f t="shared" si="25"/>
        <v>film &amp; video</v>
      </c>
      <c r="T198" t="str">
        <f t="shared" si="26"/>
        <v>drama</v>
      </c>
      <c r="U198" s="13">
        <f t="shared" si="27"/>
        <v>28</v>
      </c>
    </row>
    <row r="199" spans="1:21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4">
        <f t="shared" si="23"/>
        <v>42783.875</v>
      </c>
      <c r="K199">
        <v>1483734100</v>
      </c>
      <c r="L199" s="14">
        <f t="shared" si="24"/>
        <v>42741.848379629635</v>
      </c>
      <c r="M199" t="b">
        <v>0</v>
      </c>
      <c r="N199">
        <v>8</v>
      </c>
      <c r="O199" t="b">
        <v>0</v>
      </c>
      <c r="P199" t="s">
        <v>8268</v>
      </c>
      <c r="Q199" s="6">
        <f t="shared" si="21"/>
        <v>0.1048</v>
      </c>
      <c r="R199" s="9">
        <f t="shared" si="22"/>
        <v>32.75</v>
      </c>
      <c r="S199" t="str">
        <f t="shared" si="25"/>
        <v>film &amp; video</v>
      </c>
      <c r="T199" t="str">
        <f t="shared" si="26"/>
        <v>drama</v>
      </c>
      <c r="U199" s="13">
        <f t="shared" si="27"/>
        <v>42</v>
      </c>
    </row>
    <row r="200" spans="1:21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4">
        <f t="shared" si="23"/>
        <v>41917.383356481485</v>
      </c>
      <c r="K200">
        <v>1409908322</v>
      </c>
      <c r="L200" s="14">
        <f t="shared" si="24"/>
        <v>41887.383356481485</v>
      </c>
      <c r="M200" t="b">
        <v>0</v>
      </c>
      <c r="N200">
        <v>6</v>
      </c>
      <c r="O200" t="b">
        <v>0</v>
      </c>
      <c r="P200" t="s">
        <v>8268</v>
      </c>
      <c r="Q200" s="6">
        <f t="shared" si="21"/>
        <v>1.116E-2</v>
      </c>
      <c r="R200" s="9">
        <f t="shared" si="22"/>
        <v>46.5</v>
      </c>
      <c r="S200" t="str">
        <f t="shared" si="25"/>
        <v>film &amp; video</v>
      </c>
      <c r="T200" t="str">
        <f t="shared" si="26"/>
        <v>drama</v>
      </c>
      <c r="U200" s="13">
        <f t="shared" si="27"/>
        <v>30</v>
      </c>
    </row>
    <row r="201" spans="1:21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4">
        <f t="shared" si="23"/>
        <v>42614.123865740738</v>
      </c>
      <c r="K201">
        <v>1470106702</v>
      </c>
      <c r="L201" s="14">
        <f t="shared" si="24"/>
        <v>42584.123865740738</v>
      </c>
      <c r="M201" t="b">
        <v>0</v>
      </c>
      <c r="N201">
        <v>0</v>
      </c>
      <c r="O201" t="b">
        <v>0</v>
      </c>
      <c r="P201" t="s">
        <v>8268</v>
      </c>
      <c r="Q201" s="6">
        <f t="shared" si="21"/>
        <v>0</v>
      </c>
      <c r="R201" s="9">
        <f t="shared" si="22"/>
        <v>0</v>
      </c>
      <c r="S201" t="str">
        <f t="shared" si="25"/>
        <v>film &amp; video</v>
      </c>
      <c r="T201" t="str">
        <f t="shared" si="26"/>
        <v>drama</v>
      </c>
      <c r="U201" s="13">
        <f t="shared" si="27"/>
        <v>30</v>
      </c>
    </row>
    <row r="202" spans="1:21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4">
        <f t="shared" si="23"/>
        <v>41897.083368055559</v>
      </c>
      <c r="K202">
        <v>1408154403</v>
      </c>
      <c r="L202" s="14">
        <f t="shared" si="24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6">
        <f t="shared" si="21"/>
        <v>0.26192500000000002</v>
      </c>
      <c r="R202" s="9">
        <f t="shared" si="22"/>
        <v>87.308333333333337</v>
      </c>
      <c r="S202" t="str">
        <f t="shared" si="25"/>
        <v>film &amp; video</v>
      </c>
      <c r="T202" t="str">
        <f t="shared" si="26"/>
        <v>drama</v>
      </c>
      <c r="U202" s="13">
        <f t="shared" si="27"/>
        <v>30</v>
      </c>
    </row>
    <row r="203" spans="1:21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4">
        <f t="shared" si="23"/>
        <v>42043.818622685183</v>
      </c>
      <c r="K203">
        <v>1421696329</v>
      </c>
      <c r="L203" s="14">
        <f t="shared" si="24"/>
        <v>42023.818622685183</v>
      </c>
      <c r="M203" t="b">
        <v>0</v>
      </c>
      <c r="N203">
        <v>7</v>
      </c>
      <c r="O203" t="b">
        <v>0</v>
      </c>
      <c r="P203" t="s">
        <v>8268</v>
      </c>
      <c r="Q203" s="6">
        <f t="shared" si="21"/>
        <v>0.58461538461538465</v>
      </c>
      <c r="R203" s="9">
        <f t="shared" si="22"/>
        <v>54.285714285714285</v>
      </c>
      <c r="S203" t="str">
        <f t="shared" si="25"/>
        <v>film &amp; video</v>
      </c>
      <c r="T203" t="str">
        <f t="shared" si="26"/>
        <v>drama</v>
      </c>
      <c r="U203" s="13">
        <f t="shared" si="27"/>
        <v>20</v>
      </c>
    </row>
    <row r="204" spans="1:2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4">
        <f t="shared" si="23"/>
        <v>42285.874305555553</v>
      </c>
      <c r="K204">
        <v>1441750564</v>
      </c>
      <c r="L204" s="14">
        <f t="shared" si="24"/>
        <v>42255.927824074075</v>
      </c>
      <c r="M204" t="b">
        <v>0</v>
      </c>
      <c r="N204">
        <v>0</v>
      </c>
      <c r="O204" t="b">
        <v>0</v>
      </c>
      <c r="P204" t="s">
        <v>8268</v>
      </c>
      <c r="Q204" s="6">
        <f t="shared" si="21"/>
        <v>0</v>
      </c>
      <c r="R204" s="9">
        <f t="shared" si="22"/>
        <v>0</v>
      </c>
      <c r="S204" t="str">
        <f t="shared" si="25"/>
        <v>film &amp; video</v>
      </c>
      <c r="T204" t="str">
        <f t="shared" si="26"/>
        <v>drama</v>
      </c>
      <c r="U204" s="13">
        <f t="shared" si="27"/>
        <v>30</v>
      </c>
    </row>
    <row r="205" spans="1:21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4">
        <f t="shared" si="23"/>
        <v>42033.847962962958</v>
      </c>
      <c r="K205">
        <v>1417378864</v>
      </c>
      <c r="L205" s="14">
        <f t="shared" si="24"/>
        <v>41973.847962962958</v>
      </c>
      <c r="M205" t="b">
        <v>0</v>
      </c>
      <c r="N205">
        <v>8</v>
      </c>
      <c r="O205" t="b">
        <v>0</v>
      </c>
      <c r="P205" t="s">
        <v>8268</v>
      </c>
      <c r="Q205" s="6">
        <f t="shared" si="21"/>
        <v>0.2984</v>
      </c>
      <c r="R205" s="9">
        <f t="shared" si="22"/>
        <v>93.25</v>
      </c>
      <c r="S205" t="str">
        <f t="shared" si="25"/>
        <v>film &amp; video</v>
      </c>
      <c r="T205" t="str">
        <f t="shared" si="26"/>
        <v>drama</v>
      </c>
      <c r="U205" s="13">
        <f t="shared" si="27"/>
        <v>60</v>
      </c>
    </row>
    <row r="206" spans="1:21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4">
        <f t="shared" si="23"/>
        <v>42586.583368055552</v>
      </c>
      <c r="K206">
        <v>1467727203</v>
      </c>
      <c r="L206" s="14">
        <f t="shared" si="24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6">
        <f t="shared" si="21"/>
        <v>0.50721666666666665</v>
      </c>
      <c r="R206" s="9">
        <f t="shared" si="22"/>
        <v>117.68368136117556</v>
      </c>
      <c r="S206" t="str">
        <f t="shared" si="25"/>
        <v>film &amp; video</v>
      </c>
      <c r="T206" t="str">
        <f t="shared" si="26"/>
        <v>drama</v>
      </c>
      <c r="U206" s="13">
        <f t="shared" si="27"/>
        <v>30</v>
      </c>
    </row>
    <row r="207" spans="1:21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4">
        <f t="shared" si="23"/>
        <v>42283.632199074069</v>
      </c>
      <c r="K207">
        <v>1441120222</v>
      </c>
      <c r="L207" s="14">
        <f t="shared" si="24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6">
        <f t="shared" si="21"/>
        <v>0.16250000000000001</v>
      </c>
      <c r="R207" s="9">
        <f t="shared" si="22"/>
        <v>76.470588235294116</v>
      </c>
      <c r="S207" t="str">
        <f t="shared" si="25"/>
        <v>film &amp; video</v>
      </c>
      <c r="T207" t="str">
        <f t="shared" si="26"/>
        <v>drama</v>
      </c>
      <c r="U207" s="13">
        <f t="shared" si="27"/>
        <v>35</v>
      </c>
    </row>
    <row r="208" spans="1:21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4">
        <f t="shared" si="23"/>
        <v>42588.004432870366</v>
      </c>
      <c r="K208">
        <v>1468627583</v>
      </c>
      <c r="L208" s="14">
        <f t="shared" si="24"/>
        <v>42567.004432870366</v>
      </c>
      <c r="M208" t="b">
        <v>0</v>
      </c>
      <c r="N208">
        <v>0</v>
      </c>
      <c r="O208" t="b">
        <v>0</v>
      </c>
      <c r="P208" t="s">
        <v>8268</v>
      </c>
      <c r="Q208" s="6">
        <f t="shared" si="21"/>
        <v>0</v>
      </c>
      <c r="R208" s="9">
        <f t="shared" si="22"/>
        <v>0</v>
      </c>
      <c r="S208" t="str">
        <f t="shared" si="25"/>
        <v>film &amp; video</v>
      </c>
      <c r="T208" t="str">
        <f t="shared" si="26"/>
        <v>drama</v>
      </c>
      <c r="U208" s="13">
        <f t="shared" si="27"/>
        <v>21</v>
      </c>
    </row>
    <row r="209" spans="1:21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4">
        <f t="shared" si="23"/>
        <v>42008.197199074071</v>
      </c>
      <c r="K209">
        <v>1417754638</v>
      </c>
      <c r="L209" s="14">
        <f t="shared" si="24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6">
        <f t="shared" si="21"/>
        <v>0.15214285714285714</v>
      </c>
      <c r="R209" s="9">
        <f t="shared" si="22"/>
        <v>163.84615384615384</v>
      </c>
      <c r="S209" t="str">
        <f t="shared" si="25"/>
        <v>film &amp; video</v>
      </c>
      <c r="T209" t="str">
        <f t="shared" si="26"/>
        <v>drama</v>
      </c>
      <c r="U209" s="13">
        <f t="shared" si="27"/>
        <v>30</v>
      </c>
    </row>
    <row r="210" spans="1:21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4">
        <f t="shared" si="23"/>
        <v>41989.369988425926</v>
      </c>
      <c r="K210">
        <v>1416127967</v>
      </c>
      <c r="L210" s="14">
        <f t="shared" si="24"/>
        <v>41959.369988425926</v>
      </c>
      <c r="M210" t="b">
        <v>0</v>
      </c>
      <c r="N210">
        <v>0</v>
      </c>
      <c r="O210" t="b">
        <v>0</v>
      </c>
      <c r="P210" t="s">
        <v>8268</v>
      </c>
      <c r="Q210" s="6">
        <f t="shared" si="21"/>
        <v>0</v>
      </c>
      <c r="R210" s="9">
        <f t="shared" si="22"/>
        <v>0</v>
      </c>
      <c r="S210" t="str">
        <f t="shared" si="25"/>
        <v>film &amp; video</v>
      </c>
      <c r="T210" t="str">
        <f t="shared" si="26"/>
        <v>drama</v>
      </c>
      <c r="U210" s="13">
        <f t="shared" si="27"/>
        <v>30</v>
      </c>
    </row>
    <row r="211" spans="1:21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4">
        <f t="shared" si="23"/>
        <v>42195.922858796301</v>
      </c>
      <c r="K211">
        <v>1433974135</v>
      </c>
      <c r="L211" s="14">
        <f t="shared" si="24"/>
        <v>42165.922858796301</v>
      </c>
      <c r="M211" t="b">
        <v>0</v>
      </c>
      <c r="N211">
        <v>0</v>
      </c>
      <c r="O211" t="b">
        <v>0</v>
      </c>
      <c r="P211" t="s">
        <v>8268</v>
      </c>
      <c r="Q211" s="6">
        <f t="shared" si="21"/>
        <v>0</v>
      </c>
      <c r="R211" s="9">
        <f t="shared" si="22"/>
        <v>0</v>
      </c>
      <c r="S211" t="str">
        <f t="shared" si="25"/>
        <v>film &amp; video</v>
      </c>
      <c r="T211" t="str">
        <f t="shared" si="26"/>
        <v>drama</v>
      </c>
      <c r="U211" s="13">
        <f t="shared" si="27"/>
        <v>30</v>
      </c>
    </row>
    <row r="212" spans="1:21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4">
        <f t="shared" si="23"/>
        <v>42278.208333333328</v>
      </c>
      <c r="K212">
        <v>1441157592</v>
      </c>
      <c r="L212" s="14">
        <f t="shared" si="24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6">
        <f t="shared" si="21"/>
        <v>0.2525</v>
      </c>
      <c r="R212" s="9">
        <f t="shared" si="22"/>
        <v>91.818181818181813</v>
      </c>
      <c r="S212" t="str">
        <f t="shared" si="25"/>
        <v>film &amp; video</v>
      </c>
      <c r="T212" t="str">
        <f t="shared" si="26"/>
        <v>drama</v>
      </c>
      <c r="U212" s="13">
        <f t="shared" si="27"/>
        <v>29</v>
      </c>
    </row>
    <row r="213" spans="1:21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4">
        <f t="shared" si="23"/>
        <v>42266.159918981488</v>
      </c>
      <c r="K213">
        <v>1440042617</v>
      </c>
      <c r="L213" s="14">
        <f t="shared" si="24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6">
        <f t="shared" si="21"/>
        <v>0.44600000000000001</v>
      </c>
      <c r="R213" s="9">
        <f t="shared" si="22"/>
        <v>185.83333333333334</v>
      </c>
      <c r="S213" t="str">
        <f t="shared" si="25"/>
        <v>film &amp; video</v>
      </c>
      <c r="T213" t="str">
        <f t="shared" si="26"/>
        <v>drama</v>
      </c>
      <c r="U213" s="13">
        <f t="shared" si="27"/>
        <v>30</v>
      </c>
    </row>
    <row r="214" spans="1:21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4">
        <f t="shared" si="23"/>
        <v>42476.839351851857</v>
      </c>
      <c r="K214">
        <v>1455656920</v>
      </c>
      <c r="L214" s="14">
        <f t="shared" si="24"/>
        <v>42416.881018518514</v>
      </c>
      <c r="M214" t="b">
        <v>0</v>
      </c>
      <c r="N214">
        <v>1</v>
      </c>
      <c r="O214" t="b">
        <v>0</v>
      </c>
      <c r="P214" t="s">
        <v>8268</v>
      </c>
      <c r="Q214" s="6">
        <f t="shared" si="21"/>
        <v>1.5873015873015873E-4</v>
      </c>
      <c r="R214" s="9">
        <f t="shared" si="22"/>
        <v>1</v>
      </c>
      <c r="S214" t="str">
        <f t="shared" si="25"/>
        <v>film &amp; video</v>
      </c>
      <c r="T214" t="str">
        <f t="shared" si="26"/>
        <v>drama</v>
      </c>
      <c r="U214" s="13">
        <f t="shared" si="27"/>
        <v>60</v>
      </c>
    </row>
    <row r="215" spans="1:21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4">
        <f t="shared" si="23"/>
        <v>42232.587974537033</v>
      </c>
      <c r="K215">
        <v>1437142547</v>
      </c>
      <c r="L215" s="14">
        <f t="shared" si="24"/>
        <v>42202.594293981485</v>
      </c>
      <c r="M215" t="b">
        <v>0</v>
      </c>
      <c r="N215">
        <v>1</v>
      </c>
      <c r="O215" t="b">
        <v>0</v>
      </c>
      <c r="P215" t="s">
        <v>8268</v>
      </c>
      <c r="Q215" s="6">
        <f t="shared" si="21"/>
        <v>4.0000000000000002E-4</v>
      </c>
      <c r="R215" s="9">
        <f t="shared" si="22"/>
        <v>20</v>
      </c>
      <c r="S215" t="str">
        <f t="shared" si="25"/>
        <v>film &amp; video</v>
      </c>
      <c r="T215" t="str">
        <f t="shared" si="26"/>
        <v>drama</v>
      </c>
      <c r="U215" s="13">
        <f t="shared" si="27"/>
        <v>30</v>
      </c>
    </row>
    <row r="216" spans="1:21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4">
        <f t="shared" si="23"/>
        <v>42069.64061342593</v>
      </c>
      <c r="K216">
        <v>1420471349</v>
      </c>
      <c r="L216" s="14">
        <f t="shared" si="24"/>
        <v>42009.64061342593</v>
      </c>
      <c r="M216" t="b">
        <v>0</v>
      </c>
      <c r="N216">
        <v>1</v>
      </c>
      <c r="O216" t="b">
        <v>0</v>
      </c>
      <c r="P216" t="s">
        <v>8268</v>
      </c>
      <c r="Q216" s="6">
        <f t="shared" si="21"/>
        <v>8.0000000000000007E-5</v>
      </c>
      <c r="R216" s="9">
        <f t="shared" si="22"/>
        <v>1</v>
      </c>
      <c r="S216" t="str">
        <f t="shared" si="25"/>
        <v>film &amp; video</v>
      </c>
      <c r="T216" t="str">
        <f t="shared" si="26"/>
        <v>drama</v>
      </c>
      <c r="U216" s="13">
        <f t="shared" si="27"/>
        <v>60</v>
      </c>
    </row>
    <row r="217" spans="1:21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4">
        <f t="shared" si="23"/>
        <v>42417.999305555553</v>
      </c>
      <c r="K217">
        <v>1452058282</v>
      </c>
      <c r="L217" s="14">
        <f t="shared" si="24"/>
        <v>42375.230115740742</v>
      </c>
      <c r="M217" t="b">
        <v>0</v>
      </c>
      <c r="N217">
        <v>1</v>
      </c>
      <c r="O217" t="b">
        <v>0</v>
      </c>
      <c r="P217" t="s">
        <v>8268</v>
      </c>
      <c r="Q217" s="6">
        <f t="shared" si="21"/>
        <v>2.2727272727272726E-3</v>
      </c>
      <c r="R217" s="9">
        <f t="shared" si="22"/>
        <v>10</v>
      </c>
      <c r="S217" t="str">
        <f t="shared" si="25"/>
        <v>film &amp; video</v>
      </c>
      <c r="T217" t="str">
        <f t="shared" si="26"/>
        <v>drama</v>
      </c>
      <c r="U217" s="13">
        <f t="shared" si="27"/>
        <v>42</v>
      </c>
    </row>
    <row r="218" spans="1:21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4">
        <f t="shared" si="23"/>
        <v>42116.917094907403</v>
      </c>
      <c r="K218">
        <v>1425423637</v>
      </c>
      <c r="L218" s="14">
        <f t="shared" si="24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6">
        <f t="shared" si="21"/>
        <v>0.55698440000000005</v>
      </c>
      <c r="R218" s="9">
        <f t="shared" si="22"/>
        <v>331.53833333333336</v>
      </c>
      <c r="S218" t="str">
        <f t="shared" si="25"/>
        <v>film &amp; video</v>
      </c>
      <c r="T218" t="str">
        <f t="shared" si="26"/>
        <v>drama</v>
      </c>
      <c r="U218" s="13">
        <f t="shared" si="27"/>
        <v>50</v>
      </c>
    </row>
    <row r="219" spans="1:2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4">
        <f t="shared" si="23"/>
        <v>42001.64061342593</v>
      </c>
      <c r="K219">
        <v>1417101749</v>
      </c>
      <c r="L219" s="14">
        <f t="shared" si="24"/>
        <v>41970.64061342593</v>
      </c>
      <c r="M219" t="b">
        <v>0</v>
      </c>
      <c r="N219">
        <v>38</v>
      </c>
      <c r="O219" t="b">
        <v>0</v>
      </c>
      <c r="P219" t="s">
        <v>8268</v>
      </c>
      <c r="Q219" s="6">
        <f t="shared" si="21"/>
        <v>0.11942999999999999</v>
      </c>
      <c r="R219" s="9">
        <f t="shared" si="22"/>
        <v>314.28947368421052</v>
      </c>
      <c r="S219" t="str">
        <f t="shared" si="25"/>
        <v>film &amp; video</v>
      </c>
      <c r="T219" t="str">
        <f t="shared" si="26"/>
        <v>drama</v>
      </c>
      <c r="U219" s="13">
        <f t="shared" si="27"/>
        <v>31</v>
      </c>
    </row>
    <row r="220" spans="1:21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4">
        <f t="shared" si="23"/>
        <v>42139.628344907411</v>
      </c>
      <c r="K220">
        <v>1426518289</v>
      </c>
      <c r="L220" s="14">
        <f t="shared" si="24"/>
        <v>42079.628344907411</v>
      </c>
      <c r="M220" t="b">
        <v>0</v>
      </c>
      <c r="N220">
        <v>1</v>
      </c>
      <c r="O220" t="b">
        <v>0</v>
      </c>
      <c r="P220" t="s">
        <v>8268</v>
      </c>
      <c r="Q220" s="6">
        <f t="shared" si="21"/>
        <v>0.02</v>
      </c>
      <c r="R220" s="9">
        <f t="shared" si="22"/>
        <v>100</v>
      </c>
      <c r="S220" t="str">
        <f t="shared" si="25"/>
        <v>film &amp; video</v>
      </c>
      <c r="T220" t="str">
        <f t="shared" si="26"/>
        <v>drama</v>
      </c>
      <c r="U220" s="13">
        <f t="shared" si="27"/>
        <v>60</v>
      </c>
    </row>
    <row r="221" spans="1:21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4">
        <f t="shared" si="23"/>
        <v>42461.290972222225</v>
      </c>
      <c r="K221">
        <v>1456732225</v>
      </c>
      <c r="L221" s="14">
        <f t="shared" si="24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6">
        <f t="shared" si="21"/>
        <v>0.17630000000000001</v>
      </c>
      <c r="R221" s="9">
        <f t="shared" si="22"/>
        <v>115.98684210526316</v>
      </c>
      <c r="S221" t="str">
        <f t="shared" si="25"/>
        <v>film &amp; video</v>
      </c>
      <c r="T221" t="str">
        <f t="shared" si="26"/>
        <v>drama</v>
      </c>
      <c r="U221" s="13">
        <f t="shared" si="27"/>
        <v>32</v>
      </c>
    </row>
    <row r="222" spans="1:21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4">
        <f t="shared" si="23"/>
        <v>42236.837499999994</v>
      </c>
      <c r="K222">
        <v>1436542030</v>
      </c>
      <c r="L222" s="14">
        <f t="shared" si="24"/>
        <v>42195.643865740742</v>
      </c>
      <c r="M222" t="b">
        <v>0</v>
      </c>
      <c r="N222">
        <v>3</v>
      </c>
      <c r="O222" t="b">
        <v>0</v>
      </c>
      <c r="P222" t="s">
        <v>8268</v>
      </c>
      <c r="Q222" s="6">
        <f t="shared" si="21"/>
        <v>7.1999999999999998E-3</v>
      </c>
      <c r="R222" s="9">
        <f t="shared" si="22"/>
        <v>120</v>
      </c>
      <c r="S222" t="str">
        <f t="shared" si="25"/>
        <v>film &amp; video</v>
      </c>
      <c r="T222" t="str">
        <f t="shared" si="26"/>
        <v>drama</v>
      </c>
      <c r="U222" s="13">
        <f t="shared" si="27"/>
        <v>41</v>
      </c>
    </row>
    <row r="223" spans="1:21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4">
        <f t="shared" si="23"/>
        <v>42091.79587962963</v>
      </c>
      <c r="K223">
        <v>1422389164</v>
      </c>
      <c r="L223" s="14">
        <f t="shared" si="24"/>
        <v>42031.837546296301</v>
      </c>
      <c r="M223" t="b">
        <v>0</v>
      </c>
      <c r="N223">
        <v>0</v>
      </c>
      <c r="O223" t="b">
        <v>0</v>
      </c>
      <c r="P223" t="s">
        <v>8268</v>
      </c>
      <c r="Q223" s="6">
        <f t="shared" si="21"/>
        <v>0</v>
      </c>
      <c r="R223" s="9">
        <f t="shared" si="22"/>
        <v>0</v>
      </c>
      <c r="S223" t="str">
        <f t="shared" si="25"/>
        <v>film &amp; video</v>
      </c>
      <c r="T223" t="str">
        <f t="shared" si="26"/>
        <v>drama</v>
      </c>
      <c r="U223" s="13">
        <f t="shared" si="27"/>
        <v>60</v>
      </c>
    </row>
    <row r="224" spans="1:21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4">
        <f t="shared" si="23"/>
        <v>42090.110416666663</v>
      </c>
      <c r="K224">
        <v>1422383318</v>
      </c>
      <c r="L224" s="14">
        <f t="shared" si="24"/>
        <v>42031.769884259258</v>
      </c>
      <c r="M224" t="b">
        <v>0</v>
      </c>
      <c r="N224">
        <v>2</v>
      </c>
      <c r="O224" t="b">
        <v>0</v>
      </c>
      <c r="P224" t="s">
        <v>8268</v>
      </c>
      <c r="Q224" s="6">
        <f t="shared" si="21"/>
        <v>0.13</v>
      </c>
      <c r="R224" s="9">
        <f t="shared" si="22"/>
        <v>65</v>
      </c>
      <c r="S224" t="str">
        <f t="shared" si="25"/>
        <v>film &amp; video</v>
      </c>
      <c r="T224" t="str">
        <f t="shared" si="26"/>
        <v>drama</v>
      </c>
      <c r="U224" s="13">
        <f t="shared" si="27"/>
        <v>59</v>
      </c>
    </row>
    <row r="225" spans="1:21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4">
        <f t="shared" si="23"/>
        <v>42512.045138888891</v>
      </c>
      <c r="K225">
        <v>1461287350</v>
      </c>
      <c r="L225" s="14">
        <f t="shared" si="24"/>
        <v>42482.048032407409</v>
      </c>
      <c r="M225" t="b">
        <v>0</v>
      </c>
      <c r="N225">
        <v>0</v>
      </c>
      <c r="O225" t="b">
        <v>0</v>
      </c>
      <c r="P225" t="s">
        <v>8268</v>
      </c>
      <c r="Q225" s="6">
        <f t="shared" si="21"/>
        <v>0</v>
      </c>
      <c r="R225" s="9">
        <f t="shared" si="22"/>
        <v>0</v>
      </c>
      <c r="S225" t="str">
        <f t="shared" si="25"/>
        <v>film &amp; video</v>
      </c>
      <c r="T225" t="str">
        <f t="shared" si="26"/>
        <v>drama</v>
      </c>
      <c r="U225" s="13">
        <f t="shared" si="27"/>
        <v>30</v>
      </c>
    </row>
    <row r="226" spans="1:21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4">
        <f t="shared" si="23"/>
        <v>42195.235254629632</v>
      </c>
      <c r="K226">
        <v>1431322726</v>
      </c>
      <c r="L226" s="14">
        <f t="shared" si="24"/>
        <v>42135.235254629632</v>
      </c>
      <c r="M226" t="b">
        <v>0</v>
      </c>
      <c r="N226">
        <v>0</v>
      </c>
      <c r="O226" t="b">
        <v>0</v>
      </c>
      <c r="P226" t="s">
        <v>8268</v>
      </c>
      <c r="Q226" s="6">
        <f t="shared" si="21"/>
        <v>0</v>
      </c>
      <c r="R226" s="9">
        <f t="shared" si="22"/>
        <v>0</v>
      </c>
      <c r="S226" t="str">
        <f t="shared" si="25"/>
        <v>film &amp; video</v>
      </c>
      <c r="T226" t="str">
        <f t="shared" si="26"/>
        <v>drama</v>
      </c>
      <c r="U226" s="13">
        <f t="shared" si="27"/>
        <v>60</v>
      </c>
    </row>
    <row r="227" spans="1:21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4">
        <f t="shared" si="23"/>
        <v>42468.919606481482</v>
      </c>
      <c r="K227">
        <v>1457564654</v>
      </c>
      <c r="L227" s="14">
        <f t="shared" si="24"/>
        <v>42438.961273148147</v>
      </c>
      <c r="M227" t="b">
        <v>0</v>
      </c>
      <c r="N227">
        <v>0</v>
      </c>
      <c r="O227" t="b">
        <v>0</v>
      </c>
      <c r="P227" t="s">
        <v>8268</v>
      </c>
      <c r="Q227" s="6">
        <f t="shared" si="21"/>
        <v>0</v>
      </c>
      <c r="R227" s="9">
        <f t="shared" si="22"/>
        <v>0</v>
      </c>
      <c r="S227" t="str">
        <f t="shared" si="25"/>
        <v>film &amp; video</v>
      </c>
      <c r="T227" t="str">
        <f t="shared" si="26"/>
        <v>drama</v>
      </c>
      <c r="U227" s="13">
        <f t="shared" si="27"/>
        <v>30</v>
      </c>
    </row>
    <row r="228" spans="1:21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4">
        <f t="shared" si="23"/>
        <v>42155.395138888889</v>
      </c>
      <c r="K228">
        <v>1428854344</v>
      </c>
      <c r="L228" s="14">
        <f t="shared" si="24"/>
        <v>42106.666018518517</v>
      </c>
      <c r="M228" t="b">
        <v>0</v>
      </c>
      <c r="N228">
        <v>2</v>
      </c>
      <c r="O228" t="b">
        <v>0</v>
      </c>
      <c r="P228" t="s">
        <v>8268</v>
      </c>
      <c r="Q228" s="6">
        <f t="shared" si="21"/>
        <v>8.6206896551724137E-3</v>
      </c>
      <c r="R228" s="9">
        <f t="shared" si="22"/>
        <v>125</v>
      </c>
      <c r="S228" t="str">
        <f t="shared" si="25"/>
        <v>film &amp; video</v>
      </c>
      <c r="T228" t="str">
        <f t="shared" si="26"/>
        <v>drama</v>
      </c>
      <c r="U228" s="13">
        <f t="shared" si="27"/>
        <v>49</v>
      </c>
    </row>
    <row r="229" spans="1:21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4">
        <f t="shared" si="23"/>
        <v>42194.893993055557</v>
      </c>
      <c r="K229">
        <v>1433885241</v>
      </c>
      <c r="L229" s="14">
        <f t="shared" si="24"/>
        <v>42164.893993055557</v>
      </c>
      <c r="M229" t="b">
        <v>0</v>
      </c>
      <c r="N229">
        <v>0</v>
      </c>
      <c r="O229" t="b">
        <v>0</v>
      </c>
      <c r="P229" t="s">
        <v>8268</v>
      </c>
      <c r="Q229" s="6">
        <f t="shared" si="21"/>
        <v>0</v>
      </c>
      <c r="R229" s="9">
        <f t="shared" si="22"/>
        <v>0</v>
      </c>
      <c r="S229" t="str">
        <f t="shared" si="25"/>
        <v>film &amp; video</v>
      </c>
      <c r="T229" t="str">
        <f t="shared" si="26"/>
        <v>drama</v>
      </c>
      <c r="U229" s="13">
        <f t="shared" si="27"/>
        <v>30</v>
      </c>
    </row>
    <row r="230" spans="1:21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4">
        <f t="shared" si="23"/>
        <v>42156.686400462961</v>
      </c>
      <c r="K230">
        <v>1427992105</v>
      </c>
      <c r="L230" s="14">
        <f t="shared" si="24"/>
        <v>42096.686400462961</v>
      </c>
      <c r="M230" t="b">
        <v>0</v>
      </c>
      <c r="N230">
        <v>0</v>
      </c>
      <c r="O230" t="b">
        <v>0</v>
      </c>
      <c r="P230" t="s">
        <v>8268</v>
      </c>
      <c r="Q230" s="6">
        <f t="shared" si="21"/>
        <v>0</v>
      </c>
      <c r="R230" s="9">
        <f t="shared" si="22"/>
        <v>0</v>
      </c>
      <c r="S230" t="str">
        <f t="shared" si="25"/>
        <v>film &amp; video</v>
      </c>
      <c r="T230" t="str">
        <f t="shared" si="26"/>
        <v>drama</v>
      </c>
      <c r="U230" s="13">
        <f t="shared" si="27"/>
        <v>60</v>
      </c>
    </row>
    <row r="231" spans="1:21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4">
        <f t="shared" si="23"/>
        <v>42413.933993055558</v>
      </c>
      <c r="K231">
        <v>1452810297</v>
      </c>
      <c r="L231" s="14">
        <f t="shared" si="24"/>
        <v>42383.933993055558</v>
      </c>
      <c r="M231" t="b">
        <v>0</v>
      </c>
      <c r="N231">
        <v>0</v>
      </c>
      <c r="O231" t="b">
        <v>0</v>
      </c>
      <c r="P231" t="s">
        <v>8268</v>
      </c>
      <c r="Q231" s="6">
        <f t="shared" si="21"/>
        <v>0</v>
      </c>
      <c r="R231" s="9">
        <f t="shared" si="22"/>
        <v>0</v>
      </c>
      <c r="S231" t="str">
        <f t="shared" si="25"/>
        <v>film &amp; video</v>
      </c>
      <c r="T231" t="str">
        <f t="shared" si="26"/>
        <v>drama</v>
      </c>
      <c r="U231" s="13">
        <f t="shared" si="27"/>
        <v>30</v>
      </c>
    </row>
    <row r="232" spans="1:21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4">
        <f t="shared" si="23"/>
        <v>42159.777210648142</v>
      </c>
      <c r="K232">
        <v>1430851151</v>
      </c>
      <c r="L232" s="14">
        <f t="shared" si="24"/>
        <v>42129.777210648142</v>
      </c>
      <c r="M232" t="b">
        <v>0</v>
      </c>
      <c r="N232">
        <v>2</v>
      </c>
      <c r="O232" t="b">
        <v>0</v>
      </c>
      <c r="P232" t="s">
        <v>8268</v>
      </c>
      <c r="Q232" s="6">
        <f t="shared" si="21"/>
        <v>4.0000000000000001E-3</v>
      </c>
      <c r="R232" s="9">
        <f t="shared" si="22"/>
        <v>30</v>
      </c>
      <c r="S232" t="str">
        <f t="shared" si="25"/>
        <v>film &amp; video</v>
      </c>
      <c r="T232" t="str">
        <f t="shared" si="26"/>
        <v>drama</v>
      </c>
      <c r="U232" s="13">
        <f t="shared" si="27"/>
        <v>30</v>
      </c>
    </row>
    <row r="233" spans="1:21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4">
        <f t="shared" si="23"/>
        <v>42371.958923611113</v>
      </c>
      <c r="K233">
        <v>1449183651</v>
      </c>
      <c r="L233" s="14">
        <f t="shared" si="24"/>
        <v>42341.958923611113</v>
      </c>
      <c r="M233" t="b">
        <v>0</v>
      </c>
      <c r="N233">
        <v>0</v>
      </c>
      <c r="O233" t="b">
        <v>0</v>
      </c>
      <c r="P233" t="s">
        <v>8268</v>
      </c>
      <c r="Q233" s="6">
        <f t="shared" si="21"/>
        <v>0</v>
      </c>
      <c r="R233" s="9">
        <f t="shared" si="22"/>
        <v>0</v>
      </c>
      <c r="S233" t="str">
        <f t="shared" si="25"/>
        <v>film &amp; video</v>
      </c>
      <c r="T233" t="str">
        <f t="shared" si="26"/>
        <v>drama</v>
      </c>
      <c r="U233" s="13">
        <f t="shared" si="27"/>
        <v>30</v>
      </c>
    </row>
    <row r="234" spans="1:21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4">
        <f t="shared" si="23"/>
        <v>42062.82576388889</v>
      </c>
      <c r="K234">
        <v>1422474546</v>
      </c>
      <c r="L234" s="14">
        <f t="shared" si="24"/>
        <v>42032.82576388889</v>
      </c>
      <c r="M234" t="b">
        <v>0</v>
      </c>
      <c r="N234">
        <v>7</v>
      </c>
      <c r="O234" t="b">
        <v>0</v>
      </c>
      <c r="P234" t="s">
        <v>8268</v>
      </c>
      <c r="Q234" s="6">
        <f t="shared" si="21"/>
        <v>2.75E-2</v>
      </c>
      <c r="R234" s="9">
        <f t="shared" si="22"/>
        <v>15.714285714285714</v>
      </c>
      <c r="S234" t="str">
        <f t="shared" si="25"/>
        <v>film &amp; video</v>
      </c>
      <c r="T234" t="str">
        <f t="shared" si="26"/>
        <v>drama</v>
      </c>
      <c r="U234" s="13">
        <f t="shared" si="27"/>
        <v>30</v>
      </c>
    </row>
    <row r="235" spans="1:21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4">
        <f t="shared" si="23"/>
        <v>42642.911712962959</v>
      </c>
      <c r="K235">
        <v>1472593972</v>
      </c>
      <c r="L235" s="14">
        <f t="shared" si="24"/>
        <v>42612.911712962959</v>
      </c>
      <c r="M235" t="b">
        <v>0</v>
      </c>
      <c r="N235">
        <v>0</v>
      </c>
      <c r="O235" t="b">
        <v>0</v>
      </c>
      <c r="P235" t="s">
        <v>8268</v>
      </c>
      <c r="Q235" s="6">
        <f t="shared" si="21"/>
        <v>0</v>
      </c>
      <c r="R235" s="9">
        <f t="shared" si="22"/>
        <v>0</v>
      </c>
      <c r="S235" t="str">
        <f t="shared" si="25"/>
        <v>film &amp; video</v>
      </c>
      <c r="T235" t="str">
        <f t="shared" si="26"/>
        <v>drama</v>
      </c>
      <c r="U235" s="13">
        <f t="shared" si="27"/>
        <v>30</v>
      </c>
    </row>
    <row r="236" spans="1:21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4">
        <f t="shared" si="23"/>
        <v>42176.035405092596</v>
      </c>
      <c r="K236">
        <v>1431391859</v>
      </c>
      <c r="L236" s="14">
        <f t="shared" si="24"/>
        <v>42136.035405092596</v>
      </c>
      <c r="M236" t="b">
        <v>0</v>
      </c>
      <c r="N236">
        <v>5</v>
      </c>
      <c r="O236" t="b">
        <v>0</v>
      </c>
      <c r="P236" t="s">
        <v>8268</v>
      </c>
      <c r="Q236" s="6">
        <f t="shared" si="21"/>
        <v>0.40100000000000002</v>
      </c>
      <c r="R236" s="9">
        <f t="shared" si="22"/>
        <v>80.2</v>
      </c>
      <c r="S236" t="str">
        <f t="shared" si="25"/>
        <v>film &amp; video</v>
      </c>
      <c r="T236" t="str">
        <f t="shared" si="26"/>
        <v>drama</v>
      </c>
      <c r="U236" s="13">
        <f t="shared" si="27"/>
        <v>40</v>
      </c>
    </row>
    <row r="237" spans="1:21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4">
        <f t="shared" si="23"/>
        <v>42194.908530092594</v>
      </c>
      <c r="K237">
        <v>1433886497</v>
      </c>
      <c r="L237" s="14">
        <f t="shared" si="24"/>
        <v>42164.908530092594</v>
      </c>
      <c r="M237" t="b">
        <v>0</v>
      </c>
      <c r="N237">
        <v>0</v>
      </c>
      <c r="O237" t="b">
        <v>0</v>
      </c>
      <c r="P237" t="s">
        <v>8268</v>
      </c>
      <c r="Q237" s="6">
        <f t="shared" si="21"/>
        <v>0</v>
      </c>
      <c r="R237" s="9">
        <f t="shared" si="22"/>
        <v>0</v>
      </c>
      <c r="S237" t="str">
        <f t="shared" si="25"/>
        <v>film &amp; video</v>
      </c>
      <c r="T237" t="str">
        <f t="shared" si="26"/>
        <v>drama</v>
      </c>
      <c r="U237" s="13">
        <f t="shared" si="27"/>
        <v>30</v>
      </c>
    </row>
    <row r="238" spans="1:21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4">
        <f t="shared" si="23"/>
        <v>42374</v>
      </c>
      <c r="K238">
        <v>1447380099</v>
      </c>
      <c r="L238" s="14">
        <f t="shared" si="24"/>
        <v>42321.08447916666</v>
      </c>
      <c r="M238" t="b">
        <v>0</v>
      </c>
      <c r="N238">
        <v>0</v>
      </c>
      <c r="O238" t="b">
        <v>0</v>
      </c>
      <c r="P238" t="s">
        <v>8268</v>
      </c>
      <c r="Q238" s="6">
        <f t="shared" si="21"/>
        <v>0</v>
      </c>
      <c r="R238" s="9">
        <f t="shared" si="22"/>
        <v>0</v>
      </c>
      <c r="S238" t="str">
        <f t="shared" si="25"/>
        <v>film &amp; video</v>
      </c>
      <c r="T238" t="str">
        <f t="shared" si="26"/>
        <v>drama</v>
      </c>
      <c r="U238" s="13">
        <f t="shared" si="27"/>
        <v>53</v>
      </c>
    </row>
    <row r="239" spans="1:21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4">
        <f t="shared" si="23"/>
        <v>42437.577187499999</v>
      </c>
      <c r="K239">
        <v>1452261069</v>
      </c>
      <c r="L239" s="14">
        <f t="shared" si="24"/>
        <v>42377.577187499999</v>
      </c>
      <c r="M239" t="b">
        <v>0</v>
      </c>
      <c r="N239">
        <v>1</v>
      </c>
      <c r="O239" t="b">
        <v>0</v>
      </c>
      <c r="P239" t="s">
        <v>8268</v>
      </c>
      <c r="Q239" s="6">
        <f t="shared" si="21"/>
        <v>3.3333333333333335E-3</v>
      </c>
      <c r="R239" s="9">
        <f t="shared" si="22"/>
        <v>50</v>
      </c>
      <c r="S239" t="str">
        <f t="shared" si="25"/>
        <v>film &amp; video</v>
      </c>
      <c r="T239" t="str">
        <f t="shared" si="26"/>
        <v>drama</v>
      </c>
      <c r="U239" s="13">
        <f t="shared" si="27"/>
        <v>60</v>
      </c>
    </row>
    <row r="240" spans="1:21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4">
        <f t="shared" si="23"/>
        <v>42734.375</v>
      </c>
      <c r="K240">
        <v>1481324760</v>
      </c>
      <c r="L240" s="14">
        <f t="shared" si="24"/>
        <v>42713.962499999994</v>
      </c>
      <c r="M240" t="b">
        <v>0</v>
      </c>
      <c r="N240">
        <v>0</v>
      </c>
      <c r="O240" t="b">
        <v>0</v>
      </c>
      <c r="P240" t="s">
        <v>8268</v>
      </c>
      <c r="Q240" s="6">
        <f t="shared" si="21"/>
        <v>0</v>
      </c>
      <c r="R240" s="9">
        <f t="shared" si="22"/>
        <v>0</v>
      </c>
      <c r="S240" t="str">
        <f t="shared" si="25"/>
        <v>film &amp; video</v>
      </c>
      <c r="T240" t="str">
        <f t="shared" si="26"/>
        <v>drama</v>
      </c>
      <c r="U240" s="13">
        <f t="shared" si="27"/>
        <v>21</v>
      </c>
    </row>
    <row r="241" spans="1:21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4">
        <f t="shared" si="23"/>
        <v>42316.5</v>
      </c>
      <c r="K241">
        <v>1445308730</v>
      </c>
      <c r="L241" s="14">
        <f t="shared" si="24"/>
        <v>42297.110300925924</v>
      </c>
      <c r="M241" t="b">
        <v>0</v>
      </c>
      <c r="N241">
        <v>5</v>
      </c>
      <c r="O241" t="b">
        <v>0</v>
      </c>
      <c r="P241" t="s">
        <v>8268</v>
      </c>
      <c r="Q241" s="6">
        <f t="shared" si="21"/>
        <v>0.25</v>
      </c>
      <c r="R241" s="9">
        <f t="shared" si="22"/>
        <v>50</v>
      </c>
      <c r="S241" t="str">
        <f t="shared" si="25"/>
        <v>film &amp; video</v>
      </c>
      <c r="T241" t="str">
        <f t="shared" si="26"/>
        <v>drama</v>
      </c>
      <c r="U241" s="13">
        <f t="shared" si="27"/>
        <v>19</v>
      </c>
    </row>
    <row r="242" spans="1:21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4">
        <f t="shared" si="23"/>
        <v>41399.708460648151</v>
      </c>
      <c r="K242">
        <v>1363885211</v>
      </c>
      <c r="L242" s="14">
        <f t="shared" si="24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6">
        <f t="shared" si="21"/>
        <v>1.0763413333333334</v>
      </c>
      <c r="R242" s="9">
        <f t="shared" si="22"/>
        <v>117.84759124087591</v>
      </c>
      <c r="S242" t="str">
        <f t="shared" si="25"/>
        <v>film &amp; video</v>
      </c>
      <c r="T242" t="str">
        <f t="shared" si="26"/>
        <v>documentary</v>
      </c>
      <c r="U242" s="13">
        <f t="shared" si="27"/>
        <v>45</v>
      </c>
    </row>
    <row r="243" spans="1:21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4">
        <f t="shared" si="23"/>
        <v>41994.697962962964</v>
      </c>
      <c r="K243">
        <v>1415292304</v>
      </c>
      <c r="L243" s="14">
        <f t="shared" si="24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6">
        <f t="shared" si="21"/>
        <v>1.1263736263736264</v>
      </c>
      <c r="R243" s="9">
        <f t="shared" si="22"/>
        <v>109.04255319148936</v>
      </c>
      <c r="S243" t="str">
        <f t="shared" si="25"/>
        <v>film &amp; video</v>
      </c>
      <c r="T243" t="str">
        <f t="shared" si="26"/>
        <v>documentary</v>
      </c>
      <c r="U243" s="13">
        <f t="shared" si="27"/>
        <v>45</v>
      </c>
    </row>
    <row r="244" spans="1:21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4">
        <f t="shared" si="23"/>
        <v>40897.492939814816</v>
      </c>
      <c r="K244">
        <v>1321357790</v>
      </c>
      <c r="L244" s="14">
        <f t="shared" si="24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6">
        <f t="shared" si="21"/>
        <v>1.1346153846153846</v>
      </c>
      <c r="R244" s="9">
        <f t="shared" si="22"/>
        <v>73.019801980198025</v>
      </c>
      <c r="S244" t="str">
        <f t="shared" si="25"/>
        <v>film &amp; video</v>
      </c>
      <c r="T244" t="str">
        <f t="shared" si="26"/>
        <v>documentary</v>
      </c>
      <c r="U244" s="13">
        <f t="shared" si="27"/>
        <v>35</v>
      </c>
    </row>
    <row r="245" spans="1:21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4">
        <f t="shared" si="23"/>
        <v>41692.047500000001</v>
      </c>
      <c r="K245">
        <v>1390439304</v>
      </c>
      <c r="L245" s="14">
        <f t="shared" si="24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6">
        <f t="shared" si="21"/>
        <v>1.0259199999999999</v>
      </c>
      <c r="R245" s="9">
        <f t="shared" si="22"/>
        <v>78.195121951219505</v>
      </c>
      <c r="S245" t="str">
        <f t="shared" si="25"/>
        <v>film &amp; video</v>
      </c>
      <c r="T245" t="str">
        <f t="shared" si="26"/>
        <v>documentary</v>
      </c>
      <c r="U245" s="13">
        <f t="shared" si="27"/>
        <v>30</v>
      </c>
    </row>
    <row r="246" spans="1:21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4">
        <f t="shared" si="23"/>
        <v>40253.29583333333</v>
      </c>
      <c r="K246">
        <v>1265269559</v>
      </c>
      <c r="L246" s="14">
        <f t="shared" si="24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6">
        <f t="shared" si="21"/>
        <v>1.1375714285714287</v>
      </c>
      <c r="R246" s="9">
        <f t="shared" si="22"/>
        <v>47.398809523809526</v>
      </c>
      <c r="S246" t="str">
        <f t="shared" si="25"/>
        <v>film &amp; video</v>
      </c>
      <c r="T246" t="str">
        <f t="shared" si="26"/>
        <v>documentary</v>
      </c>
      <c r="U246" s="13">
        <f t="shared" si="27"/>
        <v>40</v>
      </c>
    </row>
    <row r="247" spans="1:21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4">
        <f t="shared" si="23"/>
        <v>41137.053067129629</v>
      </c>
      <c r="K247">
        <v>1342487785</v>
      </c>
      <c r="L247" s="14">
        <f t="shared" si="24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6">
        <f t="shared" si="21"/>
        <v>1.0371999999999999</v>
      </c>
      <c r="R247" s="9">
        <f t="shared" si="22"/>
        <v>54.020833333333336</v>
      </c>
      <c r="S247" t="str">
        <f t="shared" si="25"/>
        <v>film &amp; video</v>
      </c>
      <c r="T247" t="str">
        <f t="shared" si="26"/>
        <v>documentary</v>
      </c>
      <c r="U247" s="13">
        <f t="shared" si="27"/>
        <v>30</v>
      </c>
    </row>
    <row r="248" spans="1:21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4">
        <f t="shared" si="23"/>
        <v>40530.405150462961</v>
      </c>
      <c r="K248">
        <v>1288341805</v>
      </c>
      <c r="L248" s="14">
        <f t="shared" si="24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6">
        <f t="shared" si="21"/>
        <v>3.0546000000000002</v>
      </c>
      <c r="R248" s="9">
        <f t="shared" si="22"/>
        <v>68.488789237668158</v>
      </c>
      <c r="S248" t="str">
        <f t="shared" si="25"/>
        <v>film &amp; video</v>
      </c>
      <c r="T248" t="str">
        <f t="shared" si="26"/>
        <v>documentary</v>
      </c>
      <c r="U248" s="13">
        <f t="shared" si="27"/>
        <v>50</v>
      </c>
    </row>
    <row r="249" spans="1:21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4">
        <f t="shared" si="23"/>
        <v>40467.152083333334</v>
      </c>
      <c r="K249">
        <v>1284042614</v>
      </c>
      <c r="L249" s="14">
        <f t="shared" si="24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6">
        <f t="shared" si="21"/>
        <v>1.341</v>
      </c>
      <c r="R249" s="9">
        <f t="shared" si="22"/>
        <v>108.14516129032258</v>
      </c>
      <c r="S249" t="str">
        <f t="shared" si="25"/>
        <v>film &amp; video</v>
      </c>
      <c r="T249" t="str">
        <f t="shared" si="26"/>
        <v>documentary</v>
      </c>
      <c r="U249" s="13">
        <f t="shared" si="27"/>
        <v>37</v>
      </c>
    </row>
    <row r="250" spans="1:21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4">
        <f t="shared" si="23"/>
        <v>40915.774409722224</v>
      </c>
      <c r="K250">
        <v>1322073309</v>
      </c>
      <c r="L250" s="14">
        <f t="shared" si="24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6">
        <f t="shared" si="21"/>
        <v>1.0133294117647058</v>
      </c>
      <c r="R250" s="9">
        <f t="shared" si="22"/>
        <v>589.95205479452056</v>
      </c>
      <c r="S250" t="str">
        <f t="shared" si="25"/>
        <v>film &amp; video</v>
      </c>
      <c r="T250" t="str">
        <f t="shared" si="26"/>
        <v>documentary</v>
      </c>
      <c r="U250" s="13">
        <f t="shared" si="27"/>
        <v>45</v>
      </c>
    </row>
    <row r="251" spans="1:21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4">
        <f t="shared" si="23"/>
        <v>40412.736111111109</v>
      </c>
      <c r="K251">
        <v>1275603020</v>
      </c>
      <c r="L251" s="14">
        <f t="shared" si="24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6">
        <f t="shared" si="21"/>
        <v>1.1292</v>
      </c>
      <c r="R251" s="9">
        <f t="shared" si="22"/>
        <v>48.051063829787232</v>
      </c>
      <c r="S251" t="str">
        <f t="shared" si="25"/>
        <v>film &amp; video</v>
      </c>
      <c r="T251" t="str">
        <f t="shared" si="26"/>
        <v>documentary</v>
      </c>
      <c r="U251" s="13">
        <f t="shared" si="27"/>
        <v>80</v>
      </c>
    </row>
    <row r="252" spans="1:21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4">
        <f t="shared" si="23"/>
        <v>41431.565868055557</v>
      </c>
      <c r="K252">
        <v>1367933691</v>
      </c>
      <c r="L252" s="14">
        <f t="shared" si="24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6">
        <f t="shared" si="21"/>
        <v>1.0558333333333334</v>
      </c>
      <c r="R252" s="9">
        <f t="shared" si="22"/>
        <v>72.482837528604122</v>
      </c>
      <c r="S252" t="str">
        <f t="shared" si="25"/>
        <v>film &amp; video</v>
      </c>
      <c r="T252" t="str">
        <f t="shared" si="26"/>
        <v>documentary</v>
      </c>
      <c r="U252" s="13">
        <f t="shared" si="27"/>
        <v>30</v>
      </c>
    </row>
    <row r="253" spans="1:21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4">
        <f t="shared" si="23"/>
        <v>41045.791666666664</v>
      </c>
      <c r="K253">
        <v>1334429646</v>
      </c>
      <c r="L253" s="14">
        <f t="shared" si="24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6">
        <f t="shared" si="21"/>
        <v>1.2557142857142858</v>
      </c>
      <c r="R253" s="9">
        <f t="shared" si="22"/>
        <v>57.077922077922075</v>
      </c>
      <c r="S253" t="str">
        <f t="shared" si="25"/>
        <v>film &amp; video</v>
      </c>
      <c r="T253" t="str">
        <f t="shared" si="26"/>
        <v>documentary</v>
      </c>
      <c r="U253" s="13">
        <f t="shared" si="27"/>
        <v>32</v>
      </c>
    </row>
    <row r="254" spans="1:21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4">
        <f t="shared" si="23"/>
        <v>40330.165972222225</v>
      </c>
      <c r="K254">
        <v>1269878058</v>
      </c>
      <c r="L254" s="14">
        <f t="shared" si="24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6">
        <f t="shared" si="21"/>
        <v>1.8455999999999999</v>
      </c>
      <c r="R254" s="9">
        <f t="shared" si="22"/>
        <v>85.444444444444443</v>
      </c>
      <c r="S254" t="str">
        <f t="shared" si="25"/>
        <v>film &amp; video</v>
      </c>
      <c r="T254" t="str">
        <f t="shared" si="26"/>
        <v>documentary</v>
      </c>
      <c r="U254" s="13">
        <f t="shared" si="27"/>
        <v>64</v>
      </c>
    </row>
    <row r="255" spans="1:21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4">
        <f t="shared" si="23"/>
        <v>40954.650868055556</v>
      </c>
      <c r="K255">
        <v>1326728235</v>
      </c>
      <c r="L255" s="14">
        <f t="shared" si="24"/>
        <v>40924.650868055556</v>
      </c>
      <c r="M255" t="b">
        <v>1</v>
      </c>
      <c r="N255">
        <v>7</v>
      </c>
      <c r="O255" t="b">
        <v>1</v>
      </c>
      <c r="P255" t="s">
        <v>8269</v>
      </c>
      <c r="Q255" s="6">
        <f t="shared" si="21"/>
        <v>1.0073333333333334</v>
      </c>
      <c r="R255" s="9">
        <f t="shared" si="22"/>
        <v>215.85714285714286</v>
      </c>
      <c r="S255" t="str">
        <f t="shared" si="25"/>
        <v>film &amp; video</v>
      </c>
      <c r="T255" t="str">
        <f t="shared" si="26"/>
        <v>documentary</v>
      </c>
      <c r="U255" s="13">
        <f t="shared" si="27"/>
        <v>30</v>
      </c>
    </row>
    <row r="256" spans="1:21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4">
        <f t="shared" si="23"/>
        <v>42294.083333333328</v>
      </c>
      <c r="K256">
        <v>1442443910</v>
      </c>
      <c r="L256" s="14">
        <f t="shared" si="24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6">
        <f t="shared" si="21"/>
        <v>1.1694724999999999</v>
      </c>
      <c r="R256" s="9">
        <f t="shared" si="22"/>
        <v>89.38643312101911</v>
      </c>
      <c r="S256" t="str">
        <f t="shared" si="25"/>
        <v>film &amp; video</v>
      </c>
      <c r="T256" t="str">
        <f t="shared" si="26"/>
        <v>documentary</v>
      </c>
      <c r="U256" s="13">
        <f t="shared" si="27"/>
        <v>31</v>
      </c>
    </row>
    <row r="257" spans="1:21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4">
        <f t="shared" si="23"/>
        <v>40618.48474537037</v>
      </c>
      <c r="K257">
        <v>1297687082</v>
      </c>
      <c r="L257" s="14">
        <f t="shared" si="24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6">
        <f t="shared" si="21"/>
        <v>1.0673325</v>
      </c>
      <c r="R257" s="9">
        <f t="shared" si="22"/>
        <v>45.418404255319146</v>
      </c>
      <c r="S257" t="str">
        <f t="shared" si="25"/>
        <v>film &amp; video</v>
      </c>
      <c r="T257" t="str">
        <f t="shared" si="26"/>
        <v>documentary</v>
      </c>
      <c r="U257" s="13">
        <f t="shared" si="27"/>
        <v>30</v>
      </c>
    </row>
    <row r="258" spans="1:21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4">
        <f t="shared" si="23"/>
        <v>41349.769293981481</v>
      </c>
      <c r="K258">
        <v>1360866467</v>
      </c>
      <c r="L258" s="14">
        <f t="shared" si="24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6">
        <f t="shared" ref="Q258:Q321" si="28">(E258/D258)</f>
        <v>1.391</v>
      </c>
      <c r="R258" s="9">
        <f t="shared" ref="R258:R321" si="29">IF(N258&lt;&gt;0,E258/N258,0)</f>
        <v>65.756363636363631</v>
      </c>
      <c r="S258" t="str">
        <f t="shared" si="25"/>
        <v>film &amp; video</v>
      </c>
      <c r="T258" t="str">
        <f t="shared" si="26"/>
        <v>documentary</v>
      </c>
      <c r="U258" s="13">
        <f t="shared" si="27"/>
        <v>30</v>
      </c>
    </row>
    <row r="259" spans="1:21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4">
        <f t="shared" ref="J259:J322" si="30">(((I259/60)/60)/24)+DATE(1970,1,1)</f>
        <v>42509.626875000002</v>
      </c>
      <c r="K259">
        <v>1461078162</v>
      </c>
      <c r="L259" s="14">
        <f t="shared" ref="L259:L322" si="31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6">
        <f t="shared" si="28"/>
        <v>1.0672648571428571</v>
      </c>
      <c r="R259" s="9">
        <f t="shared" si="29"/>
        <v>66.70405357142856</v>
      </c>
      <c r="S259" t="str">
        <f t="shared" ref="S259:S322" si="32">LEFT(P259, SEARCH("/",P259,1)-1)</f>
        <v>film &amp; video</v>
      </c>
      <c r="T259" t="str">
        <f t="shared" ref="T259:T322" si="33">RIGHT(P259,LEN(P259)-FIND("/",P259))</f>
        <v>documentary</v>
      </c>
      <c r="U259" s="13">
        <f t="shared" ref="U259:U322" si="34">DATEDIF(L259,J259,"D")</f>
        <v>30</v>
      </c>
    </row>
    <row r="260" spans="1:21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4">
        <f t="shared" si="30"/>
        <v>40712.051689814813</v>
      </c>
      <c r="K260">
        <v>1305767666</v>
      </c>
      <c r="L260" s="14">
        <f t="shared" si="31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6">
        <f t="shared" si="28"/>
        <v>1.9114</v>
      </c>
      <c r="R260" s="9">
        <f t="shared" si="29"/>
        <v>83.345930232558146</v>
      </c>
      <c r="S260" t="str">
        <f t="shared" si="32"/>
        <v>film &amp; video</v>
      </c>
      <c r="T260" t="str">
        <f t="shared" si="33"/>
        <v>documentary</v>
      </c>
      <c r="U260" s="13">
        <f t="shared" si="34"/>
        <v>30</v>
      </c>
    </row>
    <row r="261" spans="1:21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4">
        <f t="shared" si="30"/>
        <v>42102.738067129627</v>
      </c>
      <c r="K261">
        <v>1425922969</v>
      </c>
      <c r="L261" s="14">
        <f t="shared" si="31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6">
        <f t="shared" si="28"/>
        <v>1.3193789333333332</v>
      </c>
      <c r="R261" s="9">
        <f t="shared" si="29"/>
        <v>105.04609341825902</v>
      </c>
      <c r="S261" t="str">
        <f t="shared" si="32"/>
        <v>film &amp; video</v>
      </c>
      <c r="T261" t="str">
        <f t="shared" si="33"/>
        <v>documentary</v>
      </c>
      <c r="U261" s="13">
        <f t="shared" si="34"/>
        <v>30</v>
      </c>
    </row>
    <row r="262" spans="1:21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4">
        <f t="shared" si="30"/>
        <v>40376.415972222225</v>
      </c>
      <c r="K262">
        <v>1275415679</v>
      </c>
      <c r="L262" s="14">
        <f t="shared" si="31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6">
        <f t="shared" si="28"/>
        <v>1.0640000000000001</v>
      </c>
      <c r="R262" s="9">
        <f t="shared" si="29"/>
        <v>120.90909090909091</v>
      </c>
      <c r="S262" t="str">
        <f t="shared" si="32"/>
        <v>film &amp; video</v>
      </c>
      <c r="T262" t="str">
        <f t="shared" si="33"/>
        <v>documentary</v>
      </c>
      <c r="U262" s="13">
        <f t="shared" si="34"/>
        <v>46</v>
      </c>
    </row>
    <row r="263" spans="1:21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4">
        <f t="shared" si="30"/>
        <v>41067.621527777781</v>
      </c>
      <c r="K263">
        <v>1334783704</v>
      </c>
      <c r="L263" s="14">
        <f t="shared" si="31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6">
        <f t="shared" si="28"/>
        <v>1.0740000000000001</v>
      </c>
      <c r="R263" s="9">
        <f t="shared" si="29"/>
        <v>97.63636363636364</v>
      </c>
      <c r="S263" t="str">
        <f t="shared" si="32"/>
        <v>film &amp; video</v>
      </c>
      <c r="T263" t="str">
        <f t="shared" si="33"/>
        <v>documentary</v>
      </c>
      <c r="U263" s="13">
        <f t="shared" si="34"/>
        <v>50</v>
      </c>
    </row>
    <row r="264" spans="1:21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4">
        <f t="shared" si="30"/>
        <v>40600.24800925926</v>
      </c>
      <c r="K264">
        <v>1294811828</v>
      </c>
      <c r="L264" s="14">
        <f t="shared" si="31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6">
        <f t="shared" si="28"/>
        <v>2.4</v>
      </c>
      <c r="R264" s="9">
        <f t="shared" si="29"/>
        <v>41.379310344827587</v>
      </c>
      <c r="S264" t="str">
        <f t="shared" si="32"/>
        <v>film &amp; video</v>
      </c>
      <c r="T264" t="str">
        <f t="shared" si="33"/>
        <v>documentary</v>
      </c>
      <c r="U264" s="13">
        <f t="shared" si="34"/>
        <v>45</v>
      </c>
    </row>
    <row r="265" spans="1:21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4">
        <f t="shared" si="30"/>
        <v>41179.954791666663</v>
      </c>
      <c r="K265">
        <v>1346194494</v>
      </c>
      <c r="L265" s="14">
        <f t="shared" si="31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6">
        <f t="shared" si="28"/>
        <v>1.1808107999999999</v>
      </c>
      <c r="R265" s="9">
        <f t="shared" si="29"/>
        <v>30.654485981308412</v>
      </c>
      <c r="S265" t="str">
        <f t="shared" si="32"/>
        <v>film &amp; video</v>
      </c>
      <c r="T265" t="str">
        <f t="shared" si="33"/>
        <v>documentary</v>
      </c>
      <c r="U265" s="13">
        <f t="shared" si="34"/>
        <v>30</v>
      </c>
    </row>
    <row r="266" spans="1:21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4">
        <f t="shared" si="30"/>
        <v>41040.620312500003</v>
      </c>
      <c r="K266">
        <v>1334155995</v>
      </c>
      <c r="L266" s="14">
        <f t="shared" si="31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6">
        <f t="shared" si="28"/>
        <v>1.1819999999999999</v>
      </c>
      <c r="R266" s="9">
        <f t="shared" si="29"/>
        <v>64.945054945054949</v>
      </c>
      <c r="S266" t="str">
        <f t="shared" si="32"/>
        <v>film &amp; video</v>
      </c>
      <c r="T266" t="str">
        <f t="shared" si="33"/>
        <v>documentary</v>
      </c>
      <c r="U266" s="13">
        <f t="shared" si="34"/>
        <v>30</v>
      </c>
    </row>
    <row r="267" spans="1:21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4">
        <f t="shared" si="30"/>
        <v>40308.844444444447</v>
      </c>
      <c r="K267">
        <v>1269928430</v>
      </c>
      <c r="L267" s="14">
        <f t="shared" si="31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6">
        <f t="shared" si="28"/>
        <v>1.111</v>
      </c>
      <c r="R267" s="9">
        <f t="shared" si="29"/>
        <v>95.775862068965523</v>
      </c>
      <c r="S267" t="str">
        <f t="shared" si="32"/>
        <v>film &amp; video</v>
      </c>
      <c r="T267" t="str">
        <f t="shared" si="33"/>
        <v>documentary</v>
      </c>
      <c r="U267" s="13">
        <f t="shared" si="34"/>
        <v>41</v>
      </c>
    </row>
    <row r="268" spans="1:21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4">
        <f t="shared" si="30"/>
        <v>40291.160416666666</v>
      </c>
      <c r="K268">
        <v>1264565507</v>
      </c>
      <c r="L268" s="14">
        <f t="shared" si="31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6">
        <f t="shared" si="28"/>
        <v>1.4550000000000001</v>
      </c>
      <c r="R268" s="9">
        <f t="shared" si="29"/>
        <v>40.416666666666664</v>
      </c>
      <c r="S268" t="str">
        <f t="shared" si="32"/>
        <v>film &amp; video</v>
      </c>
      <c r="T268" t="str">
        <f t="shared" si="33"/>
        <v>documentary</v>
      </c>
      <c r="U268" s="13">
        <f t="shared" si="34"/>
        <v>86</v>
      </c>
    </row>
    <row r="269" spans="1:21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4">
        <f t="shared" si="30"/>
        <v>41815.452534722222</v>
      </c>
      <c r="K269">
        <v>1401101499</v>
      </c>
      <c r="L269" s="14">
        <f t="shared" si="31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6">
        <f t="shared" si="28"/>
        <v>1.3162883248730965</v>
      </c>
      <c r="R269" s="9">
        <f t="shared" si="29"/>
        <v>78.578424242424248</v>
      </c>
      <c r="S269" t="str">
        <f t="shared" si="32"/>
        <v>film &amp; video</v>
      </c>
      <c r="T269" t="str">
        <f t="shared" si="33"/>
        <v>documentary</v>
      </c>
      <c r="U269" s="13">
        <f t="shared" si="34"/>
        <v>30</v>
      </c>
    </row>
    <row r="270" spans="1:21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4">
        <f t="shared" si="30"/>
        <v>40854.194189814814</v>
      </c>
      <c r="K270">
        <v>1316749178</v>
      </c>
      <c r="L270" s="14">
        <f t="shared" si="31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6">
        <f t="shared" si="28"/>
        <v>1.1140000000000001</v>
      </c>
      <c r="R270" s="9">
        <f t="shared" si="29"/>
        <v>50.18018018018018</v>
      </c>
      <c r="S270" t="str">
        <f t="shared" si="32"/>
        <v>film &amp; video</v>
      </c>
      <c r="T270" t="str">
        <f t="shared" si="33"/>
        <v>documentary</v>
      </c>
      <c r="U270" s="13">
        <f t="shared" si="34"/>
        <v>45</v>
      </c>
    </row>
    <row r="271" spans="1:21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4">
        <f t="shared" si="30"/>
        <v>42788.197013888886</v>
      </c>
      <c r="K271">
        <v>1485146622</v>
      </c>
      <c r="L271" s="14">
        <f t="shared" si="31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6">
        <f t="shared" si="28"/>
        <v>1.4723377</v>
      </c>
      <c r="R271" s="9">
        <f t="shared" si="29"/>
        <v>92.251735588972423</v>
      </c>
      <c r="S271" t="str">
        <f t="shared" si="32"/>
        <v>film &amp; video</v>
      </c>
      <c r="T271" t="str">
        <f t="shared" si="33"/>
        <v>documentary</v>
      </c>
      <c r="U271" s="13">
        <f t="shared" si="34"/>
        <v>30</v>
      </c>
    </row>
    <row r="272" spans="1:21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4">
        <f t="shared" si="30"/>
        <v>40688.166666666664</v>
      </c>
      <c r="K272">
        <v>1301950070</v>
      </c>
      <c r="L272" s="14">
        <f t="shared" si="31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6">
        <f t="shared" si="28"/>
        <v>1.5260869565217392</v>
      </c>
      <c r="R272" s="9">
        <f t="shared" si="29"/>
        <v>57.540983606557376</v>
      </c>
      <c r="S272" t="str">
        <f t="shared" si="32"/>
        <v>film &amp; video</v>
      </c>
      <c r="T272" t="str">
        <f t="shared" si="33"/>
        <v>documentary</v>
      </c>
      <c r="U272" s="13">
        <f t="shared" si="34"/>
        <v>51</v>
      </c>
    </row>
    <row r="273" spans="1:21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4">
        <f t="shared" si="30"/>
        <v>41641.333333333336</v>
      </c>
      <c r="K273">
        <v>1386123861</v>
      </c>
      <c r="L273" s="14">
        <f t="shared" si="31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6">
        <f t="shared" si="28"/>
        <v>1.0468</v>
      </c>
      <c r="R273" s="9">
        <f t="shared" si="29"/>
        <v>109.42160278745645</v>
      </c>
      <c r="S273" t="str">
        <f t="shared" si="32"/>
        <v>film &amp; video</v>
      </c>
      <c r="T273" t="str">
        <f t="shared" si="33"/>
        <v>documentary</v>
      </c>
      <c r="U273" s="13">
        <f t="shared" si="34"/>
        <v>29</v>
      </c>
    </row>
    <row r="274" spans="1:21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4">
        <f t="shared" si="30"/>
        <v>40296.78402777778</v>
      </c>
      <c r="K274">
        <v>1267220191</v>
      </c>
      <c r="L274" s="14">
        <f t="shared" si="31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6">
        <f t="shared" si="28"/>
        <v>1.7743366666666667</v>
      </c>
      <c r="R274" s="9">
        <f t="shared" si="29"/>
        <v>81.892461538461546</v>
      </c>
      <c r="S274" t="str">
        <f t="shared" si="32"/>
        <v>film &amp; video</v>
      </c>
      <c r="T274" t="str">
        <f t="shared" si="33"/>
        <v>documentary</v>
      </c>
      <c r="U274" s="13">
        <f t="shared" si="34"/>
        <v>61</v>
      </c>
    </row>
    <row r="275" spans="1:21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4">
        <f t="shared" si="30"/>
        <v>40727.498449074075</v>
      </c>
      <c r="K275">
        <v>1307102266</v>
      </c>
      <c r="L275" s="14">
        <f t="shared" si="31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6">
        <f t="shared" si="28"/>
        <v>1.077758</v>
      </c>
      <c r="R275" s="9">
        <f t="shared" si="29"/>
        <v>45.667711864406776</v>
      </c>
      <c r="S275" t="str">
        <f t="shared" si="32"/>
        <v>film &amp; video</v>
      </c>
      <c r="T275" t="str">
        <f t="shared" si="33"/>
        <v>documentary</v>
      </c>
      <c r="U275" s="13">
        <f t="shared" si="34"/>
        <v>30</v>
      </c>
    </row>
    <row r="276" spans="1:21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4">
        <f t="shared" si="30"/>
        <v>41004.290972222225</v>
      </c>
      <c r="K276">
        <v>1330638829</v>
      </c>
      <c r="L276" s="14">
        <f t="shared" si="31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6">
        <f t="shared" si="28"/>
        <v>1.56</v>
      </c>
      <c r="R276" s="9">
        <f t="shared" si="29"/>
        <v>55.221238938053098</v>
      </c>
      <c r="S276" t="str">
        <f t="shared" si="32"/>
        <v>film &amp; video</v>
      </c>
      <c r="T276" t="str">
        <f t="shared" si="33"/>
        <v>documentary</v>
      </c>
      <c r="U276" s="13">
        <f t="shared" si="34"/>
        <v>35</v>
      </c>
    </row>
    <row r="277" spans="1:21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4">
        <f t="shared" si="30"/>
        <v>41223.073680555557</v>
      </c>
      <c r="K277">
        <v>1349916366</v>
      </c>
      <c r="L277" s="14">
        <f t="shared" si="31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6">
        <f t="shared" si="28"/>
        <v>1.08395</v>
      </c>
      <c r="R277" s="9">
        <f t="shared" si="29"/>
        <v>65.298192771084331</v>
      </c>
      <c r="S277" t="str">
        <f t="shared" si="32"/>
        <v>film &amp; video</v>
      </c>
      <c r="T277" t="str">
        <f t="shared" si="33"/>
        <v>documentary</v>
      </c>
      <c r="U277" s="13">
        <f t="shared" si="34"/>
        <v>30</v>
      </c>
    </row>
    <row r="278" spans="1:21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4">
        <f t="shared" si="30"/>
        <v>41027.040208333332</v>
      </c>
      <c r="K278">
        <v>1330394274</v>
      </c>
      <c r="L278" s="14">
        <f t="shared" si="31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6">
        <f t="shared" si="28"/>
        <v>1.476</v>
      </c>
      <c r="R278" s="9">
        <f t="shared" si="29"/>
        <v>95.225806451612897</v>
      </c>
      <c r="S278" t="str">
        <f t="shared" si="32"/>
        <v>film &amp; video</v>
      </c>
      <c r="T278" t="str">
        <f t="shared" si="33"/>
        <v>documentary</v>
      </c>
      <c r="U278" s="13">
        <f t="shared" si="34"/>
        <v>60</v>
      </c>
    </row>
    <row r="279" spans="1:21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4">
        <f t="shared" si="30"/>
        <v>42147.891423611116</v>
      </c>
      <c r="K279">
        <v>1429824219</v>
      </c>
      <c r="L279" s="14">
        <f t="shared" si="31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6">
        <f t="shared" si="28"/>
        <v>1.1038153846153846</v>
      </c>
      <c r="R279" s="9">
        <f t="shared" si="29"/>
        <v>75.444794952681391</v>
      </c>
      <c r="S279" t="str">
        <f t="shared" si="32"/>
        <v>film &amp; video</v>
      </c>
      <c r="T279" t="str">
        <f t="shared" si="33"/>
        <v>documentary</v>
      </c>
      <c r="U279" s="13">
        <f t="shared" si="34"/>
        <v>30</v>
      </c>
    </row>
    <row r="280" spans="1:21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4">
        <f t="shared" si="30"/>
        <v>41194.040960648148</v>
      </c>
      <c r="K280">
        <v>1347411539</v>
      </c>
      <c r="L280" s="14">
        <f t="shared" si="31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6">
        <f t="shared" si="28"/>
        <v>1.5034814814814814</v>
      </c>
      <c r="R280" s="9">
        <f t="shared" si="29"/>
        <v>97.816867469879512</v>
      </c>
      <c r="S280" t="str">
        <f t="shared" si="32"/>
        <v>film &amp; video</v>
      </c>
      <c r="T280" t="str">
        <f t="shared" si="33"/>
        <v>documentary</v>
      </c>
      <c r="U280" s="13">
        <f t="shared" si="34"/>
        <v>30</v>
      </c>
    </row>
    <row r="281" spans="1:21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4">
        <f t="shared" si="30"/>
        <v>42793.084027777775</v>
      </c>
      <c r="K281">
        <v>1485237096</v>
      </c>
      <c r="L281" s="14">
        <f t="shared" si="31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6">
        <f t="shared" si="28"/>
        <v>1.5731829411764706</v>
      </c>
      <c r="R281" s="9">
        <f t="shared" si="29"/>
        <v>87.685606557377056</v>
      </c>
      <c r="S281" t="str">
        <f t="shared" si="32"/>
        <v>film &amp; video</v>
      </c>
      <c r="T281" t="str">
        <f t="shared" si="33"/>
        <v>documentary</v>
      </c>
      <c r="U281" s="13">
        <f t="shared" si="34"/>
        <v>34</v>
      </c>
    </row>
    <row r="282" spans="1:21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4">
        <f t="shared" si="30"/>
        <v>41789.590682870366</v>
      </c>
      <c r="K282">
        <v>1397571035</v>
      </c>
      <c r="L282" s="14">
        <f t="shared" si="31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6">
        <f t="shared" si="28"/>
        <v>1.5614399999999999</v>
      </c>
      <c r="R282" s="9">
        <f t="shared" si="29"/>
        <v>54.748948106591868</v>
      </c>
      <c r="S282" t="str">
        <f t="shared" si="32"/>
        <v>film &amp; video</v>
      </c>
      <c r="T282" t="str">
        <f t="shared" si="33"/>
        <v>documentary</v>
      </c>
      <c r="U282" s="13">
        <f t="shared" si="34"/>
        <v>45</v>
      </c>
    </row>
    <row r="283" spans="1:21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4">
        <f t="shared" si="30"/>
        <v>40035.80972222222</v>
      </c>
      <c r="K283">
        <v>1242532513</v>
      </c>
      <c r="L283" s="14">
        <f t="shared" si="31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6">
        <f t="shared" si="28"/>
        <v>1.2058763636363636</v>
      </c>
      <c r="R283" s="9">
        <f t="shared" si="29"/>
        <v>83.953417721518989</v>
      </c>
      <c r="S283" t="str">
        <f t="shared" si="32"/>
        <v>film &amp; video</v>
      </c>
      <c r="T283" t="str">
        <f t="shared" si="33"/>
        <v>documentary</v>
      </c>
      <c r="U283" s="13">
        <f t="shared" si="34"/>
        <v>85</v>
      </c>
    </row>
    <row r="284" spans="1:21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4">
        <f t="shared" si="30"/>
        <v>40231.916666666664</v>
      </c>
      <c r="K284">
        <v>1263679492</v>
      </c>
      <c r="L284" s="14">
        <f t="shared" si="31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6">
        <f t="shared" si="28"/>
        <v>1.0118888888888888</v>
      </c>
      <c r="R284" s="9">
        <f t="shared" si="29"/>
        <v>254.38547486033519</v>
      </c>
      <c r="S284" t="str">
        <f t="shared" si="32"/>
        <v>film &amp; video</v>
      </c>
      <c r="T284" t="str">
        <f t="shared" si="33"/>
        <v>documentary</v>
      </c>
      <c r="U284" s="13">
        <f t="shared" si="34"/>
        <v>37</v>
      </c>
    </row>
    <row r="285" spans="1:21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4">
        <f t="shared" si="30"/>
        <v>40695.207638888889</v>
      </c>
      <c r="K285">
        <v>1305219744</v>
      </c>
      <c r="L285" s="14">
        <f t="shared" si="31"/>
        <v>40675.71</v>
      </c>
      <c r="M285" t="b">
        <v>1</v>
      </c>
      <c r="N285">
        <v>202</v>
      </c>
      <c r="O285" t="b">
        <v>1</v>
      </c>
      <c r="P285" t="s">
        <v>8269</v>
      </c>
      <c r="Q285" s="6">
        <f t="shared" si="28"/>
        <v>1.142725</v>
      </c>
      <c r="R285" s="9">
        <f t="shared" si="29"/>
        <v>101.8269801980198</v>
      </c>
      <c r="S285" t="str">
        <f t="shared" si="32"/>
        <v>film &amp; video</v>
      </c>
      <c r="T285" t="str">
        <f t="shared" si="33"/>
        <v>documentary</v>
      </c>
      <c r="U285" s="13">
        <f t="shared" si="34"/>
        <v>20</v>
      </c>
    </row>
    <row r="286" spans="1:21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4">
        <f t="shared" si="30"/>
        <v>40929.738194444442</v>
      </c>
      <c r="K286">
        <v>1325007780</v>
      </c>
      <c r="L286" s="14">
        <f t="shared" si="31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6">
        <f t="shared" si="28"/>
        <v>1.0462615</v>
      </c>
      <c r="R286" s="9">
        <f t="shared" si="29"/>
        <v>55.066394736842106</v>
      </c>
      <c r="S286" t="str">
        <f t="shared" si="32"/>
        <v>film &amp; video</v>
      </c>
      <c r="T286" t="str">
        <f t="shared" si="33"/>
        <v>documentary</v>
      </c>
      <c r="U286" s="13">
        <f t="shared" si="34"/>
        <v>25</v>
      </c>
    </row>
    <row r="287" spans="1:21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4">
        <f t="shared" si="30"/>
        <v>41536.756111111114</v>
      </c>
      <c r="K287">
        <v>1377022128</v>
      </c>
      <c r="L287" s="14">
        <f t="shared" si="31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6">
        <f t="shared" si="28"/>
        <v>2.2882507142857142</v>
      </c>
      <c r="R287" s="9">
        <f t="shared" si="29"/>
        <v>56.901438721136763</v>
      </c>
      <c r="S287" t="str">
        <f t="shared" si="32"/>
        <v>film &amp; video</v>
      </c>
      <c r="T287" t="str">
        <f t="shared" si="33"/>
        <v>documentary</v>
      </c>
      <c r="U287" s="13">
        <f t="shared" si="34"/>
        <v>30</v>
      </c>
    </row>
    <row r="288" spans="1:21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4">
        <f t="shared" si="30"/>
        <v>41358.774583333332</v>
      </c>
      <c r="K288">
        <v>1360352124</v>
      </c>
      <c r="L288" s="14">
        <f t="shared" si="31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6">
        <f t="shared" si="28"/>
        <v>1.0915333333333332</v>
      </c>
      <c r="R288" s="9">
        <f t="shared" si="29"/>
        <v>121.28148148148148</v>
      </c>
      <c r="S288" t="str">
        <f t="shared" si="32"/>
        <v>film &amp; video</v>
      </c>
      <c r="T288" t="str">
        <f t="shared" si="33"/>
        <v>documentary</v>
      </c>
      <c r="U288" s="13">
        <f t="shared" si="34"/>
        <v>45</v>
      </c>
    </row>
    <row r="289" spans="1:21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4">
        <f t="shared" si="30"/>
        <v>41215.166666666664</v>
      </c>
      <c r="K289">
        <v>1349160018</v>
      </c>
      <c r="L289" s="14">
        <f t="shared" si="31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6">
        <f t="shared" si="28"/>
        <v>1.7629999999999999</v>
      </c>
      <c r="R289" s="9">
        <f t="shared" si="29"/>
        <v>91.189655172413794</v>
      </c>
      <c r="S289" t="str">
        <f t="shared" si="32"/>
        <v>film &amp; video</v>
      </c>
      <c r="T289" t="str">
        <f t="shared" si="33"/>
        <v>documentary</v>
      </c>
      <c r="U289" s="13">
        <f t="shared" si="34"/>
        <v>31</v>
      </c>
    </row>
    <row r="290" spans="1:21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4">
        <f t="shared" si="30"/>
        <v>41086.168900462959</v>
      </c>
      <c r="K290">
        <v>1337659393</v>
      </c>
      <c r="L290" s="14">
        <f t="shared" si="31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6">
        <f t="shared" si="28"/>
        <v>1.0321061999999999</v>
      </c>
      <c r="R290" s="9">
        <f t="shared" si="29"/>
        <v>115.44812080536913</v>
      </c>
      <c r="S290" t="str">
        <f t="shared" si="32"/>
        <v>film &amp; video</v>
      </c>
      <c r="T290" t="str">
        <f t="shared" si="33"/>
        <v>documentary</v>
      </c>
      <c r="U290" s="13">
        <f t="shared" si="34"/>
        <v>35</v>
      </c>
    </row>
    <row r="291" spans="1:21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4">
        <f t="shared" si="30"/>
        <v>41580.456412037034</v>
      </c>
      <c r="K291">
        <v>1380797834</v>
      </c>
      <c r="L291" s="14">
        <f t="shared" si="31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6">
        <f t="shared" si="28"/>
        <v>1.0482</v>
      </c>
      <c r="R291" s="9">
        <f t="shared" si="29"/>
        <v>67.771551724137936</v>
      </c>
      <c r="S291" t="str">
        <f t="shared" si="32"/>
        <v>film &amp; video</v>
      </c>
      <c r="T291" t="str">
        <f t="shared" si="33"/>
        <v>documentary</v>
      </c>
      <c r="U291" s="13">
        <f t="shared" si="34"/>
        <v>30</v>
      </c>
    </row>
    <row r="292" spans="1:21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4">
        <f t="shared" si="30"/>
        <v>40576.332638888889</v>
      </c>
      <c r="K292">
        <v>1292316697</v>
      </c>
      <c r="L292" s="14">
        <f t="shared" si="31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6">
        <f t="shared" si="28"/>
        <v>1.0668444444444445</v>
      </c>
      <c r="R292" s="9">
        <f t="shared" si="29"/>
        <v>28.576190476190476</v>
      </c>
      <c r="S292" t="str">
        <f t="shared" si="32"/>
        <v>film &amp; video</v>
      </c>
      <c r="T292" t="str">
        <f t="shared" si="33"/>
        <v>documentary</v>
      </c>
      <c r="U292" s="13">
        <f t="shared" si="34"/>
        <v>50</v>
      </c>
    </row>
    <row r="293" spans="1:21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4">
        <f t="shared" si="30"/>
        <v>41395.000694444447</v>
      </c>
      <c r="K293">
        <v>1365791246</v>
      </c>
      <c r="L293" s="14">
        <f t="shared" si="31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6">
        <f t="shared" si="28"/>
        <v>1.2001999999999999</v>
      </c>
      <c r="R293" s="9">
        <f t="shared" si="29"/>
        <v>46.8828125</v>
      </c>
      <c r="S293" t="str">
        <f t="shared" si="32"/>
        <v>film &amp; video</v>
      </c>
      <c r="T293" t="str">
        <f t="shared" si="33"/>
        <v>documentary</v>
      </c>
      <c r="U293" s="13">
        <f t="shared" si="34"/>
        <v>19</v>
      </c>
    </row>
    <row r="294" spans="1:21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4">
        <f t="shared" si="30"/>
        <v>40845.165972222225</v>
      </c>
      <c r="K294">
        <v>1317064599</v>
      </c>
      <c r="L294" s="14">
        <f t="shared" si="31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6">
        <f t="shared" si="28"/>
        <v>1.0150693333333334</v>
      </c>
      <c r="R294" s="9">
        <f t="shared" si="29"/>
        <v>154.42231237322514</v>
      </c>
      <c r="S294" t="str">
        <f t="shared" si="32"/>
        <v>film &amp; video</v>
      </c>
      <c r="T294" t="str">
        <f t="shared" si="33"/>
        <v>documentary</v>
      </c>
      <c r="U294" s="13">
        <f t="shared" si="34"/>
        <v>33</v>
      </c>
    </row>
    <row r="295" spans="1:21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4">
        <f t="shared" si="30"/>
        <v>41749.667986111112</v>
      </c>
      <c r="K295">
        <v>1395417714</v>
      </c>
      <c r="L295" s="14">
        <f t="shared" si="31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6">
        <f t="shared" si="28"/>
        <v>1.0138461538461538</v>
      </c>
      <c r="R295" s="9">
        <f t="shared" si="29"/>
        <v>201.22137404580153</v>
      </c>
      <c r="S295" t="str">
        <f t="shared" si="32"/>
        <v>film &amp; video</v>
      </c>
      <c r="T295" t="str">
        <f t="shared" si="33"/>
        <v>documentary</v>
      </c>
      <c r="U295" s="13">
        <f t="shared" si="34"/>
        <v>30</v>
      </c>
    </row>
    <row r="296" spans="1:21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4">
        <f t="shared" si="30"/>
        <v>40378.666666666664</v>
      </c>
      <c r="K296">
        <v>1276480894</v>
      </c>
      <c r="L296" s="14">
        <f t="shared" si="31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6">
        <f t="shared" si="28"/>
        <v>1</v>
      </c>
      <c r="R296" s="9">
        <f t="shared" si="29"/>
        <v>100</v>
      </c>
      <c r="S296" t="str">
        <f t="shared" si="32"/>
        <v>film &amp; video</v>
      </c>
      <c r="T296" t="str">
        <f t="shared" si="33"/>
        <v>documentary</v>
      </c>
      <c r="U296" s="13">
        <f t="shared" si="34"/>
        <v>35</v>
      </c>
    </row>
    <row r="297" spans="1:21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4">
        <f t="shared" si="30"/>
        <v>41579</v>
      </c>
      <c r="K297">
        <v>1378080409</v>
      </c>
      <c r="L297" s="14">
        <f t="shared" si="31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6">
        <f t="shared" si="28"/>
        <v>1.3310911999999999</v>
      </c>
      <c r="R297" s="9">
        <f t="shared" si="29"/>
        <v>100.08204511278196</v>
      </c>
      <c r="S297" t="str">
        <f t="shared" si="32"/>
        <v>film &amp; video</v>
      </c>
      <c r="T297" t="str">
        <f t="shared" si="33"/>
        <v>documentary</v>
      </c>
      <c r="U297" s="13">
        <f t="shared" si="34"/>
        <v>60</v>
      </c>
    </row>
    <row r="298" spans="1:21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4">
        <f t="shared" si="30"/>
        <v>41159.475497685184</v>
      </c>
      <c r="K298">
        <v>1344857083</v>
      </c>
      <c r="L298" s="14">
        <f t="shared" si="31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6">
        <f t="shared" si="28"/>
        <v>1.187262</v>
      </c>
      <c r="R298" s="9">
        <f t="shared" si="29"/>
        <v>230.08953488372092</v>
      </c>
      <c r="S298" t="str">
        <f t="shared" si="32"/>
        <v>film &amp; video</v>
      </c>
      <c r="T298" t="str">
        <f t="shared" si="33"/>
        <v>documentary</v>
      </c>
      <c r="U298" s="13">
        <f t="shared" si="34"/>
        <v>25</v>
      </c>
    </row>
    <row r="299" spans="1:21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4">
        <f t="shared" si="30"/>
        <v>42125.165972222225</v>
      </c>
      <c r="K299">
        <v>1427390901</v>
      </c>
      <c r="L299" s="14">
        <f t="shared" si="31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6">
        <f t="shared" si="28"/>
        <v>1.0064</v>
      </c>
      <c r="R299" s="9">
        <f t="shared" si="29"/>
        <v>141.74647887323943</v>
      </c>
      <c r="S299" t="str">
        <f t="shared" si="32"/>
        <v>film &amp; video</v>
      </c>
      <c r="T299" t="str">
        <f t="shared" si="33"/>
        <v>documentary</v>
      </c>
      <c r="U299" s="13">
        <f t="shared" si="34"/>
        <v>36</v>
      </c>
    </row>
    <row r="300" spans="1:21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4">
        <f t="shared" si="30"/>
        <v>41768.875</v>
      </c>
      <c r="K300">
        <v>1394536048</v>
      </c>
      <c r="L300" s="14">
        <f t="shared" si="31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6">
        <f t="shared" si="28"/>
        <v>1.089324126984127</v>
      </c>
      <c r="R300" s="9">
        <f t="shared" si="29"/>
        <v>56.344351395730705</v>
      </c>
      <c r="S300" t="str">
        <f t="shared" si="32"/>
        <v>film &amp; video</v>
      </c>
      <c r="T300" t="str">
        <f t="shared" si="33"/>
        <v>documentary</v>
      </c>
      <c r="U300" s="13">
        <f t="shared" si="34"/>
        <v>59</v>
      </c>
    </row>
    <row r="301" spans="1:21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4">
        <f t="shared" si="30"/>
        <v>40499.266898148147</v>
      </c>
      <c r="K301">
        <v>1287379460</v>
      </c>
      <c r="L301" s="14">
        <f t="shared" si="31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6">
        <f t="shared" si="28"/>
        <v>1.789525</v>
      </c>
      <c r="R301" s="9">
        <f t="shared" si="29"/>
        <v>73.341188524590166</v>
      </c>
      <c r="S301" t="str">
        <f t="shared" si="32"/>
        <v>film &amp; video</v>
      </c>
      <c r="T301" t="str">
        <f t="shared" si="33"/>
        <v>documentary</v>
      </c>
      <c r="U301" s="13">
        <f t="shared" si="34"/>
        <v>30</v>
      </c>
    </row>
    <row r="302" spans="1:21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4">
        <f t="shared" si="30"/>
        <v>40657.959930555553</v>
      </c>
      <c r="K302">
        <v>1301007738</v>
      </c>
      <c r="L302" s="14">
        <f t="shared" si="31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6">
        <f t="shared" si="28"/>
        <v>1.0172264</v>
      </c>
      <c r="R302" s="9">
        <f t="shared" si="29"/>
        <v>85.337785234899329</v>
      </c>
      <c r="S302" t="str">
        <f t="shared" si="32"/>
        <v>film &amp; video</v>
      </c>
      <c r="T302" t="str">
        <f t="shared" si="33"/>
        <v>documentary</v>
      </c>
      <c r="U302" s="13">
        <f t="shared" si="34"/>
        <v>31</v>
      </c>
    </row>
    <row r="303" spans="1:21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4">
        <f t="shared" si="30"/>
        <v>41352.696006944447</v>
      </c>
      <c r="K303">
        <v>1360258935</v>
      </c>
      <c r="L303" s="14">
        <f t="shared" si="31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6">
        <f t="shared" si="28"/>
        <v>1.1873499999999999</v>
      </c>
      <c r="R303" s="9">
        <f t="shared" si="29"/>
        <v>61.496215139442228</v>
      </c>
      <c r="S303" t="str">
        <f t="shared" si="32"/>
        <v>film &amp; video</v>
      </c>
      <c r="T303" t="str">
        <f t="shared" si="33"/>
        <v>documentary</v>
      </c>
      <c r="U303" s="13">
        <f t="shared" si="34"/>
        <v>40</v>
      </c>
    </row>
    <row r="304" spans="1:21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4">
        <f t="shared" si="30"/>
        <v>40963.856921296298</v>
      </c>
      <c r="K304">
        <v>1327523638</v>
      </c>
      <c r="L304" s="14">
        <f t="shared" si="31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6">
        <f t="shared" si="28"/>
        <v>1.0045999999999999</v>
      </c>
      <c r="R304" s="9">
        <f t="shared" si="29"/>
        <v>93.018518518518519</v>
      </c>
      <c r="S304" t="str">
        <f t="shared" si="32"/>
        <v>film &amp; video</v>
      </c>
      <c r="T304" t="str">
        <f t="shared" si="33"/>
        <v>documentary</v>
      </c>
      <c r="U304" s="13">
        <f t="shared" si="34"/>
        <v>30</v>
      </c>
    </row>
    <row r="305" spans="1:21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4">
        <f t="shared" si="30"/>
        <v>41062.071134259262</v>
      </c>
      <c r="K305">
        <v>1336009346</v>
      </c>
      <c r="L305" s="14">
        <f t="shared" si="31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6">
        <f t="shared" si="28"/>
        <v>1.3746666666666667</v>
      </c>
      <c r="R305" s="9">
        <f t="shared" si="29"/>
        <v>50.292682926829265</v>
      </c>
      <c r="S305" t="str">
        <f t="shared" si="32"/>
        <v>film &amp; video</v>
      </c>
      <c r="T305" t="str">
        <f t="shared" si="33"/>
        <v>documentary</v>
      </c>
      <c r="U305" s="13">
        <f t="shared" si="34"/>
        <v>30</v>
      </c>
    </row>
    <row r="306" spans="1:21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4">
        <f t="shared" si="30"/>
        <v>41153.083333333336</v>
      </c>
      <c r="K306">
        <v>1343096197</v>
      </c>
      <c r="L306" s="14">
        <f t="shared" si="31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6">
        <f t="shared" si="28"/>
        <v>2.3164705882352941</v>
      </c>
      <c r="R306" s="9">
        <f t="shared" si="29"/>
        <v>106.43243243243244</v>
      </c>
      <c r="S306" t="str">
        <f t="shared" si="32"/>
        <v>film &amp; video</v>
      </c>
      <c r="T306" t="str">
        <f t="shared" si="33"/>
        <v>documentary</v>
      </c>
      <c r="U306" s="13">
        <f t="shared" si="34"/>
        <v>39</v>
      </c>
    </row>
    <row r="307" spans="1:21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4">
        <f t="shared" si="30"/>
        <v>40978.630196759259</v>
      </c>
      <c r="K307">
        <v>1328800049</v>
      </c>
      <c r="L307" s="14">
        <f t="shared" si="31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6">
        <f t="shared" si="28"/>
        <v>1.3033333333333332</v>
      </c>
      <c r="R307" s="9">
        <f t="shared" si="29"/>
        <v>51.719576719576722</v>
      </c>
      <c r="S307" t="str">
        <f t="shared" si="32"/>
        <v>film &amp; video</v>
      </c>
      <c r="T307" t="str">
        <f t="shared" si="33"/>
        <v>documentary</v>
      </c>
      <c r="U307" s="13">
        <f t="shared" si="34"/>
        <v>30</v>
      </c>
    </row>
    <row r="308" spans="1:21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4">
        <f t="shared" si="30"/>
        <v>41353.795520833337</v>
      </c>
      <c r="K308">
        <v>1362081933</v>
      </c>
      <c r="L308" s="14">
        <f t="shared" si="31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6">
        <f t="shared" si="28"/>
        <v>2.9289999999999998</v>
      </c>
      <c r="R308" s="9">
        <f t="shared" si="29"/>
        <v>36.612499999999997</v>
      </c>
      <c r="S308" t="str">
        <f t="shared" si="32"/>
        <v>film &amp; video</v>
      </c>
      <c r="T308" t="str">
        <f t="shared" si="33"/>
        <v>documentary</v>
      </c>
      <c r="U308" s="13">
        <f t="shared" si="34"/>
        <v>20</v>
      </c>
    </row>
    <row r="309" spans="1:2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4">
        <f t="shared" si="30"/>
        <v>41312.944456018515</v>
      </c>
      <c r="K309">
        <v>1357684801</v>
      </c>
      <c r="L309" s="14">
        <f t="shared" si="31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6">
        <f t="shared" si="28"/>
        <v>1.1131818181818183</v>
      </c>
      <c r="R309" s="9">
        <f t="shared" si="29"/>
        <v>42.517361111111114</v>
      </c>
      <c r="S309" t="str">
        <f t="shared" si="32"/>
        <v>film &amp; video</v>
      </c>
      <c r="T309" t="str">
        <f t="shared" si="33"/>
        <v>documentary</v>
      </c>
      <c r="U309" s="13">
        <f t="shared" si="34"/>
        <v>30</v>
      </c>
    </row>
    <row r="310" spans="1:21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4">
        <f t="shared" si="30"/>
        <v>40612.694560185184</v>
      </c>
      <c r="K310">
        <v>1295887210</v>
      </c>
      <c r="L310" s="14">
        <f t="shared" si="31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6">
        <f t="shared" si="28"/>
        <v>1.0556666666666668</v>
      </c>
      <c r="R310" s="9">
        <f t="shared" si="29"/>
        <v>62.712871287128714</v>
      </c>
      <c r="S310" t="str">
        <f t="shared" si="32"/>
        <v>film &amp; video</v>
      </c>
      <c r="T310" t="str">
        <f t="shared" si="33"/>
        <v>documentary</v>
      </c>
      <c r="U310" s="13">
        <f t="shared" si="34"/>
        <v>45</v>
      </c>
    </row>
    <row r="311" spans="1:21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4">
        <f t="shared" si="30"/>
        <v>41155.751550925925</v>
      </c>
      <c r="K311">
        <v>1344880934</v>
      </c>
      <c r="L311" s="14">
        <f t="shared" si="31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6">
        <f t="shared" si="28"/>
        <v>1.1894444444444445</v>
      </c>
      <c r="R311" s="9">
        <f t="shared" si="29"/>
        <v>89.957983193277315</v>
      </c>
      <c r="S311" t="str">
        <f t="shared" si="32"/>
        <v>film &amp; video</v>
      </c>
      <c r="T311" t="str">
        <f t="shared" si="33"/>
        <v>documentary</v>
      </c>
      <c r="U311" s="13">
        <f t="shared" si="34"/>
        <v>21</v>
      </c>
    </row>
    <row r="312" spans="1:21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4">
        <f t="shared" si="30"/>
        <v>40836.083333333336</v>
      </c>
      <c r="K312">
        <v>1317788623</v>
      </c>
      <c r="L312" s="14">
        <f t="shared" si="31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6">
        <f t="shared" si="28"/>
        <v>1.04129</v>
      </c>
      <c r="R312" s="9">
        <f t="shared" si="29"/>
        <v>28.924722222222222</v>
      </c>
      <c r="S312" t="str">
        <f t="shared" si="32"/>
        <v>film &amp; video</v>
      </c>
      <c r="T312" t="str">
        <f t="shared" si="33"/>
        <v>documentary</v>
      </c>
      <c r="U312" s="13">
        <f t="shared" si="34"/>
        <v>15</v>
      </c>
    </row>
    <row r="313" spans="1:21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4">
        <f t="shared" si="30"/>
        <v>40909.332638888889</v>
      </c>
      <c r="K313">
        <v>1321852592</v>
      </c>
      <c r="L313" s="14">
        <f t="shared" si="31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6">
        <f t="shared" si="28"/>
        <v>1.0410165</v>
      </c>
      <c r="R313" s="9">
        <f t="shared" si="29"/>
        <v>138.8022</v>
      </c>
      <c r="S313" t="str">
        <f t="shared" si="32"/>
        <v>film &amp; video</v>
      </c>
      <c r="T313" t="str">
        <f t="shared" si="33"/>
        <v>documentary</v>
      </c>
      <c r="U313" s="13">
        <f t="shared" si="34"/>
        <v>41</v>
      </c>
    </row>
    <row r="314" spans="1:21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4">
        <f t="shared" si="30"/>
        <v>41378.877685185187</v>
      </c>
      <c r="K314">
        <v>1363381432</v>
      </c>
      <c r="L314" s="14">
        <f t="shared" si="31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6">
        <f t="shared" si="28"/>
        <v>1.1187499999999999</v>
      </c>
      <c r="R314" s="9">
        <f t="shared" si="29"/>
        <v>61.301369863013697</v>
      </c>
      <c r="S314" t="str">
        <f t="shared" si="32"/>
        <v>film &amp; video</v>
      </c>
      <c r="T314" t="str">
        <f t="shared" si="33"/>
        <v>documentary</v>
      </c>
      <c r="U314" s="13">
        <f t="shared" si="34"/>
        <v>30</v>
      </c>
    </row>
    <row r="315" spans="1:21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4">
        <f t="shared" si="30"/>
        <v>40401.665972222225</v>
      </c>
      <c r="K315">
        <v>1277702894</v>
      </c>
      <c r="L315" s="14">
        <f t="shared" si="31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6">
        <f t="shared" si="28"/>
        <v>1.0473529411764706</v>
      </c>
      <c r="R315" s="9">
        <f t="shared" si="29"/>
        <v>80.202702702702709</v>
      </c>
      <c r="S315" t="str">
        <f t="shared" si="32"/>
        <v>film &amp; video</v>
      </c>
      <c r="T315" t="str">
        <f t="shared" si="33"/>
        <v>documentary</v>
      </c>
      <c r="U315" s="13">
        <f t="shared" si="34"/>
        <v>44</v>
      </c>
    </row>
    <row r="316" spans="1:21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4">
        <f t="shared" si="30"/>
        <v>41334.833194444444</v>
      </c>
      <c r="K316">
        <v>1359575988</v>
      </c>
      <c r="L316" s="14">
        <f t="shared" si="31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6">
        <f t="shared" si="28"/>
        <v>3.8515000000000001</v>
      </c>
      <c r="R316" s="9">
        <f t="shared" si="29"/>
        <v>32.095833333333331</v>
      </c>
      <c r="S316" t="str">
        <f t="shared" si="32"/>
        <v>film &amp; video</v>
      </c>
      <c r="T316" t="str">
        <f t="shared" si="33"/>
        <v>documentary</v>
      </c>
      <c r="U316" s="13">
        <f t="shared" si="34"/>
        <v>30</v>
      </c>
    </row>
    <row r="317" spans="1:21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4">
        <f t="shared" si="30"/>
        <v>41143.77238425926</v>
      </c>
      <c r="K317">
        <v>1343068334</v>
      </c>
      <c r="L317" s="14">
        <f t="shared" si="31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6">
        <f t="shared" si="28"/>
        <v>1.01248</v>
      </c>
      <c r="R317" s="9">
        <f t="shared" si="29"/>
        <v>200.88888888888889</v>
      </c>
      <c r="S317" t="str">
        <f t="shared" si="32"/>
        <v>film &amp; video</v>
      </c>
      <c r="T317" t="str">
        <f t="shared" si="33"/>
        <v>documentary</v>
      </c>
      <c r="U317" s="13">
        <f t="shared" si="34"/>
        <v>30</v>
      </c>
    </row>
    <row r="318" spans="1:21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4">
        <f t="shared" si="30"/>
        <v>41984.207638888889</v>
      </c>
      <c r="K318">
        <v>1415398197</v>
      </c>
      <c r="L318" s="14">
        <f t="shared" si="31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6">
        <f t="shared" si="28"/>
        <v>1.1377333333333333</v>
      </c>
      <c r="R318" s="9">
        <f t="shared" si="29"/>
        <v>108.01265822784811</v>
      </c>
      <c r="S318" t="str">
        <f t="shared" si="32"/>
        <v>film &amp; video</v>
      </c>
      <c r="T318" t="str">
        <f t="shared" si="33"/>
        <v>documentary</v>
      </c>
      <c r="U318" s="13">
        <f t="shared" si="34"/>
        <v>34</v>
      </c>
    </row>
    <row r="319" spans="1:21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4">
        <f t="shared" si="30"/>
        <v>41619.676886574074</v>
      </c>
      <c r="K319">
        <v>1384186483</v>
      </c>
      <c r="L319" s="14">
        <f t="shared" si="31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6">
        <f t="shared" si="28"/>
        <v>1.0080333333333333</v>
      </c>
      <c r="R319" s="9">
        <f t="shared" si="29"/>
        <v>95.699367088607602</v>
      </c>
      <c r="S319" t="str">
        <f t="shared" si="32"/>
        <v>film &amp; video</v>
      </c>
      <c r="T319" t="str">
        <f t="shared" si="33"/>
        <v>documentary</v>
      </c>
      <c r="U319" s="13">
        <f t="shared" si="34"/>
        <v>30</v>
      </c>
    </row>
    <row r="320" spans="1:21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4">
        <f t="shared" si="30"/>
        <v>41359.997118055559</v>
      </c>
      <c r="K320">
        <v>1361753751</v>
      </c>
      <c r="L320" s="14">
        <f t="shared" si="31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6">
        <f t="shared" si="28"/>
        <v>2.8332000000000002</v>
      </c>
      <c r="R320" s="9">
        <f t="shared" si="29"/>
        <v>49.880281690140848</v>
      </c>
      <c r="S320" t="str">
        <f t="shared" si="32"/>
        <v>film &amp; video</v>
      </c>
      <c r="T320" t="str">
        <f t="shared" si="33"/>
        <v>documentary</v>
      </c>
      <c r="U320" s="13">
        <f t="shared" si="34"/>
        <v>29</v>
      </c>
    </row>
    <row r="321" spans="1:21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4">
        <f t="shared" si="30"/>
        <v>40211.332638888889</v>
      </c>
      <c r="K321">
        <v>1257538029</v>
      </c>
      <c r="L321" s="14">
        <f t="shared" si="31"/>
        <v>40123.83829861111</v>
      </c>
      <c r="M321" t="b">
        <v>1</v>
      </c>
      <c r="N321">
        <v>51</v>
      </c>
      <c r="O321" t="b">
        <v>1</v>
      </c>
      <c r="P321" t="s">
        <v>8269</v>
      </c>
      <c r="Q321" s="6">
        <f t="shared" si="28"/>
        <v>1.1268</v>
      </c>
      <c r="R321" s="9">
        <f t="shared" si="29"/>
        <v>110.47058823529412</v>
      </c>
      <c r="S321" t="str">
        <f t="shared" si="32"/>
        <v>film &amp; video</v>
      </c>
      <c r="T321" t="str">
        <f t="shared" si="33"/>
        <v>documentary</v>
      </c>
      <c r="U321" s="13">
        <f t="shared" si="34"/>
        <v>88</v>
      </c>
    </row>
    <row r="322" spans="1:21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4">
        <f t="shared" si="30"/>
        <v>42360.958333333328</v>
      </c>
      <c r="K322">
        <v>1448284433</v>
      </c>
      <c r="L322" s="14">
        <f t="shared" si="31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6">
        <f t="shared" ref="Q322:Q385" si="35">(E322/D322)</f>
        <v>1.0658000000000001</v>
      </c>
      <c r="R322" s="9">
        <f t="shared" ref="R322:R385" si="36">IF(N322&lt;&gt;0,E322/N322,0)</f>
        <v>134.91139240506328</v>
      </c>
      <c r="S322" t="str">
        <f t="shared" si="32"/>
        <v>film &amp; video</v>
      </c>
      <c r="T322" t="str">
        <f t="shared" si="33"/>
        <v>documentary</v>
      </c>
      <c r="U322" s="13">
        <f t="shared" si="34"/>
        <v>29</v>
      </c>
    </row>
    <row r="323" spans="1:21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4">
        <f t="shared" ref="J323:J386" si="37">(((I323/60)/60)/24)+DATE(1970,1,1)</f>
        <v>42682.488263888896</v>
      </c>
      <c r="K323">
        <v>1475577786</v>
      </c>
      <c r="L323" s="14">
        <f t="shared" ref="L323:L386" si="38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6">
        <f t="shared" si="35"/>
        <v>1.0266285714285714</v>
      </c>
      <c r="R323" s="9">
        <f t="shared" si="36"/>
        <v>106.62314540059347</v>
      </c>
      <c r="S323" t="str">
        <f t="shared" ref="S323:S386" si="39">LEFT(P323, SEARCH("/",P323,1)-1)</f>
        <v>film &amp; video</v>
      </c>
      <c r="T323" t="str">
        <f t="shared" ref="T323:T386" si="40">RIGHT(P323,LEN(P323)-FIND("/",P323))</f>
        <v>documentary</v>
      </c>
      <c r="U323" s="13">
        <f t="shared" ref="U323:U386" si="41">DATEDIF(L323,J323,"D")</f>
        <v>35</v>
      </c>
    </row>
    <row r="324" spans="1:21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4">
        <f t="shared" si="37"/>
        <v>42503.57</v>
      </c>
      <c r="K324">
        <v>1460554848</v>
      </c>
      <c r="L324" s="14">
        <f t="shared" si="38"/>
        <v>42473.57</v>
      </c>
      <c r="M324" t="b">
        <v>1</v>
      </c>
      <c r="N324">
        <v>186</v>
      </c>
      <c r="O324" t="b">
        <v>1</v>
      </c>
      <c r="P324" t="s">
        <v>8269</v>
      </c>
      <c r="Q324" s="6">
        <f t="shared" si="35"/>
        <v>1.0791200000000001</v>
      </c>
      <c r="R324" s="9">
        <f t="shared" si="36"/>
        <v>145.04301075268816</v>
      </c>
      <c r="S324" t="str">
        <f t="shared" si="39"/>
        <v>film &amp; video</v>
      </c>
      <c r="T324" t="str">
        <f t="shared" si="40"/>
        <v>documentary</v>
      </c>
      <c r="U324" s="13">
        <f t="shared" si="41"/>
        <v>30</v>
      </c>
    </row>
    <row r="325" spans="1:21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4">
        <f t="shared" si="37"/>
        <v>42725.332638888889</v>
      </c>
      <c r="K325">
        <v>1479886966</v>
      </c>
      <c r="L325" s="14">
        <f t="shared" si="38"/>
        <v>42697.32136574074</v>
      </c>
      <c r="M325" t="b">
        <v>1</v>
      </c>
      <c r="N325">
        <v>58</v>
      </c>
      <c r="O325" t="b">
        <v>1</v>
      </c>
      <c r="P325" t="s">
        <v>8269</v>
      </c>
      <c r="Q325" s="6">
        <f t="shared" si="35"/>
        <v>1.2307407407407407</v>
      </c>
      <c r="R325" s="9">
        <f t="shared" si="36"/>
        <v>114.58620689655173</v>
      </c>
      <c r="S325" t="str">
        <f t="shared" si="39"/>
        <v>film &amp; video</v>
      </c>
      <c r="T325" t="str">
        <f t="shared" si="40"/>
        <v>documentary</v>
      </c>
      <c r="U325" s="13">
        <f t="shared" si="41"/>
        <v>28</v>
      </c>
    </row>
    <row r="326" spans="1:21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4">
        <f t="shared" si="37"/>
        <v>42217.626250000001</v>
      </c>
      <c r="K326">
        <v>1435590108</v>
      </c>
      <c r="L326" s="14">
        <f t="shared" si="38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6">
        <f t="shared" si="35"/>
        <v>1.016</v>
      </c>
      <c r="R326" s="9">
        <f t="shared" si="36"/>
        <v>105.3170731707317</v>
      </c>
      <c r="S326" t="str">
        <f t="shared" si="39"/>
        <v>film &amp; video</v>
      </c>
      <c r="T326" t="str">
        <f t="shared" si="40"/>
        <v>documentary</v>
      </c>
      <c r="U326" s="13">
        <f t="shared" si="41"/>
        <v>33</v>
      </c>
    </row>
    <row r="327" spans="1:21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4">
        <f t="shared" si="37"/>
        <v>42724.187881944439</v>
      </c>
      <c r="K327">
        <v>1479184233</v>
      </c>
      <c r="L327" s="14">
        <f t="shared" si="38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6">
        <f t="shared" si="35"/>
        <v>1.04396</v>
      </c>
      <c r="R327" s="9">
        <f t="shared" si="36"/>
        <v>70.921195652173907</v>
      </c>
      <c r="S327" t="str">
        <f t="shared" si="39"/>
        <v>film &amp; video</v>
      </c>
      <c r="T327" t="str">
        <f t="shared" si="40"/>
        <v>documentary</v>
      </c>
      <c r="U327" s="13">
        <f t="shared" si="41"/>
        <v>35</v>
      </c>
    </row>
    <row r="328" spans="1:21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4">
        <f t="shared" si="37"/>
        <v>42808.956250000003</v>
      </c>
      <c r="K328">
        <v>1486625606</v>
      </c>
      <c r="L328" s="14">
        <f t="shared" si="38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6">
        <f t="shared" si="35"/>
        <v>1.1292973333333334</v>
      </c>
      <c r="R328" s="9">
        <f t="shared" si="36"/>
        <v>147.17167680278018</v>
      </c>
      <c r="S328" t="str">
        <f t="shared" si="39"/>
        <v>film &amp; video</v>
      </c>
      <c r="T328" t="str">
        <f t="shared" si="40"/>
        <v>documentary</v>
      </c>
      <c r="U328" s="13">
        <f t="shared" si="41"/>
        <v>33</v>
      </c>
    </row>
    <row r="329" spans="1:21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4">
        <f t="shared" si="37"/>
        <v>42085.333333333328</v>
      </c>
      <c r="K329">
        <v>1424669929</v>
      </c>
      <c r="L329" s="14">
        <f t="shared" si="38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6">
        <f t="shared" si="35"/>
        <v>1.3640000000000001</v>
      </c>
      <c r="R329" s="9">
        <f t="shared" si="36"/>
        <v>160.47058823529412</v>
      </c>
      <c r="S329" t="str">
        <f t="shared" si="39"/>
        <v>film &amp; video</v>
      </c>
      <c r="T329" t="str">
        <f t="shared" si="40"/>
        <v>documentary</v>
      </c>
      <c r="U329" s="13">
        <f t="shared" si="41"/>
        <v>27</v>
      </c>
    </row>
    <row r="330" spans="1:21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4">
        <f t="shared" si="37"/>
        <v>42309.166666666672</v>
      </c>
      <c r="K330">
        <v>1443739388</v>
      </c>
      <c r="L330" s="14">
        <f t="shared" si="38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6">
        <f t="shared" si="35"/>
        <v>1.036144</v>
      </c>
      <c r="R330" s="9">
        <f t="shared" si="36"/>
        <v>156.04578313253012</v>
      </c>
      <c r="S330" t="str">
        <f t="shared" si="39"/>
        <v>film &amp; video</v>
      </c>
      <c r="T330" t="str">
        <f t="shared" si="40"/>
        <v>documentary</v>
      </c>
      <c r="U330" s="13">
        <f t="shared" si="41"/>
        <v>31</v>
      </c>
    </row>
    <row r="331" spans="1:21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4">
        <f t="shared" si="37"/>
        <v>42315.166666666672</v>
      </c>
      <c r="K331">
        <v>1444821127</v>
      </c>
      <c r="L331" s="14">
        <f t="shared" si="38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6">
        <f t="shared" si="35"/>
        <v>1.0549999999999999</v>
      </c>
      <c r="R331" s="9">
        <f t="shared" si="36"/>
        <v>63.17365269461078</v>
      </c>
      <c r="S331" t="str">
        <f t="shared" si="39"/>
        <v>film &amp; video</v>
      </c>
      <c r="T331" t="str">
        <f t="shared" si="40"/>
        <v>documentary</v>
      </c>
      <c r="U331" s="13">
        <f t="shared" si="41"/>
        <v>24</v>
      </c>
    </row>
    <row r="332" spans="1:21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4">
        <f t="shared" si="37"/>
        <v>41411.165972222225</v>
      </c>
      <c r="K332">
        <v>1366028563</v>
      </c>
      <c r="L332" s="14">
        <f t="shared" si="38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6">
        <f t="shared" si="35"/>
        <v>1.0182857142857142</v>
      </c>
      <c r="R332" s="9">
        <f t="shared" si="36"/>
        <v>104.82352941176471</v>
      </c>
      <c r="S332" t="str">
        <f t="shared" si="39"/>
        <v>film &amp; video</v>
      </c>
      <c r="T332" t="str">
        <f t="shared" si="40"/>
        <v>documentary</v>
      </c>
      <c r="U332" s="13">
        <f t="shared" si="41"/>
        <v>32</v>
      </c>
    </row>
    <row r="333" spans="1:21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4">
        <f t="shared" si="37"/>
        <v>42538.581412037034</v>
      </c>
      <c r="K333">
        <v>1463493434</v>
      </c>
      <c r="L333" s="14">
        <f t="shared" si="38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6">
        <f t="shared" si="35"/>
        <v>1.0660499999999999</v>
      </c>
      <c r="R333" s="9">
        <f t="shared" si="36"/>
        <v>97.356164383561648</v>
      </c>
      <c r="S333" t="str">
        <f t="shared" si="39"/>
        <v>film &amp; video</v>
      </c>
      <c r="T333" t="str">
        <f t="shared" si="40"/>
        <v>documentary</v>
      </c>
      <c r="U333" s="13">
        <f t="shared" si="41"/>
        <v>31</v>
      </c>
    </row>
    <row r="334" spans="1:21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4">
        <f t="shared" si="37"/>
        <v>42305.333333333328</v>
      </c>
      <c r="K334">
        <v>1442420377</v>
      </c>
      <c r="L334" s="14">
        <f t="shared" si="38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6">
        <f t="shared" si="35"/>
        <v>1.13015</v>
      </c>
      <c r="R334" s="9">
        <f t="shared" si="36"/>
        <v>203.63063063063063</v>
      </c>
      <c r="S334" t="str">
        <f t="shared" si="39"/>
        <v>film &amp; video</v>
      </c>
      <c r="T334" t="str">
        <f t="shared" si="40"/>
        <v>documentary</v>
      </c>
      <c r="U334" s="13">
        <f t="shared" si="41"/>
        <v>42</v>
      </c>
    </row>
    <row r="335" spans="1:21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4">
        <f t="shared" si="37"/>
        <v>42467.59480324074</v>
      </c>
      <c r="K335">
        <v>1457450191</v>
      </c>
      <c r="L335" s="14">
        <f t="shared" si="38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6">
        <f t="shared" si="35"/>
        <v>1.252275</v>
      </c>
      <c r="R335" s="9">
        <f t="shared" si="36"/>
        <v>188.31203007518798</v>
      </c>
      <c r="S335" t="str">
        <f t="shared" si="39"/>
        <v>film &amp; video</v>
      </c>
      <c r="T335" t="str">
        <f t="shared" si="40"/>
        <v>documentary</v>
      </c>
      <c r="U335" s="13">
        <f t="shared" si="41"/>
        <v>30</v>
      </c>
    </row>
    <row r="336" spans="1:21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4">
        <f t="shared" si="37"/>
        <v>42139.791666666672</v>
      </c>
      <c r="K336">
        <v>1428423757</v>
      </c>
      <c r="L336" s="14">
        <f t="shared" si="38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6">
        <f t="shared" si="35"/>
        <v>1.0119</v>
      </c>
      <c r="R336" s="9">
        <f t="shared" si="36"/>
        <v>146.65217391304347</v>
      </c>
      <c r="S336" t="str">
        <f t="shared" si="39"/>
        <v>film &amp; video</v>
      </c>
      <c r="T336" t="str">
        <f t="shared" si="40"/>
        <v>documentary</v>
      </c>
      <c r="U336" s="13">
        <f t="shared" si="41"/>
        <v>38</v>
      </c>
    </row>
    <row r="337" spans="1:21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4">
        <f t="shared" si="37"/>
        <v>42132.916666666672</v>
      </c>
      <c r="K337">
        <v>1428428515</v>
      </c>
      <c r="L337" s="14">
        <f t="shared" si="38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6">
        <f t="shared" si="35"/>
        <v>1.0276470588235294</v>
      </c>
      <c r="R337" s="9">
        <f t="shared" si="36"/>
        <v>109.1875</v>
      </c>
      <c r="S337" t="str">
        <f t="shared" si="39"/>
        <v>film &amp; video</v>
      </c>
      <c r="T337" t="str">
        <f t="shared" si="40"/>
        <v>documentary</v>
      </c>
      <c r="U337" s="13">
        <f t="shared" si="41"/>
        <v>31</v>
      </c>
    </row>
    <row r="338" spans="1:21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4">
        <f t="shared" si="37"/>
        <v>42321.637939814813</v>
      </c>
      <c r="K338">
        <v>1444832318</v>
      </c>
      <c r="L338" s="14">
        <f t="shared" si="38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6">
        <f t="shared" si="35"/>
        <v>1.1683911999999999</v>
      </c>
      <c r="R338" s="9">
        <f t="shared" si="36"/>
        <v>59.249046653144013</v>
      </c>
      <c r="S338" t="str">
        <f t="shared" si="39"/>
        <v>film &amp; video</v>
      </c>
      <c r="T338" t="str">
        <f t="shared" si="40"/>
        <v>documentary</v>
      </c>
      <c r="U338" s="13">
        <f t="shared" si="41"/>
        <v>30</v>
      </c>
    </row>
    <row r="339" spans="1:21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4">
        <f t="shared" si="37"/>
        <v>42077.086898148147</v>
      </c>
      <c r="K339">
        <v>1423710308</v>
      </c>
      <c r="L339" s="14">
        <f t="shared" si="38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6">
        <f t="shared" si="35"/>
        <v>1.0116833333333335</v>
      </c>
      <c r="R339" s="9">
        <f t="shared" si="36"/>
        <v>97.904838709677421</v>
      </c>
      <c r="S339" t="str">
        <f t="shared" si="39"/>
        <v>film &amp; video</v>
      </c>
      <c r="T339" t="str">
        <f t="shared" si="40"/>
        <v>documentary</v>
      </c>
      <c r="U339" s="13">
        <f t="shared" si="41"/>
        <v>30</v>
      </c>
    </row>
    <row r="340" spans="1:21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4">
        <f t="shared" si="37"/>
        <v>42616.041666666672</v>
      </c>
      <c r="K340">
        <v>1468001290</v>
      </c>
      <c r="L340" s="14">
        <f t="shared" si="38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6">
        <f t="shared" si="35"/>
        <v>1.1013360000000001</v>
      </c>
      <c r="R340" s="9">
        <f t="shared" si="36"/>
        <v>70.000169491525426</v>
      </c>
      <c r="S340" t="str">
        <f t="shared" si="39"/>
        <v>film &amp; video</v>
      </c>
      <c r="T340" t="str">
        <f t="shared" si="40"/>
        <v>documentary</v>
      </c>
      <c r="U340" s="13">
        <f t="shared" si="41"/>
        <v>57</v>
      </c>
    </row>
    <row r="341" spans="1:21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4">
        <f t="shared" si="37"/>
        <v>42123.760046296295</v>
      </c>
      <c r="K341">
        <v>1427739268</v>
      </c>
      <c r="L341" s="14">
        <f t="shared" si="38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6">
        <f t="shared" si="35"/>
        <v>1.0808333333333333</v>
      </c>
      <c r="R341" s="9">
        <f t="shared" si="36"/>
        <v>72.865168539325836</v>
      </c>
      <c r="S341" t="str">
        <f t="shared" si="39"/>
        <v>film &amp; video</v>
      </c>
      <c r="T341" t="str">
        <f t="shared" si="40"/>
        <v>documentary</v>
      </c>
      <c r="U341" s="13">
        <f t="shared" si="41"/>
        <v>30</v>
      </c>
    </row>
    <row r="342" spans="1:21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4">
        <f t="shared" si="37"/>
        <v>42802.875</v>
      </c>
      <c r="K342">
        <v>1486397007</v>
      </c>
      <c r="L342" s="14">
        <f t="shared" si="38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6">
        <f t="shared" si="35"/>
        <v>1.2502285714285715</v>
      </c>
      <c r="R342" s="9">
        <f t="shared" si="36"/>
        <v>146.34782608695653</v>
      </c>
      <c r="S342" t="str">
        <f t="shared" si="39"/>
        <v>film &amp; video</v>
      </c>
      <c r="T342" t="str">
        <f t="shared" si="40"/>
        <v>documentary</v>
      </c>
      <c r="U342" s="13">
        <f t="shared" si="41"/>
        <v>30</v>
      </c>
    </row>
    <row r="343" spans="1:21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4">
        <f t="shared" si="37"/>
        <v>41913.165972222225</v>
      </c>
      <c r="K343">
        <v>1410555998</v>
      </c>
      <c r="L343" s="14">
        <f t="shared" si="38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6">
        <f t="shared" si="35"/>
        <v>1.0671428571428572</v>
      </c>
      <c r="R343" s="9">
        <f t="shared" si="36"/>
        <v>67.909090909090907</v>
      </c>
      <c r="S343" t="str">
        <f t="shared" si="39"/>
        <v>film &amp; video</v>
      </c>
      <c r="T343" t="str">
        <f t="shared" si="40"/>
        <v>documentary</v>
      </c>
      <c r="U343" s="13">
        <f t="shared" si="41"/>
        <v>19</v>
      </c>
    </row>
    <row r="344" spans="1:21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4">
        <f t="shared" si="37"/>
        <v>42489.780844907407</v>
      </c>
      <c r="K344">
        <v>1459363465</v>
      </c>
      <c r="L344" s="14">
        <f t="shared" si="38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6">
        <f t="shared" si="35"/>
        <v>1.0036639999999999</v>
      </c>
      <c r="R344" s="9">
        <f t="shared" si="36"/>
        <v>169.85083076923075</v>
      </c>
      <c r="S344" t="str">
        <f t="shared" si="39"/>
        <v>film &amp; video</v>
      </c>
      <c r="T344" t="str">
        <f t="shared" si="40"/>
        <v>documentary</v>
      </c>
      <c r="U344" s="13">
        <f t="shared" si="41"/>
        <v>30</v>
      </c>
    </row>
    <row r="345" spans="1:21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4">
        <f t="shared" si="37"/>
        <v>41957.125</v>
      </c>
      <c r="K345">
        <v>1413308545</v>
      </c>
      <c r="L345" s="14">
        <f t="shared" si="38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6">
        <f t="shared" si="35"/>
        <v>1.0202863333333334</v>
      </c>
      <c r="R345" s="9">
        <f t="shared" si="36"/>
        <v>58.413339694656486</v>
      </c>
      <c r="S345" t="str">
        <f t="shared" si="39"/>
        <v>film &amp; video</v>
      </c>
      <c r="T345" t="str">
        <f t="shared" si="40"/>
        <v>documentary</v>
      </c>
      <c r="U345" s="13">
        <f t="shared" si="41"/>
        <v>31</v>
      </c>
    </row>
    <row r="346" spans="1:21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4">
        <f t="shared" si="37"/>
        <v>42156.097222222219</v>
      </c>
      <c r="K346">
        <v>1429312694</v>
      </c>
      <c r="L346" s="14">
        <f t="shared" si="38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6">
        <f t="shared" si="35"/>
        <v>1.0208358208955224</v>
      </c>
      <c r="R346" s="9">
        <f t="shared" si="36"/>
        <v>119.99298245614035</v>
      </c>
      <c r="S346" t="str">
        <f t="shared" si="39"/>
        <v>film &amp; video</v>
      </c>
      <c r="T346" t="str">
        <f t="shared" si="40"/>
        <v>documentary</v>
      </c>
      <c r="U346" s="13">
        <f t="shared" si="41"/>
        <v>45</v>
      </c>
    </row>
    <row r="347" spans="1:21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4">
        <f t="shared" si="37"/>
        <v>42144.944328703699</v>
      </c>
      <c r="K347">
        <v>1429569590</v>
      </c>
      <c r="L347" s="14">
        <f t="shared" si="38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6">
        <f t="shared" si="35"/>
        <v>1.2327586206896552</v>
      </c>
      <c r="R347" s="9">
        <f t="shared" si="36"/>
        <v>99.860335195530723</v>
      </c>
      <c r="S347" t="str">
        <f t="shared" si="39"/>
        <v>film &amp; video</v>
      </c>
      <c r="T347" t="str">
        <f t="shared" si="40"/>
        <v>documentary</v>
      </c>
      <c r="U347" s="13">
        <f t="shared" si="41"/>
        <v>30</v>
      </c>
    </row>
    <row r="348" spans="1:21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4">
        <f t="shared" si="37"/>
        <v>42291.500243055561</v>
      </c>
      <c r="K348">
        <v>1442232021</v>
      </c>
      <c r="L348" s="14">
        <f t="shared" si="38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6">
        <f t="shared" si="35"/>
        <v>1.7028880000000002</v>
      </c>
      <c r="R348" s="9">
        <f t="shared" si="36"/>
        <v>90.579148936170213</v>
      </c>
      <c r="S348" t="str">
        <f t="shared" si="39"/>
        <v>film &amp; video</v>
      </c>
      <c r="T348" t="str">
        <f t="shared" si="40"/>
        <v>documentary</v>
      </c>
      <c r="U348" s="13">
        <f t="shared" si="41"/>
        <v>30</v>
      </c>
    </row>
    <row r="349" spans="1:21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4">
        <f t="shared" si="37"/>
        <v>42322.537141203706</v>
      </c>
      <c r="K349">
        <v>1444910009</v>
      </c>
      <c r="L349" s="14">
        <f t="shared" si="38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6">
        <f t="shared" si="35"/>
        <v>1.1159049999999999</v>
      </c>
      <c r="R349" s="9">
        <f t="shared" si="36"/>
        <v>117.77361477572559</v>
      </c>
      <c r="S349" t="str">
        <f t="shared" si="39"/>
        <v>film &amp; video</v>
      </c>
      <c r="T349" t="str">
        <f t="shared" si="40"/>
        <v>documentary</v>
      </c>
      <c r="U349" s="13">
        <f t="shared" si="41"/>
        <v>30</v>
      </c>
    </row>
    <row r="350" spans="1:21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4">
        <f t="shared" si="37"/>
        <v>42237.58699074074</v>
      </c>
      <c r="K350">
        <v>1437573916</v>
      </c>
      <c r="L350" s="14">
        <f t="shared" si="38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6">
        <f t="shared" si="35"/>
        <v>1.03</v>
      </c>
      <c r="R350" s="9">
        <f t="shared" si="36"/>
        <v>86.554621848739501</v>
      </c>
      <c r="S350" t="str">
        <f t="shared" si="39"/>
        <v>film &amp; video</v>
      </c>
      <c r="T350" t="str">
        <f t="shared" si="40"/>
        <v>documentary</v>
      </c>
      <c r="U350" s="13">
        <f t="shared" si="41"/>
        <v>30</v>
      </c>
    </row>
    <row r="351" spans="1:21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4">
        <f t="shared" si="37"/>
        <v>42790.498935185184</v>
      </c>
      <c r="K351">
        <v>1485345508</v>
      </c>
      <c r="L351" s="14">
        <f t="shared" si="38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6">
        <f t="shared" si="35"/>
        <v>1.0663570159857905</v>
      </c>
      <c r="R351" s="9">
        <f t="shared" si="36"/>
        <v>71.899281437125751</v>
      </c>
      <c r="S351" t="str">
        <f t="shared" si="39"/>
        <v>film &amp; video</v>
      </c>
      <c r="T351" t="str">
        <f t="shared" si="40"/>
        <v>documentary</v>
      </c>
      <c r="U351" s="13">
        <f t="shared" si="41"/>
        <v>30</v>
      </c>
    </row>
    <row r="352" spans="1:21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4">
        <f t="shared" si="37"/>
        <v>42624.165972222225</v>
      </c>
      <c r="K352">
        <v>1470274509</v>
      </c>
      <c r="L352" s="14">
        <f t="shared" si="38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6">
        <f t="shared" si="35"/>
        <v>1.1476</v>
      </c>
      <c r="R352" s="9">
        <f t="shared" si="36"/>
        <v>129.81900452488688</v>
      </c>
      <c r="S352" t="str">
        <f t="shared" si="39"/>
        <v>film &amp; video</v>
      </c>
      <c r="T352" t="str">
        <f t="shared" si="40"/>
        <v>documentary</v>
      </c>
      <c r="U352" s="13">
        <f t="shared" si="41"/>
        <v>38</v>
      </c>
    </row>
    <row r="353" spans="1:21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4">
        <f t="shared" si="37"/>
        <v>42467.923078703709</v>
      </c>
      <c r="K353">
        <v>1456614554</v>
      </c>
      <c r="L353" s="14">
        <f t="shared" si="38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6">
        <f t="shared" si="35"/>
        <v>1.2734117647058822</v>
      </c>
      <c r="R353" s="9">
        <f t="shared" si="36"/>
        <v>44.912863070539416</v>
      </c>
      <c r="S353" t="str">
        <f t="shared" si="39"/>
        <v>film &amp; video</v>
      </c>
      <c r="T353" t="str">
        <f t="shared" si="40"/>
        <v>documentary</v>
      </c>
      <c r="U353" s="13">
        <f t="shared" si="41"/>
        <v>40</v>
      </c>
    </row>
    <row r="354" spans="1:21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4">
        <f t="shared" si="37"/>
        <v>41920.167453703703</v>
      </c>
      <c r="K354">
        <v>1410148868</v>
      </c>
      <c r="L354" s="14">
        <f t="shared" si="38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6">
        <f t="shared" si="35"/>
        <v>1.1656</v>
      </c>
      <c r="R354" s="9">
        <f t="shared" si="36"/>
        <v>40.755244755244753</v>
      </c>
      <c r="S354" t="str">
        <f t="shared" si="39"/>
        <v>film &amp; video</v>
      </c>
      <c r="T354" t="str">
        <f t="shared" si="40"/>
        <v>documentary</v>
      </c>
      <c r="U354" s="13">
        <f t="shared" si="41"/>
        <v>30</v>
      </c>
    </row>
    <row r="355" spans="1:21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4">
        <f t="shared" si="37"/>
        <v>42327.833553240736</v>
      </c>
      <c r="K355">
        <v>1445367619</v>
      </c>
      <c r="L355" s="14">
        <f t="shared" si="38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6">
        <f t="shared" si="35"/>
        <v>1.0861819426615318</v>
      </c>
      <c r="R355" s="9">
        <f t="shared" si="36"/>
        <v>103.52394779771615</v>
      </c>
      <c r="S355" t="str">
        <f t="shared" si="39"/>
        <v>film &amp; video</v>
      </c>
      <c r="T355" t="str">
        <f t="shared" si="40"/>
        <v>documentary</v>
      </c>
      <c r="U355" s="13">
        <f t="shared" si="41"/>
        <v>30</v>
      </c>
    </row>
    <row r="356" spans="1:21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4">
        <f t="shared" si="37"/>
        <v>42468.786122685182</v>
      </c>
      <c r="K356">
        <v>1457553121</v>
      </c>
      <c r="L356" s="14">
        <f t="shared" si="38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6">
        <f t="shared" si="35"/>
        <v>1.0394285714285714</v>
      </c>
      <c r="R356" s="9">
        <f t="shared" si="36"/>
        <v>125.44827586206897</v>
      </c>
      <c r="S356" t="str">
        <f t="shared" si="39"/>
        <v>film &amp; video</v>
      </c>
      <c r="T356" t="str">
        <f t="shared" si="40"/>
        <v>documentary</v>
      </c>
      <c r="U356" s="13">
        <f t="shared" si="41"/>
        <v>30</v>
      </c>
    </row>
    <row r="357" spans="1:21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4">
        <f t="shared" si="37"/>
        <v>41974.3355787037</v>
      </c>
      <c r="K357">
        <v>1414738994</v>
      </c>
      <c r="L357" s="14">
        <f t="shared" si="38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6">
        <f t="shared" si="35"/>
        <v>1.1625714285714286</v>
      </c>
      <c r="R357" s="9">
        <f t="shared" si="36"/>
        <v>246.60606060606059</v>
      </c>
      <c r="S357" t="str">
        <f t="shared" si="39"/>
        <v>film &amp; video</v>
      </c>
      <c r="T357" t="str">
        <f t="shared" si="40"/>
        <v>documentary</v>
      </c>
      <c r="U357" s="13">
        <f t="shared" si="41"/>
        <v>31</v>
      </c>
    </row>
    <row r="358" spans="1:21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4">
        <f t="shared" si="37"/>
        <v>42445.761493055557</v>
      </c>
      <c r="K358">
        <v>1455563793</v>
      </c>
      <c r="L358" s="14">
        <f t="shared" si="38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6">
        <f t="shared" si="35"/>
        <v>1.0269239999999999</v>
      </c>
      <c r="R358" s="9">
        <f t="shared" si="36"/>
        <v>79.401340206185566</v>
      </c>
      <c r="S358" t="str">
        <f t="shared" si="39"/>
        <v>film &amp; video</v>
      </c>
      <c r="T358" t="str">
        <f t="shared" si="40"/>
        <v>documentary</v>
      </c>
      <c r="U358" s="13">
        <f t="shared" si="41"/>
        <v>30</v>
      </c>
    </row>
    <row r="359" spans="1:21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4">
        <f t="shared" si="37"/>
        <v>42118.222187499996</v>
      </c>
      <c r="K359">
        <v>1426396797</v>
      </c>
      <c r="L359" s="14">
        <f t="shared" si="38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6">
        <f t="shared" si="35"/>
        <v>1.74</v>
      </c>
      <c r="R359" s="9">
        <f t="shared" si="36"/>
        <v>86.138613861386133</v>
      </c>
      <c r="S359" t="str">
        <f t="shared" si="39"/>
        <v>film &amp; video</v>
      </c>
      <c r="T359" t="str">
        <f t="shared" si="40"/>
        <v>documentary</v>
      </c>
      <c r="U359" s="13">
        <f t="shared" si="41"/>
        <v>40</v>
      </c>
    </row>
    <row r="360" spans="1:21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4">
        <f t="shared" si="37"/>
        <v>42536.625</v>
      </c>
      <c r="K360">
        <v>1463517521</v>
      </c>
      <c r="L360" s="14">
        <f t="shared" si="38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6">
        <f t="shared" si="35"/>
        <v>1.03088</v>
      </c>
      <c r="R360" s="9">
        <f t="shared" si="36"/>
        <v>193.04868913857678</v>
      </c>
      <c r="S360" t="str">
        <f t="shared" si="39"/>
        <v>film &amp; video</v>
      </c>
      <c r="T360" t="str">
        <f t="shared" si="40"/>
        <v>documentary</v>
      </c>
      <c r="U360" s="13">
        <f t="shared" si="41"/>
        <v>29</v>
      </c>
    </row>
    <row r="361" spans="1:21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4">
        <f t="shared" si="37"/>
        <v>41957.216666666667</v>
      </c>
      <c r="K361">
        <v>1414028490</v>
      </c>
      <c r="L361" s="14">
        <f t="shared" si="38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6">
        <f t="shared" si="35"/>
        <v>1.0485537190082646</v>
      </c>
      <c r="R361" s="9">
        <f t="shared" si="36"/>
        <v>84.023178807947019</v>
      </c>
      <c r="S361" t="str">
        <f t="shared" si="39"/>
        <v>film &amp; video</v>
      </c>
      <c r="T361" t="str">
        <f t="shared" si="40"/>
        <v>documentary</v>
      </c>
      <c r="U361" s="13">
        <f t="shared" si="41"/>
        <v>22</v>
      </c>
    </row>
    <row r="362" spans="1:21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4">
        <f t="shared" si="37"/>
        <v>42208.132638888885</v>
      </c>
      <c r="K362">
        <v>1433799180</v>
      </c>
      <c r="L362" s="14">
        <f t="shared" si="38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6">
        <f t="shared" si="35"/>
        <v>1.0137499999999999</v>
      </c>
      <c r="R362" s="9">
        <f t="shared" si="36"/>
        <v>139.82758620689654</v>
      </c>
      <c r="S362" t="str">
        <f t="shared" si="39"/>
        <v>film &amp; video</v>
      </c>
      <c r="T362" t="str">
        <f t="shared" si="40"/>
        <v>documentary</v>
      </c>
      <c r="U362" s="13">
        <f t="shared" si="41"/>
        <v>45</v>
      </c>
    </row>
    <row r="363" spans="1:21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4">
        <f t="shared" si="37"/>
        <v>41966.042893518519</v>
      </c>
      <c r="K363">
        <v>1414108906</v>
      </c>
      <c r="L363" s="14">
        <f t="shared" si="38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6">
        <f t="shared" si="35"/>
        <v>1.1107699999999998</v>
      </c>
      <c r="R363" s="9">
        <f t="shared" si="36"/>
        <v>109.82189265536722</v>
      </c>
      <c r="S363" t="str">
        <f t="shared" si="39"/>
        <v>film &amp; video</v>
      </c>
      <c r="T363" t="str">
        <f t="shared" si="40"/>
        <v>documentary</v>
      </c>
      <c r="U363" s="13">
        <f t="shared" si="41"/>
        <v>30</v>
      </c>
    </row>
    <row r="364" spans="1:21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4">
        <f t="shared" si="37"/>
        <v>41859</v>
      </c>
      <c r="K364">
        <v>1405573391</v>
      </c>
      <c r="L364" s="14">
        <f t="shared" si="38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6">
        <f t="shared" si="35"/>
        <v>1.2415933781686497</v>
      </c>
      <c r="R364" s="9">
        <f t="shared" si="36"/>
        <v>139.53488372093022</v>
      </c>
      <c r="S364" t="str">
        <f t="shared" si="39"/>
        <v>film &amp; video</v>
      </c>
      <c r="T364" t="str">
        <f t="shared" si="40"/>
        <v>documentary</v>
      </c>
      <c r="U364" s="13">
        <f t="shared" si="41"/>
        <v>22</v>
      </c>
    </row>
    <row r="365" spans="1:21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4">
        <f t="shared" si="37"/>
        <v>40300.806944444441</v>
      </c>
      <c r="K365">
        <v>1268934736</v>
      </c>
      <c r="L365" s="14">
        <f t="shared" si="38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6">
        <f t="shared" si="35"/>
        <v>1.0133333333333334</v>
      </c>
      <c r="R365" s="9">
        <f t="shared" si="36"/>
        <v>347.84615384615387</v>
      </c>
      <c r="S365" t="str">
        <f t="shared" si="39"/>
        <v>film &amp; video</v>
      </c>
      <c r="T365" t="str">
        <f t="shared" si="40"/>
        <v>documentary</v>
      </c>
      <c r="U365" s="13">
        <f t="shared" si="41"/>
        <v>45</v>
      </c>
    </row>
    <row r="366" spans="1:21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4">
        <f t="shared" si="37"/>
        <v>41811.165972222225</v>
      </c>
      <c r="K366">
        <v>1400704672</v>
      </c>
      <c r="L366" s="14">
        <f t="shared" si="38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6">
        <f t="shared" si="35"/>
        <v>1.1016142857142857</v>
      </c>
      <c r="R366" s="9">
        <f t="shared" si="36"/>
        <v>68.24159292035398</v>
      </c>
      <c r="S366" t="str">
        <f t="shared" si="39"/>
        <v>film &amp; video</v>
      </c>
      <c r="T366" t="str">
        <f t="shared" si="40"/>
        <v>documentary</v>
      </c>
      <c r="U366" s="13">
        <f t="shared" si="41"/>
        <v>31</v>
      </c>
    </row>
    <row r="367" spans="1:21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4">
        <f t="shared" si="37"/>
        <v>41698.606469907405</v>
      </c>
      <c r="K367">
        <v>1391005999</v>
      </c>
      <c r="L367" s="14">
        <f t="shared" si="38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6">
        <f t="shared" si="35"/>
        <v>1.0397333333333334</v>
      </c>
      <c r="R367" s="9">
        <f t="shared" si="36"/>
        <v>239.93846153846152</v>
      </c>
      <c r="S367" t="str">
        <f t="shared" si="39"/>
        <v>film &amp; video</v>
      </c>
      <c r="T367" t="str">
        <f t="shared" si="40"/>
        <v>documentary</v>
      </c>
      <c r="U367" s="13">
        <f t="shared" si="41"/>
        <v>30</v>
      </c>
    </row>
    <row r="368" spans="1:21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4">
        <f t="shared" si="37"/>
        <v>41049.793032407404</v>
      </c>
      <c r="K368">
        <v>1334948518</v>
      </c>
      <c r="L368" s="14">
        <f t="shared" si="38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6">
        <f t="shared" si="35"/>
        <v>1.013157894736842</v>
      </c>
      <c r="R368" s="9">
        <f t="shared" si="36"/>
        <v>287.31343283582089</v>
      </c>
      <c r="S368" t="str">
        <f t="shared" si="39"/>
        <v>film &amp; video</v>
      </c>
      <c r="T368" t="str">
        <f t="shared" si="40"/>
        <v>documentary</v>
      </c>
      <c r="U368" s="13">
        <f t="shared" si="41"/>
        <v>30</v>
      </c>
    </row>
    <row r="369" spans="1:21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4">
        <f t="shared" si="37"/>
        <v>41395.207638888889</v>
      </c>
      <c r="K369">
        <v>1363960278</v>
      </c>
      <c r="L369" s="14">
        <f t="shared" si="38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6">
        <f t="shared" si="35"/>
        <v>1.033501</v>
      </c>
      <c r="R369" s="9">
        <f t="shared" si="36"/>
        <v>86.84882352941176</v>
      </c>
      <c r="S369" t="str">
        <f t="shared" si="39"/>
        <v>film &amp; video</v>
      </c>
      <c r="T369" t="str">
        <f t="shared" si="40"/>
        <v>documentary</v>
      </c>
      <c r="U369" s="13">
        <f t="shared" si="41"/>
        <v>40</v>
      </c>
    </row>
    <row r="370" spans="1:21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4">
        <f t="shared" si="37"/>
        <v>42078.563912037032</v>
      </c>
      <c r="K370">
        <v>1423405922</v>
      </c>
      <c r="L370" s="14">
        <f t="shared" si="38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6">
        <f t="shared" si="35"/>
        <v>1.04112</v>
      </c>
      <c r="R370" s="9">
        <f t="shared" si="36"/>
        <v>81.84905660377359</v>
      </c>
      <c r="S370" t="str">
        <f t="shared" si="39"/>
        <v>film &amp; video</v>
      </c>
      <c r="T370" t="str">
        <f t="shared" si="40"/>
        <v>documentary</v>
      </c>
      <c r="U370" s="13">
        <f t="shared" si="41"/>
        <v>35</v>
      </c>
    </row>
    <row r="371" spans="1:21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4">
        <f t="shared" si="37"/>
        <v>40923.551724537036</v>
      </c>
      <c r="K371">
        <v>1324041269</v>
      </c>
      <c r="L371" s="14">
        <f t="shared" si="38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6">
        <f t="shared" si="35"/>
        <v>1.1015569230769231</v>
      </c>
      <c r="R371" s="9">
        <f t="shared" si="36"/>
        <v>42.874970059880241</v>
      </c>
      <c r="S371" t="str">
        <f t="shared" si="39"/>
        <v>film &amp; video</v>
      </c>
      <c r="T371" t="str">
        <f t="shared" si="40"/>
        <v>documentary</v>
      </c>
      <c r="U371" s="13">
        <f t="shared" si="41"/>
        <v>30</v>
      </c>
    </row>
    <row r="372" spans="1:21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4">
        <f t="shared" si="37"/>
        <v>42741.795138888891</v>
      </c>
      <c r="K372">
        <v>1481137500</v>
      </c>
      <c r="L372" s="14">
        <f t="shared" si="38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6">
        <f t="shared" si="35"/>
        <v>1.2202</v>
      </c>
      <c r="R372" s="9">
        <f t="shared" si="36"/>
        <v>709.41860465116281</v>
      </c>
      <c r="S372" t="str">
        <f t="shared" si="39"/>
        <v>film &amp; video</v>
      </c>
      <c r="T372" t="str">
        <f t="shared" si="40"/>
        <v>documentary</v>
      </c>
      <c r="U372" s="13">
        <f t="shared" si="41"/>
        <v>30</v>
      </c>
    </row>
    <row r="373" spans="1:21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4">
        <f t="shared" si="37"/>
        <v>41306.767812500002</v>
      </c>
      <c r="K373">
        <v>1355855139</v>
      </c>
      <c r="L373" s="14">
        <f t="shared" si="38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6">
        <f t="shared" si="35"/>
        <v>1.1416866666666667</v>
      </c>
      <c r="R373" s="9">
        <f t="shared" si="36"/>
        <v>161.25517890772127</v>
      </c>
      <c r="S373" t="str">
        <f t="shared" si="39"/>
        <v>film &amp; video</v>
      </c>
      <c r="T373" t="str">
        <f t="shared" si="40"/>
        <v>documentary</v>
      </c>
      <c r="U373" s="13">
        <f t="shared" si="41"/>
        <v>45</v>
      </c>
    </row>
    <row r="374" spans="1:21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4">
        <f t="shared" si="37"/>
        <v>42465.666666666672</v>
      </c>
      <c r="K374">
        <v>1456408244</v>
      </c>
      <c r="L374" s="14">
        <f t="shared" si="38"/>
        <v>42425.576898148152</v>
      </c>
      <c r="M374" t="b">
        <v>0</v>
      </c>
      <c r="N374">
        <v>9</v>
      </c>
      <c r="O374" t="b">
        <v>1</v>
      </c>
      <c r="P374" t="s">
        <v>8269</v>
      </c>
      <c r="Q374" s="6">
        <f t="shared" si="35"/>
        <v>1.2533333333333334</v>
      </c>
      <c r="R374" s="9">
        <f t="shared" si="36"/>
        <v>41.777777777777779</v>
      </c>
      <c r="S374" t="str">
        <f t="shared" si="39"/>
        <v>film &amp; video</v>
      </c>
      <c r="T374" t="str">
        <f t="shared" si="40"/>
        <v>documentary</v>
      </c>
      <c r="U374" s="13">
        <f t="shared" si="41"/>
        <v>40</v>
      </c>
    </row>
    <row r="375" spans="1:21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4">
        <f t="shared" si="37"/>
        <v>41108.91201388889</v>
      </c>
      <c r="K375">
        <v>1340056398</v>
      </c>
      <c r="L375" s="14">
        <f t="shared" si="38"/>
        <v>41078.91201388889</v>
      </c>
      <c r="M375" t="b">
        <v>0</v>
      </c>
      <c r="N375">
        <v>89</v>
      </c>
      <c r="O375" t="b">
        <v>1</v>
      </c>
      <c r="P375" t="s">
        <v>8269</v>
      </c>
      <c r="Q375" s="6">
        <f t="shared" si="35"/>
        <v>1.0666666666666667</v>
      </c>
      <c r="R375" s="9">
        <f t="shared" si="36"/>
        <v>89.887640449438209</v>
      </c>
      <c r="S375" t="str">
        <f t="shared" si="39"/>
        <v>film &amp; video</v>
      </c>
      <c r="T375" t="str">
        <f t="shared" si="40"/>
        <v>documentary</v>
      </c>
      <c r="U375" s="13">
        <f t="shared" si="41"/>
        <v>30</v>
      </c>
    </row>
    <row r="376" spans="1:21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4">
        <f t="shared" si="37"/>
        <v>40802.889247685183</v>
      </c>
      <c r="K376">
        <v>1312320031</v>
      </c>
      <c r="L376" s="14">
        <f t="shared" si="38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6">
        <f t="shared" si="35"/>
        <v>1.3065</v>
      </c>
      <c r="R376" s="9">
        <f t="shared" si="36"/>
        <v>45.051724137931032</v>
      </c>
      <c r="S376" t="str">
        <f t="shared" si="39"/>
        <v>film &amp; video</v>
      </c>
      <c r="T376" t="str">
        <f t="shared" si="40"/>
        <v>documentary</v>
      </c>
      <c r="U376" s="13">
        <f t="shared" si="41"/>
        <v>45</v>
      </c>
    </row>
    <row r="377" spans="1:21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4">
        <f t="shared" si="37"/>
        <v>41699.720833333333</v>
      </c>
      <c r="K377">
        <v>1390088311</v>
      </c>
      <c r="L377" s="14">
        <f t="shared" si="38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6">
        <f t="shared" si="35"/>
        <v>1.2</v>
      </c>
      <c r="R377" s="9">
        <f t="shared" si="36"/>
        <v>42.857142857142854</v>
      </c>
      <c r="S377" t="str">
        <f t="shared" si="39"/>
        <v>film &amp; video</v>
      </c>
      <c r="T377" t="str">
        <f t="shared" si="40"/>
        <v>documentary</v>
      </c>
      <c r="U377" s="13">
        <f t="shared" si="41"/>
        <v>42</v>
      </c>
    </row>
    <row r="378" spans="1:21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4">
        <f t="shared" si="37"/>
        <v>42607.452731481477</v>
      </c>
      <c r="K378">
        <v>1469443916</v>
      </c>
      <c r="L378" s="14">
        <f t="shared" si="38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6">
        <f t="shared" si="35"/>
        <v>1.0595918367346939</v>
      </c>
      <c r="R378" s="9">
        <f t="shared" si="36"/>
        <v>54.083333333333336</v>
      </c>
      <c r="S378" t="str">
        <f t="shared" si="39"/>
        <v>film &amp; video</v>
      </c>
      <c r="T378" t="str">
        <f t="shared" si="40"/>
        <v>documentary</v>
      </c>
      <c r="U378" s="13">
        <f t="shared" si="41"/>
        <v>31</v>
      </c>
    </row>
    <row r="379" spans="1:21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4">
        <f t="shared" si="37"/>
        <v>42322.292361111111</v>
      </c>
      <c r="K379">
        <v>1444888868</v>
      </c>
      <c r="L379" s="14">
        <f t="shared" si="38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6">
        <f t="shared" si="35"/>
        <v>1.1439999999999999</v>
      </c>
      <c r="R379" s="9">
        <f t="shared" si="36"/>
        <v>103.21804511278195</v>
      </c>
      <c r="S379" t="str">
        <f t="shared" si="39"/>
        <v>film &amp; video</v>
      </c>
      <c r="T379" t="str">
        <f t="shared" si="40"/>
        <v>documentary</v>
      </c>
      <c r="U379" s="13">
        <f t="shared" si="41"/>
        <v>30</v>
      </c>
    </row>
    <row r="380" spans="1:21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4">
        <f t="shared" si="37"/>
        <v>42394.994444444441</v>
      </c>
      <c r="K380">
        <v>1451655808</v>
      </c>
      <c r="L380" s="14">
        <f t="shared" si="38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6">
        <f t="shared" si="35"/>
        <v>1.1176666666666666</v>
      </c>
      <c r="R380" s="9">
        <f t="shared" si="36"/>
        <v>40.397590361445786</v>
      </c>
      <c r="S380" t="str">
        <f t="shared" si="39"/>
        <v>film &amp; video</v>
      </c>
      <c r="T380" t="str">
        <f t="shared" si="40"/>
        <v>documentary</v>
      </c>
      <c r="U380" s="13">
        <f t="shared" si="41"/>
        <v>24</v>
      </c>
    </row>
    <row r="381" spans="1:21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4">
        <f t="shared" si="37"/>
        <v>41032.688333333332</v>
      </c>
      <c r="K381">
        <v>1332174672</v>
      </c>
      <c r="L381" s="14">
        <f t="shared" si="38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6">
        <f t="shared" si="35"/>
        <v>1.1608000000000001</v>
      </c>
      <c r="R381" s="9">
        <f t="shared" si="36"/>
        <v>116.85906040268456</v>
      </c>
      <c r="S381" t="str">
        <f t="shared" si="39"/>
        <v>film &amp; video</v>
      </c>
      <c r="T381" t="str">
        <f t="shared" si="40"/>
        <v>documentary</v>
      </c>
      <c r="U381" s="13">
        <f t="shared" si="41"/>
        <v>45</v>
      </c>
    </row>
    <row r="382" spans="1:21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4">
        <f t="shared" si="37"/>
        <v>42392.719814814816</v>
      </c>
      <c r="K382">
        <v>1451409392</v>
      </c>
      <c r="L382" s="14">
        <f t="shared" si="38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6">
        <f t="shared" si="35"/>
        <v>1.415</v>
      </c>
      <c r="R382" s="9">
        <f t="shared" si="36"/>
        <v>115.51020408163265</v>
      </c>
      <c r="S382" t="str">
        <f t="shared" si="39"/>
        <v>film &amp; video</v>
      </c>
      <c r="T382" t="str">
        <f t="shared" si="40"/>
        <v>documentary</v>
      </c>
      <c r="U382" s="13">
        <f t="shared" si="41"/>
        <v>25</v>
      </c>
    </row>
    <row r="383" spans="1:21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4">
        <f t="shared" si="37"/>
        <v>41120.208333333336</v>
      </c>
      <c r="K383">
        <v>1340642717</v>
      </c>
      <c r="L383" s="14">
        <f t="shared" si="38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6">
        <f t="shared" si="35"/>
        <v>1.0472999999999999</v>
      </c>
      <c r="R383" s="9">
        <f t="shared" si="36"/>
        <v>104.31274900398407</v>
      </c>
      <c r="S383" t="str">
        <f t="shared" si="39"/>
        <v>film &amp; video</v>
      </c>
      <c r="T383" t="str">
        <f t="shared" si="40"/>
        <v>documentary</v>
      </c>
      <c r="U383" s="13">
        <f t="shared" si="41"/>
        <v>35</v>
      </c>
    </row>
    <row r="384" spans="1:21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4">
        <f t="shared" si="37"/>
        <v>41158.709490740745</v>
      </c>
      <c r="K384">
        <v>1345741300</v>
      </c>
      <c r="L384" s="14">
        <f t="shared" si="38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6">
        <f t="shared" si="35"/>
        <v>2.5583333333333331</v>
      </c>
      <c r="R384" s="9">
        <f t="shared" si="36"/>
        <v>69.772727272727266</v>
      </c>
      <c r="S384" t="str">
        <f t="shared" si="39"/>
        <v>film &amp; video</v>
      </c>
      <c r="T384" t="str">
        <f t="shared" si="40"/>
        <v>documentary</v>
      </c>
      <c r="U384" s="13">
        <f t="shared" si="41"/>
        <v>14</v>
      </c>
    </row>
    <row r="385" spans="1:21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4">
        <f t="shared" si="37"/>
        <v>41778.117581018516</v>
      </c>
      <c r="K385">
        <v>1398480559</v>
      </c>
      <c r="L385" s="14">
        <f t="shared" si="38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6">
        <f t="shared" si="35"/>
        <v>2.0670670670670672</v>
      </c>
      <c r="R385" s="9">
        <f t="shared" si="36"/>
        <v>43.020833333333336</v>
      </c>
      <c r="S385" t="str">
        <f t="shared" si="39"/>
        <v>film &amp; video</v>
      </c>
      <c r="T385" t="str">
        <f t="shared" si="40"/>
        <v>documentary</v>
      </c>
      <c r="U385" s="13">
        <f t="shared" si="41"/>
        <v>23</v>
      </c>
    </row>
    <row r="386" spans="1:21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4">
        <f t="shared" si="37"/>
        <v>42010.781793981485</v>
      </c>
      <c r="K386">
        <v>1417977947</v>
      </c>
      <c r="L386" s="14">
        <f t="shared" si="38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6">
        <f t="shared" ref="Q386:Q449" si="42">(E386/D386)</f>
        <v>1.1210500000000001</v>
      </c>
      <c r="R386" s="9">
        <f t="shared" ref="R386:R449" si="43">IF(N386&lt;&gt;0,E386/N386,0)</f>
        <v>58.540469973890339</v>
      </c>
      <c r="S386" t="str">
        <f t="shared" si="39"/>
        <v>film &amp; video</v>
      </c>
      <c r="T386" t="str">
        <f t="shared" si="40"/>
        <v>documentary</v>
      </c>
      <c r="U386" s="13">
        <f t="shared" si="41"/>
        <v>30</v>
      </c>
    </row>
    <row r="387" spans="1:21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4">
        <f t="shared" ref="J387:J450" si="44">(((I387/60)/60)/24)+DATE(1970,1,1)</f>
        <v>41964.626168981486</v>
      </c>
      <c r="K387">
        <v>1413986501</v>
      </c>
      <c r="L387" s="14">
        <f t="shared" ref="L387:L450" si="45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6">
        <f t="shared" si="42"/>
        <v>1.05982</v>
      </c>
      <c r="R387" s="9">
        <f t="shared" si="43"/>
        <v>111.79535864978902</v>
      </c>
      <c r="S387" t="str">
        <f t="shared" ref="S387:S450" si="46">LEFT(P387, SEARCH("/",P387,1)-1)</f>
        <v>film &amp; video</v>
      </c>
      <c r="T387" t="str">
        <f t="shared" ref="T387:T450" si="47">RIGHT(P387,LEN(P387)-FIND("/",P387))</f>
        <v>documentary</v>
      </c>
      <c r="U387" s="13">
        <f t="shared" ref="U387:U450" si="48">DATEDIF(L387,J387,"D")</f>
        <v>30</v>
      </c>
    </row>
    <row r="388" spans="1:21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4">
        <f t="shared" si="44"/>
        <v>42226.951284722221</v>
      </c>
      <c r="K388">
        <v>1437950991</v>
      </c>
      <c r="L388" s="14">
        <f t="shared" si="45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6">
        <f t="shared" si="42"/>
        <v>1.0016666666666667</v>
      </c>
      <c r="R388" s="9">
        <f t="shared" si="43"/>
        <v>46.230769230769234</v>
      </c>
      <c r="S388" t="str">
        <f t="shared" si="46"/>
        <v>film &amp; video</v>
      </c>
      <c r="T388" t="str">
        <f t="shared" si="47"/>
        <v>documentary</v>
      </c>
      <c r="U388" s="13">
        <f t="shared" si="48"/>
        <v>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4">
        <f t="shared" si="44"/>
        <v>42231.25</v>
      </c>
      <c r="K389">
        <v>1436976858</v>
      </c>
      <c r="L389" s="14">
        <f t="shared" si="45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6">
        <f t="shared" si="42"/>
        <v>2.1398947368421051</v>
      </c>
      <c r="R389" s="9">
        <f t="shared" si="43"/>
        <v>144.69039145907473</v>
      </c>
      <c r="S389" t="str">
        <f t="shared" si="46"/>
        <v>film &amp; video</v>
      </c>
      <c r="T389" t="str">
        <f t="shared" si="47"/>
        <v>documentary</v>
      </c>
      <c r="U389" s="13">
        <f t="shared" si="48"/>
        <v>31</v>
      </c>
    </row>
    <row r="390" spans="1:21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4">
        <f t="shared" si="44"/>
        <v>42579.076157407413</v>
      </c>
      <c r="K390">
        <v>1467078580</v>
      </c>
      <c r="L390" s="14">
        <f t="shared" si="45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6">
        <f t="shared" si="42"/>
        <v>1.2616000000000001</v>
      </c>
      <c r="R390" s="9">
        <f t="shared" si="43"/>
        <v>88.845070422535215</v>
      </c>
      <c r="S390" t="str">
        <f t="shared" si="46"/>
        <v>film &amp; video</v>
      </c>
      <c r="T390" t="str">
        <f t="shared" si="47"/>
        <v>documentary</v>
      </c>
      <c r="U390" s="13">
        <f t="shared" si="48"/>
        <v>30</v>
      </c>
    </row>
    <row r="391" spans="1:21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4">
        <f t="shared" si="44"/>
        <v>41705.957638888889</v>
      </c>
      <c r="K391">
        <v>1391477450</v>
      </c>
      <c r="L391" s="14">
        <f t="shared" si="45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6">
        <f t="shared" si="42"/>
        <v>1.8153547058823529</v>
      </c>
      <c r="R391" s="9">
        <f t="shared" si="43"/>
        <v>81.75107284768211</v>
      </c>
      <c r="S391" t="str">
        <f t="shared" si="46"/>
        <v>film &amp; video</v>
      </c>
      <c r="T391" t="str">
        <f t="shared" si="47"/>
        <v>documentary</v>
      </c>
      <c r="U391" s="13">
        <f t="shared" si="48"/>
        <v>31</v>
      </c>
    </row>
    <row r="392" spans="1:21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4">
        <f t="shared" si="44"/>
        <v>42132.036712962959</v>
      </c>
      <c r="K392">
        <v>1429318372</v>
      </c>
      <c r="L392" s="14">
        <f t="shared" si="45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6">
        <f t="shared" si="42"/>
        <v>1</v>
      </c>
      <c r="R392" s="9">
        <f t="shared" si="43"/>
        <v>71.428571428571431</v>
      </c>
      <c r="S392" t="str">
        <f t="shared" si="46"/>
        <v>film &amp; video</v>
      </c>
      <c r="T392" t="str">
        <f t="shared" si="47"/>
        <v>documentary</v>
      </c>
      <c r="U392" s="13">
        <f t="shared" si="48"/>
        <v>20</v>
      </c>
    </row>
    <row r="393" spans="1:21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4">
        <f t="shared" si="44"/>
        <v>40895.040972222225</v>
      </c>
      <c r="K393">
        <v>1321578051</v>
      </c>
      <c r="L393" s="14">
        <f t="shared" si="45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6">
        <f t="shared" si="42"/>
        <v>1.0061</v>
      </c>
      <c r="R393" s="9">
        <f t="shared" si="43"/>
        <v>104.25906735751295</v>
      </c>
      <c r="S393" t="str">
        <f t="shared" si="46"/>
        <v>film &amp; video</v>
      </c>
      <c r="T393" t="str">
        <f t="shared" si="47"/>
        <v>documentary</v>
      </c>
      <c r="U393" s="13">
        <f t="shared" si="48"/>
        <v>30</v>
      </c>
    </row>
    <row r="394" spans="1:21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4">
        <f t="shared" si="44"/>
        <v>40794.125</v>
      </c>
      <c r="K394">
        <v>1312823571</v>
      </c>
      <c r="L394" s="14">
        <f t="shared" si="45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6">
        <f t="shared" si="42"/>
        <v>1.009027027027027</v>
      </c>
      <c r="R394" s="9">
        <f t="shared" si="43"/>
        <v>90.616504854368927</v>
      </c>
      <c r="S394" t="str">
        <f t="shared" si="46"/>
        <v>film &amp; video</v>
      </c>
      <c r="T394" t="str">
        <f t="shared" si="47"/>
        <v>documentary</v>
      </c>
      <c r="U394" s="13">
        <f t="shared" si="48"/>
        <v>31</v>
      </c>
    </row>
    <row r="395" spans="1:21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4">
        <f t="shared" si="44"/>
        <v>41557.708935185183</v>
      </c>
      <c r="K395">
        <v>1378746052</v>
      </c>
      <c r="L395" s="14">
        <f t="shared" si="45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6">
        <f t="shared" si="42"/>
        <v>1.10446</v>
      </c>
      <c r="R395" s="9">
        <f t="shared" si="43"/>
        <v>157.33048433048432</v>
      </c>
      <c r="S395" t="str">
        <f t="shared" si="46"/>
        <v>film &amp; video</v>
      </c>
      <c r="T395" t="str">
        <f t="shared" si="47"/>
        <v>documentary</v>
      </c>
      <c r="U395" s="13">
        <f t="shared" si="48"/>
        <v>31</v>
      </c>
    </row>
    <row r="396" spans="1:21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4">
        <f t="shared" si="44"/>
        <v>42477.776412037041</v>
      </c>
      <c r="K396">
        <v>1455737882</v>
      </c>
      <c r="L396" s="14">
        <f t="shared" si="45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6">
        <f t="shared" si="42"/>
        <v>1.118936170212766</v>
      </c>
      <c r="R396" s="9">
        <f t="shared" si="43"/>
        <v>105.18</v>
      </c>
      <c r="S396" t="str">
        <f t="shared" si="46"/>
        <v>film &amp; video</v>
      </c>
      <c r="T396" t="str">
        <f t="shared" si="47"/>
        <v>documentary</v>
      </c>
      <c r="U396" s="13">
        <f t="shared" si="48"/>
        <v>60</v>
      </c>
    </row>
    <row r="397" spans="1:21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4">
        <f t="shared" si="44"/>
        <v>41026.897222222222</v>
      </c>
      <c r="K397">
        <v>1332452960</v>
      </c>
      <c r="L397" s="14">
        <f t="shared" si="45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6">
        <f t="shared" si="42"/>
        <v>1.0804450000000001</v>
      </c>
      <c r="R397" s="9">
        <f t="shared" si="43"/>
        <v>58.719836956521746</v>
      </c>
      <c r="S397" t="str">
        <f t="shared" si="46"/>
        <v>film &amp; video</v>
      </c>
      <c r="T397" t="str">
        <f t="shared" si="47"/>
        <v>documentary</v>
      </c>
      <c r="U397" s="13">
        <f t="shared" si="48"/>
        <v>36</v>
      </c>
    </row>
    <row r="398" spans="1:21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4">
        <f t="shared" si="44"/>
        <v>41097.564884259256</v>
      </c>
      <c r="K398">
        <v>1340372006</v>
      </c>
      <c r="L398" s="14">
        <f t="shared" si="45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6">
        <f t="shared" si="42"/>
        <v>1.0666666666666667</v>
      </c>
      <c r="R398" s="9">
        <f t="shared" si="43"/>
        <v>81.632653061224488</v>
      </c>
      <c r="S398" t="str">
        <f t="shared" si="46"/>
        <v>film &amp; video</v>
      </c>
      <c r="T398" t="str">
        <f t="shared" si="47"/>
        <v>documentary</v>
      </c>
      <c r="U398" s="13">
        <f t="shared" si="48"/>
        <v>15</v>
      </c>
    </row>
    <row r="399" spans="1:21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4">
        <f t="shared" si="44"/>
        <v>40422.155555555553</v>
      </c>
      <c r="K399">
        <v>1279651084</v>
      </c>
      <c r="L399" s="14">
        <f t="shared" si="45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6">
        <f t="shared" si="42"/>
        <v>1.0390027322404372</v>
      </c>
      <c r="R399" s="9">
        <f t="shared" si="43"/>
        <v>56.460043668122275</v>
      </c>
      <c r="S399" t="str">
        <f t="shared" si="46"/>
        <v>film &amp; video</v>
      </c>
      <c r="T399" t="str">
        <f t="shared" si="47"/>
        <v>documentary</v>
      </c>
      <c r="U399" s="13">
        <f t="shared" si="48"/>
        <v>43</v>
      </c>
    </row>
    <row r="400" spans="1:21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4">
        <f t="shared" si="44"/>
        <v>42123.793124999997</v>
      </c>
      <c r="K400">
        <v>1426446126</v>
      </c>
      <c r="L400" s="14">
        <f t="shared" si="45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6">
        <f t="shared" si="42"/>
        <v>1.2516</v>
      </c>
      <c r="R400" s="9">
        <f t="shared" si="43"/>
        <v>140.1044776119403</v>
      </c>
      <c r="S400" t="str">
        <f t="shared" si="46"/>
        <v>film &amp; video</v>
      </c>
      <c r="T400" t="str">
        <f t="shared" si="47"/>
        <v>documentary</v>
      </c>
      <c r="U400" s="13">
        <f t="shared" si="48"/>
        <v>45</v>
      </c>
    </row>
    <row r="401" spans="1:21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4">
        <f t="shared" si="44"/>
        <v>42718.5</v>
      </c>
      <c r="K401">
        <v>1479070867</v>
      </c>
      <c r="L401" s="14">
        <f t="shared" si="45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6">
        <f t="shared" si="42"/>
        <v>1.0680499999999999</v>
      </c>
      <c r="R401" s="9">
        <f t="shared" si="43"/>
        <v>224.85263157894738</v>
      </c>
      <c r="S401" t="str">
        <f t="shared" si="46"/>
        <v>film &amp; video</v>
      </c>
      <c r="T401" t="str">
        <f t="shared" si="47"/>
        <v>documentary</v>
      </c>
      <c r="U401" s="13">
        <f t="shared" si="48"/>
        <v>31</v>
      </c>
    </row>
    <row r="402" spans="1:21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4">
        <f t="shared" si="44"/>
        <v>41776.145833333336</v>
      </c>
      <c r="K402">
        <v>1397661347</v>
      </c>
      <c r="L402" s="14">
        <f t="shared" si="45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6">
        <f t="shared" si="42"/>
        <v>1.1230249999999999</v>
      </c>
      <c r="R402" s="9">
        <f t="shared" si="43"/>
        <v>181.13306451612902</v>
      </c>
      <c r="S402" t="str">
        <f t="shared" si="46"/>
        <v>film &amp; video</v>
      </c>
      <c r="T402" t="str">
        <f t="shared" si="47"/>
        <v>documentary</v>
      </c>
      <c r="U402" s="13">
        <f t="shared" si="48"/>
        <v>31</v>
      </c>
    </row>
    <row r="403" spans="1:21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4">
        <f t="shared" si="44"/>
        <v>40762.842245370368</v>
      </c>
      <c r="K403">
        <v>1310155970</v>
      </c>
      <c r="L403" s="14">
        <f t="shared" si="45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6">
        <f t="shared" si="42"/>
        <v>1.0381199999999999</v>
      </c>
      <c r="R403" s="9">
        <f t="shared" si="43"/>
        <v>711.04109589041093</v>
      </c>
      <c r="S403" t="str">
        <f t="shared" si="46"/>
        <v>film &amp; video</v>
      </c>
      <c r="T403" t="str">
        <f t="shared" si="47"/>
        <v>documentary</v>
      </c>
      <c r="U403" s="13">
        <f t="shared" si="48"/>
        <v>30</v>
      </c>
    </row>
    <row r="404" spans="1:21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4">
        <f t="shared" si="44"/>
        <v>42313.58121527778</v>
      </c>
      <c r="K404">
        <v>1444913817</v>
      </c>
      <c r="L404" s="14">
        <f t="shared" si="45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6">
        <f t="shared" si="42"/>
        <v>1.4165000000000001</v>
      </c>
      <c r="R404" s="9">
        <f t="shared" si="43"/>
        <v>65.883720930232556</v>
      </c>
      <c r="S404" t="str">
        <f t="shared" si="46"/>
        <v>film &amp; video</v>
      </c>
      <c r="T404" t="str">
        <f t="shared" si="47"/>
        <v>documentary</v>
      </c>
      <c r="U404" s="13">
        <f t="shared" si="48"/>
        <v>21</v>
      </c>
    </row>
    <row r="405" spans="1:21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4">
        <f t="shared" si="44"/>
        <v>40765.297222222223</v>
      </c>
      <c r="K405">
        <v>1308900441</v>
      </c>
      <c r="L405" s="14">
        <f t="shared" si="45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6">
        <f t="shared" si="42"/>
        <v>1.0526</v>
      </c>
      <c r="R405" s="9">
        <f t="shared" si="43"/>
        <v>75.185714285714283</v>
      </c>
      <c r="S405" t="str">
        <f t="shared" si="46"/>
        <v>film &amp; video</v>
      </c>
      <c r="T405" t="str">
        <f t="shared" si="47"/>
        <v>documentary</v>
      </c>
      <c r="U405" s="13">
        <f t="shared" si="48"/>
        <v>47</v>
      </c>
    </row>
    <row r="406" spans="1:21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4">
        <f t="shared" si="44"/>
        <v>41675.961111111108</v>
      </c>
      <c r="K406">
        <v>1389107062</v>
      </c>
      <c r="L406" s="14">
        <f t="shared" si="45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6">
        <f t="shared" si="42"/>
        <v>1.0309142857142857</v>
      </c>
      <c r="R406" s="9">
        <f t="shared" si="43"/>
        <v>133.14391143911439</v>
      </c>
      <c r="S406" t="str">
        <f t="shared" si="46"/>
        <v>film &amp; video</v>
      </c>
      <c r="T406" t="str">
        <f t="shared" si="47"/>
        <v>documentary</v>
      </c>
      <c r="U406" s="13">
        <f t="shared" si="48"/>
        <v>29</v>
      </c>
    </row>
    <row r="407" spans="1:21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4">
        <f t="shared" si="44"/>
        <v>41704.08494212963</v>
      </c>
      <c r="K407">
        <v>1391479339</v>
      </c>
      <c r="L407" s="14">
        <f t="shared" si="45"/>
        <v>41674.08494212963</v>
      </c>
      <c r="M407" t="b">
        <v>0</v>
      </c>
      <c r="N407">
        <v>55</v>
      </c>
      <c r="O407" t="b">
        <v>1</v>
      </c>
      <c r="P407" t="s">
        <v>8269</v>
      </c>
      <c r="Q407" s="6">
        <f t="shared" si="42"/>
        <v>1.0765957446808512</v>
      </c>
      <c r="R407" s="9">
        <f t="shared" si="43"/>
        <v>55.2</v>
      </c>
      <c r="S407" t="str">
        <f t="shared" si="46"/>
        <v>film &amp; video</v>
      </c>
      <c r="T407" t="str">
        <f t="shared" si="47"/>
        <v>documentary</v>
      </c>
      <c r="U407" s="13">
        <f t="shared" si="48"/>
        <v>30</v>
      </c>
    </row>
    <row r="408" spans="1:21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4">
        <f t="shared" si="44"/>
        <v>40672.249305555553</v>
      </c>
      <c r="K408">
        <v>1301975637</v>
      </c>
      <c r="L408" s="14">
        <f t="shared" si="45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6">
        <f t="shared" si="42"/>
        <v>1.0770464285714285</v>
      </c>
      <c r="R408" s="9">
        <f t="shared" si="43"/>
        <v>86.163714285714292</v>
      </c>
      <c r="S408" t="str">
        <f t="shared" si="46"/>
        <v>film &amp; video</v>
      </c>
      <c r="T408" t="str">
        <f t="shared" si="47"/>
        <v>documentary</v>
      </c>
      <c r="U408" s="13">
        <f t="shared" si="48"/>
        <v>34</v>
      </c>
    </row>
    <row r="409" spans="1:21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4">
        <f t="shared" si="44"/>
        <v>40866.912615740745</v>
      </c>
      <c r="K409">
        <v>1316552050</v>
      </c>
      <c r="L409" s="14">
        <f t="shared" si="45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6">
        <f t="shared" si="42"/>
        <v>1.0155000000000001</v>
      </c>
      <c r="R409" s="9">
        <f t="shared" si="43"/>
        <v>92.318181818181813</v>
      </c>
      <c r="S409" t="str">
        <f t="shared" si="46"/>
        <v>film &amp; video</v>
      </c>
      <c r="T409" t="str">
        <f t="shared" si="47"/>
        <v>documentary</v>
      </c>
      <c r="U409" s="13">
        <f t="shared" si="48"/>
        <v>60</v>
      </c>
    </row>
    <row r="410" spans="1:21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4">
        <f t="shared" si="44"/>
        <v>41583.777662037035</v>
      </c>
      <c r="K410">
        <v>1380217190</v>
      </c>
      <c r="L410" s="14">
        <f t="shared" si="45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6">
        <f t="shared" si="42"/>
        <v>1.0143766666666667</v>
      </c>
      <c r="R410" s="9">
        <f t="shared" si="43"/>
        <v>160.16473684210527</v>
      </c>
      <c r="S410" t="str">
        <f t="shared" si="46"/>
        <v>film &amp; video</v>
      </c>
      <c r="T410" t="str">
        <f t="shared" si="47"/>
        <v>documentary</v>
      </c>
      <c r="U410" s="13">
        <f t="shared" si="48"/>
        <v>40</v>
      </c>
    </row>
    <row r="411" spans="1:21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4">
        <f t="shared" si="44"/>
        <v>42573.862777777773</v>
      </c>
      <c r="K411">
        <v>1466628144</v>
      </c>
      <c r="L411" s="14">
        <f t="shared" si="45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6">
        <f t="shared" si="42"/>
        <v>1.3680000000000001</v>
      </c>
      <c r="R411" s="9">
        <f t="shared" si="43"/>
        <v>45.6</v>
      </c>
      <c r="S411" t="str">
        <f t="shared" si="46"/>
        <v>film &amp; video</v>
      </c>
      <c r="T411" t="str">
        <f t="shared" si="47"/>
        <v>documentary</v>
      </c>
      <c r="U411" s="13">
        <f t="shared" si="48"/>
        <v>30</v>
      </c>
    </row>
    <row r="412" spans="1:21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4">
        <f t="shared" si="44"/>
        <v>42173.981446759266</v>
      </c>
      <c r="K412">
        <v>1429486397</v>
      </c>
      <c r="L412" s="14">
        <f t="shared" si="45"/>
        <v>42113.981446759266</v>
      </c>
      <c r="M412" t="b">
        <v>0</v>
      </c>
      <c r="N412">
        <v>7</v>
      </c>
      <c r="O412" t="b">
        <v>1</v>
      </c>
      <c r="P412" t="s">
        <v>8269</v>
      </c>
      <c r="Q412" s="6">
        <f t="shared" si="42"/>
        <v>1.2829999999999999</v>
      </c>
      <c r="R412" s="9">
        <f t="shared" si="43"/>
        <v>183.28571428571428</v>
      </c>
      <c r="S412" t="str">
        <f t="shared" si="46"/>
        <v>film &amp; video</v>
      </c>
      <c r="T412" t="str">
        <f t="shared" si="47"/>
        <v>documentary</v>
      </c>
      <c r="U412" s="13">
        <f t="shared" si="48"/>
        <v>60</v>
      </c>
    </row>
    <row r="413" spans="1:21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4">
        <f t="shared" si="44"/>
        <v>41630.208333333336</v>
      </c>
      <c r="K413">
        <v>1384920804</v>
      </c>
      <c r="L413" s="14">
        <f t="shared" si="45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6">
        <f t="shared" si="42"/>
        <v>1.0105</v>
      </c>
      <c r="R413" s="9">
        <f t="shared" si="43"/>
        <v>125.78838174273859</v>
      </c>
      <c r="S413" t="str">
        <f t="shared" si="46"/>
        <v>film &amp; video</v>
      </c>
      <c r="T413" t="str">
        <f t="shared" si="47"/>
        <v>documentary</v>
      </c>
      <c r="U413" s="13">
        <f t="shared" si="48"/>
        <v>32</v>
      </c>
    </row>
    <row r="414" spans="1:21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4">
        <f t="shared" si="44"/>
        <v>41115.742800925924</v>
      </c>
      <c r="K414">
        <v>1341856178</v>
      </c>
      <c r="L414" s="14">
        <f t="shared" si="45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6">
        <f t="shared" si="42"/>
        <v>1.2684</v>
      </c>
      <c r="R414" s="9">
        <f t="shared" si="43"/>
        <v>57.654545454545456</v>
      </c>
      <c r="S414" t="str">
        <f t="shared" si="46"/>
        <v>film &amp; video</v>
      </c>
      <c r="T414" t="str">
        <f t="shared" si="47"/>
        <v>documentary</v>
      </c>
      <c r="U414" s="13">
        <f t="shared" si="48"/>
        <v>16</v>
      </c>
    </row>
    <row r="415" spans="1:21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4">
        <f t="shared" si="44"/>
        <v>41109.877442129626</v>
      </c>
      <c r="K415">
        <v>1340139811</v>
      </c>
      <c r="L415" s="14">
        <f t="shared" si="45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6">
        <f t="shared" si="42"/>
        <v>1.0508593749999999</v>
      </c>
      <c r="R415" s="9">
        <f t="shared" si="43"/>
        <v>78.660818713450297</v>
      </c>
      <c r="S415" t="str">
        <f t="shared" si="46"/>
        <v>film &amp; video</v>
      </c>
      <c r="T415" t="str">
        <f t="shared" si="47"/>
        <v>documentary</v>
      </c>
      <c r="U415" s="13">
        <f t="shared" si="48"/>
        <v>30</v>
      </c>
    </row>
    <row r="416" spans="1:21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4">
        <f t="shared" si="44"/>
        <v>41559.063252314816</v>
      </c>
      <c r="K416">
        <v>1378949465</v>
      </c>
      <c r="L416" s="14">
        <f t="shared" si="45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6">
        <f t="shared" si="42"/>
        <v>1.0285405405405406</v>
      </c>
      <c r="R416" s="9">
        <f t="shared" si="43"/>
        <v>91.480769230769226</v>
      </c>
      <c r="S416" t="str">
        <f t="shared" si="46"/>
        <v>film &amp; video</v>
      </c>
      <c r="T416" t="str">
        <f t="shared" si="47"/>
        <v>documentary</v>
      </c>
      <c r="U416" s="13">
        <f t="shared" si="48"/>
        <v>30</v>
      </c>
    </row>
    <row r="417" spans="1:21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4">
        <f t="shared" si="44"/>
        <v>41929.5</v>
      </c>
      <c r="K417">
        <v>1411417602</v>
      </c>
      <c r="L417" s="14">
        <f t="shared" si="45"/>
        <v>41904.851875</v>
      </c>
      <c r="M417" t="b">
        <v>0</v>
      </c>
      <c r="N417">
        <v>21</v>
      </c>
      <c r="O417" t="b">
        <v>1</v>
      </c>
      <c r="P417" t="s">
        <v>8269</v>
      </c>
      <c r="Q417" s="6">
        <f t="shared" si="42"/>
        <v>1.0214714285714286</v>
      </c>
      <c r="R417" s="9">
        <f t="shared" si="43"/>
        <v>68.09809523809524</v>
      </c>
      <c r="S417" t="str">
        <f t="shared" si="46"/>
        <v>film &amp; video</v>
      </c>
      <c r="T417" t="str">
        <f t="shared" si="47"/>
        <v>documentary</v>
      </c>
      <c r="U417" s="13">
        <f t="shared" si="48"/>
        <v>25</v>
      </c>
    </row>
    <row r="418" spans="1:21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4">
        <f t="shared" si="44"/>
        <v>41678.396192129629</v>
      </c>
      <c r="K418">
        <v>1389259831</v>
      </c>
      <c r="L418" s="14">
        <f t="shared" si="45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6">
        <f t="shared" si="42"/>
        <v>1.2021700000000002</v>
      </c>
      <c r="R418" s="9">
        <f t="shared" si="43"/>
        <v>48.086800000000004</v>
      </c>
      <c r="S418" t="str">
        <f t="shared" si="46"/>
        <v>film &amp; video</v>
      </c>
      <c r="T418" t="str">
        <f t="shared" si="47"/>
        <v>documentary</v>
      </c>
      <c r="U418" s="13">
        <f t="shared" si="48"/>
        <v>30</v>
      </c>
    </row>
    <row r="419" spans="1:21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4">
        <f t="shared" si="44"/>
        <v>41372.189583333333</v>
      </c>
      <c r="K419">
        <v>1364426260</v>
      </c>
      <c r="L419" s="14">
        <f t="shared" si="45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6">
        <f t="shared" si="42"/>
        <v>1.0024761904761905</v>
      </c>
      <c r="R419" s="9">
        <f t="shared" si="43"/>
        <v>202.42307692307693</v>
      </c>
      <c r="S419" t="str">
        <f t="shared" si="46"/>
        <v>film &amp; video</v>
      </c>
      <c r="T419" t="str">
        <f t="shared" si="47"/>
        <v>documentary</v>
      </c>
      <c r="U419" s="13">
        <f t="shared" si="48"/>
        <v>12</v>
      </c>
    </row>
    <row r="420" spans="1:21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4">
        <f t="shared" si="44"/>
        <v>42208.282372685186</v>
      </c>
      <c r="K420">
        <v>1435041997</v>
      </c>
      <c r="L420" s="14">
        <f t="shared" si="45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6">
        <f t="shared" si="42"/>
        <v>1.0063392857142857</v>
      </c>
      <c r="R420" s="9">
        <f t="shared" si="43"/>
        <v>216.75</v>
      </c>
      <c r="S420" t="str">
        <f t="shared" si="46"/>
        <v>film &amp; video</v>
      </c>
      <c r="T420" t="str">
        <f t="shared" si="47"/>
        <v>documentary</v>
      </c>
      <c r="U420" s="13">
        <f t="shared" si="48"/>
        <v>30</v>
      </c>
    </row>
    <row r="421" spans="1:21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4">
        <f t="shared" si="44"/>
        <v>41454.842442129629</v>
      </c>
      <c r="K421">
        <v>1367352787</v>
      </c>
      <c r="L421" s="14">
        <f t="shared" si="45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6">
        <f t="shared" si="42"/>
        <v>1.004375</v>
      </c>
      <c r="R421" s="9">
        <f t="shared" si="43"/>
        <v>110.06849315068493</v>
      </c>
      <c r="S421" t="str">
        <f t="shared" si="46"/>
        <v>film &amp; video</v>
      </c>
      <c r="T421" t="str">
        <f t="shared" si="47"/>
        <v>documentary</v>
      </c>
      <c r="U421" s="13">
        <f t="shared" si="48"/>
        <v>60</v>
      </c>
    </row>
    <row r="422" spans="1:21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4">
        <f t="shared" si="44"/>
        <v>41712.194803240738</v>
      </c>
      <c r="K422">
        <v>1392183631</v>
      </c>
      <c r="L422" s="14">
        <f t="shared" si="45"/>
        <v>41682.23646990741</v>
      </c>
      <c r="M422" t="b">
        <v>0</v>
      </c>
      <c r="N422">
        <v>3</v>
      </c>
      <c r="O422" t="b">
        <v>0</v>
      </c>
      <c r="P422" t="s">
        <v>8270</v>
      </c>
      <c r="Q422" s="6">
        <f t="shared" si="42"/>
        <v>4.3939393939393936E-3</v>
      </c>
      <c r="R422" s="9">
        <f t="shared" si="43"/>
        <v>4.833333333333333</v>
      </c>
      <c r="S422" t="str">
        <f t="shared" si="46"/>
        <v>film &amp; video</v>
      </c>
      <c r="T422" t="str">
        <f t="shared" si="47"/>
        <v>animation</v>
      </c>
      <c r="U422" s="13">
        <f t="shared" si="48"/>
        <v>30</v>
      </c>
    </row>
    <row r="423" spans="1:21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4">
        <f t="shared" si="44"/>
        <v>42237.491388888884</v>
      </c>
      <c r="K423">
        <v>1434973656</v>
      </c>
      <c r="L423" s="14">
        <f t="shared" si="45"/>
        <v>42177.491388888884</v>
      </c>
      <c r="M423" t="b">
        <v>0</v>
      </c>
      <c r="N423">
        <v>6</v>
      </c>
      <c r="O423" t="b">
        <v>0</v>
      </c>
      <c r="P423" t="s">
        <v>8270</v>
      </c>
      <c r="Q423" s="6">
        <f t="shared" si="42"/>
        <v>2.0066666666666667E-2</v>
      </c>
      <c r="R423" s="9">
        <f t="shared" si="43"/>
        <v>50.166666666666664</v>
      </c>
      <c r="S423" t="str">
        <f t="shared" si="46"/>
        <v>film &amp; video</v>
      </c>
      <c r="T423" t="str">
        <f t="shared" si="47"/>
        <v>animation</v>
      </c>
      <c r="U423" s="13">
        <f t="shared" si="48"/>
        <v>60</v>
      </c>
    </row>
    <row r="424" spans="1:21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4">
        <f t="shared" si="44"/>
        <v>41893.260381944441</v>
      </c>
      <c r="K424">
        <v>1407824097</v>
      </c>
      <c r="L424" s="14">
        <f t="shared" si="45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6">
        <f t="shared" si="42"/>
        <v>1.0749999999999999E-2</v>
      </c>
      <c r="R424" s="9">
        <f t="shared" si="43"/>
        <v>35.833333333333336</v>
      </c>
      <c r="S424" t="str">
        <f t="shared" si="46"/>
        <v>film &amp; video</v>
      </c>
      <c r="T424" t="str">
        <f t="shared" si="47"/>
        <v>animation</v>
      </c>
      <c r="U424" s="13">
        <f t="shared" si="48"/>
        <v>30</v>
      </c>
    </row>
    <row r="425" spans="1:21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4">
        <f t="shared" si="44"/>
        <v>41430.92627314815</v>
      </c>
      <c r="K425">
        <v>1367878430</v>
      </c>
      <c r="L425" s="14">
        <f t="shared" si="45"/>
        <v>41400.92627314815</v>
      </c>
      <c r="M425" t="b">
        <v>0</v>
      </c>
      <c r="N425">
        <v>13</v>
      </c>
      <c r="O425" t="b">
        <v>0</v>
      </c>
      <c r="P425" t="s">
        <v>8270</v>
      </c>
      <c r="Q425" s="6">
        <f t="shared" si="42"/>
        <v>7.6499999999999997E-3</v>
      </c>
      <c r="R425" s="9">
        <f t="shared" si="43"/>
        <v>11.76923076923077</v>
      </c>
      <c r="S425" t="str">
        <f t="shared" si="46"/>
        <v>film &amp; video</v>
      </c>
      <c r="T425" t="str">
        <f t="shared" si="47"/>
        <v>animation</v>
      </c>
      <c r="U425" s="13">
        <f t="shared" si="48"/>
        <v>30</v>
      </c>
    </row>
    <row r="426" spans="1:21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4">
        <f t="shared" si="44"/>
        <v>40994.334479166668</v>
      </c>
      <c r="K426">
        <v>1327568499</v>
      </c>
      <c r="L426" s="14">
        <f t="shared" si="45"/>
        <v>40934.376145833332</v>
      </c>
      <c r="M426" t="b">
        <v>0</v>
      </c>
      <c r="N426">
        <v>5</v>
      </c>
      <c r="O426" t="b">
        <v>0</v>
      </c>
      <c r="P426" t="s">
        <v>8270</v>
      </c>
      <c r="Q426" s="6">
        <f t="shared" si="42"/>
        <v>6.7966666666666675E-2</v>
      </c>
      <c r="R426" s="9">
        <f t="shared" si="43"/>
        <v>40.78</v>
      </c>
      <c r="S426" t="str">
        <f t="shared" si="46"/>
        <v>film &amp; video</v>
      </c>
      <c r="T426" t="str">
        <f t="shared" si="47"/>
        <v>animation</v>
      </c>
      <c r="U426" s="13">
        <f t="shared" si="48"/>
        <v>60</v>
      </c>
    </row>
    <row r="427" spans="1:21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4">
        <f t="shared" si="44"/>
        <v>42335.902824074074</v>
      </c>
      <c r="K427">
        <v>1443472804</v>
      </c>
      <c r="L427" s="14">
        <f t="shared" si="45"/>
        <v>42275.861157407402</v>
      </c>
      <c r="M427" t="b">
        <v>0</v>
      </c>
      <c r="N427">
        <v>2</v>
      </c>
      <c r="O427" t="b">
        <v>0</v>
      </c>
      <c r="P427" t="s">
        <v>8270</v>
      </c>
      <c r="Q427" s="6">
        <f t="shared" si="42"/>
        <v>1.2E-4</v>
      </c>
      <c r="R427" s="9">
        <f t="shared" si="43"/>
        <v>3</v>
      </c>
      <c r="S427" t="str">
        <f t="shared" si="46"/>
        <v>film &amp; video</v>
      </c>
      <c r="T427" t="str">
        <f t="shared" si="47"/>
        <v>animation</v>
      </c>
      <c r="U427" s="13">
        <f t="shared" si="48"/>
        <v>60</v>
      </c>
    </row>
    <row r="428" spans="1:21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4">
        <f t="shared" si="44"/>
        <v>42430.711967592593</v>
      </c>
      <c r="K428">
        <v>1454259914</v>
      </c>
      <c r="L428" s="14">
        <f t="shared" si="45"/>
        <v>42400.711967592593</v>
      </c>
      <c r="M428" t="b">
        <v>0</v>
      </c>
      <c r="N428">
        <v>8</v>
      </c>
      <c r="O428" t="b">
        <v>0</v>
      </c>
      <c r="P428" t="s">
        <v>8270</v>
      </c>
      <c r="Q428" s="6">
        <f t="shared" si="42"/>
        <v>1.3299999999999999E-2</v>
      </c>
      <c r="R428" s="9">
        <f t="shared" si="43"/>
        <v>16.625</v>
      </c>
      <c r="S428" t="str">
        <f t="shared" si="46"/>
        <v>film &amp; video</v>
      </c>
      <c r="T428" t="str">
        <f t="shared" si="47"/>
        <v>animation</v>
      </c>
      <c r="U428" s="13">
        <f t="shared" si="48"/>
        <v>30</v>
      </c>
    </row>
    <row r="429" spans="1:21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4">
        <f t="shared" si="44"/>
        <v>42299.790972222225</v>
      </c>
      <c r="K429">
        <v>1444340940</v>
      </c>
      <c r="L429" s="14">
        <f t="shared" si="45"/>
        <v>42285.909027777772</v>
      </c>
      <c r="M429" t="b">
        <v>0</v>
      </c>
      <c r="N429">
        <v>0</v>
      </c>
      <c r="O429" t="b">
        <v>0</v>
      </c>
      <c r="P429" t="s">
        <v>8270</v>
      </c>
      <c r="Q429" s="6">
        <f t="shared" si="42"/>
        <v>0</v>
      </c>
      <c r="R429" s="9">
        <f t="shared" si="43"/>
        <v>0</v>
      </c>
      <c r="S429" t="str">
        <f t="shared" si="46"/>
        <v>film &amp; video</v>
      </c>
      <c r="T429" t="str">
        <f t="shared" si="47"/>
        <v>animation</v>
      </c>
      <c r="U429" s="13">
        <f t="shared" si="48"/>
        <v>14</v>
      </c>
    </row>
    <row r="430" spans="1:21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4">
        <f t="shared" si="44"/>
        <v>41806.916666666664</v>
      </c>
      <c r="K430">
        <v>1400523845</v>
      </c>
      <c r="L430" s="14">
        <f t="shared" si="45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6">
        <f t="shared" si="42"/>
        <v>5.6333333333333332E-2</v>
      </c>
      <c r="R430" s="9">
        <f t="shared" si="43"/>
        <v>52</v>
      </c>
      <c r="S430" t="str">
        <f t="shared" si="46"/>
        <v>film &amp; video</v>
      </c>
      <c r="T430" t="str">
        <f t="shared" si="47"/>
        <v>animation</v>
      </c>
      <c r="U430" s="13">
        <f t="shared" si="48"/>
        <v>28</v>
      </c>
    </row>
    <row r="431" spans="1:21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4">
        <f t="shared" si="44"/>
        <v>40144.207638888889</v>
      </c>
      <c r="K431">
        <v>1252964282</v>
      </c>
      <c r="L431" s="14">
        <f t="shared" si="45"/>
        <v>40070.901412037041</v>
      </c>
      <c r="M431" t="b">
        <v>0</v>
      </c>
      <c r="N431">
        <v>0</v>
      </c>
      <c r="O431" t="b">
        <v>0</v>
      </c>
      <c r="P431" t="s">
        <v>8270</v>
      </c>
      <c r="Q431" s="6">
        <f t="shared" si="42"/>
        <v>0</v>
      </c>
      <c r="R431" s="9">
        <f t="shared" si="43"/>
        <v>0</v>
      </c>
      <c r="S431" t="str">
        <f t="shared" si="46"/>
        <v>film &amp; video</v>
      </c>
      <c r="T431" t="str">
        <f t="shared" si="47"/>
        <v>animation</v>
      </c>
      <c r="U431" s="13">
        <f t="shared" si="48"/>
        <v>74</v>
      </c>
    </row>
    <row r="432" spans="1:21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4">
        <f t="shared" si="44"/>
        <v>41528.107256944444</v>
      </c>
      <c r="K432">
        <v>1377570867</v>
      </c>
      <c r="L432" s="14">
        <f t="shared" si="45"/>
        <v>41513.107256944444</v>
      </c>
      <c r="M432" t="b">
        <v>0</v>
      </c>
      <c r="N432">
        <v>5</v>
      </c>
      <c r="O432" t="b">
        <v>0</v>
      </c>
      <c r="P432" t="s">
        <v>8270</v>
      </c>
      <c r="Q432" s="6">
        <f t="shared" si="42"/>
        <v>2.4E-2</v>
      </c>
      <c r="R432" s="9">
        <f t="shared" si="43"/>
        <v>4.8</v>
      </c>
      <c r="S432" t="str">
        <f t="shared" si="46"/>
        <v>film &amp; video</v>
      </c>
      <c r="T432" t="str">
        <f t="shared" si="47"/>
        <v>animation</v>
      </c>
      <c r="U432" s="13">
        <f t="shared" si="48"/>
        <v>15</v>
      </c>
    </row>
    <row r="433" spans="1:21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4">
        <f t="shared" si="44"/>
        <v>42556.871331018512</v>
      </c>
      <c r="K433">
        <v>1465160083</v>
      </c>
      <c r="L433" s="14">
        <f t="shared" si="45"/>
        <v>42526.871331018512</v>
      </c>
      <c r="M433" t="b">
        <v>0</v>
      </c>
      <c r="N433">
        <v>8</v>
      </c>
      <c r="O433" t="b">
        <v>0</v>
      </c>
      <c r="P433" t="s">
        <v>8270</v>
      </c>
      <c r="Q433" s="6">
        <f t="shared" si="42"/>
        <v>0.13833333333333334</v>
      </c>
      <c r="R433" s="9">
        <f t="shared" si="43"/>
        <v>51.875</v>
      </c>
      <c r="S433" t="str">
        <f t="shared" si="46"/>
        <v>film &amp; video</v>
      </c>
      <c r="T433" t="str">
        <f t="shared" si="47"/>
        <v>animation</v>
      </c>
      <c r="U433" s="13">
        <f t="shared" si="48"/>
        <v>30</v>
      </c>
    </row>
    <row r="434" spans="1:21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4">
        <f t="shared" si="44"/>
        <v>42298.726631944446</v>
      </c>
      <c r="K434">
        <v>1440264381</v>
      </c>
      <c r="L434" s="14">
        <f t="shared" si="45"/>
        <v>42238.726631944446</v>
      </c>
      <c r="M434" t="b">
        <v>0</v>
      </c>
      <c r="N434">
        <v>8</v>
      </c>
      <c r="O434" t="b">
        <v>0</v>
      </c>
      <c r="P434" t="s">
        <v>8270</v>
      </c>
      <c r="Q434" s="6">
        <f t="shared" si="42"/>
        <v>9.5000000000000001E-2</v>
      </c>
      <c r="R434" s="9">
        <f t="shared" si="43"/>
        <v>71.25</v>
      </c>
      <c r="S434" t="str">
        <f t="shared" si="46"/>
        <v>film &amp; video</v>
      </c>
      <c r="T434" t="str">
        <f t="shared" si="47"/>
        <v>animation</v>
      </c>
      <c r="U434" s="13">
        <f t="shared" si="48"/>
        <v>60</v>
      </c>
    </row>
    <row r="435" spans="1:21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4">
        <f t="shared" si="44"/>
        <v>42288.629884259266</v>
      </c>
      <c r="K435">
        <v>1439392022</v>
      </c>
      <c r="L435" s="14">
        <f t="shared" si="45"/>
        <v>42228.629884259266</v>
      </c>
      <c r="M435" t="b">
        <v>0</v>
      </c>
      <c r="N435">
        <v>0</v>
      </c>
      <c r="O435" t="b">
        <v>0</v>
      </c>
      <c r="P435" t="s">
        <v>8270</v>
      </c>
      <c r="Q435" s="6">
        <f t="shared" si="42"/>
        <v>0</v>
      </c>
      <c r="R435" s="9">
        <f t="shared" si="43"/>
        <v>0</v>
      </c>
      <c r="S435" t="str">
        <f t="shared" si="46"/>
        <v>film &amp; video</v>
      </c>
      <c r="T435" t="str">
        <f t="shared" si="47"/>
        <v>animation</v>
      </c>
      <c r="U435" s="13">
        <f t="shared" si="48"/>
        <v>60</v>
      </c>
    </row>
    <row r="436" spans="1:21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4">
        <f t="shared" si="44"/>
        <v>41609.876180555555</v>
      </c>
      <c r="K436">
        <v>1383076902</v>
      </c>
      <c r="L436" s="14">
        <f t="shared" si="45"/>
        <v>41576.834513888891</v>
      </c>
      <c r="M436" t="b">
        <v>0</v>
      </c>
      <c r="N436">
        <v>2</v>
      </c>
      <c r="O436" t="b">
        <v>0</v>
      </c>
      <c r="P436" t="s">
        <v>8270</v>
      </c>
      <c r="Q436" s="6">
        <f t="shared" si="42"/>
        <v>0.05</v>
      </c>
      <c r="R436" s="9">
        <f t="shared" si="43"/>
        <v>62.5</v>
      </c>
      <c r="S436" t="str">
        <f t="shared" si="46"/>
        <v>film &amp; video</v>
      </c>
      <c r="T436" t="str">
        <f t="shared" si="47"/>
        <v>animation</v>
      </c>
      <c r="U436" s="13">
        <f t="shared" si="48"/>
        <v>33</v>
      </c>
    </row>
    <row r="437" spans="1:21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4">
        <f t="shared" si="44"/>
        <v>41530.747453703705</v>
      </c>
      <c r="K437">
        <v>1376502980</v>
      </c>
      <c r="L437" s="14">
        <f t="shared" si="45"/>
        <v>41500.747453703705</v>
      </c>
      <c r="M437" t="b">
        <v>0</v>
      </c>
      <c r="N437">
        <v>3</v>
      </c>
      <c r="O437" t="b">
        <v>0</v>
      </c>
      <c r="P437" t="s">
        <v>8270</v>
      </c>
      <c r="Q437" s="6">
        <f t="shared" si="42"/>
        <v>2.7272727272727273E-5</v>
      </c>
      <c r="R437" s="9">
        <f t="shared" si="43"/>
        <v>1</v>
      </c>
      <c r="S437" t="str">
        <f t="shared" si="46"/>
        <v>film &amp; video</v>
      </c>
      <c r="T437" t="str">
        <f t="shared" si="47"/>
        <v>animation</v>
      </c>
      <c r="U437" s="13">
        <f t="shared" si="48"/>
        <v>30</v>
      </c>
    </row>
    <row r="438" spans="1:21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4">
        <f t="shared" si="44"/>
        <v>41486.36241898148</v>
      </c>
      <c r="K438">
        <v>1372668113</v>
      </c>
      <c r="L438" s="14">
        <f t="shared" si="45"/>
        <v>41456.36241898148</v>
      </c>
      <c r="M438" t="b">
        <v>0</v>
      </c>
      <c r="N438">
        <v>0</v>
      </c>
      <c r="O438" t="b">
        <v>0</v>
      </c>
      <c r="P438" t="s">
        <v>8270</v>
      </c>
      <c r="Q438" s="6">
        <f t="shared" si="42"/>
        <v>0</v>
      </c>
      <c r="R438" s="9">
        <f t="shared" si="43"/>
        <v>0</v>
      </c>
      <c r="S438" t="str">
        <f t="shared" si="46"/>
        <v>film &amp; video</v>
      </c>
      <c r="T438" t="str">
        <f t="shared" si="47"/>
        <v>animation</v>
      </c>
      <c r="U438" s="13">
        <f t="shared" si="48"/>
        <v>30</v>
      </c>
    </row>
    <row r="439" spans="1:21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4">
        <f t="shared" si="44"/>
        <v>42651.31858796296</v>
      </c>
      <c r="K439">
        <v>1470728326</v>
      </c>
      <c r="L439" s="14">
        <f t="shared" si="45"/>
        <v>42591.31858796296</v>
      </c>
      <c r="M439" t="b">
        <v>0</v>
      </c>
      <c r="N439">
        <v>0</v>
      </c>
      <c r="O439" t="b">
        <v>0</v>
      </c>
      <c r="P439" t="s">
        <v>8270</v>
      </c>
      <c r="Q439" s="6">
        <f t="shared" si="42"/>
        <v>0</v>
      </c>
      <c r="R439" s="9">
        <f t="shared" si="43"/>
        <v>0</v>
      </c>
      <c r="S439" t="str">
        <f t="shared" si="46"/>
        <v>film &amp; video</v>
      </c>
      <c r="T439" t="str">
        <f t="shared" si="47"/>
        <v>animation</v>
      </c>
      <c r="U439" s="13">
        <f t="shared" si="48"/>
        <v>60</v>
      </c>
    </row>
    <row r="440" spans="1:21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4">
        <f t="shared" si="44"/>
        <v>42326.302754629629</v>
      </c>
      <c r="K440">
        <v>1445235358</v>
      </c>
      <c r="L440" s="14">
        <f t="shared" si="45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6">
        <f t="shared" si="42"/>
        <v>9.3799999999999994E-2</v>
      </c>
      <c r="R440" s="9">
        <f t="shared" si="43"/>
        <v>170.54545454545453</v>
      </c>
      <c r="S440" t="str">
        <f t="shared" si="46"/>
        <v>film &amp; video</v>
      </c>
      <c r="T440" t="str">
        <f t="shared" si="47"/>
        <v>animation</v>
      </c>
      <c r="U440" s="13">
        <f t="shared" si="48"/>
        <v>30</v>
      </c>
    </row>
    <row r="441" spans="1:21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4">
        <f t="shared" si="44"/>
        <v>41929.761782407404</v>
      </c>
      <c r="K441">
        <v>1412705818</v>
      </c>
      <c r="L441" s="14">
        <f t="shared" si="45"/>
        <v>41919.761782407404</v>
      </c>
      <c r="M441" t="b">
        <v>0</v>
      </c>
      <c r="N441">
        <v>0</v>
      </c>
      <c r="O441" t="b">
        <v>0</v>
      </c>
      <c r="P441" t="s">
        <v>8270</v>
      </c>
      <c r="Q441" s="6">
        <f t="shared" si="42"/>
        <v>0</v>
      </c>
      <c r="R441" s="9">
        <f t="shared" si="43"/>
        <v>0</v>
      </c>
      <c r="S441" t="str">
        <f t="shared" si="46"/>
        <v>film &amp; video</v>
      </c>
      <c r="T441" t="str">
        <f t="shared" si="47"/>
        <v>animation</v>
      </c>
      <c r="U441" s="13">
        <f t="shared" si="48"/>
        <v>10</v>
      </c>
    </row>
    <row r="442" spans="1:21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4">
        <f t="shared" si="44"/>
        <v>42453.943900462968</v>
      </c>
      <c r="K442">
        <v>1456270753</v>
      </c>
      <c r="L442" s="14">
        <f t="shared" si="45"/>
        <v>42423.985567129625</v>
      </c>
      <c r="M442" t="b">
        <v>0</v>
      </c>
      <c r="N442">
        <v>1</v>
      </c>
      <c r="O442" t="b">
        <v>0</v>
      </c>
      <c r="P442" t="s">
        <v>8270</v>
      </c>
      <c r="Q442" s="6">
        <f t="shared" si="42"/>
        <v>1E-3</v>
      </c>
      <c r="R442" s="9">
        <f t="shared" si="43"/>
        <v>5</v>
      </c>
      <c r="S442" t="str">
        <f t="shared" si="46"/>
        <v>film &amp; video</v>
      </c>
      <c r="T442" t="str">
        <f t="shared" si="47"/>
        <v>animation</v>
      </c>
      <c r="U442" s="13">
        <f t="shared" si="48"/>
        <v>30</v>
      </c>
    </row>
    <row r="443" spans="1:21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4">
        <f t="shared" si="44"/>
        <v>41580.793935185182</v>
      </c>
      <c r="K443">
        <v>1380826996</v>
      </c>
      <c r="L443" s="14">
        <f t="shared" si="45"/>
        <v>41550.793935185182</v>
      </c>
      <c r="M443" t="b">
        <v>0</v>
      </c>
      <c r="N443">
        <v>0</v>
      </c>
      <c r="O443" t="b">
        <v>0</v>
      </c>
      <c r="P443" t="s">
        <v>8270</v>
      </c>
      <c r="Q443" s="6">
        <f t="shared" si="42"/>
        <v>0</v>
      </c>
      <c r="R443" s="9">
        <f t="shared" si="43"/>
        <v>0</v>
      </c>
      <c r="S443" t="str">
        <f t="shared" si="46"/>
        <v>film &amp; video</v>
      </c>
      <c r="T443" t="str">
        <f t="shared" si="47"/>
        <v>animation</v>
      </c>
      <c r="U443" s="13">
        <f t="shared" si="48"/>
        <v>30</v>
      </c>
    </row>
    <row r="444" spans="1:2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4">
        <f t="shared" si="44"/>
        <v>42054.888692129629</v>
      </c>
      <c r="K444">
        <v>1421788783</v>
      </c>
      <c r="L444" s="14">
        <f t="shared" si="45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6">
        <f t="shared" si="42"/>
        <v>0.39358823529411763</v>
      </c>
      <c r="R444" s="9">
        <f t="shared" si="43"/>
        <v>393.58823529411762</v>
      </c>
      <c r="S444" t="str">
        <f t="shared" si="46"/>
        <v>film &amp; video</v>
      </c>
      <c r="T444" t="str">
        <f t="shared" si="47"/>
        <v>animation</v>
      </c>
      <c r="U444" s="13">
        <f t="shared" si="48"/>
        <v>30</v>
      </c>
    </row>
    <row r="445" spans="1:21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4">
        <f t="shared" si="44"/>
        <v>41680.015057870369</v>
      </c>
      <c r="K445">
        <v>1389399701</v>
      </c>
      <c r="L445" s="14">
        <f t="shared" si="45"/>
        <v>41650.015057870369</v>
      </c>
      <c r="M445" t="b">
        <v>0</v>
      </c>
      <c r="N445">
        <v>2</v>
      </c>
      <c r="O445" t="b">
        <v>0</v>
      </c>
      <c r="P445" t="s">
        <v>8270</v>
      </c>
      <c r="Q445" s="6">
        <f t="shared" si="42"/>
        <v>1E-3</v>
      </c>
      <c r="R445" s="9">
        <f t="shared" si="43"/>
        <v>5</v>
      </c>
      <c r="S445" t="str">
        <f t="shared" si="46"/>
        <v>film &amp; video</v>
      </c>
      <c r="T445" t="str">
        <f t="shared" si="47"/>
        <v>animation</v>
      </c>
      <c r="U445" s="13">
        <f t="shared" si="48"/>
        <v>30</v>
      </c>
    </row>
    <row r="446" spans="1:21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4">
        <f t="shared" si="44"/>
        <v>40954.906956018516</v>
      </c>
      <c r="K446">
        <v>1324158361</v>
      </c>
      <c r="L446" s="14">
        <f t="shared" si="45"/>
        <v>40894.906956018516</v>
      </c>
      <c r="M446" t="b">
        <v>0</v>
      </c>
      <c r="N446">
        <v>1</v>
      </c>
      <c r="O446" t="b">
        <v>0</v>
      </c>
      <c r="P446" t="s">
        <v>8270</v>
      </c>
      <c r="Q446" s="6">
        <f t="shared" si="42"/>
        <v>0.05</v>
      </c>
      <c r="R446" s="9">
        <f t="shared" si="43"/>
        <v>50</v>
      </c>
      <c r="S446" t="str">
        <f t="shared" si="46"/>
        <v>film &amp; video</v>
      </c>
      <c r="T446" t="str">
        <f t="shared" si="47"/>
        <v>animation</v>
      </c>
      <c r="U446" s="13">
        <f t="shared" si="48"/>
        <v>60</v>
      </c>
    </row>
    <row r="447" spans="1:21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4">
        <f t="shared" si="44"/>
        <v>42145.335358796292</v>
      </c>
      <c r="K447">
        <v>1430899375</v>
      </c>
      <c r="L447" s="14">
        <f t="shared" si="45"/>
        <v>42130.335358796292</v>
      </c>
      <c r="M447" t="b">
        <v>0</v>
      </c>
      <c r="N447">
        <v>2</v>
      </c>
      <c r="O447" t="b">
        <v>0</v>
      </c>
      <c r="P447" t="s">
        <v>8270</v>
      </c>
      <c r="Q447" s="6">
        <f t="shared" si="42"/>
        <v>3.3333333333333335E-5</v>
      </c>
      <c r="R447" s="9">
        <f t="shared" si="43"/>
        <v>1</v>
      </c>
      <c r="S447" t="str">
        <f t="shared" si="46"/>
        <v>film &amp; video</v>
      </c>
      <c r="T447" t="str">
        <f t="shared" si="47"/>
        <v>animation</v>
      </c>
      <c r="U447" s="13">
        <f t="shared" si="48"/>
        <v>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4">
        <f t="shared" si="44"/>
        <v>42067.083564814813</v>
      </c>
      <c r="K448">
        <v>1422842420</v>
      </c>
      <c r="L448" s="14">
        <f t="shared" si="45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6">
        <f t="shared" si="42"/>
        <v>7.2952380952380949E-2</v>
      </c>
      <c r="R448" s="9">
        <f t="shared" si="43"/>
        <v>47.875</v>
      </c>
      <c r="S448" t="str">
        <f t="shared" si="46"/>
        <v>film &amp; video</v>
      </c>
      <c r="T448" t="str">
        <f t="shared" si="47"/>
        <v>animation</v>
      </c>
      <c r="U448" s="13">
        <f t="shared" si="48"/>
        <v>30</v>
      </c>
    </row>
    <row r="449" spans="1:21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4">
        <f t="shared" si="44"/>
        <v>41356.513460648144</v>
      </c>
      <c r="K449">
        <v>1361884763</v>
      </c>
      <c r="L449" s="14">
        <f t="shared" si="45"/>
        <v>41331.555127314816</v>
      </c>
      <c r="M449" t="b">
        <v>0</v>
      </c>
      <c r="N449">
        <v>1</v>
      </c>
      <c r="O449" t="b">
        <v>0</v>
      </c>
      <c r="P449" t="s">
        <v>8270</v>
      </c>
      <c r="Q449" s="6">
        <f t="shared" si="42"/>
        <v>1.6666666666666666E-4</v>
      </c>
      <c r="R449" s="9">
        <f t="shared" si="43"/>
        <v>5</v>
      </c>
      <c r="S449" t="str">
        <f t="shared" si="46"/>
        <v>film &amp; video</v>
      </c>
      <c r="T449" t="str">
        <f t="shared" si="47"/>
        <v>animation</v>
      </c>
      <c r="U449" s="13">
        <f t="shared" si="48"/>
        <v>25</v>
      </c>
    </row>
    <row r="450" spans="1:21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4">
        <f t="shared" si="44"/>
        <v>41773.758043981477</v>
      </c>
      <c r="K450">
        <v>1398363095</v>
      </c>
      <c r="L450" s="14">
        <f t="shared" si="45"/>
        <v>41753.758043981477</v>
      </c>
      <c r="M450" t="b">
        <v>0</v>
      </c>
      <c r="N450">
        <v>4</v>
      </c>
      <c r="O450" t="b">
        <v>0</v>
      </c>
      <c r="P450" t="s">
        <v>8270</v>
      </c>
      <c r="Q450" s="6">
        <f t="shared" ref="Q450:Q513" si="49">(E450/D450)</f>
        <v>3.2804E-2</v>
      </c>
      <c r="R450" s="9">
        <f t="shared" ref="R450:R513" si="50">IF(N450&lt;&gt;0,E450/N450,0)</f>
        <v>20.502500000000001</v>
      </c>
      <c r="S450" t="str">
        <f t="shared" si="46"/>
        <v>film &amp; video</v>
      </c>
      <c r="T450" t="str">
        <f t="shared" si="47"/>
        <v>animation</v>
      </c>
      <c r="U450" s="13">
        <f t="shared" si="48"/>
        <v>20</v>
      </c>
    </row>
    <row r="451" spans="1:21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4">
        <f t="shared" ref="J451:J514" si="51">(((I451/60)/60)/24)+DATE(1970,1,1)</f>
        <v>41564.568113425928</v>
      </c>
      <c r="K451">
        <v>1379425085</v>
      </c>
      <c r="L451" s="14">
        <f t="shared" ref="L451:L514" si="52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6">
        <f t="shared" si="49"/>
        <v>2.2499999999999999E-2</v>
      </c>
      <c r="R451" s="9">
        <f t="shared" si="50"/>
        <v>9</v>
      </c>
      <c r="S451" t="str">
        <f t="shared" ref="S451:S514" si="53">LEFT(P451, SEARCH("/",P451,1)-1)</f>
        <v>film &amp; video</v>
      </c>
      <c r="T451" t="str">
        <f t="shared" ref="T451:T514" si="54">RIGHT(P451,LEN(P451)-FIND("/",P451))</f>
        <v>animation</v>
      </c>
      <c r="U451" s="13">
        <f t="shared" ref="U451:U514" si="55">DATEDIF(L451,J451,"D")</f>
        <v>30</v>
      </c>
    </row>
    <row r="452" spans="1:21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4">
        <f t="shared" si="51"/>
        <v>41684.946759259255</v>
      </c>
      <c r="K452">
        <v>1389825800</v>
      </c>
      <c r="L452" s="14">
        <f t="shared" si="52"/>
        <v>41654.946759259255</v>
      </c>
      <c r="M452" t="b">
        <v>0</v>
      </c>
      <c r="N452">
        <v>7</v>
      </c>
      <c r="O452" t="b">
        <v>0</v>
      </c>
      <c r="P452" t="s">
        <v>8270</v>
      </c>
      <c r="Q452" s="6">
        <f t="shared" si="49"/>
        <v>7.92E-3</v>
      </c>
      <c r="R452" s="9">
        <f t="shared" si="50"/>
        <v>56.571428571428569</v>
      </c>
      <c r="S452" t="str">
        <f t="shared" si="53"/>
        <v>film &amp; video</v>
      </c>
      <c r="T452" t="str">
        <f t="shared" si="54"/>
        <v>animation</v>
      </c>
      <c r="U452" s="13">
        <f t="shared" si="55"/>
        <v>30</v>
      </c>
    </row>
    <row r="453" spans="1:21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4">
        <f t="shared" si="51"/>
        <v>41664.715173611112</v>
      </c>
      <c r="K453">
        <v>1388077791</v>
      </c>
      <c r="L453" s="14">
        <f t="shared" si="52"/>
        <v>41634.715173611112</v>
      </c>
      <c r="M453" t="b">
        <v>0</v>
      </c>
      <c r="N453">
        <v>0</v>
      </c>
      <c r="O453" t="b">
        <v>0</v>
      </c>
      <c r="P453" t="s">
        <v>8270</v>
      </c>
      <c r="Q453" s="6">
        <f t="shared" si="49"/>
        <v>0</v>
      </c>
      <c r="R453" s="9">
        <f t="shared" si="50"/>
        <v>0</v>
      </c>
      <c r="S453" t="str">
        <f t="shared" si="53"/>
        <v>film &amp; video</v>
      </c>
      <c r="T453" t="str">
        <f t="shared" si="54"/>
        <v>animation</v>
      </c>
      <c r="U453" s="13">
        <f t="shared" si="55"/>
        <v>30</v>
      </c>
    </row>
    <row r="454" spans="1:21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4">
        <f t="shared" si="51"/>
        <v>42137.703877314809</v>
      </c>
      <c r="K454">
        <v>1428944015</v>
      </c>
      <c r="L454" s="14">
        <f t="shared" si="52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6">
        <f t="shared" si="49"/>
        <v>0.64</v>
      </c>
      <c r="R454" s="9">
        <f t="shared" si="50"/>
        <v>40</v>
      </c>
      <c r="S454" t="str">
        <f t="shared" si="53"/>
        <v>film &amp; video</v>
      </c>
      <c r="T454" t="str">
        <f t="shared" si="54"/>
        <v>animation</v>
      </c>
      <c r="U454" s="13">
        <f t="shared" si="55"/>
        <v>30</v>
      </c>
    </row>
    <row r="455" spans="1:21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4">
        <f t="shared" si="51"/>
        <v>42054.824988425928</v>
      </c>
      <c r="K455">
        <v>1422992879</v>
      </c>
      <c r="L455" s="14">
        <f t="shared" si="52"/>
        <v>42038.824988425928</v>
      </c>
      <c r="M455" t="b">
        <v>0</v>
      </c>
      <c r="N455">
        <v>2</v>
      </c>
      <c r="O455" t="b">
        <v>0</v>
      </c>
      <c r="P455" t="s">
        <v>8270</v>
      </c>
      <c r="Q455" s="6">
        <f t="shared" si="49"/>
        <v>2.740447957839262E-4</v>
      </c>
      <c r="R455" s="9">
        <f t="shared" si="50"/>
        <v>13</v>
      </c>
      <c r="S455" t="str">
        <f t="shared" si="53"/>
        <v>film &amp; video</v>
      </c>
      <c r="T455" t="str">
        <f t="shared" si="54"/>
        <v>animation</v>
      </c>
      <c r="U455" s="13">
        <f t="shared" si="55"/>
        <v>16</v>
      </c>
    </row>
    <row r="456" spans="1:21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4">
        <f t="shared" si="51"/>
        <v>41969.551388888889</v>
      </c>
      <c r="K456">
        <v>1414343571</v>
      </c>
      <c r="L456" s="14">
        <f t="shared" si="52"/>
        <v>41938.717256944445</v>
      </c>
      <c r="M456" t="b">
        <v>0</v>
      </c>
      <c r="N456">
        <v>5</v>
      </c>
      <c r="O456" t="b">
        <v>0</v>
      </c>
      <c r="P456" t="s">
        <v>8270</v>
      </c>
      <c r="Q456" s="6">
        <f t="shared" si="49"/>
        <v>8.2000000000000007E-3</v>
      </c>
      <c r="R456" s="9">
        <f t="shared" si="50"/>
        <v>16.399999999999999</v>
      </c>
      <c r="S456" t="str">
        <f t="shared" si="53"/>
        <v>film &amp; video</v>
      </c>
      <c r="T456" t="str">
        <f t="shared" si="54"/>
        <v>animation</v>
      </c>
      <c r="U456" s="13">
        <f t="shared" si="55"/>
        <v>31</v>
      </c>
    </row>
    <row r="457" spans="1:21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4">
        <f t="shared" si="51"/>
        <v>41016.021527777775</v>
      </c>
      <c r="K457">
        <v>1330733022</v>
      </c>
      <c r="L457" s="14">
        <f t="shared" si="52"/>
        <v>40971.002569444441</v>
      </c>
      <c r="M457" t="b">
        <v>0</v>
      </c>
      <c r="N457">
        <v>2</v>
      </c>
      <c r="O457" t="b">
        <v>0</v>
      </c>
      <c r="P457" t="s">
        <v>8270</v>
      </c>
      <c r="Q457" s="6">
        <f t="shared" si="49"/>
        <v>6.9230769230769226E-4</v>
      </c>
      <c r="R457" s="9">
        <f t="shared" si="50"/>
        <v>22.5</v>
      </c>
      <c r="S457" t="str">
        <f t="shared" si="53"/>
        <v>film &amp; video</v>
      </c>
      <c r="T457" t="str">
        <f t="shared" si="54"/>
        <v>animation</v>
      </c>
      <c r="U457" s="13">
        <f t="shared" si="55"/>
        <v>45</v>
      </c>
    </row>
    <row r="458" spans="1:21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4">
        <f t="shared" si="51"/>
        <v>41569.165972222225</v>
      </c>
      <c r="K458">
        <v>1380559201</v>
      </c>
      <c r="L458" s="14">
        <f t="shared" si="52"/>
        <v>41547.694456018515</v>
      </c>
      <c r="M458" t="b">
        <v>0</v>
      </c>
      <c r="N458">
        <v>3</v>
      </c>
      <c r="O458" t="b">
        <v>0</v>
      </c>
      <c r="P458" t="s">
        <v>8270</v>
      </c>
      <c r="Q458" s="6">
        <f t="shared" si="49"/>
        <v>6.8631863186318634E-3</v>
      </c>
      <c r="R458" s="9">
        <f t="shared" si="50"/>
        <v>20.333333333333332</v>
      </c>
      <c r="S458" t="str">
        <f t="shared" si="53"/>
        <v>film &amp; video</v>
      </c>
      <c r="T458" t="str">
        <f t="shared" si="54"/>
        <v>animation</v>
      </c>
      <c r="U458" s="13">
        <f t="shared" si="55"/>
        <v>22</v>
      </c>
    </row>
    <row r="459" spans="1:21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4">
        <f t="shared" si="51"/>
        <v>41867.767500000002</v>
      </c>
      <c r="K459">
        <v>1405621512</v>
      </c>
      <c r="L459" s="14">
        <f t="shared" si="52"/>
        <v>41837.767500000002</v>
      </c>
      <c r="M459" t="b">
        <v>0</v>
      </c>
      <c r="N459">
        <v>0</v>
      </c>
      <c r="O459" t="b">
        <v>0</v>
      </c>
      <c r="P459" t="s">
        <v>8270</v>
      </c>
      <c r="Q459" s="6">
        <f t="shared" si="49"/>
        <v>0</v>
      </c>
      <c r="R459" s="9">
        <f t="shared" si="50"/>
        <v>0</v>
      </c>
      <c r="S459" t="str">
        <f t="shared" si="53"/>
        <v>film &amp; video</v>
      </c>
      <c r="T459" t="str">
        <f t="shared" si="54"/>
        <v>animation</v>
      </c>
      <c r="U459" s="13">
        <f t="shared" si="55"/>
        <v>30</v>
      </c>
    </row>
    <row r="460" spans="1:21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4">
        <f t="shared" si="51"/>
        <v>41408.69976851852</v>
      </c>
      <c r="K460">
        <v>1365958060</v>
      </c>
      <c r="L460" s="14">
        <f t="shared" si="52"/>
        <v>41378.69976851852</v>
      </c>
      <c r="M460" t="b">
        <v>0</v>
      </c>
      <c r="N460">
        <v>49</v>
      </c>
      <c r="O460" t="b">
        <v>0</v>
      </c>
      <c r="P460" t="s">
        <v>8270</v>
      </c>
      <c r="Q460" s="6">
        <f t="shared" si="49"/>
        <v>8.2100000000000006E-2</v>
      </c>
      <c r="R460" s="9">
        <f t="shared" si="50"/>
        <v>16.755102040816325</v>
      </c>
      <c r="S460" t="str">
        <f t="shared" si="53"/>
        <v>film &amp; video</v>
      </c>
      <c r="T460" t="str">
        <f t="shared" si="54"/>
        <v>animation</v>
      </c>
      <c r="U460" s="13">
        <f t="shared" si="55"/>
        <v>30</v>
      </c>
    </row>
    <row r="461" spans="1:21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4">
        <f t="shared" si="51"/>
        <v>40860.682025462964</v>
      </c>
      <c r="K461">
        <v>1316013727</v>
      </c>
      <c r="L461" s="14">
        <f t="shared" si="52"/>
        <v>40800.6403587963</v>
      </c>
      <c r="M461" t="b">
        <v>0</v>
      </c>
      <c r="N461">
        <v>1</v>
      </c>
      <c r="O461" t="b">
        <v>0</v>
      </c>
      <c r="P461" t="s">
        <v>8270</v>
      </c>
      <c r="Q461" s="6">
        <f t="shared" si="49"/>
        <v>6.4102564102564103E-4</v>
      </c>
      <c r="R461" s="9">
        <f t="shared" si="50"/>
        <v>25</v>
      </c>
      <c r="S461" t="str">
        <f t="shared" si="53"/>
        <v>film &amp; video</v>
      </c>
      <c r="T461" t="str">
        <f t="shared" si="54"/>
        <v>animation</v>
      </c>
      <c r="U461" s="13">
        <f t="shared" si="55"/>
        <v>60</v>
      </c>
    </row>
    <row r="462" spans="1:21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4">
        <f t="shared" si="51"/>
        <v>41791.166666666664</v>
      </c>
      <c r="K462">
        <v>1398862875</v>
      </c>
      <c r="L462" s="14">
        <f t="shared" si="52"/>
        <v>41759.542534722219</v>
      </c>
      <c r="M462" t="b">
        <v>0</v>
      </c>
      <c r="N462">
        <v>2</v>
      </c>
      <c r="O462" t="b">
        <v>0</v>
      </c>
      <c r="P462" t="s">
        <v>8270</v>
      </c>
      <c r="Q462" s="6">
        <f t="shared" si="49"/>
        <v>2.9411764705882353E-3</v>
      </c>
      <c r="R462" s="9">
        <f t="shared" si="50"/>
        <v>12.5</v>
      </c>
      <c r="S462" t="str">
        <f t="shared" si="53"/>
        <v>film &amp; video</v>
      </c>
      <c r="T462" t="str">
        <f t="shared" si="54"/>
        <v>animation</v>
      </c>
      <c r="U462" s="13">
        <f t="shared" si="55"/>
        <v>32</v>
      </c>
    </row>
    <row r="463" spans="1:21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4">
        <f t="shared" si="51"/>
        <v>41427.84684027778</v>
      </c>
      <c r="K463">
        <v>1368476367</v>
      </c>
      <c r="L463" s="14">
        <f t="shared" si="52"/>
        <v>41407.84684027778</v>
      </c>
      <c r="M463" t="b">
        <v>0</v>
      </c>
      <c r="N463">
        <v>0</v>
      </c>
      <c r="O463" t="b">
        <v>0</v>
      </c>
      <c r="P463" t="s">
        <v>8270</v>
      </c>
      <c r="Q463" s="6">
        <f t="shared" si="49"/>
        <v>0</v>
      </c>
      <c r="R463" s="9">
        <f t="shared" si="50"/>
        <v>0</v>
      </c>
      <c r="S463" t="str">
        <f t="shared" si="53"/>
        <v>film &amp; video</v>
      </c>
      <c r="T463" t="str">
        <f t="shared" si="54"/>
        <v>animation</v>
      </c>
      <c r="U463" s="13">
        <f t="shared" si="55"/>
        <v>20</v>
      </c>
    </row>
    <row r="464" spans="1:21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4">
        <f t="shared" si="51"/>
        <v>40765.126631944448</v>
      </c>
      <c r="K464">
        <v>1307761341</v>
      </c>
      <c r="L464" s="14">
        <f t="shared" si="52"/>
        <v>40705.126631944448</v>
      </c>
      <c r="M464" t="b">
        <v>0</v>
      </c>
      <c r="N464">
        <v>0</v>
      </c>
      <c r="O464" t="b">
        <v>0</v>
      </c>
      <c r="P464" t="s">
        <v>8270</v>
      </c>
      <c r="Q464" s="6">
        <f t="shared" si="49"/>
        <v>0</v>
      </c>
      <c r="R464" s="9">
        <f t="shared" si="50"/>
        <v>0</v>
      </c>
      <c r="S464" t="str">
        <f t="shared" si="53"/>
        <v>film &amp; video</v>
      </c>
      <c r="T464" t="str">
        <f t="shared" si="54"/>
        <v>animation</v>
      </c>
      <c r="U464" s="13">
        <f t="shared" si="55"/>
        <v>60</v>
      </c>
    </row>
    <row r="465" spans="1:21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4">
        <f t="shared" si="51"/>
        <v>40810.710104166668</v>
      </c>
      <c r="K465">
        <v>1311699753</v>
      </c>
      <c r="L465" s="14">
        <f t="shared" si="52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6">
        <f t="shared" si="49"/>
        <v>2.2727272727272728E-2</v>
      </c>
      <c r="R465" s="9">
        <f t="shared" si="50"/>
        <v>113.63636363636364</v>
      </c>
      <c r="S465" t="str">
        <f t="shared" si="53"/>
        <v>film &amp; video</v>
      </c>
      <c r="T465" t="str">
        <f t="shared" si="54"/>
        <v>animation</v>
      </c>
      <c r="U465" s="13">
        <f t="shared" si="55"/>
        <v>60</v>
      </c>
    </row>
    <row r="466" spans="1:21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4">
        <f t="shared" si="51"/>
        <v>42508.848784722228</v>
      </c>
      <c r="K466">
        <v>1461874935</v>
      </c>
      <c r="L466" s="14">
        <f t="shared" si="52"/>
        <v>42488.848784722228</v>
      </c>
      <c r="M466" t="b">
        <v>0</v>
      </c>
      <c r="N466">
        <v>1</v>
      </c>
      <c r="O466" t="b">
        <v>0</v>
      </c>
      <c r="P466" t="s">
        <v>8270</v>
      </c>
      <c r="Q466" s="6">
        <f t="shared" si="49"/>
        <v>9.9009900990099011E-4</v>
      </c>
      <c r="R466" s="9">
        <f t="shared" si="50"/>
        <v>1</v>
      </c>
      <c r="S466" t="str">
        <f t="shared" si="53"/>
        <v>film &amp; video</v>
      </c>
      <c r="T466" t="str">
        <f t="shared" si="54"/>
        <v>animation</v>
      </c>
      <c r="U466" s="13">
        <f t="shared" si="55"/>
        <v>20</v>
      </c>
    </row>
    <row r="467" spans="1:21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4">
        <f t="shared" si="51"/>
        <v>41817.120069444441</v>
      </c>
      <c r="K467">
        <v>1402455174</v>
      </c>
      <c r="L467" s="14">
        <f t="shared" si="52"/>
        <v>41801.120069444441</v>
      </c>
      <c r="M467" t="b">
        <v>0</v>
      </c>
      <c r="N467">
        <v>8</v>
      </c>
      <c r="O467" t="b">
        <v>0</v>
      </c>
      <c r="P467" t="s">
        <v>8270</v>
      </c>
      <c r="Q467" s="6">
        <f t="shared" si="49"/>
        <v>0.26953125</v>
      </c>
      <c r="R467" s="9">
        <f t="shared" si="50"/>
        <v>17.25</v>
      </c>
      <c r="S467" t="str">
        <f t="shared" si="53"/>
        <v>film &amp; video</v>
      </c>
      <c r="T467" t="str">
        <f t="shared" si="54"/>
        <v>animation</v>
      </c>
      <c r="U467" s="13">
        <f t="shared" si="55"/>
        <v>16</v>
      </c>
    </row>
    <row r="468" spans="1:21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4">
        <f t="shared" si="51"/>
        <v>41159.942870370374</v>
      </c>
      <c r="K468">
        <v>1344465464</v>
      </c>
      <c r="L468" s="14">
        <f t="shared" si="52"/>
        <v>41129.942870370374</v>
      </c>
      <c r="M468" t="b">
        <v>0</v>
      </c>
      <c r="N468">
        <v>5</v>
      </c>
      <c r="O468" t="b">
        <v>0</v>
      </c>
      <c r="P468" t="s">
        <v>8270</v>
      </c>
      <c r="Q468" s="6">
        <f t="shared" si="49"/>
        <v>7.6E-3</v>
      </c>
      <c r="R468" s="9">
        <f t="shared" si="50"/>
        <v>15.2</v>
      </c>
      <c r="S468" t="str">
        <f t="shared" si="53"/>
        <v>film &amp; video</v>
      </c>
      <c r="T468" t="str">
        <f t="shared" si="54"/>
        <v>animation</v>
      </c>
      <c r="U468" s="13">
        <f t="shared" si="55"/>
        <v>30</v>
      </c>
    </row>
    <row r="469" spans="1:21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4">
        <f t="shared" si="51"/>
        <v>41180.679791666669</v>
      </c>
      <c r="K469">
        <v>1344961134</v>
      </c>
      <c r="L469" s="14">
        <f t="shared" si="52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6">
        <f t="shared" si="49"/>
        <v>0.21575</v>
      </c>
      <c r="R469" s="9">
        <f t="shared" si="50"/>
        <v>110.64102564102564</v>
      </c>
      <c r="S469" t="str">
        <f t="shared" si="53"/>
        <v>film &amp; video</v>
      </c>
      <c r="T469" t="str">
        <f t="shared" si="54"/>
        <v>animation</v>
      </c>
      <c r="U469" s="13">
        <f t="shared" si="55"/>
        <v>45</v>
      </c>
    </row>
    <row r="470" spans="1:21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4">
        <f t="shared" si="51"/>
        <v>41101.160474537035</v>
      </c>
      <c r="K470">
        <v>1336795283</v>
      </c>
      <c r="L470" s="14">
        <f t="shared" si="52"/>
        <v>41041.167627314811</v>
      </c>
      <c r="M470" t="b">
        <v>0</v>
      </c>
      <c r="N470">
        <v>0</v>
      </c>
      <c r="O470" t="b">
        <v>0</v>
      </c>
      <c r="P470" t="s">
        <v>8270</v>
      </c>
      <c r="Q470" s="6">
        <f t="shared" si="49"/>
        <v>0</v>
      </c>
      <c r="R470" s="9">
        <f t="shared" si="50"/>
        <v>0</v>
      </c>
      <c r="S470" t="str">
        <f t="shared" si="53"/>
        <v>film &amp; video</v>
      </c>
      <c r="T470" t="str">
        <f t="shared" si="54"/>
        <v>animation</v>
      </c>
      <c r="U470" s="13">
        <f t="shared" si="55"/>
        <v>60</v>
      </c>
    </row>
    <row r="471" spans="1:21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4">
        <f t="shared" si="51"/>
        <v>41887.989861111113</v>
      </c>
      <c r="K471">
        <v>1404776724</v>
      </c>
      <c r="L471" s="14">
        <f t="shared" si="52"/>
        <v>41827.989861111113</v>
      </c>
      <c r="M471" t="b">
        <v>0</v>
      </c>
      <c r="N471">
        <v>0</v>
      </c>
      <c r="O471" t="b">
        <v>0</v>
      </c>
      <c r="P471" t="s">
        <v>8270</v>
      </c>
      <c r="Q471" s="6">
        <f t="shared" si="49"/>
        <v>0</v>
      </c>
      <c r="R471" s="9">
        <f t="shared" si="50"/>
        <v>0</v>
      </c>
      <c r="S471" t="str">
        <f t="shared" si="53"/>
        <v>film &amp; video</v>
      </c>
      <c r="T471" t="str">
        <f t="shared" si="54"/>
        <v>animation</v>
      </c>
      <c r="U471" s="13">
        <f t="shared" si="55"/>
        <v>60</v>
      </c>
    </row>
    <row r="472" spans="1:21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4">
        <f t="shared" si="51"/>
        <v>41655.166666666664</v>
      </c>
      <c r="K472">
        <v>1385524889</v>
      </c>
      <c r="L472" s="14">
        <f t="shared" si="52"/>
        <v>41605.167696759258</v>
      </c>
      <c r="M472" t="b">
        <v>0</v>
      </c>
      <c r="N472">
        <v>2</v>
      </c>
      <c r="O472" t="b">
        <v>0</v>
      </c>
      <c r="P472" t="s">
        <v>8270</v>
      </c>
      <c r="Q472" s="6">
        <f t="shared" si="49"/>
        <v>1.0200000000000001E-2</v>
      </c>
      <c r="R472" s="9">
        <f t="shared" si="50"/>
        <v>25.5</v>
      </c>
      <c r="S472" t="str">
        <f t="shared" si="53"/>
        <v>film &amp; video</v>
      </c>
      <c r="T472" t="str">
        <f t="shared" si="54"/>
        <v>animation</v>
      </c>
      <c r="U472" s="13">
        <f t="shared" si="55"/>
        <v>50</v>
      </c>
    </row>
    <row r="473" spans="1:21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4">
        <f t="shared" si="51"/>
        <v>41748.680312500001</v>
      </c>
      <c r="K473">
        <v>1394039979</v>
      </c>
      <c r="L473" s="14">
        <f t="shared" si="52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6">
        <f t="shared" si="49"/>
        <v>0.11892727272727273</v>
      </c>
      <c r="R473" s="9">
        <f t="shared" si="50"/>
        <v>38.476470588235294</v>
      </c>
      <c r="S473" t="str">
        <f t="shared" si="53"/>
        <v>film &amp; video</v>
      </c>
      <c r="T473" t="str">
        <f t="shared" si="54"/>
        <v>animation</v>
      </c>
      <c r="U473" s="13">
        <f t="shared" si="55"/>
        <v>45</v>
      </c>
    </row>
    <row r="474" spans="1:21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4">
        <f t="shared" si="51"/>
        <v>41874.922662037039</v>
      </c>
      <c r="K474">
        <v>1406239718</v>
      </c>
      <c r="L474" s="14">
        <f t="shared" si="52"/>
        <v>41844.922662037039</v>
      </c>
      <c r="M474" t="b">
        <v>0</v>
      </c>
      <c r="N474">
        <v>5</v>
      </c>
      <c r="O474" t="b">
        <v>0</v>
      </c>
      <c r="P474" t="s">
        <v>8270</v>
      </c>
      <c r="Q474" s="6">
        <f t="shared" si="49"/>
        <v>0.17624999999999999</v>
      </c>
      <c r="R474" s="9">
        <f t="shared" si="50"/>
        <v>28.2</v>
      </c>
      <c r="S474" t="str">
        <f t="shared" si="53"/>
        <v>film &amp; video</v>
      </c>
      <c r="T474" t="str">
        <f t="shared" si="54"/>
        <v>animation</v>
      </c>
      <c r="U474" s="13">
        <f t="shared" si="55"/>
        <v>30</v>
      </c>
    </row>
    <row r="475" spans="1:21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4">
        <f t="shared" si="51"/>
        <v>41899.698136574072</v>
      </c>
      <c r="K475">
        <v>1408380319</v>
      </c>
      <c r="L475" s="14">
        <f t="shared" si="52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6">
        <f t="shared" si="49"/>
        <v>2.87E-2</v>
      </c>
      <c r="R475" s="9">
        <f t="shared" si="50"/>
        <v>61.5</v>
      </c>
      <c r="S475" t="str">
        <f t="shared" si="53"/>
        <v>film &amp; video</v>
      </c>
      <c r="T475" t="str">
        <f t="shared" si="54"/>
        <v>animation</v>
      </c>
      <c r="U475" s="13">
        <f t="shared" si="55"/>
        <v>30</v>
      </c>
    </row>
    <row r="476" spans="1:21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4">
        <f t="shared" si="51"/>
        <v>42783.329039351855</v>
      </c>
      <c r="K476">
        <v>1484726029</v>
      </c>
      <c r="L476" s="14">
        <f t="shared" si="52"/>
        <v>42753.329039351855</v>
      </c>
      <c r="M476" t="b">
        <v>0</v>
      </c>
      <c r="N476">
        <v>1</v>
      </c>
      <c r="O476" t="b">
        <v>0</v>
      </c>
      <c r="P476" t="s">
        <v>8270</v>
      </c>
      <c r="Q476" s="6">
        <f t="shared" si="49"/>
        <v>3.0303030303030303E-4</v>
      </c>
      <c r="R476" s="9">
        <f t="shared" si="50"/>
        <v>1</v>
      </c>
      <c r="S476" t="str">
        <f t="shared" si="53"/>
        <v>film &amp; video</v>
      </c>
      <c r="T476" t="str">
        <f t="shared" si="54"/>
        <v>animation</v>
      </c>
      <c r="U476" s="13">
        <f t="shared" si="55"/>
        <v>30</v>
      </c>
    </row>
    <row r="477" spans="1:21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4">
        <f t="shared" si="51"/>
        <v>42130.086145833338</v>
      </c>
      <c r="K477">
        <v>1428285843</v>
      </c>
      <c r="L477" s="14">
        <f t="shared" si="52"/>
        <v>42100.086145833338</v>
      </c>
      <c r="M477" t="b">
        <v>0</v>
      </c>
      <c r="N477">
        <v>0</v>
      </c>
      <c r="O477" t="b">
        <v>0</v>
      </c>
      <c r="P477" t="s">
        <v>8270</v>
      </c>
      <c r="Q477" s="6">
        <f t="shared" si="49"/>
        <v>0</v>
      </c>
      <c r="R477" s="9">
        <f t="shared" si="50"/>
        <v>0</v>
      </c>
      <c r="S477" t="str">
        <f t="shared" si="53"/>
        <v>film &amp; video</v>
      </c>
      <c r="T477" t="str">
        <f t="shared" si="54"/>
        <v>animation</v>
      </c>
      <c r="U477" s="13">
        <f t="shared" si="55"/>
        <v>30</v>
      </c>
    </row>
    <row r="478" spans="1:21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4">
        <f t="shared" si="51"/>
        <v>41793.165972222225</v>
      </c>
      <c r="K478">
        <v>1398727441</v>
      </c>
      <c r="L478" s="14">
        <f t="shared" si="52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6">
        <f t="shared" si="49"/>
        <v>2.2302681818181819E-2</v>
      </c>
      <c r="R478" s="9">
        <f t="shared" si="50"/>
        <v>39.569274193548388</v>
      </c>
      <c r="S478" t="str">
        <f t="shared" si="53"/>
        <v>film &amp; video</v>
      </c>
      <c r="T478" t="str">
        <f t="shared" si="54"/>
        <v>animation</v>
      </c>
      <c r="U478" s="13">
        <f t="shared" si="55"/>
        <v>36</v>
      </c>
    </row>
    <row r="479" spans="1:21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4">
        <f t="shared" si="51"/>
        <v>41047.83488425926</v>
      </c>
      <c r="K479">
        <v>1332187334</v>
      </c>
      <c r="L479" s="14">
        <f t="shared" si="52"/>
        <v>40987.83488425926</v>
      </c>
      <c r="M479" t="b">
        <v>0</v>
      </c>
      <c r="N479">
        <v>0</v>
      </c>
      <c r="O479" t="b">
        <v>0</v>
      </c>
      <c r="P479" t="s">
        <v>8270</v>
      </c>
      <c r="Q479" s="6">
        <f t="shared" si="49"/>
        <v>0</v>
      </c>
      <c r="R479" s="9">
        <f t="shared" si="50"/>
        <v>0</v>
      </c>
      <c r="S479" t="str">
        <f t="shared" si="53"/>
        <v>film &amp; video</v>
      </c>
      <c r="T479" t="str">
        <f t="shared" si="54"/>
        <v>animation</v>
      </c>
      <c r="U479" s="13">
        <f t="shared" si="55"/>
        <v>60</v>
      </c>
    </row>
    <row r="480" spans="1:21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4">
        <f t="shared" si="51"/>
        <v>42095.869317129633</v>
      </c>
      <c r="K480">
        <v>1425333109</v>
      </c>
      <c r="L480" s="14">
        <f t="shared" si="52"/>
        <v>42065.910983796297</v>
      </c>
      <c r="M480" t="b">
        <v>0</v>
      </c>
      <c r="N480">
        <v>0</v>
      </c>
      <c r="O480" t="b">
        <v>0</v>
      </c>
      <c r="P480" t="s">
        <v>8270</v>
      </c>
      <c r="Q480" s="6">
        <f t="shared" si="49"/>
        <v>0</v>
      </c>
      <c r="R480" s="9">
        <f t="shared" si="50"/>
        <v>0</v>
      </c>
      <c r="S480" t="str">
        <f t="shared" si="53"/>
        <v>film &amp; video</v>
      </c>
      <c r="T480" t="str">
        <f t="shared" si="54"/>
        <v>animation</v>
      </c>
      <c r="U480" s="13">
        <f t="shared" si="55"/>
        <v>30</v>
      </c>
    </row>
    <row r="481" spans="1:21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4">
        <f t="shared" si="51"/>
        <v>41964.449479166666</v>
      </c>
      <c r="K481">
        <v>1411379235</v>
      </c>
      <c r="L481" s="14">
        <f t="shared" si="52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6">
        <f t="shared" si="49"/>
        <v>0.3256</v>
      </c>
      <c r="R481" s="9">
        <f t="shared" si="50"/>
        <v>88.8</v>
      </c>
      <c r="S481" t="str">
        <f t="shared" si="53"/>
        <v>film &amp; video</v>
      </c>
      <c r="T481" t="str">
        <f t="shared" si="54"/>
        <v>animation</v>
      </c>
      <c r="U481" s="13">
        <f t="shared" si="55"/>
        <v>60</v>
      </c>
    </row>
    <row r="482" spans="1:21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4">
        <f t="shared" si="51"/>
        <v>41495.500173611108</v>
      </c>
      <c r="K482">
        <v>1373457615</v>
      </c>
      <c r="L482" s="14">
        <f t="shared" si="52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6">
        <f t="shared" si="49"/>
        <v>0.19409999999999999</v>
      </c>
      <c r="R482" s="9">
        <f t="shared" si="50"/>
        <v>55.457142857142856</v>
      </c>
      <c r="S482" t="str">
        <f t="shared" si="53"/>
        <v>film &amp; video</v>
      </c>
      <c r="T482" t="str">
        <f t="shared" si="54"/>
        <v>animation</v>
      </c>
      <c r="U482" s="13">
        <f t="shared" si="55"/>
        <v>30</v>
      </c>
    </row>
    <row r="483" spans="1:21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4">
        <f t="shared" si="51"/>
        <v>41192.672326388885</v>
      </c>
      <c r="K483">
        <v>1347293289</v>
      </c>
      <c r="L483" s="14">
        <f t="shared" si="52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6">
        <f t="shared" si="49"/>
        <v>6.0999999999999999E-2</v>
      </c>
      <c r="R483" s="9">
        <f t="shared" si="50"/>
        <v>87.142857142857139</v>
      </c>
      <c r="S483" t="str">
        <f t="shared" si="53"/>
        <v>film &amp; video</v>
      </c>
      <c r="T483" t="str">
        <f t="shared" si="54"/>
        <v>animation</v>
      </c>
      <c r="U483" s="13">
        <f t="shared" si="55"/>
        <v>30</v>
      </c>
    </row>
    <row r="484" spans="1:21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4">
        <f t="shared" si="51"/>
        <v>42474.606944444444</v>
      </c>
      <c r="K484">
        <v>1458336690</v>
      </c>
      <c r="L484" s="14">
        <f t="shared" si="52"/>
        <v>42447.896875000006</v>
      </c>
      <c r="M484" t="b">
        <v>0</v>
      </c>
      <c r="N484">
        <v>1</v>
      </c>
      <c r="O484" t="b">
        <v>0</v>
      </c>
      <c r="P484" t="s">
        <v>8270</v>
      </c>
      <c r="Q484" s="6">
        <f t="shared" si="49"/>
        <v>1E-3</v>
      </c>
      <c r="R484" s="9">
        <f t="shared" si="50"/>
        <v>10</v>
      </c>
      <c r="S484" t="str">
        <f t="shared" si="53"/>
        <v>film &amp; video</v>
      </c>
      <c r="T484" t="str">
        <f t="shared" si="54"/>
        <v>animation</v>
      </c>
      <c r="U484" s="13">
        <f t="shared" si="55"/>
        <v>27</v>
      </c>
    </row>
    <row r="485" spans="1:21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4">
        <f t="shared" si="51"/>
        <v>41303.197592592594</v>
      </c>
      <c r="K485">
        <v>1354250672</v>
      </c>
      <c r="L485" s="14">
        <f t="shared" si="52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6">
        <f t="shared" si="49"/>
        <v>0.502</v>
      </c>
      <c r="R485" s="9">
        <f t="shared" si="50"/>
        <v>51.224489795918366</v>
      </c>
      <c r="S485" t="str">
        <f t="shared" si="53"/>
        <v>film &amp; video</v>
      </c>
      <c r="T485" t="str">
        <f t="shared" si="54"/>
        <v>animation</v>
      </c>
      <c r="U485" s="13">
        <f t="shared" si="55"/>
        <v>60</v>
      </c>
    </row>
    <row r="486" spans="1:21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4">
        <f t="shared" si="51"/>
        <v>42313.981157407412</v>
      </c>
      <c r="K486">
        <v>1443220372</v>
      </c>
      <c r="L486" s="14">
        <f t="shared" si="52"/>
        <v>42272.93949074074</v>
      </c>
      <c r="M486" t="b">
        <v>0</v>
      </c>
      <c r="N486">
        <v>11</v>
      </c>
      <c r="O486" t="b">
        <v>0</v>
      </c>
      <c r="P486" t="s">
        <v>8270</v>
      </c>
      <c r="Q486" s="6">
        <f t="shared" si="49"/>
        <v>1.8625E-3</v>
      </c>
      <c r="R486" s="9">
        <f t="shared" si="50"/>
        <v>13.545454545454545</v>
      </c>
      <c r="S486" t="str">
        <f t="shared" si="53"/>
        <v>film &amp; video</v>
      </c>
      <c r="T486" t="str">
        <f t="shared" si="54"/>
        <v>animation</v>
      </c>
      <c r="U486" s="13">
        <f t="shared" si="55"/>
        <v>41</v>
      </c>
    </row>
    <row r="487" spans="1:21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4">
        <f t="shared" si="51"/>
        <v>41411.50577546296</v>
      </c>
      <c r="K487">
        <v>1366200499</v>
      </c>
      <c r="L487" s="14">
        <f t="shared" si="52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6">
        <f t="shared" si="49"/>
        <v>0.21906971229845085</v>
      </c>
      <c r="R487" s="9">
        <f t="shared" si="50"/>
        <v>66.520080000000007</v>
      </c>
      <c r="S487" t="str">
        <f t="shared" si="53"/>
        <v>film &amp; video</v>
      </c>
      <c r="T487" t="str">
        <f t="shared" si="54"/>
        <v>animation</v>
      </c>
      <c r="U487" s="13">
        <f t="shared" si="55"/>
        <v>30</v>
      </c>
    </row>
    <row r="488" spans="1:21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4">
        <f t="shared" si="51"/>
        <v>41791.94258101852</v>
      </c>
      <c r="K488">
        <v>1399070239</v>
      </c>
      <c r="L488" s="14">
        <f t="shared" si="52"/>
        <v>41761.94258101852</v>
      </c>
      <c r="M488" t="b">
        <v>0</v>
      </c>
      <c r="N488">
        <v>1</v>
      </c>
      <c r="O488" t="b">
        <v>0</v>
      </c>
      <c r="P488" t="s">
        <v>8270</v>
      </c>
      <c r="Q488" s="6">
        <f t="shared" si="49"/>
        <v>9.0909090909090904E-5</v>
      </c>
      <c r="R488" s="9">
        <f t="shared" si="50"/>
        <v>50</v>
      </c>
      <c r="S488" t="str">
        <f t="shared" si="53"/>
        <v>film &amp; video</v>
      </c>
      <c r="T488" t="str">
        <f t="shared" si="54"/>
        <v>animation</v>
      </c>
      <c r="U488" s="13">
        <f t="shared" si="55"/>
        <v>30</v>
      </c>
    </row>
    <row r="489" spans="1:21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4">
        <f t="shared" si="51"/>
        <v>42729.636504629627</v>
      </c>
      <c r="K489">
        <v>1477491394</v>
      </c>
      <c r="L489" s="14">
        <f t="shared" si="52"/>
        <v>42669.594837962963</v>
      </c>
      <c r="M489" t="b">
        <v>0</v>
      </c>
      <c r="N489">
        <v>0</v>
      </c>
      <c r="O489" t="b">
        <v>0</v>
      </c>
      <c r="P489" t="s">
        <v>8270</v>
      </c>
      <c r="Q489" s="6">
        <f t="shared" si="49"/>
        <v>0</v>
      </c>
      <c r="R489" s="9">
        <f t="shared" si="50"/>
        <v>0</v>
      </c>
      <c r="S489" t="str">
        <f t="shared" si="53"/>
        <v>film &amp; video</v>
      </c>
      <c r="T489" t="str">
        <f t="shared" si="54"/>
        <v>animation</v>
      </c>
      <c r="U489" s="13">
        <f t="shared" si="55"/>
        <v>60</v>
      </c>
    </row>
    <row r="490" spans="1:21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4">
        <f t="shared" si="51"/>
        <v>42744.054398148146</v>
      </c>
      <c r="K490">
        <v>1481332700</v>
      </c>
      <c r="L490" s="14">
        <f t="shared" si="52"/>
        <v>42714.054398148146</v>
      </c>
      <c r="M490" t="b">
        <v>0</v>
      </c>
      <c r="N490">
        <v>0</v>
      </c>
      <c r="O490" t="b">
        <v>0</v>
      </c>
      <c r="P490" t="s">
        <v>8270</v>
      </c>
      <c r="Q490" s="6">
        <f t="shared" si="49"/>
        <v>0</v>
      </c>
      <c r="R490" s="9">
        <f t="shared" si="50"/>
        <v>0</v>
      </c>
      <c r="S490" t="str">
        <f t="shared" si="53"/>
        <v>film &amp; video</v>
      </c>
      <c r="T490" t="str">
        <f t="shared" si="54"/>
        <v>animation</v>
      </c>
      <c r="U490" s="13">
        <f t="shared" si="55"/>
        <v>30</v>
      </c>
    </row>
    <row r="491" spans="1:21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4">
        <f t="shared" si="51"/>
        <v>40913.481249999997</v>
      </c>
      <c r="K491">
        <v>1323084816</v>
      </c>
      <c r="L491" s="14">
        <f t="shared" si="52"/>
        <v>40882.481666666667</v>
      </c>
      <c r="M491" t="b">
        <v>0</v>
      </c>
      <c r="N491">
        <v>3</v>
      </c>
      <c r="O491" t="b">
        <v>0</v>
      </c>
      <c r="P491" t="s">
        <v>8270</v>
      </c>
      <c r="Q491" s="6">
        <f t="shared" si="49"/>
        <v>2.8667813379201833E-3</v>
      </c>
      <c r="R491" s="9">
        <f t="shared" si="50"/>
        <v>71.666666666666671</v>
      </c>
      <c r="S491" t="str">
        <f t="shared" si="53"/>
        <v>film &amp; video</v>
      </c>
      <c r="T491" t="str">
        <f t="shared" si="54"/>
        <v>animation</v>
      </c>
      <c r="U491" s="13">
        <f t="shared" si="55"/>
        <v>31</v>
      </c>
    </row>
    <row r="492" spans="1:2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4">
        <f t="shared" si="51"/>
        <v>41143.968576388892</v>
      </c>
      <c r="K492">
        <v>1343085285</v>
      </c>
      <c r="L492" s="14">
        <f t="shared" si="52"/>
        <v>41113.968576388892</v>
      </c>
      <c r="M492" t="b">
        <v>0</v>
      </c>
      <c r="N492">
        <v>0</v>
      </c>
      <c r="O492" t="b">
        <v>0</v>
      </c>
      <c r="P492" t="s">
        <v>8270</v>
      </c>
      <c r="Q492" s="6">
        <f t="shared" si="49"/>
        <v>0</v>
      </c>
      <c r="R492" s="9">
        <f t="shared" si="50"/>
        <v>0</v>
      </c>
      <c r="S492" t="str">
        <f t="shared" si="53"/>
        <v>film &amp; video</v>
      </c>
      <c r="T492" t="str">
        <f t="shared" si="54"/>
        <v>animation</v>
      </c>
      <c r="U492" s="13">
        <f t="shared" si="55"/>
        <v>30</v>
      </c>
    </row>
    <row r="493" spans="1:21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4">
        <f t="shared" si="51"/>
        <v>42396.982627314821</v>
      </c>
      <c r="K493">
        <v>1451345699</v>
      </c>
      <c r="L493" s="14">
        <f t="shared" si="52"/>
        <v>42366.982627314821</v>
      </c>
      <c r="M493" t="b">
        <v>0</v>
      </c>
      <c r="N493">
        <v>0</v>
      </c>
      <c r="O493" t="b">
        <v>0</v>
      </c>
      <c r="P493" t="s">
        <v>8270</v>
      </c>
      <c r="Q493" s="6">
        <f t="shared" si="49"/>
        <v>0</v>
      </c>
      <c r="R493" s="9">
        <f t="shared" si="50"/>
        <v>0</v>
      </c>
      <c r="S493" t="str">
        <f t="shared" si="53"/>
        <v>film &amp; video</v>
      </c>
      <c r="T493" t="str">
        <f t="shared" si="54"/>
        <v>animation</v>
      </c>
      <c r="U493" s="13">
        <f t="shared" si="55"/>
        <v>30</v>
      </c>
    </row>
    <row r="494" spans="1:21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4">
        <f t="shared" si="51"/>
        <v>42656.03506944445</v>
      </c>
      <c r="K494">
        <v>1471135830</v>
      </c>
      <c r="L494" s="14">
        <f t="shared" si="52"/>
        <v>42596.03506944445</v>
      </c>
      <c r="M494" t="b">
        <v>0</v>
      </c>
      <c r="N494">
        <v>0</v>
      </c>
      <c r="O494" t="b">
        <v>0</v>
      </c>
      <c r="P494" t="s">
        <v>8270</v>
      </c>
      <c r="Q494" s="6">
        <f t="shared" si="49"/>
        <v>0</v>
      </c>
      <c r="R494" s="9">
        <f t="shared" si="50"/>
        <v>0</v>
      </c>
      <c r="S494" t="str">
        <f t="shared" si="53"/>
        <v>film &amp; video</v>
      </c>
      <c r="T494" t="str">
        <f t="shared" si="54"/>
        <v>animation</v>
      </c>
      <c r="U494" s="13">
        <f t="shared" si="55"/>
        <v>60</v>
      </c>
    </row>
    <row r="495" spans="1:21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4">
        <f t="shared" si="51"/>
        <v>42144.726134259254</v>
      </c>
      <c r="K495">
        <v>1429550738</v>
      </c>
      <c r="L495" s="14">
        <f t="shared" si="52"/>
        <v>42114.726134259254</v>
      </c>
      <c r="M495" t="b">
        <v>0</v>
      </c>
      <c r="N495">
        <v>0</v>
      </c>
      <c r="O495" t="b">
        <v>0</v>
      </c>
      <c r="P495" t="s">
        <v>8270</v>
      </c>
      <c r="Q495" s="6">
        <f t="shared" si="49"/>
        <v>0</v>
      </c>
      <c r="R495" s="9">
        <f t="shared" si="50"/>
        <v>0</v>
      </c>
      <c r="S495" t="str">
        <f t="shared" si="53"/>
        <v>film &amp; video</v>
      </c>
      <c r="T495" t="str">
        <f t="shared" si="54"/>
        <v>animation</v>
      </c>
      <c r="U495" s="13">
        <f t="shared" si="55"/>
        <v>30</v>
      </c>
    </row>
    <row r="496" spans="1:21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4">
        <f t="shared" si="51"/>
        <v>41823.125</v>
      </c>
      <c r="K496">
        <v>1402343765</v>
      </c>
      <c r="L496" s="14">
        <f t="shared" si="52"/>
        <v>41799.830613425926</v>
      </c>
      <c r="M496" t="b">
        <v>0</v>
      </c>
      <c r="N496">
        <v>3</v>
      </c>
      <c r="O496" t="b">
        <v>0</v>
      </c>
      <c r="P496" t="s">
        <v>8270</v>
      </c>
      <c r="Q496" s="6">
        <f t="shared" si="49"/>
        <v>1.5499999999999999E-3</v>
      </c>
      <c r="R496" s="9">
        <f t="shared" si="50"/>
        <v>10.333333333333334</v>
      </c>
      <c r="S496" t="str">
        <f t="shared" si="53"/>
        <v>film &amp; video</v>
      </c>
      <c r="T496" t="str">
        <f t="shared" si="54"/>
        <v>animation</v>
      </c>
      <c r="U496" s="13">
        <f t="shared" si="55"/>
        <v>24</v>
      </c>
    </row>
    <row r="497" spans="1:21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4">
        <f t="shared" si="51"/>
        <v>42201.827604166669</v>
      </c>
      <c r="K497">
        <v>1434484305</v>
      </c>
      <c r="L497" s="14">
        <f t="shared" si="52"/>
        <v>42171.827604166669</v>
      </c>
      <c r="M497" t="b">
        <v>0</v>
      </c>
      <c r="N497">
        <v>0</v>
      </c>
      <c r="O497" t="b">
        <v>0</v>
      </c>
      <c r="P497" t="s">
        <v>8270</v>
      </c>
      <c r="Q497" s="6">
        <f t="shared" si="49"/>
        <v>0</v>
      </c>
      <c r="R497" s="9">
        <f t="shared" si="50"/>
        <v>0</v>
      </c>
      <c r="S497" t="str">
        <f t="shared" si="53"/>
        <v>film &amp; video</v>
      </c>
      <c r="T497" t="str">
        <f t="shared" si="54"/>
        <v>animation</v>
      </c>
      <c r="U497" s="13">
        <f t="shared" si="55"/>
        <v>30</v>
      </c>
    </row>
    <row r="498" spans="1:21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4">
        <f t="shared" si="51"/>
        <v>41680.93141203704</v>
      </c>
      <c r="K498">
        <v>1386886874</v>
      </c>
      <c r="L498" s="14">
        <f t="shared" si="52"/>
        <v>41620.93141203704</v>
      </c>
      <c r="M498" t="b">
        <v>0</v>
      </c>
      <c r="N498">
        <v>1</v>
      </c>
      <c r="O498" t="b">
        <v>0</v>
      </c>
      <c r="P498" t="s">
        <v>8270</v>
      </c>
      <c r="Q498" s="6">
        <f t="shared" si="49"/>
        <v>1.6666666666666667E-5</v>
      </c>
      <c r="R498" s="9">
        <f t="shared" si="50"/>
        <v>1</v>
      </c>
      <c r="S498" t="str">
        <f t="shared" si="53"/>
        <v>film &amp; video</v>
      </c>
      <c r="T498" t="str">
        <f t="shared" si="54"/>
        <v>animation</v>
      </c>
      <c r="U498" s="13">
        <f t="shared" si="55"/>
        <v>60</v>
      </c>
    </row>
    <row r="499" spans="1:2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4">
        <f t="shared" si="51"/>
        <v>41998.208333333328</v>
      </c>
      <c r="K499">
        <v>1414889665</v>
      </c>
      <c r="L499" s="14">
        <f t="shared" si="52"/>
        <v>41945.037789351853</v>
      </c>
      <c r="M499" t="b">
        <v>0</v>
      </c>
      <c r="N499">
        <v>3</v>
      </c>
      <c r="O499" t="b">
        <v>0</v>
      </c>
      <c r="P499" t="s">
        <v>8270</v>
      </c>
      <c r="Q499" s="6">
        <f t="shared" si="49"/>
        <v>6.6964285714285711E-3</v>
      </c>
      <c r="R499" s="9">
        <f t="shared" si="50"/>
        <v>10</v>
      </c>
      <c r="S499" t="str">
        <f t="shared" si="53"/>
        <v>film &amp; video</v>
      </c>
      <c r="T499" t="str">
        <f t="shared" si="54"/>
        <v>animation</v>
      </c>
      <c r="U499" s="13">
        <f t="shared" si="55"/>
        <v>53</v>
      </c>
    </row>
    <row r="500" spans="1:21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4">
        <f t="shared" si="51"/>
        <v>40900.762141203704</v>
      </c>
      <c r="K500">
        <v>1321035449</v>
      </c>
      <c r="L500" s="14">
        <f t="shared" si="52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6">
        <f t="shared" si="49"/>
        <v>4.5985132395404561E-2</v>
      </c>
      <c r="R500" s="9">
        <f t="shared" si="50"/>
        <v>136.09090909090909</v>
      </c>
      <c r="S500" t="str">
        <f t="shared" si="53"/>
        <v>film &amp; video</v>
      </c>
      <c r="T500" t="str">
        <f t="shared" si="54"/>
        <v>animation</v>
      </c>
      <c r="U500" s="13">
        <f t="shared" si="55"/>
        <v>42</v>
      </c>
    </row>
    <row r="501" spans="1:21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4">
        <f t="shared" si="51"/>
        <v>40098.874305555553</v>
      </c>
      <c r="K501">
        <v>1250630968</v>
      </c>
      <c r="L501" s="14">
        <f t="shared" si="52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6">
        <f t="shared" si="49"/>
        <v>9.5500000000000002E-2</v>
      </c>
      <c r="R501" s="9">
        <f t="shared" si="50"/>
        <v>73.461538461538467</v>
      </c>
      <c r="S501" t="str">
        <f t="shared" si="53"/>
        <v>film &amp; video</v>
      </c>
      <c r="T501" t="str">
        <f t="shared" si="54"/>
        <v>animation</v>
      </c>
      <c r="U501" s="13">
        <f t="shared" si="55"/>
        <v>55</v>
      </c>
    </row>
    <row r="502" spans="1:21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4">
        <f t="shared" si="51"/>
        <v>40306.927777777775</v>
      </c>
      <c r="K502">
        <v>1268255751</v>
      </c>
      <c r="L502" s="14">
        <f t="shared" si="52"/>
        <v>40247.886006944449</v>
      </c>
      <c r="M502" t="b">
        <v>0</v>
      </c>
      <c r="N502">
        <v>4</v>
      </c>
      <c r="O502" t="b">
        <v>0</v>
      </c>
      <c r="P502" t="s">
        <v>8270</v>
      </c>
      <c r="Q502" s="6">
        <f t="shared" si="49"/>
        <v>3.307692307692308E-2</v>
      </c>
      <c r="R502" s="9">
        <f t="shared" si="50"/>
        <v>53.75</v>
      </c>
      <c r="S502" t="str">
        <f t="shared" si="53"/>
        <v>film &amp; video</v>
      </c>
      <c r="T502" t="str">
        <f t="shared" si="54"/>
        <v>animation</v>
      </c>
      <c r="U502" s="13">
        <f t="shared" si="55"/>
        <v>59</v>
      </c>
    </row>
    <row r="503" spans="1:21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4">
        <f t="shared" si="51"/>
        <v>40733.234386574077</v>
      </c>
      <c r="K503">
        <v>1307597851</v>
      </c>
      <c r="L503" s="14">
        <f t="shared" si="52"/>
        <v>40703.234386574077</v>
      </c>
      <c r="M503" t="b">
        <v>0</v>
      </c>
      <c r="N503">
        <v>0</v>
      </c>
      <c r="O503" t="b">
        <v>0</v>
      </c>
      <c r="P503" t="s">
        <v>8270</v>
      </c>
      <c r="Q503" s="6">
        <f t="shared" si="49"/>
        <v>0</v>
      </c>
      <c r="R503" s="9">
        <f t="shared" si="50"/>
        <v>0</v>
      </c>
      <c r="S503" t="str">
        <f t="shared" si="53"/>
        <v>film &amp; video</v>
      </c>
      <c r="T503" t="str">
        <f t="shared" si="54"/>
        <v>animation</v>
      </c>
      <c r="U503" s="13">
        <f t="shared" si="55"/>
        <v>30</v>
      </c>
    </row>
    <row r="504" spans="1:21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4">
        <f t="shared" si="51"/>
        <v>40986.511863425927</v>
      </c>
      <c r="K504">
        <v>1329484625</v>
      </c>
      <c r="L504" s="14">
        <f t="shared" si="52"/>
        <v>40956.553530092591</v>
      </c>
      <c r="M504" t="b">
        <v>0</v>
      </c>
      <c r="N504">
        <v>4</v>
      </c>
      <c r="O504" t="b">
        <v>0</v>
      </c>
      <c r="P504" t="s">
        <v>8270</v>
      </c>
      <c r="Q504" s="6">
        <f t="shared" si="49"/>
        <v>1.15E-2</v>
      </c>
      <c r="R504" s="9">
        <f t="shared" si="50"/>
        <v>57.5</v>
      </c>
      <c r="S504" t="str">
        <f t="shared" si="53"/>
        <v>film &amp; video</v>
      </c>
      <c r="T504" t="str">
        <f t="shared" si="54"/>
        <v>animation</v>
      </c>
      <c r="U504" s="13">
        <f t="shared" si="55"/>
        <v>30</v>
      </c>
    </row>
    <row r="505" spans="1:21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4">
        <f t="shared" si="51"/>
        <v>42021.526655092588</v>
      </c>
      <c r="K505">
        <v>1418906303</v>
      </c>
      <c r="L505" s="14">
        <f t="shared" si="52"/>
        <v>41991.526655092588</v>
      </c>
      <c r="M505" t="b">
        <v>0</v>
      </c>
      <c r="N505">
        <v>9</v>
      </c>
      <c r="O505" t="b">
        <v>0</v>
      </c>
      <c r="P505" t="s">
        <v>8270</v>
      </c>
      <c r="Q505" s="6">
        <f t="shared" si="49"/>
        <v>1.7538461538461537E-2</v>
      </c>
      <c r="R505" s="9">
        <f t="shared" si="50"/>
        <v>12.666666666666666</v>
      </c>
      <c r="S505" t="str">
        <f t="shared" si="53"/>
        <v>film &amp; video</v>
      </c>
      <c r="T505" t="str">
        <f t="shared" si="54"/>
        <v>animation</v>
      </c>
      <c r="U505" s="13">
        <f t="shared" si="55"/>
        <v>30</v>
      </c>
    </row>
    <row r="506" spans="1:21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4">
        <f t="shared" si="51"/>
        <v>41009.941979166666</v>
      </c>
      <c r="K506">
        <v>1328916987</v>
      </c>
      <c r="L506" s="14">
        <f t="shared" si="52"/>
        <v>40949.98364583333</v>
      </c>
      <c r="M506" t="b">
        <v>0</v>
      </c>
      <c r="N506">
        <v>5</v>
      </c>
      <c r="O506" t="b">
        <v>0</v>
      </c>
      <c r="P506" t="s">
        <v>8270</v>
      </c>
      <c r="Q506" s="6">
        <f t="shared" si="49"/>
        <v>1.3673469387755101E-2</v>
      </c>
      <c r="R506" s="9">
        <f t="shared" si="50"/>
        <v>67</v>
      </c>
      <c r="S506" t="str">
        <f t="shared" si="53"/>
        <v>film &amp; video</v>
      </c>
      <c r="T506" t="str">
        <f t="shared" si="54"/>
        <v>animation</v>
      </c>
      <c r="U506" s="13">
        <f t="shared" si="55"/>
        <v>60</v>
      </c>
    </row>
    <row r="507" spans="1:21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4">
        <f t="shared" si="51"/>
        <v>42363.098217592589</v>
      </c>
      <c r="K507">
        <v>1447122086</v>
      </c>
      <c r="L507" s="14">
        <f t="shared" si="52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6">
        <f t="shared" si="49"/>
        <v>4.3333333333333331E-3</v>
      </c>
      <c r="R507" s="9">
        <f t="shared" si="50"/>
        <v>3.7142857142857144</v>
      </c>
      <c r="S507" t="str">
        <f t="shared" si="53"/>
        <v>film &amp; video</v>
      </c>
      <c r="T507" t="str">
        <f t="shared" si="54"/>
        <v>animation</v>
      </c>
      <c r="U507" s="13">
        <f t="shared" si="55"/>
        <v>45</v>
      </c>
    </row>
    <row r="508" spans="1:21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4">
        <f t="shared" si="51"/>
        <v>41496.552314814813</v>
      </c>
      <c r="K508">
        <v>1373548520</v>
      </c>
      <c r="L508" s="14">
        <f t="shared" si="52"/>
        <v>41466.552314814813</v>
      </c>
      <c r="M508" t="b">
        <v>0</v>
      </c>
      <c r="N508">
        <v>1</v>
      </c>
      <c r="O508" t="b">
        <v>0</v>
      </c>
      <c r="P508" t="s">
        <v>8270</v>
      </c>
      <c r="Q508" s="6">
        <f t="shared" si="49"/>
        <v>1.25E-3</v>
      </c>
      <c r="R508" s="9">
        <f t="shared" si="50"/>
        <v>250</v>
      </c>
      <c r="S508" t="str">
        <f t="shared" si="53"/>
        <v>film &amp; video</v>
      </c>
      <c r="T508" t="str">
        <f t="shared" si="54"/>
        <v>animation</v>
      </c>
      <c r="U508" s="13">
        <f t="shared" si="55"/>
        <v>30</v>
      </c>
    </row>
    <row r="509" spans="1:21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4">
        <f t="shared" si="51"/>
        <v>41201.958993055552</v>
      </c>
      <c r="K509">
        <v>1346799657</v>
      </c>
      <c r="L509" s="14">
        <f t="shared" si="52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6">
        <f t="shared" si="49"/>
        <v>3.2000000000000001E-2</v>
      </c>
      <c r="R509" s="9">
        <f t="shared" si="50"/>
        <v>64</v>
      </c>
      <c r="S509" t="str">
        <f t="shared" si="53"/>
        <v>film &amp; video</v>
      </c>
      <c r="T509" t="str">
        <f t="shared" si="54"/>
        <v>animation</v>
      </c>
      <c r="U509" s="13">
        <f t="shared" si="55"/>
        <v>45</v>
      </c>
    </row>
    <row r="510" spans="1:21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4">
        <f t="shared" si="51"/>
        <v>41054.593055555553</v>
      </c>
      <c r="K510">
        <v>1332808501</v>
      </c>
      <c r="L510" s="14">
        <f t="shared" si="52"/>
        <v>40995.024317129632</v>
      </c>
      <c r="M510" t="b">
        <v>0</v>
      </c>
      <c r="N510">
        <v>3</v>
      </c>
      <c r="O510" t="b">
        <v>0</v>
      </c>
      <c r="P510" t="s">
        <v>8270</v>
      </c>
      <c r="Q510" s="6">
        <f t="shared" si="49"/>
        <v>8.0000000000000002E-3</v>
      </c>
      <c r="R510" s="9">
        <f t="shared" si="50"/>
        <v>133.33333333333334</v>
      </c>
      <c r="S510" t="str">
        <f t="shared" si="53"/>
        <v>film &amp; video</v>
      </c>
      <c r="T510" t="str">
        <f t="shared" si="54"/>
        <v>animation</v>
      </c>
      <c r="U510" s="13">
        <f t="shared" si="55"/>
        <v>59</v>
      </c>
    </row>
    <row r="511" spans="1:21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4">
        <f t="shared" si="51"/>
        <v>42183.631597222222</v>
      </c>
      <c r="K511">
        <v>1432912170</v>
      </c>
      <c r="L511" s="14">
        <f t="shared" si="52"/>
        <v>42153.631597222222</v>
      </c>
      <c r="M511" t="b">
        <v>0</v>
      </c>
      <c r="N511">
        <v>1</v>
      </c>
      <c r="O511" t="b">
        <v>0</v>
      </c>
      <c r="P511" t="s">
        <v>8270</v>
      </c>
      <c r="Q511" s="6">
        <f t="shared" si="49"/>
        <v>2E-3</v>
      </c>
      <c r="R511" s="9">
        <f t="shared" si="50"/>
        <v>10</v>
      </c>
      <c r="S511" t="str">
        <f t="shared" si="53"/>
        <v>film &amp; video</v>
      </c>
      <c r="T511" t="str">
        <f t="shared" si="54"/>
        <v>animation</v>
      </c>
      <c r="U511" s="13">
        <f t="shared" si="55"/>
        <v>30</v>
      </c>
    </row>
    <row r="512" spans="1:21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4">
        <f t="shared" si="51"/>
        <v>42430.176377314812</v>
      </c>
      <c r="K512">
        <v>1454213639</v>
      </c>
      <c r="L512" s="14">
        <f t="shared" si="52"/>
        <v>42400.176377314812</v>
      </c>
      <c r="M512" t="b">
        <v>0</v>
      </c>
      <c r="N512">
        <v>0</v>
      </c>
      <c r="O512" t="b">
        <v>0</v>
      </c>
      <c r="P512" t="s">
        <v>8270</v>
      </c>
      <c r="Q512" s="6">
        <f t="shared" si="49"/>
        <v>0</v>
      </c>
      <c r="R512" s="9">
        <f t="shared" si="50"/>
        <v>0</v>
      </c>
      <c r="S512" t="str">
        <f t="shared" si="53"/>
        <v>film &amp; video</v>
      </c>
      <c r="T512" t="str">
        <f t="shared" si="54"/>
        <v>animation</v>
      </c>
      <c r="U512" s="13">
        <f t="shared" si="55"/>
        <v>30</v>
      </c>
    </row>
    <row r="513" spans="1:21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4">
        <f t="shared" si="51"/>
        <v>41370.261365740742</v>
      </c>
      <c r="K513">
        <v>1362640582</v>
      </c>
      <c r="L513" s="14">
        <f t="shared" si="52"/>
        <v>41340.303032407406</v>
      </c>
      <c r="M513" t="b">
        <v>0</v>
      </c>
      <c r="N513">
        <v>5</v>
      </c>
      <c r="O513" t="b">
        <v>0</v>
      </c>
      <c r="P513" t="s">
        <v>8270</v>
      </c>
      <c r="Q513" s="6">
        <f t="shared" si="49"/>
        <v>0.03</v>
      </c>
      <c r="R513" s="9">
        <f t="shared" si="50"/>
        <v>30</v>
      </c>
      <c r="S513" t="str">
        <f t="shared" si="53"/>
        <v>film &amp; video</v>
      </c>
      <c r="T513" t="str">
        <f t="shared" si="54"/>
        <v>animation</v>
      </c>
      <c r="U513" s="13">
        <f t="shared" si="55"/>
        <v>30</v>
      </c>
    </row>
    <row r="514" spans="1:21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4">
        <f t="shared" si="51"/>
        <v>42694.783877314811</v>
      </c>
      <c r="K514">
        <v>1475776127</v>
      </c>
      <c r="L514" s="14">
        <f t="shared" si="52"/>
        <v>42649.742210648154</v>
      </c>
      <c r="M514" t="b">
        <v>0</v>
      </c>
      <c r="N514">
        <v>2</v>
      </c>
      <c r="O514" t="b">
        <v>0</v>
      </c>
      <c r="P514" t="s">
        <v>8270</v>
      </c>
      <c r="Q514" s="6">
        <f t="shared" ref="Q514:Q577" si="56">(E514/D514)</f>
        <v>1.3749999999999999E-3</v>
      </c>
      <c r="R514" s="9">
        <f t="shared" ref="R514:R577" si="57">IF(N514&lt;&gt;0,E514/N514,0)</f>
        <v>5.5</v>
      </c>
      <c r="S514" t="str">
        <f t="shared" si="53"/>
        <v>film &amp; video</v>
      </c>
      <c r="T514" t="str">
        <f t="shared" si="54"/>
        <v>animation</v>
      </c>
      <c r="U514" s="13">
        <f t="shared" si="55"/>
        <v>45</v>
      </c>
    </row>
    <row r="515" spans="1:21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4">
        <f t="shared" ref="J515:J578" si="58">(((I515/60)/60)/24)+DATE(1970,1,1)</f>
        <v>42597.291666666672</v>
      </c>
      <c r="K515">
        <v>1467387705</v>
      </c>
      <c r="L515" s="14">
        <f t="shared" ref="L515:L578" si="59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6">
        <f t="shared" si="56"/>
        <v>0.13924</v>
      </c>
      <c r="R515" s="9">
        <f t="shared" si="57"/>
        <v>102.38235294117646</v>
      </c>
      <c r="S515" t="str">
        <f t="shared" ref="S515:S578" si="60">LEFT(P515, SEARCH("/",P515,1)-1)</f>
        <v>film &amp; video</v>
      </c>
      <c r="T515" t="str">
        <f t="shared" ref="T515:T578" si="61">RIGHT(P515,LEN(P515)-FIND("/",P515))</f>
        <v>animation</v>
      </c>
      <c r="U515" s="13">
        <f t="shared" ref="U515:U578" si="62">DATEDIF(L515,J515,"D")</f>
        <v>45</v>
      </c>
    </row>
    <row r="516" spans="1:21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4">
        <f t="shared" si="58"/>
        <v>41860.613969907405</v>
      </c>
      <c r="K516">
        <v>1405003447</v>
      </c>
      <c r="L516" s="14">
        <f t="shared" si="59"/>
        <v>41830.613969907405</v>
      </c>
      <c r="M516" t="b">
        <v>0</v>
      </c>
      <c r="N516">
        <v>3</v>
      </c>
      <c r="O516" t="b">
        <v>0</v>
      </c>
      <c r="P516" t="s">
        <v>8270</v>
      </c>
      <c r="Q516" s="6">
        <f t="shared" si="56"/>
        <v>3.3333333333333333E-2</v>
      </c>
      <c r="R516" s="9">
        <f t="shared" si="57"/>
        <v>16.666666666666668</v>
      </c>
      <c r="S516" t="str">
        <f t="shared" si="60"/>
        <v>film &amp; video</v>
      </c>
      <c r="T516" t="str">
        <f t="shared" si="61"/>
        <v>animation</v>
      </c>
      <c r="U516" s="13">
        <f t="shared" si="62"/>
        <v>30</v>
      </c>
    </row>
    <row r="517" spans="1:21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4">
        <f t="shared" si="58"/>
        <v>42367.490752314814</v>
      </c>
      <c r="K517">
        <v>1447933601</v>
      </c>
      <c r="L517" s="14">
        <f t="shared" si="59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6">
        <f t="shared" si="56"/>
        <v>0.25413402061855672</v>
      </c>
      <c r="R517" s="9">
        <f t="shared" si="57"/>
        <v>725.02941176470586</v>
      </c>
      <c r="S517" t="str">
        <f t="shared" si="60"/>
        <v>film &amp; video</v>
      </c>
      <c r="T517" t="str">
        <f t="shared" si="61"/>
        <v>animation</v>
      </c>
      <c r="U517" s="13">
        <f t="shared" si="62"/>
        <v>40</v>
      </c>
    </row>
    <row r="518" spans="1:21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4">
        <f t="shared" si="58"/>
        <v>42151.778703703705</v>
      </c>
      <c r="K518">
        <v>1427568080</v>
      </c>
      <c r="L518" s="14">
        <f t="shared" si="59"/>
        <v>42091.778703703705</v>
      </c>
      <c r="M518" t="b">
        <v>0</v>
      </c>
      <c r="N518">
        <v>0</v>
      </c>
      <c r="O518" t="b">
        <v>0</v>
      </c>
      <c r="P518" t="s">
        <v>8270</v>
      </c>
      <c r="Q518" s="6">
        <f t="shared" si="56"/>
        <v>0</v>
      </c>
      <c r="R518" s="9">
        <f t="shared" si="57"/>
        <v>0</v>
      </c>
      <c r="S518" t="str">
        <f t="shared" si="60"/>
        <v>film &amp; video</v>
      </c>
      <c r="T518" t="str">
        <f t="shared" si="61"/>
        <v>animation</v>
      </c>
      <c r="U518" s="13">
        <f t="shared" si="62"/>
        <v>60</v>
      </c>
    </row>
    <row r="519" spans="1:21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4">
        <f t="shared" si="58"/>
        <v>42768.615289351852</v>
      </c>
      <c r="K519">
        <v>1483454761</v>
      </c>
      <c r="L519" s="14">
        <f t="shared" si="59"/>
        <v>42738.615289351852</v>
      </c>
      <c r="M519" t="b">
        <v>0</v>
      </c>
      <c r="N519">
        <v>3</v>
      </c>
      <c r="O519" t="b">
        <v>0</v>
      </c>
      <c r="P519" t="s">
        <v>8270</v>
      </c>
      <c r="Q519" s="6">
        <f t="shared" si="56"/>
        <v>1.3666666666666667E-2</v>
      </c>
      <c r="R519" s="9">
        <f t="shared" si="57"/>
        <v>68.333333333333329</v>
      </c>
      <c r="S519" t="str">
        <f t="shared" si="60"/>
        <v>film &amp; video</v>
      </c>
      <c r="T519" t="str">
        <f t="shared" si="61"/>
        <v>animation</v>
      </c>
      <c r="U519" s="13">
        <f t="shared" si="62"/>
        <v>30</v>
      </c>
    </row>
    <row r="520" spans="1:21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4">
        <f t="shared" si="58"/>
        <v>42253.615277777775</v>
      </c>
      <c r="K520">
        <v>1438958824</v>
      </c>
      <c r="L520" s="14">
        <f t="shared" si="59"/>
        <v>42223.616018518514</v>
      </c>
      <c r="M520" t="b">
        <v>0</v>
      </c>
      <c r="N520">
        <v>0</v>
      </c>
      <c r="O520" t="b">
        <v>0</v>
      </c>
      <c r="P520" t="s">
        <v>8270</v>
      </c>
      <c r="Q520" s="6">
        <f t="shared" si="56"/>
        <v>0</v>
      </c>
      <c r="R520" s="9">
        <f t="shared" si="57"/>
        <v>0</v>
      </c>
      <c r="S520" t="str">
        <f t="shared" si="60"/>
        <v>film &amp; video</v>
      </c>
      <c r="T520" t="str">
        <f t="shared" si="61"/>
        <v>animation</v>
      </c>
      <c r="U520" s="13">
        <f t="shared" si="62"/>
        <v>30</v>
      </c>
    </row>
    <row r="521" spans="1:21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4">
        <f t="shared" si="58"/>
        <v>41248.391446759262</v>
      </c>
      <c r="K521">
        <v>1352107421</v>
      </c>
      <c r="L521" s="14">
        <f t="shared" si="59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6">
        <f t="shared" si="56"/>
        <v>0.22881426547787684</v>
      </c>
      <c r="R521" s="9">
        <f t="shared" si="57"/>
        <v>39.228571428571428</v>
      </c>
      <c r="S521" t="str">
        <f t="shared" si="60"/>
        <v>film &amp; video</v>
      </c>
      <c r="T521" t="str">
        <f t="shared" si="61"/>
        <v>animation</v>
      </c>
      <c r="U521" s="13">
        <f t="shared" si="62"/>
        <v>30</v>
      </c>
    </row>
    <row r="522" spans="1:21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4">
        <f t="shared" si="58"/>
        <v>42348.702094907407</v>
      </c>
      <c r="K522">
        <v>1447174261</v>
      </c>
      <c r="L522" s="14">
        <f t="shared" si="59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6">
        <f t="shared" si="56"/>
        <v>1.0209999999999999</v>
      </c>
      <c r="R522" s="9">
        <f t="shared" si="57"/>
        <v>150.14705882352942</v>
      </c>
      <c r="S522" t="str">
        <f t="shared" si="60"/>
        <v>theater</v>
      </c>
      <c r="T522" t="str">
        <f t="shared" si="61"/>
        <v>plays</v>
      </c>
      <c r="U522" s="13">
        <f t="shared" si="62"/>
        <v>30</v>
      </c>
    </row>
    <row r="523" spans="1:21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4">
        <f t="shared" si="58"/>
        <v>42675.207638888889</v>
      </c>
      <c r="K523">
        <v>1475460819</v>
      </c>
      <c r="L523" s="14">
        <f t="shared" si="59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6">
        <f t="shared" si="56"/>
        <v>1.0464</v>
      </c>
      <c r="R523" s="9">
        <f t="shared" si="57"/>
        <v>93.428571428571431</v>
      </c>
      <c r="S523" t="str">
        <f t="shared" si="60"/>
        <v>theater</v>
      </c>
      <c r="T523" t="str">
        <f t="shared" si="61"/>
        <v>plays</v>
      </c>
      <c r="U523" s="13">
        <f t="shared" si="62"/>
        <v>29</v>
      </c>
    </row>
    <row r="524" spans="1:21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4">
        <f t="shared" si="58"/>
        <v>42449.999131944445</v>
      </c>
      <c r="K524">
        <v>1456793925</v>
      </c>
      <c r="L524" s="14">
        <f t="shared" si="59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6">
        <f t="shared" si="56"/>
        <v>1.1466666666666667</v>
      </c>
      <c r="R524" s="9">
        <f t="shared" si="57"/>
        <v>110.96774193548387</v>
      </c>
      <c r="S524" t="str">
        <f t="shared" si="60"/>
        <v>theater</v>
      </c>
      <c r="T524" t="str">
        <f t="shared" si="61"/>
        <v>plays</v>
      </c>
      <c r="U524" s="13">
        <f t="shared" si="62"/>
        <v>19</v>
      </c>
    </row>
    <row r="525" spans="1:21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4">
        <f t="shared" si="58"/>
        <v>42268.13282407407</v>
      </c>
      <c r="K525">
        <v>1440213076</v>
      </c>
      <c r="L525" s="14">
        <f t="shared" si="59"/>
        <v>42238.13282407407</v>
      </c>
      <c r="M525" t="b">
        <v>0</v>
      </c>
      <c r="N525">
        <v>84</v>
      </c>
      <c r="O525" t="b">
        <v>1</v>
      </c>
      <c r="P525" t="s">
        <v>8271</v>
      </c>
      <c r="Q525" s="6">
        <f t="shared" si="56"/>
        <v>1.206</v>
      </c>
      <c r="R525" s="9">
        <f t="shared" si="57"/>
        <v>71.785714285714292</v>
      </c>
      <c r="S525" t="str">
        <f t="shared" si="60"/>
        <v>theater</v>
      </c>
      <c r="T525" t="str">
        <f t="shared" si="61"/>
        <v>plays</v>
      </c>
      <c r="U525" s="13">
        <f t="shared" si="62"/>
        <v>30</v>
      </c>
    </row>
    <row r="526" spans="1:21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4">
        <f t="shared" si="58"/>
        <v>42522.717233796298</v>
      </c>
      <c r="K526">
        <v>1462209169</v>
      </c>
      <c r="L526" s="14">
        <f t="shared" si="59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6">
        <f t="shared" si="56"/>
        <v>1.0867285714285715</v>
      </c>
      <c r="R526" s="9">
        <f t="shared" si="57"/>
        <v>29.258076923076924</v>
      </c>
      <c r="S526" t="str">
        <f t="shared" si="60"/>
        <v>theater</v>
      </c>
      <c r="T526" t="str">
        <f t="shared" si="61"/>
        <v>plays</v>
      </c>
      <c r="U526" s="13">
        <f t="shared" si="62"/>
        <v>30</v>
      </c>
    </row>
    <row r="527" spans="1:21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4">
        <f t="shared" si="58"/>
        <v>41895.400937500002</v>
      </c>
      <c r="K527">
        <v>1406713041</v>
      </c>
      <c r="L527" s="14">
        <f t="shared" si="59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6">
        <f t="shared" si="56"/>
        <v>1</v>
      </c>
      <c r="R527" s="9">
        <f t="shared" si="57"/>
        <v>1000</v>
      </c>
      <c r="S527" t="str">
        <f t="shared" si="60"/>
        <v>theater</v>
      </c>
      <c r="T527" t="str">
        <f t="shared" si="61"/>
        <v>plays</v>
      </c>
      <c r="U527" s="13">
        <f t="shared" si="62"/>
        <v>45</v>
      </c>
    </row>
    <row r="528" spans="1:21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4">
        <f t="shared" si="58"/>
        <v>42223.708333333328</v>
      </c>
      <c r="K528">
        <v>1436278344</v>
      </c>
      <c r="L528" s="14">
        <f t="shared" si="59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6">
        <f t="shared" si="56"/>
        <v>1.1399999999999999</v>
      </c>
      <c r="R528" s="9">
        <f t="shared" si="57"/>
        <v>74.347826086956516</v>
      </c>
      <c r="S528" t="str">
        <f t="shared" si="60"/>
        <v>theater</v>
      </c>
      <c r="T528" t="str">
        <f t="shared" si="61"/>
        <v>plays</v>
      </c>
      <c r="U528" s="13">
        <f t="shared" si="62"/>
        <v>31</v>
      </c>
    </row>
    <row r="529" spans="1:21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4">
        <f t="shared" si="58"/>
        <v>42783.670138888891</v>
      </c>
      <c r="K529">
        <v>1484715366</v>
      </c>
      <c r="L529" s="14">
        <f t="shared" si="59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6">
        <f t="shared" si="56"/>
        <v>1.0085</v>
      </c>
      <c r="R529" s="9">
        <f t="shared" si="57"/>
        <v>63.829113924050631</v>
      </c>
      <c r="S529" t="str">
        <f t="shared" si="60"/>
        <v>theater</v>
      </c>
      <c r="T529" t="str">
        <f t="shared" si="61"/>
        <v>plays</v>
      </c>
      <c r="U529" s="13">
        <f t="shared" si="62"/>
        <v>30</v>
      </c>
    </row>
    <row r="530" spans="1:21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4">
        <f t="shared" si="58"/>
        <v>42176.888888888891</v>
      </c>
      <c r="K530">
        <v>1433109907</v>
      </c>
      <c r="L530" s="14">
        <f t="shared" si="59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6">
        <f t="shared" si="56"/>
        <v>1.1565217391304348</v>
      </c>
      <c r="R530" s="9">
        <f t="shared" si="57"/>
        <v>44.333333333333336</v>
      </c>
      <c r="S530" t="str">
        <f t="shared" si="60"/>
        <v>theater</v>
      </c>
      <c r="T530" t="str">
        <f t="shared" si="61"/>
        <v>plays</v>
      </c>
      <c r="U530" s="13">
        <f t="shared" si="62"/>
        <v>21</v>
      </c>
    </row>
    <row r="531" spans="1:21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4">
        <f t="shared" si="58"/>
        <v>42746.208333333328</v>
      </c>
      <c r="K531">
        <v>1482281094</v>
      </c>
      <c r="L531" s="14">
        <f t="shared" si="59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6">
        <f t="shared" si="56"/>
        <v>1.3041666666666667</v>
      </c>
      <c r="R531" s="9">
        <f t="shared" si="57"/>
        <v>86.944444444444443</v>
      </c>
      <c r="S531" t="str">
        <f t="shared" si="60"/>
        <v>theater</v>
      </c>
      <c r="T531" t="str">
        <f t="shared" si="61"/>
        <v>plays</v>
      </c>
      <c r="U531" s="13">
        <f t="shared" si="62"/>
        <v>21</v>
      </c>
    </row>
    <row r="532" spans="1:21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4">
        <f t="shared" si="58"/>
        <v>42179.083333333328</v>
      </c>
      <c r="K532">
        <v>1433254268</v>
      </c>
      <c r="L532" s="14">
        <f t="shared" si="59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6">
        <f t="shared" si="56"/>
        <v>1.0778267254038179</v>
      </c>
      <c r="R532" s="9">
        <f t="shared" si="57"/>
        <v>126.55172413793103</v>
      </c>
      <c r="S532" t="str">
        <f t="shared" si="60"/>
        <v>theater</v>
      </c>
      <c r="T532" t="str">
        <f t="shared" si="61"/>
        <v>plays</v>
      </c>
      <c r="U532" s="13">
        <f t="shared" si="62"/>
        <v>22</v>
      </c>
    </row>
    <row r="533" spans="1:21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4">
        <f t="shared" si="58"/>
        <v>42721.290972222225</v>
      </c>
      <c r="K533">
        <v>1478050429</v>
      </c>
      <c r="L533" s="14">
        <f t="shared" si="59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6">
        <f t="shared" si="56"/>
        <v>1</v>
      </c>
      <c r="R533" s="9">
        <f t="shared" si="57"/>
        <v>129.03225806451613</v>
      </c>
      <c r="S533" t="str">
        <f t="shared" si="60"/>
        <v>theater</v>
      </c>
      <c r="T533" t="str">
        <f t="shared" si="61"/>
        <v>plays</v>
      </c>
      <c r="U533" s="13">
        <f t="shared" si="62"/>
        <v>45</v>
      </c>
    </row>
    <row r="534" spans="1:21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4">
        <f t="shared" si="58"/>
        <v>42503.007037037038</v>
      </c>
      <c r="K534">
        <v>1460506208</v>
      </c>
      <c r="L534" s="14">
        <f t="shared" si="59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6">
        <f t="shared" si="56"/>
        <v>1.2324999999999999</v>
      </c>
      <c r="R534" s="9">
        <f t="shared" si="57"/>
        <v>71.242774566473983</v>
      </c>
      <c r="S534" t="str">
        <f t="shared" si="60"/>
        <v>theater</v>
      </c>
      <c r="T534" t="str">
        <f t="shared" si="61"/>
        <v>plays</v>
      </c>
      <c r="U534" s="13">
        <f t="shared" si="62"/>
        <v>30</v>
      </c>
    </row>
    <row r="535" spans="1:21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4">
        <f t="shared" si="58"/>
        <v>42506.43478009259</v>
      </c>
      <c r="K535">
        <v>1461320765</v>
      </c>
      <c r="L535" s="14">
        <f t="shared" si="59"/>
        <v>42482.43478009259</v>
      </c>
      <c r="M535" t="b">
        <v>0</v>
      </c>
      <c r="N535">
        <v>17</v>
      </c>
      <c r="O535" t="b">
        <v>1</v>
      </c>
      <c r="P535" t="s">
        <v>8271</v>
      </c>
      <c r="Q535" s="6">
        <f t="shared" si="56"/>
        <v>1.002</v>
      </c>
      <c r="R535" s="9">
        <f t="shared" si="57"/>
        <v>117.88235294117646</v>
      </c>
      <c r="S535" t="str">
        <f t="shared" si="60"/>
        <v>theater</v>
      </c>
      <c r="T535" t="str">
        <f t="shared" si="61"/>
        <v>plays</v>
      </c>
      <c r="U535" s="13">
        <f t="shared" si="62"/>
        <v>24</v>
      </c>
    </row>
    <row r="536" spans="1:21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4">
        <f t="shared" si="58"/>
        <v>42309.958333333328</v>
      </c>
      <c r="K536">
        <v>1443036470</v>
      </c>
      <c r="L536" s="14">
        <f t="shared" si="59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6">
        <f t="shared" si="56"/>
        <v>1.0466666666666666</v>
      </c>
      <c r="R536" s="9">
        <f t="shared" si="57"/>
        <v>327.08333333333331</v>
      </c>
      <c r="S536" t="str">
        <f t="shared" si="60"/>
        <v>theater</v>
      </c>
      <c r="T536" t="str">
        <f t="shared" si="61"/>
        <v>plays</v>
      </c>
      <c r="U536" s="13">
        <f t="shared" si="62"/>
        <v>39</v>
      </c>
    </row>
    <row r="537" spans="1:21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4">
        <f t="shared" si="58"/>
        <v>42741.545196759253</v>
      </c>
      <c r="K537">
        <v>1481115905</v>
      </c>
      <c r="L537" s="14">
        <f t="shared" si="59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6">
        <f t="shared" si="56"/>
        <v>1.0249999999999999</v>
      </c>
      <c r="R537" s="9">
        <f t="shared" si="57"/>
        <v>34.745762711864408</v>
      </c>
      <c r="S537" t="str">
        <f t="shared" si="60"/>
        <v>theater</v>
      </c>
      <c r="T537" t="str">
        <f t="shared" si="61"/>
        <v>plays</v>
      </c>
      <c r="U537" s="13">
        <f t="shared" si="62"/>
        <v>30</v>
      </c>
    </row>
    <row r="538" spans="1:21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4">
        <f t="shared" si="58"/>
        <v>42219.75</v>
      </c>
      <c r="K538">
        <v>1435133807</v>
      </c>
      <c r="L538" s="14">
        <f t="shared" si="59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6">
        <f t="shared" si="56"/>
        <v>1.1825757575757576</v>
      </c>
      <c r="R538" s="9">
        <f t="shared" si="57"/>
        <v>100.06410256410257</v>
      </c>
      <c r="S538" t="str">
        <f t="shared" si="60"/>
        <v>theater</v>
      </c>
      <c r="T538" t="str">
        <f t="shared" si="61"/>
        <v>plays</v>
      </c>
      <c r="U538" s="13">
        <f t="shared" si="62"/>
        <v>40</v>
      </c>
    </row>
    <row r="539" spans="1:21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4">
        <f t="shared" si="58"/>
        <v>42312.810081018513</v>
      </c>
      <c r="K539">
        <v>1444069591</v>
      </c>
      <c r="L539" s="14">
        <f t="shared" si="59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6">
        <f t="shared" si="56"/>
        <v>1.2050000000000001</v>
      </c>
      <c r="R539" s="9">
        <f t="shared" si="57"/>
        <v>40.847457627118644</v>
      </c>
      <c r="S539" t="str">
        <f t="shared" si="60"/>
        <v>theater</v>
      </c>
      <c r="T539" t="str">
        <f t="shared" si="61"/>
        <v>plays</v>
      </c>
      <c r="U539" s="13">
        <f t="shared" si="62"/>
        <v>30</v>
      </c>
    </row>
    <row r="540" spans="1:21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4">
        <f t="shared" si="58"/>
        <v>42503.794710648144</v>
      </c>
      <c r="K540">
        <v>1460574263</v>
      </c>
      <c r="L540" s="14">
        <f t="shared" si="59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6">
        <f t="shared" si="56"/>
        <v>3.0242</v>
      </c>
      <c r="R540" s="9">
        <f t="shared" si="57"/>
        <v>252.01666666666668</v>
      </c>
      <c r="S540" t="str">
        <f t="shared" si="60"/>
        <v>theater</v>
      </c>
      <c r="T540" t="str">
        <f t="shared" si="61"/>
        <v>plays</v>
      </c>
      <c r="U540" s="13">
        <f t="shared" si="62"/>
        <v>30</v>
      </c>
    </row>
    <row r="541" spans="1:21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4">
        <f t="shared" si="58"/>
        <v>42556.049849537041</v>
      </c>
      <c r="K541">
        <v>1465866707</v>
      </c>
      <c r="L541" s="14">
        <f t="shared" si="59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6">
        <f t="shared" si="56"/>
        <v>1.00644</v>
      </c>
      <c r="R541" s="9">
        <f t="shared" si="57"/>
        <v>25.161000000000001</v>
      </c>
      <c r="S541" t="str">
        <f t="shared" si="60"/>
        <v>theater</v>
      </c>
      <c r="T541" t="str">
        <f t="shared" si="61"/>
        <v>plays</v>
      </c>
      <c r="U541" s="13">
        <f t="shared" si="62"/>
        <v>21</v>
      </c>
    </row>
    <row r="542" spans="1:21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4">
        <f t="shared" si="58"/>
        <v>42039.817199074074</v>
      </c>
      <c r="K542">
        <v>1420486606</v>
      </c>
      <c r="L542" s="14">
        <f t="shared" si="59"/>
        <v>42009.817199074074</v>
      </c>
      <c r="M542" t="b">
        <v>0</v>
      </c>
      <c r="N542">
        <v>1</v>
      </c>
      <c r="O542" t="b">
        <v>0</v>
      </c>
      <c r="P542" t="s">
        <v>8272</v>
      </c>
      <c r="Q542" s="6">
        <f t="shared" si="56"/>
        <v>6.666666666666667E-5</v>
      </c>
      <c r="R542" s="9">
        <f t="shared" si="57"/>
        <v>1</v>
      </c>
      <c r="S542" t="str">
        <f t="shared" si="60"/>
        <v>technology</v>
      </c>
      <c r="T542" t="str">
        <f t="shared" si="61"/>
        <v>web</v>
      </c>
      <c r="U542" s="13">
        <f t="shared" si="62"/>
        <v>30</v>
      </c>
    </row>
    <row r="543" spans="1:21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4">
        <f t="shared" si="58"/>
        <v>42306.046689814815</v>
      </c>
      <c r="K543">
        <v>1443488834</v>
      </c>
      <c r="L543" s="14">
        <f t="shared" si="59"/>
        <v>42276.046689814815</v>
      </c>
      <c r="M543" t="b">
        <v>0</v>
      </c>
      <c r="N543">
        <v>1</v>
      </c>
      <c r="O543" t="b">
        <v>0</v>
      </c>
      <c r="P543" t="s">
        <v>8272</v>
      </c>
      <c r="Q543" s="6">
        <f t="shared" si="56"/>
        <v>5.5555555555555558E-3</v>
      </c>
      <c r="R543" s="9">
        <f t="shared" si="57"/>
        <v>25</v>
      </c>
      <c r="S543" t="str">
        <f t="shared" si="60"/>
        <v>technology</v>
      </c>
      <c r="T543" t="str">
        <f t="shared" si="61"/>
        <v>web</v>
      </c>
      <c r="U543" s="13">
        <f t="shared" si="62"/>
        <v>30</v>
      </c>
    </row>
    <row r="544" spans="1:21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4">
        <f t="shared" si="58"/>
        <v>42493.695787037039</v>
      </c>
      <c r="K544">
        <v>1457113316</v>
      </c>
      <c r="L544" s="14">
        <f t="shared" si="59"/>
        <v>42433.737453703703</v>
      </c>
      <c r="M544" t="b">
        <v>0</v>
      </c>
      <c r="N544">
        <v>1</v>
      </c>
      <c r="O544" t="b">
        <v>0</v>
      </c>
      <c r="P544" t="s">
        <v>8272</v>
      </c>
      <c r="Q544" s="6">
        <f t="shared" si="56"/>
        <v>3.9999999999999998E-6</v>
      </c>
      <c r="R544" s="9">
        <f t="shared" si="57"/>
        <v>1</v>
      </c>
      <c r="S544" t="str">
        <f t="shared" si="60"/>
        <v>technology</v>
      </c>
      <c r="T544" t="str">
        <f t="shared" si="61"/>
        <v>web</v>
      </c>
      <c r="U544" s="13">
        <f t="shared" si="62"/>
        <v>60</v>
      </c>
    </row>
    <row r="545" spans="1:21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4">
        <f t="shared" si="58"/>
        <v>41944.092152777775</v>
      </c>
      <c r="K545">
        <v>1412215962</v>
      </c>
      <c r="L545" s="14">
        <f t="shared" si="59"/>
        <v>41914.092152777775</v>
      </c>
      <c r="M545" t="b">
        <v>0</v>
      </c>
      <c r="N545">
        <v>2</v>
      </c>
      <c r="O545" t="b">
        <v>0</v>
      </c>
      <c r="P545" t="s">
        <v>8272</v>
      </c>
      <c r="Q545" s="6">
        <f t="shared" si="56"/>
        <v>3.1818181818181819E-3</v>
      </c>
      <c r="R545" s="9">
        <f t="shared" si="57"/>
        <v>35</v>
      </c>
      <c r="S545" t="str">
        <f t="shared" si="60"/>
        <v>technology</v>
      </c>
      <c r="T545" t="str">
        <f t="shared" si="61"/>
        <v>web</v>
      </c>
      <c r="U545" s="13">
        <f t="shared" si="62"/>
        <v>30</v>
      </c>
    </row>
    <row r="546" spans="1:21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4">
        <f t="shared" si="58"/>
        <v>42555.656944444447</v>
      </c>
      <c r="K546">
        <v>1465055160</v>
      </c>
      <c r="L546" s="14">
        <f t="shared" si="59"/>
        <v>42525.656944444447</v>
      </c>
      <c r="M546" t="b">
        <v>0</v>
      </c>
      <c r="N546">
        <v>2</v>
      </c>
      <c r="O546" t="b">
        <v>0</v>
      </c>
      <c r="P546" t="s">
        <v>8272</v>
      </c>
      <c r="Q546" s="6">
        <f t="shared" si="56"/>
        <v>1.2E-2</v>
      </c>
      <c r="R546" s="9">
        <f t="shared" si="57"/>
        <v>3</v>
      </c>
      <c r="S546" t="str">
        <f t="shared" si="60"/>
        <v>technology</v>
      </c>
      <c r="T546" t="str">
        <f t="shared" si="61"/>
        <v>web</v>
      </c>
      <c r="U546" s="13">
        <f t="shared" si="62"/>
        <v>30</v>
      </c>
    </row>
    <row r="547" spans="1:21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4">
        <f t="shared" si="58"/>
        <v>42323.634131944447</v>
      </c>
      <c r="K547">
        <v>1444140789</v>
      </c>
      <c r="L547" s="14">
        <f t="shared" si="59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6">
        <f t="shared" si="56"/>
        <v>0.27383999999999997</v>
      </c>
      <c r="R547" s="9">
        <f t="shared" si="57"/>
        <v>402.70588235294116</v>
      </c>
      <c r="S547" t="str">
        <f t="shared" si="60"/>
        <v>technology</v>
      </c>
      <c r="T547" t="str">
        <f t="shared" si="61"/>
        <v>web</v>
      </c>
      <c r="U547" s="13">
        <f t="shared" si="62"/>
        <v>40</v>
      </c>
    </row>
    <row r="548" spans="1:21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4">
        <f t="shared" si="58"/>
        <v>42294.667997685188</v>
      </c>
      <c r="K548">
        <v>1441209715</v>
      </c>
      <c r="L548" s="14">
        <f t="shared" si="59"/>
        <v>42249.667997685188</v>
      </c>
      <c r="M548" t="b">
        <v>0</v>
      </c>
      <c r="N548">
        <v>2</v>
      </c>
      <c r="O548" t="b">
        <v>0</v>
      </c>
      <c r="P548" t="s">
        <v>8272</v>
      </c>
      <c r="Q548" s="6">
        <f t="shared" si="56"/>
        <v>8.6666666666666663E-4</v>
      </c>
      <c r="R548" s="9">
        <f t="shared" si="57"/>
        <v>26</v>
      </c>
      <c r="S548" t="str">
        <f t="shared" si="60"/>
        <v>technology</v>
      </c>
      <c r="T548" t="str">
        <f t="shared" si="61"/>
        <v>web</v>
      </c>
      <c r="U548" s="13">
        <f t="shared" si="62"/>
        <v>45</v>
      </c>
    </row>
    <row r="549" spans="1:21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4">
        <f t="shared" si="58"/>
        <v>42410.696342592593</v>
      </c>
      <c r="K549">
        <v>1452530564</v>
      </c>
      <c r="L549" s="14">
        <f t="shared" si="59"/>
        <v>42380.696342592593</v>
      </c>
      <c r="M549" t="b">
        <v>0</v>
      </c>
      <c r="N549">
        <v>0</v>
      </c>
      <c r="O549" t="b">
        <v>0</v>
      </c>
      <c r="P549" t="s">
        <v>8272</v>
      </c>
      <c r="Q549" s="6">
        <f t="shared" si="56"/>
        <v>0</v>
      </c>
      <c r="R549" s="9">
        <f t="shared" si="57"/>
        <v>0</v>
      </c>
      <c r="S549" t="str">
        <f t="shared" si="60"/>
        <v>technology</v>
      </c>
      <c r="T549" t="str">
        <f t="shared" si="61"/>
        <v>web</v>
      </c>
      <c r="U549" s="13">
        <f t="shared" si="62"/>
        <v>30</v>
      </c>
    </row>
    <row r="550" spans="1:21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4">
        <f t="shared" si="58"/>
        <v>42306.903333333335</v>
      </c>
      <c r="K550">
        <v>1443562848</v>
      </c>
      <c r="L550" s="14">
        <f t="shared" si="59"/>
        <v>42276.903333333335</v>
      </c>
      <c r="M550" t="b">
        <v>0</v>
      </c>
      <c r="N550">
        <v>1</v>
      </c>
      <c r="O550" t="b">
        <v>0</v>
      </c>
      <c r="P550" t="s">
        <v>8272</v>
      </c>
      <c r="Q550" s="6">
        <f t="shared" si="56"/>
        <v>8.9999999999999998E-4</v>
      </c>
      <c r="R550" s="9">
        <f t="shared" si="57"/>
        <v>9</v>
      </c>
      <c r="S550" t="str">
        <f t="shared" si="60"/>
        <v>technology</v>
      </c>
      <c r="T550" t="str">
        <f t="shared" si="61"/>
        <v>web</v>
      </c>
      <c r="U550" s="13">
        <f t="shared" si="62"/>
        <v>30</v>
      </c>
    </row>
    <row r="551" spans="1:21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4">
        <f t="shared" si="58"/>
        <v>42193.636828703704</v>
      </c>
      <c r="K551">
        <v>1433776622</v>
      </c>
      <c r="L551" s="14">
        <f t="shared" si="59"/>
        <v>42163.636828703704</v>
      </c>
      <c r="M551" t="b">
        <v>0</v>
      </c>
      <c r="N551">
        <v>8</v>
      </c>
      <c r="O551" t="b">
        <v>0</v>
      </c>
      <c r="P551" t="s">
        <v>8272</v>
      </c>
      <c r="Q551" s="6">
        <f t="shared" si="56"/>
        <v>2.7199999999999998E-2</v>
      </c>
      <c r="R551" s="9">
        <f t="shared" si="57"/>
        <v>8.5</v>
      </c>
      <c r="S551" t="str">
        <f t="shared" si="60"/>
        <v>technology</v>
      </c>
      <c r="T551" t="str">
        <f t="shared" si="61"/>
        <v>web</v>
      </c>
      <c r="U551" s="13">
        <f t="shared" si="62"/>
        <v>30</v>
      </c>
    </row>
    <row r="552" spans="1:21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4">
        <f t="shared" si="58"/>
        <v>42766.208333333328</v>
      </c>
      <c r="K552">
        <v>1484756245</v>
      </c>
      <c r="L552" s="14">
        <f t="shared" si="59"/>
        <v>42753.678761574076</v>
      </c>
      <c r="M552" t="b">
        <v>0</v>
      </c>
      <c r="N552">
        <v>4</v>
      </c>
      <c r="O552" t="b">
        <v>0</v>
      </c>
      <c r="P552" t="s">
        <v>8272</v>
      </c>
      <c r="Q552" s="6">
        <f t="shared" si="56"/>
        <v>7.0000000000000001E-3</v>
      </c>
      <c r="R552" s="9">
        <f t="shared" si="57"/>
        <v>8.75</v>
      </c>
      <c r="S552" t="str">
        <f t="shared" si="60"/>
        <v>technology</v>
      </c>
      <c r="T552" t="str">
        <f t="shared" si="61"/>
        <v>web</v>
      </c>
      <c r="U552" s="13">
        <f t="shared" si="62"/>
        <v>13</v>
      </c>
    </row>
    <row r="553" spans="1:21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4">
        <f t="shared" si="58"/>
        <v>42217.745138888888</v>
      </c>
      <c r="K553">
        <v>1434609424</v>
      </c>
      <c r="L553" s="14">
        <f t="shared" si="59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6">
        <f t="shared" si="56"/>
        <v>5.0413333333333331E-2</v>
      </c>
      <c r="R553" s="9">
        <f t="shared" si="57"/>
        <v>135.03571428571428</v>
      </c>
      <c r="S553" t="str">
        <f t="shared" si="60"/>
        <v>technology</v>
      </c>
      <c r="T553" t="str">
        <f t="shared" si="61"/>
        <v>web</v>
      </c>
      <c r="U553" s="13">
        <f t="shared" si="62"/>
        <v>44</v>
      </c>
    </row>
    <row r="554" spans="1:21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4">
        <f t="shared" si="58"/>
        <v>42378.616851851853</v>
      </c>
      <c r="K554">
        <v>1447166896</v>
      </c>
      <c r="L554" s="14">
        <f t="shared" si="59"/>
        <v>42318.616851851853</v>
      </c>
      <c r="M554" t="b">
        <v>0</v>
      </c>
      <c r="N554">
        <v>0</v>
      </c>
      <c r="O554" t="b">
        <v>0</v>
      </c>
      <c r="P554" t="s">
        <v>8272</v>
      </c>
      <c r="Q554" s="6">
        <f t="shared" si="56"/>
        <v>0</v>
      </c>
      <c r="R554" s="9">
        <f t="shared" si="57"/>
        <v>0</v>
      </c>
      <c r="S554" t="str">
        <f t="shared" si="60"/>
        <v>technology</v>
      </c>
      <c r="T554" t="str">
        <f t="shared" si="61"/>
        <v>web</v>
      </c>
      <c r="U554" s="13">
        <f t="shared" si="62"/>
        <v>60</v>
      </c>
    </row>
    <row r="555" spans="1:21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4">
        <f t="shared" si="58"/>
        <v>41957.761469907404</v>
      </c>
      <c r="K555">
        <v>1413393391</v>
      </c>
      <c r="L555" s="14">
        <f t="shared" si="59"/>
        <v>41927.71980324074</v>
      </c>
      <c r="M555" t="b">
        <v>0</v>
      </c>
      <c r="N555">
        <v>6</v>
      </c>
      <c r="O555" t="b">
        <v>0</v>
      </c>
      <c r="P555" t="s">
        <v>8272</v>
      </c>
      <c r="Q555" s="6">
        <f t="shared" si="56"/>
        <v>4.9199999999999999E-3</v>
      </c>
      <c r="R555" s="9">
        <f t="shared" si="57"/>
        <v>20.5</v>
      </c>
      <c r="S555" t="str">
        <f t="shared" si="60"/>
        <v>technology</v>
      </c>
      <c r="T555" t="str">
        <f t="shared" si="61"/>
        <v>web</v>
      </c>
      <c r="U555" s="13">
        <f t="shared" si="62"/>
        <v>30</v>
      </c>
    </row>
    <row r="556" spans="1:21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4">
        <f t="shared" si="58"/>
        <v>41931.684861111113</v>
      </c>
      <c r="K556">
        <v>1411143972</v>
      </c>
      <c r="L556" s="14">
        <f t="shared" si="59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6">
        <f t="shared" si="56"/>
        <v>0.36589147286821705</v>
      </c>
      <c r="R556" s="9">
        <f t="shared" si="57"/>
        <v>64.36363636363636</v>
      </c>
      <c r="S556" t="str">
        <f t="shared" si="60"/>
        <v>technology</v>
      </c>
      <c r="T556" t="str">
        <f t="shared" si="61"/>
        <v>web</v>
      </c>
      <c r="U556" s="13">
        <f t="shared" si="62"/>
        <v>30</v>
      </c>
    </row>
    <row r="557" spans="1:21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4">
        <f t="shared" si="58"/>
        <v>42533.353506944448</v>
      </c>
      <c r="K557">
        <v>1463128143</v>
      </c>
      <c r="L557" s="14">
        <f t="shared" si="59"/>
        <v>42503.353506944448</v>
      </c>
      <c r="M557" t="b">
        <v>0</v>
      </c>
      <c r="N557">
        <v>0</v>
      </c>
      <c r="O557" t="b">
        <v>0</v>
      </c>
      <c r="P557" t="s">
        <v>8272</v>
      </c>
      <c r="Q557" s="6">
        <f t="shared" si="56"/>
        <v>0</v>
      </c>
      <c r="R557" s="9">
        <f t="shared" si="57"/>
        <v>0</v>
      </c>
      <c r="S557" t="str">
        <f t="shared" si="60"/>
        <v>technology</v>
      </c>
      <c r="T557" t="str">
        <f t="shared" si="61"/>
        <v>web</v>
      </c>
      <c r="U557" s="13">
        <f t="shared" si="62"/>
        <v>30</v>
      </c>
    </row>
    <row r="558" spans="1:21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4">
        <f t="shared" si="58"/>
        <v>42375.860150462962</v>
      </c>
      <c r="K558">
        <v>1449520717</v>
      </c>
      <c r="L558" s="14">
        <f t="shared" si="59"/>
        <v>42345.860150462962</v>
      </c>
      <c r="M558" t="b">
        <v>0</v>
      </c>
      <c r="N558">
        <v>1</v>
      </c>
      <c r="O558" t="b">
        <v>0</v>
      </c>
      <c r="P558" t="s">
        <v>8272</v>
      </c>
      <c r="Q558" s="6">
        <f t="shared" si="56"/>
        <v>2.5000000000000001E-2</v>
      </c>
      <c r="R558" s="9">
        <f t="shared" si="57"/>
        <v>200</v>
      </c>
      <c r="S558" t="str">
        <f t="shared" si="60"/>
        <v>technology</v>
      </c>
      <c r="T558" t="str">
        <f t="shared" si="61"/>
        <v>web</v>
      </c>
      <c r="U558" s="13">
        <f t="shared" si="62"/>
        <v>30</v>
      </c>
    </row>
    <row r="559" spans="1:21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4">
        <f t="shared" si="58"/>
        <v>42706.983831018515</v>
      </c>
      <c r="K559">
        <v>1478126203</v>
      </c>
      <c r="L559" s="14">
        <f t="shared" si="59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6">
        <f t="shared" si="56"/>
        <v>9.1066666666666674E-3</v>
      </c>
      <c r="R559" s="9">
        <f t="shared" si="57"/>
        <v>68.3</v>
      </c>
      <c r="S559" t="str">
        <f t="shared" si="60"/>
        <v>technology</v>
      </c>
      <c r="T559" t="str">
        <f t="shared" si="61"/>
        <v>web</v>
      </c>
      <c r="U559" s="13">
        <f t="shared" si="62"/>
        <v>30</v>
      </c>
    </row>
    <row r="560" spans="1:21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4">
        <f t="shared" si="58"/>
        <v>42087.841493055559</v>
      </c>
      <c r="K560">
        <v>1424639505</v>
      </c>
      <c r="L560" s="14">
        <f t="shared" si="59"/>
        <v>42057.883159722223</v>
      </c>
      <c r="M560" t="b">
        <v>0</v>
      </c>
      <c r="N560">
        <v>0</v>
      </c>
      <c r="O560" t="b">
        <v>0</v>
      </c>
      <c r="P560" t="s">
        <v>8272</v>
      </c>
      <c r="Q560" s="6">
        <f t="shared" si="56"/>
        <v>0</v>
      </c>
      <c r="R560" s="9">
        <f t="shared" si="57"/>
        <v>0</v>
      </c>
      <c r="S560" t="str">
        <f t="shared" si="60"/>
        <v>technology</v>
      </c>
      <c r="T560" t="str">
        <f t="shared" si="61"/>
        <v>web</v>
      </c>
      <c r="U560" s="13">
        <f t="shared" si="62"/>
        <v>30</v>
      </c>
    </row>
    <row r="561" spans="1:21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4">
        <f t="shared" si="58"/>
        <v>42351.283101851848</v>
      </c>
      <c r="K561">
        <v>1447397260</v>
      </c>
      <c r="L561" s="14">
        <f t="shared" si="59"/>
        <v>42321.283101851848</v>
      </c>
      <c r="M561" t="b">
        <v>0</v>
      </c>
      <c r="N561">
        <v>1</v>
      </c>
      <c r="O561" t="b">
        <v>0</v>
      </c>
      <c r="P561" t="s">
        <v>8272</v>
      </c>
      <c r="Q561" s="6">
        <f t="shared" si="56"/>
        <v>2.0833333333333335E-4</v>
      </c>
      <c r="R561" s="9">
        <f t="shared" si="57"/>
        <v>50</v>
      </c>
      <c r="S561" t="str">
        <f t="shared" si="60"/>
        <v>technology</v>
      </c>
      <c r="T561" t="str">
        <f t="shared" si="61"/>
        <v>web</v>
      </c>
      <c r="U561" s="13">
        <f t="shared" si="62"/>
        <v>30</v>
      </c>
    </row>
    <row r="562" spans="1:21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4">
        <f t="shared" si="58"/>
        <v>41990.771354166667</v>
      </c>
      <c r="K562">
        <v>1416249045</v>
      </c>
      <c r="L562" s="14">
        <f t="shared" si="59"/>
        <v>41960.771354166667</v>
      </c>
      <c r="M562" t="b">
        <v>0</v>
      </c>
      <c r="N562">
        <v>3</v>
      </c>
      <c r="O562" t="b">
        <v>0</v>
      </c>
      <c r="P562" t="s">
        <v>8272</v>
      </c>
      <c r="Q562" s="6">
        <f t="shared" si="56"/>
        <v>1.2E-4</v>
      </c>
      <c r="R562" s="9">
        <f t="shared" si="57"/>
        <v>4</v>
      </c>
      <c r="S562" t="str">
        <f t="shared" si="60"/>
        <v>technology</v>
      </c>
      <c r="T562" t="str">
        <f t="shared" si="61"/>
        <v>web</v>
      </c>
      <c r="U562" s="13">
        <f t="shared" si="62"/>
        <v>30</v>
      </c>
    </row>
    <row r="563" spans="1:21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4">
        <f t="shared" si="58"/>
        <v>42303.658715277779</v>
      </c>
      <c r="K563">
        <v>1442850513</v>
      </c>
      <c r="L563" s="14">
        <f t="shared" si="59"/>
        <v>42268.658715277779</v>
      </c>
      <c r="M563" t="b">
        <v>0</v>
      </c>
      <c r="N563">
        <v>2</v>
      </c>
      <c r="O563" t="b">
        <v>0</v>
      </c>
      <c r="P563" t="s">
        <v>8272</v>
      </c>
      <c r="Q563" s="6">
        <f t="shared" si="56"/>
        <v>3.6666666666666666E-3</v>
      </c>
      <c r="R563" s="9">
        <f t="shared" si="57"/>
        <v>27.5</v>
      </c>
      <c r="S563" t="str">
        <f t="shared" si="60"/>
        <v>technology</v>
      </c>
      <c r="T563" t="str">
        <f t="shared" si="61"/>
        <v>web</v>
      </c>
      <c r="U563" s="13">
        <f t="shared" si="62"/>
        <v>35</v>
      </c>
    </row>
    <row r="564" spans="1:21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4">
        <f t="shared" si="58"/>
        <v>42722.389062500006</v>
      </c>
      <c r="K564">
        <v>1479460815</v>
      </c>
      <c r="L564" s="14">
        <f t="shared" si="59"/>
        <v>42692.389062500006</v>
      </c>
      <c r="M564" t="b">
        <v>0</v>
      </c>
      <c r="N564">
        <v>0</v>
      </c>
      <c r="O564" t="b">
        <v>0</v>
      </c>
      <c r="P564" t="s">
        <v>8272</v>
      </c>
      <c r="Q564" s="6">
        <f t="shared" si="56"/>
        <v>0</v>
      </c>
      <c r="R564" s="9">
        <f t="shared" si="57"/>
        <v>0</v>
      </c>
      <c r="S564" t="str">
        <f t="shared" si="60"/>
        <v>technology</v>
      </c>
      <c r="T564" t="str">
        <f t="shared" si="61"/>
        <v>web</v>
      </c>
      <c r="U564" s="13">
        <f t="shared" si="62"/>
        <v>30</v>
      </c>
    </row>
    <row r="565" spans="1:21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4">
        <f t="shared" si="58"/>
        <v>42052.069988425923</v>
      </c>
      <c r="K565">
        <v>1421545247</v>
      </c>
      <c r="L565" s="14">
        <f t="shared" si="59"/>
        <v>42022.069988425923</v>
      </c>
      <c r="M565" t="b">
        <v>0</v>
      </c>
      <c r="N565">
        <v>2</v>
      </c>
      <c r="O565" t="b">
        <v>0</v>
      </c>
      <c r="P565" t="s">
        <v>8272</v>
      </c>
      <c r="Q565" s="6">
        <f t="shared" si="56"/>
        <v>9.0666666666666662E-4</v>
      </c>
      <c r="R565" s="9">
        <f t="shared" si="57"/>
        <v>34</v>
      </c>
      <c r="S565" t="str">
        <f t="shared" si="60"/>
        <v>technology</v>
      </c>
      <c r="T565" t="str">
        <f t="shared" si="61"/>
        <v>web</v>
      </c>
      <c r="U565" s="13">
        <f t="shared" si="62"/>
        <v>30</v>
      </c>
    </row>
    <row r="566" spans="1:21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4">
        <f t="shared" si="58"/>
        <v>42441.942997685182</v>
      </c>
      <c r="K566">
        <v>1455230275</v>
      </c>
      <c r="L566" s="14">
        <f t="shared" si="59"/>
        <v>42411.942997685182</v>
      </c>
      <c r="M566" t="b">
        <v>0</v>
      </c>
      <c r="N566">
        <v>1</v>
      </c>
      <c r="O566" t="b">
        <v>0</v>
      </c>
      <c r="P566" t="s">
        <v>8272</v>
      </c>
      <c r="Q566" s="6">
        <f t="shared" si="56"/>
        <v>5.5555555555555558E-5</v>
      </c>
      <c r="R566" s="9">
        <f t="shared" si="57"/>
        <v>1</v>
      </c>
      <c r="S566" t="str">
        <f t="shared" si="60"/>
        <v>technology</v>
      </c>
      <c r="T566" t="str">
        <f t="shared" si="61"/>
        <v>web</v>
      </c>
      <c r="U566" s="13">
        <f t="shared" si="62"/>
        <v>30</v>
      </c>
    </row>
    <row r="567" spans="1:21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4">
        <f t="shared" si="58"/>
        <v>42195.785289351858</v>
      </c>
      <c r="K567">
        <v>1433962249</v>
      </c>
      <c r="L567" s="14">
        <f t="shared" si="59"/>
        <v>42165.785289351858</v>
      </c>
      <c r="M567" t="b">
        <v>0</v>
      </c>
      <c r="N567">
        <v>0</v>
      </c>
      <c r="O567" t="b">
        <v>0</v>
      </c>
      <c r="P567" t="s">
        <v>8272</v>
      </c>
      <c r="Q567" s="6">
        <f t="shared" si="56"/>
        <v>0</v>
      </c>
      <c r="R567" s="9">
        <f t="shared" si="57"/>
        <v>0</v>
      </c>
      <c r="S567" t="str">
        <f t="shared" si="60"/>
        <v>technology</v>
      </c>
      <c r="T567" t="str">
        <f t="shared" si="61"/>
        <v>web</v>
      </c>
      <c r="U567" s="13">
        <f t="shared" si="62"/>
        <v>30</v>
      </c>
    </row>
    <row r="568" spans="1:21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4">
        <f t="shared" si="58"/>
        <v>42565.68440972222</v>
      </c>
      <c r="K568">
        <v>1465921533</v>
      </c>
      <c r="L568" s="14">
        <f t="shared" si="59"/>
        <v>42535.68440972222</v>
      </c>
      <c r="M568" t="b">
        <v>0</v>
      </c>
      <c r="N568">
        <v>1</v>
      </c>
      <c r="O568" t="b">
        <v>0</v>
      </c>
      <c r="P568" t="s">
        <v>8272</v>
      </c>
      <c r="Q568" s="6">
        <f t="shared" si="56"/>
        <v>2.0000000000000001E-4</v>
      </c>
      <c r="R568" s="9">
        <f t="shared" si="57"/>
        <v>1</v>
      </c>
      <c r="S568" t="str">
        <f t="shared" si="60"/>
        <v>technology</v>
      </c>
      <c r="T568" t="str">
        <f t="shared" si="61"/>
        <v>web</v>
      </c>
      <c r="U568" s="13">
        <f t="shared" si="62"/>
        <v>30</v>
      </c>
    </row>
    <row r="569" spans="1:21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4">
        <f t="shared" si="58"/>
        <v>42005.842523148152</v>
      </c>
      <c r="K569">
        <v>1417551194</v>
      </c>
      <c r="L569" s="14">
        <f t="shared" si="59"/>
        <v>41975.842523148152</v>
      </c>
      <c r="M569" t="b">
        <v>0</v>
      </c>
      <c r="N569">
        <v>0</v>
      </c>
      <c r="O569" t="b">
        <v>0</v>
      </c>
      <c r="P569" t="s">
        <v>8272</v>
      </c>
      <c r="Q569" s="6">
        <f t="shared" si="56"/>
        <v>0</v>
      </c>
      <c r="R569" s="9">
        <f t="shared" si="57"/>
        <v>0</v>
      </c>
      <c r="S569" t="str">
        <f t="shared" si="60"/>
        <v>technology</v>
      </c>
      <c r="T569" t="str">
        <f t="shared" si="61"/>
        <v>web</v>
      </c>
      <c r="U569" s="13">
        <f t="shared" si="62"/>
        <v>30</v>
      </c>
    </row>
    <row r="570" spans="1:21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4">
        <f t="shared" si="58"/>
        <v>42385.458333333328</v>
      </c>
      <c r="K570">
        <v>1449785223</v>
      </c>
      <c r="L570" s="14">
        <f t="shared" si="59"/>
        <v>42348.9215625</v>
      </c>
      <c r="M570" t="b">
        <v>0</v>
      </c>
      <c r="N570">
        <v>5</v>
      </c>
      <c r="O570" t="b">
        <v>0</v>
      </c>
      <c r="P570" t="s">
        <v>8272</v>
      </c>
      <c r="Q570" s="6">
        <f t="shared" si="56"/>
        <v>0.01</v>
      </c>
      <c r="R570" s="9">
        <f t="shared" si="57"/>
        <v>49</v>
      </c>
      <c r="S570" t="str">
        <f t="shared" si="60"/>
        <v>technology</v>
      </c>
      <c r="T570" t="str">
        <f t="shared" si="61"/>
        <v>web</v>
      </c>
      <c r="U570" s="13">
        <f t="shared" si="62"/>
        <v>37</v>
      </c>
    </row>
    <row r="571" spans="1:21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4">
        <f t="shared" si="58"/>
        <v>42370.847361111111</v>
      </c>
      <c r="K571">
        <v>1449087612</v>
      </c>
      <c r="L571" s="14">
        <f t="shared" si="59"/>
        <v>42340.847361111111</v>
      </c>
      <c r="M571" t="b">
        <v>0</v>
      </c>
      <c r="N571">
        <v>1</v>
      </c>
      <c r="O571" t="b">
        <v>0</v>
      </c>
      <c r="P571" t="s">
        <v>8272</v>
      </c>
      <c r="Q571" s="6">
        <f t="shared" si="56"/>
        <v>8.0000000000000002E-3</v>
      </c>
      <c r="R571" s="9">
        <f t="shared" si="57"/>
        <v>20</v>
      </c>
      <c r="S571" t="str">
        <f t="shared" si="60"/>
        <v>technology</v>
      </c>
      <c r="T571" t="str">
        <f t="shared" si="61"/>
        <v>web</v>
      </c>
      <c r="U571" s="13">
        <f t="shared" si="62"/>
        <v>30</v>
      </c>
    </row>
    <row r="572" spans="1:21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4">
        <f t="shared" si="58"/>
        <v>42418.798252314817</v>
      </c>
      <c r="K572">
        <v>1453230569</v>
      </c>
      <c r="L572" s="14">
        <f t="shared" si="59"/>
        <v>42388.798252314817</v>
      </c>
      <c r="M572" t="b">
        <v>0</v>
      </c>
      <c r="N572">
        <v>1</v>
      </c>
      <c r="O572" t="b">
        <v>0</v>
      </c>
      <c r="P572" t="s">
        <v>8272</v>
      </c>
      <c r="Q572" s="6">
        <f t="shared" si="56"/>
        <v>1.6705882352941177E-3</v>
      </c>
      <c r="R572" s="9">
        <f t="shared" si="57"/>
        <v>142</v>
      </c>
      <c r="S572" t="str">
        <f t="shared" si="60"/>
        <v>technology</v>
      </c>
      <c r="T572" t="str">
        <f t="shared" si="61"/>
        <v>web</v>
      </c>
      <c r="U572" s="13">
        <f t="shared" si="62"/>
        <v>30</v>
      </c>
    </row>
    <row r="573" spans="1:21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4">
        <f t="shared" si="58"/>
        <v>42212.165972222225</v>
      </c>
      <c r="K573">
        <v>1436297723</v>
      </c>
      <c r="L573" s="14">
        <f t="shared" si="59"/>
        <v>42192.816238425927</v>
      </c>
      <c r="M573" t="b">
        <v>0</v>
      </c>
      <c r="N573">
        <v>2</v>
      </c>
      <c r="O573" t="b">
        <v>0</v>
      </c>
      <c r="P573" t="s">
        <v>8272</v>
      </c>
      <c r="Q573" s="6">
        <f t="shared" si="56"/>
        <v>4.2399999999999998E-3</v>
      </c>
      <c r="R573" s="9">
        <f t="shared" si="57"/>
        <v>53</v>
      </c>
      <c r="S573" t="str">
        <f t="shared" si="60"/>
        <v>technology</v>
      </c>
      <c r="T573" t="str">
        <f t="shared" si="61"/>
        <v>web</v>
      </c>
      <c r="U573" s="13">
        <f t="shared" si="62"/>
        <v>20</v>
      </c>
    </row>
    <row r="574" spans="1:21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4">
        <f t="shared" si="58"/>
        <v>42312.757962962962</v>
      </c>
      <c r="K574">
        <v>1444065088</v>
      </c>
      <c r="L574" s="14">
        <f t="shared" si="59"/>
        <v>42282.71629629629</v>
      </c>
      <c r="M574" t="b">
        <v>0</v>
      </c>
      <c r="N574">
        <v>0</v>
      </c>
      <c r="O574" t="b">
        <v>0</v>
      </c>
      <c r="P574" t="s">
        <v>8272</v>
      </c>
      <c r="Q574" s="6">
        <f t="shared" si="56"/>
        <v>0</v>
      </c>
      <c r="R574" s="9">
        <f t="shared" si="57"/>
        <v>0</v>
      </c>
      <c r="S574" t="str">
        <f t="shared" si="60"/>
        <v>technology</v>
      </c>
      <c r="T574" t="str">
        <f t="shared" si="61"/>
        <v>web</v>
      </c>
      <c r="U574" s="13">
        <f t="shared" si="62"/>
        <v>30</v>
      </c>
    </row>
    <row r="575" spans="1:21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4">
        <f t="shared" si="58"/>
        <v>42022.05</v>
      </c>
      <c r="K575">
        <v>1416445931</v>
      </c>
      <c r="L575" s="14">
        <f t="shared" si="59"/>
        <v>41963.050127314811</v>
      </c>
      <c r="M575" t="b">
        <v>0</v>
      </c>
      <c r="N575">
        <v>9</v>
      </c>
      <c r="O575" t="b">
        <v>0</v>
      </c>
      <c r="P575" t="s">
        <v>8272</v>
      </c>
      <c r="Q575" s="6">
        <f t="shared" si="56"/>
        <v>3.892538925389254E-3</v>
      </c>
      <c r="R575" s="9">
        <f t="shared" si="57"/>
        <v>38.444444444444443</v>
      </c>
      <c r="S575" t="str">
        <f t="shared" si="60"/>
        <v>technology</v>
      </c>
      <c r="T575" t="str">
        <f t="shared" si="61"/>
        <v>web</v>
      </c>
      <c r="U575" s="13">
        <f t="shared" si="62"/>
        <v>59</v>
      </c>
    </row>
    <row r="576" spans="1:21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4">
        <f t="shared" si="58"/>
        <v>42662.443368055552</v>
      </c>
      <c r="K576">
        <v>1474281507</v>
      </c>
      <c r="L576" s="14">
        <f t="shared" si="59"/>
        <v>42632.443368055552</v>
      </c>
      <c r="M576" t="b">
        <v>0</v>
      </c>
      <c r="N576">
        <v>4</v>
      </c>
      <c r="O576" t="b">
        <v>0</v>
      </c>
      <c r="P576" t="s">
        <v>8272</v>
      </c>
      <c r="Q576" s="6">
        <f t="shared" si="56"/>
        <v>7.1556350626118068E-3</v>
      </c>
      <c r="R576" s="9">
        <f t="shared" si="57"/>
        <v>20</v>
      </c>
      <c r="S576" t="str">
        <f t="shared" si="60"/>
        <v>technology</v>
      </c>
      <c r="T576" t="str">
        <f t="shared" si="61"/>
        <v>web</v>
      </c>
      <c r="U576" s="13">
        <f t="shared" si="62"/>
        <v>30</v>
      </c>
    </row>
    <row r="577" spans="1:21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4">
        <f t="shared" si="58"/>
        <v>42168.692627314813</v>
      </c>
      <c r="K577">
        <v>1431621443</v>
      </c>
      <c r="L577" s="14">
        <f t="shared" si="59"/>
        <v>42138.692627314813</v>
      </c>
      <c r="M577" t="b">
        <v>0</v>
      </c>
      <c r="N577">
        <v>4</v>
      </c>
      <c r="O577" t="b">
        <v>0</v>
      </c>
      <c r="P577" t="s">
        <v>8272</v>
      </c>
      <c r="Q577" s="6">
        <f t="shared" si="56"/>
        <v>4.3166666666666666E-3</v>
      </c>
      <c r="R577" s="9">
        <f t="shared" si="57"/>
        <v>64.75</v>
      </c>
      <c r="S577" t="str">
        <f t="shared" si="60"/>
        <v>technology</v>
      </c>
      <c r="T577" t="str">
        <f t="shared" si="61"/>
        <v>web</v>
      </c>
      <c r="U577" s="13">
        <f t="shared" si="62"/>
        <v>30</v>
      </c>
    </row>
    <row r="578" spans="1:21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4">
        <f t="shared" si="58"/>
        <v>42091.43</v>
      </c>
      <c r="K578">
        <v>1422357552</v>
      </c>
      <c r="L578" s="14">
        <f t="shared" si="59"/>
        <v>42031.471666666665</v>
      </c>
      <c r="M578" t="b">
        <v>0</v>
      </c>
      <c r="N578">
        <v>1</v>
      </c>
      <c r="O578" t="b">
        <v>0</v>
      </c>
      <c r="P578" t="s">
        <v>8272</v>
      </c>
      <c r="Q578" s="6">
        <f t="shared" ref="Q578:Q641" si="63">(E578/D578)</f>
        <v>1.2500000000000001E-5</v>
      </c>
      <c r="R578" s="9">
        <f t="shared" ref="R578:R641" si="64">IF(N578&lt;&gt;0,E578/N578,0)</f>
        <v>1</v>
      </c>
      <c r="S578" t="str">
        <f t="shared" si="60"/>
        <v>technology</v>
      </c>
      <c r="T578" t="str">
        <f t="shared" si="61"/>
        <v>web</v>
      </c>
      <c r="U578" s="13">
        <f t="shared" si="62"/>
        <v>60</v>
      </c>
    </row>
    <row r="579" spans="1:21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4">
        <f t="shared" ref="J579:J642" si="65">(((I579/60)/60)/24)+DATE(1970,1,1)</f>
        <v>42510.589143518519</v>
      </c>
      <c r="K579">
        <v>1458569302</v>
      </c>
      <c r="L579" s="14">
        <f t="shared" ref="L579:L642" si="66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6">
        <f t="shared" si="63"/>
        <v>2E-3</v>
      </c>
      <c r="R579" s="9">
        <f t="shared" si="64"/>
        <v>10</v>
      </c>
      <c r="S579" t="str">
        <f t="shared" ref="S579:S642" si="67">LEFT(P579, SEARCH("/",P579,1)-1)</f>
        <v>technology</v>
      </c>
      <c r="T579" t="str">
        <f t="shared" ref="T579:T642" si="68">RIGHT(P579,LEN(P579)-FIND("/",P579))</f>
        <v>web</v>
      </c>
      <c r="U579" s="13">
        <f t="shared" ref="U579:U642" si="69">DATEDIF(L579,J579,"D")</f>
        <v>60</v>
      </c>
    </row>
    <row r="580" spans="1:21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4">
        <f t="shared" si="65"/>
        <v>42254.578622685185</v>
      </c>
      <c r="K580">
        <v>1439560393</v>
      </c>
      <c r="L580" s="14">
        <f t="shared" si="66"/>
        <v>42230.578622685185</v>
      </c>
      <c r="M580" t="b">
        <v>0</v>
      </c>
      <c r="N580">
        <v>7</v>
      </c>
      <c r="O580" t="b">
        <v>0</v>
      </c>
      <c r="P580" t="s">
        <v>8272</v>
      </c>
      <c r="Q580" s="6">
        <f t="shared" si="63"/>
        <v>1.12E-4</v>
      </c>
      <c r="R580" s="9">
        <f t="shared" si="64"/>
        <v>2</v>
      </c>
      <c r="S580" t="str">
        <f t="shared" si="67"/>
        <v>technology</v>
      </c>
      <c r="T580" t="str">
        <f t="shared" si="68"/>
        <v>web</v>
      </c>
      <c r="U580" s="13">
        <f t="shared" si="69"/>
        <v>24</v>
      </c>
    </row>
    <row r="581" spans="1:21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4">
        <f t="shared" si="65"/>
        <v>41998.852118055554</v>
      </c>
      <c r="K581">
        <v>1416947223</v>
      </c>
      <c r="L581" s="14">
        <f t="shared" si="66"/>
        <v>41968.852118055554</v>
      </c>
      <c r="M581" t="b">
        <v>0</v>
      </c>
      <c r="N581">
        <v>5</v>
      </c>
      <c r="O581" t="b">
        <v>0</v>
      </c>
      <c r="P581" t="s">
        <v>8272</v>
      </c>
      <c r="Q581" s="6">
        <f t="shared" si="63"/>
        <v>1.4583333333333334E-2</v>
      </c>
      <c r="R581" s="9">
        <f t="shared" si="64"/>
        <v>35</v>
      </c>
      <c r="S581" t="str">
        <f t="shared" si="67"/>
        <v>technology</v>
      </c>
      <c r="T581" t="str">
        <f t="shared" si="68"/>
        <v>web</v>
      </c>
      <c r="U581" s="13">
        <f t="shared" si="69"/>
        <v>30</v>
      </c>
    </row>
    <row r="582" spans="1:21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4">
        <f t="shared" si="65"/>
        <v>42635.908182870371</v>
      </c>
      <c r="K582">
        <v>1471988867</v>
      </c>
      <c r="L582" s="14">
        <f t="shared" si="66"/>
        <v>42605.908182870371</v>
      </c>
      <c r="M582" t="b">
        <v>0</v>
      </c>
      <c r="N582">
        <v>1</v>
      </c>
      <c r="O582" t="b">
        <v>0</v>
      </c>
      <c r="P582" t="s">
        <v>8272</v>
      </c>
      <c r="Q582" s="6">
        <f t="shared" si="63"/>
        <v>3.3333333333333332E-4</v>
      </c>
      <c r="R582" s="9">
        <f t="shared" si="64"/>
        <v>1</v>
      </c>
      <c r="S582" t="str">
        <f t="shared" si="67"/>
        <v>technology</v>
      </c>
      <c r="T582" t="str">
        <f t="shared" si="68"/>
        <v>web</v>
      </c>
      <c r="U582" s="13">
        <f t="shared" si="69"/>
        <v>30</v>
      </c>
    </row>
    <row r="583" spans="1:21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4">
        <f t="shared" si="65"/>
        <v>42218.012777777782</v>
      </c>
      <c r="K583">
        <v>1435882704</v>
      </c>
      <c r="L583" s="14">
        <f t="shared" si="66"/>
        <v>42188.012777777782</v>
      </c>
      <c r="M583" t="b">
        <v>0</v>
      </c>
      <c r="N583">
        <v>0</v>
      </c>
      <c r="O583" t="b">
        <v>0</v>
      </c>
      <c r="P583" t="s">
        <v>8272</v>
      </c>
      <c r="Q583" s="6">
        <f t="shared" si="63"/>
        <v>0</v>
      </c>
      <c r="R583" s="9">
        <f t="shared" si="64"/>
        <v>0</v>
      </c>
      <c r="S583" t="str">
        <f t="shared" si="67"/>
        <v>technology</v>
      </c>
      <c r="T583" t="str">
        <f t="shared" si="68"/>
        <v>web</v>
      </c>
      <c r="U583" s="13">
        <f t="shared" si="69"/>
        <v>30</v>
      </c>
    </row>
    <row r="584" spans="1:21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4">
        <f t="shared" si="65"/>
        <v>42078.75</v>
      </c>
      <c r="K584">
        <v>1424454319</v>
      </c>
      <c r="L584" s="14">
        <f t="shared" si="66"/>
        <v>42055.739803240736</v>
      </c>
      <c r="M584" t="b">
        <v>0</v>
      </c>
      <c r="N584">
        <v>0</v>
      </c>
      <c r="O584" t="b">
        <v>0</v>
      </c>
      <c r="P584" t="s">
        <v>8272</v>
      </c>
      <c r="Q584" s="6">
        <f t="shared" si="63"/>
        <v>0</v>
      </c>
      <c r="R584" s="9">
        <f t="shared" si="64"/>
        <v>0</v>
      </c>
      <c r="S584" t="str">
        <f t="shared" si="67"/>
        <v>technology</v>
      </c>
      <c r="T584" t="str">
        <f t="shared" si="68"/>
        <v>web</v>
      </c>
      <c r="U584" s="13">
        <f t="shared" si="69"/>
        <v>23</v>
      </c>
    </row>
    <row r="585" spans="1:21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4">
        <f t="shared" si="65"/>
        <v>42082.896840277783</v>
      </c>
      <c r="K585">
        <v>1424212287</v>
      </c>
      <c r="L585" s="14">
        <f t="shared" si="66"/>
        <v>42052.93850694444</v>
      </c>
      <c r="M585" t="b">
        <v>0</v>
      </c>
      <c r="N585">
        <v>1</v>
      </c>
      <c r="O585" t="b">
        <v>0</v>
      </c>
      <c r="P585" t="s">
        <v>8272</v>
      </c>
      <c r="Q585" s="6">
        <f t="shared" si="63"/>
        <v>1.1111111111111112E-4</v>
      </c>
      <c r="R585" s="9">
        <f t="shared" si="64"/>
        <v>1</v>
      </c>
      <c r="S585" t="str">
        <f t="shared" si="67"/>
        <v>technology</v>
      </c>
      <c r="T585" t="str">
        <f t="shared" si="68"/>
        <v>web</v>
      </c>
      <c r="U585" s="13">
        <f t="shared" si="69"/>
        <v>30</v>
      </c>
    </row>
    <row r="586" spans="1:21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4">
        <f t="shared" si="65"/>
        <v>42079.674953703703</v>
      </c>
      <c r="K586">
        <v>1423933916</v>
      </c>
      <c r="L586" s="14">
        <f t="shared" si="66"/>
        <v>42049.716620370367</v>
      </c>
      <c r="M586" t="b">
        <v>0</v>
      </c>
      <c r="N586">
        <v>2</v>
      </c>
      <c r="O586" t="b">
        <v>0</v>
      </c>
      <c r="P586" t="s">
        <v>8272</v>
      </c>
      <c r="Q586" s="6">
        <f t="shared" si="63"/>
        <v>0.01</v>
      </c>
      <c r="R586" s="9">
        <f t="shared" si="64"/>
        <v>5</v>
      </c>
      <c r="S586" t="str">
        <f t="shared" si="67"/>
        <v>technology</v>
      </c>
      <c r="T586" t="str">
        <f t="shared" si="68"/>
        <v>web</v>
      </c>
      <c r="U586" s="13">
        <f t="shared" si="69"/>
        <v>30</v>
      </c>
    </row>
    <row r="587" spans="1:21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4">
        <f t="shared" si="65"/>
        <v>42339</v>
      </c>
      <c r="K587">
        <v>1444123377</v>
      </c>
      <c r="L587" s="14">
        <f t="shared" si="66"/>
        <v>42283.3909375</v>
      </c>
      <c r="M587" t="b">
        <v>0</v>
      </c>
      <c r="N587">
        <v>0</v>
      </c>
      <c r="O587" t="b">
        <v>0</v>
      </c>
      <c r="P587" t="s">
        <v>8272</v>
      </c>
      <c r="Q587" s="6">
        <f t="shared" si="63"/>
        <v>0</v>
      </c>
      <c r="R587" s="9">
        <f t="shared" si="64"/>
        <v>0</v>
      </c>
      <c r="S587" t="str">
        <f t="shared" si="67"/>
        <v>technology</v>
      </c>
      <c r="T587" t="str">
        <f t="shared" si="68"/>
        <v>web</v>
      </c>
      <c r="U587" s="13">
        <f t="shared" si="69"/>
        <v>56</v>
      </c>
    </row>
    <row r="588" spans="1:21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4">
        <f t="shared" si="65"/>
        <v>42050.854247685187</v>
      </c>
      <c r="K588">
        <v>1421440207</v>
      </c>
      <c r="L588" s="14">
        <f t="shared" si="66"/>
        <v>42020.854247685187</v>
      </c>
      <c r="M588" t="b">
        <v>0</v>
      </c>
      <c r="N588">
        <v>4</v>
      </c>
      <c r="O588" t="b">
        <v>0</v>
      </c>
      <c r="P588" t="s">
        <v>8272</v>
      </c>
      <c r="Q588" s="6">
        <f t="shared" si="63"/>
        <v>5.5999999999999999E-3</v>
      </c>
      <c r="R588" s="9">
        <f t="shared" si="64"/>
        <v>14</v>
      </c>
      <c r="S588" t="str">
        <f t="shared" si="67"/>
        <v>technology</v>
      </c>
      <c r="T588" t="str">
        <f t="shared" si="68"/>
        <v>web</v>
      </c>
      <c r="U588" s="13">
        <f t="shared" si="69"/>
        <v>30</v>
      </c>
    </row>
    <row r="589" spans="1:21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4">
        <f t="shared" si="65"/>
        <v>42110.757326388892</v>
      </c>
      <c r="K589">
        <v>1426615833</v>
      </c>
      <c r="L589" s="14">
        <f t="shared" si="66"/>
        <v>42080.757326388892</v>
      </c>
      <c r="M589" t="b">
        <v>0</v>
      </c>
      <c r="N589">
        <v>7</v>
      </c>
      <c r="O589" t="b">
        <v>0</v>
      </c>
      <c r="P589" t="s">
        <v>8272</v>
      </c>
      <c r="Q589" s="6">
        <f t="shared" si="63"/>
        <v>9.0833333333333335E-2</v>
      </c>
      <c r="R589" s="9">
        <f t="shared" si="64"/>
        <v>389.28571428571428</v>
      </c>
      <c r="S589" t="str">
        <f t="shared" si="67"/>
        <v>technology</v>
      </c>
      <c r="T589" t="str">
        <f t="shared" si="68"/>
        <v>web</v>
      </c>
      <c r="U589" s="13">
        <f t="shared" si="69"/>
        <v>30</v>
      </c>
    </row>
    <row r="590" spans="1:21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4">
        <f t="shared" si="65"/>
        <v>42691.811180555553</v>
      </c>
      <c r="K590">
        <v>1474223286</v>
      </c>
      <c r="L590" s="14">
        <f t="shared" si="66"/>
        <v>42631.769513888896</v>
      </c>
      <c r="M590" t="b">
        <v>0</v>
      </c>
      <c r="N590">
        <v>2</v>
      </c>
      <c r="O590" t="b">
        <v>0</v>
      </c>
      <c r="P590" t="s">
        <v>8272</v>
      </c>
      <c r="Q590" s="6">
        <f t="shared" si="63"/>
        <v>3.3444444444444443E-2</v>
      </c>
      <c r="R590" s="9">
        <f t="shared" si="64"/>
        <v>150.5</v>
      </c>
      <c r="S590" t="str">
        <f t="shared" si="67"/>
        <v>technology</v>
      </c>
      <c r="T590" t="str">
        <f t="shared" si="68"/>
        <v>web</v>
      </c>
      <c r="U590" s="13">
        <f t="shared" si="69"/>
        <v>60</v>
      </c>
    </row>
    <row r="591" spans="1:2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4">
        <f t="shared" si="65"/>
        <v>42193.614571759259</v>
      </c>
      <c r="K591">
        <v>1435070699</v>
      </c>
      <c r="L591" s="14">
        <f t="shared" si="66"/>
        <v>42178.614571759259</v>
      </c>
      <c r="M591" t="b">
        <v>0</v>
      </c>
      <c r="N591">
        <v>1</v>
      </c>
      <c r="O591" t="b">
        <v>0</v>
      </c>
      <c r="P591" t="s">
        <v>8272</v>
      </c>
      <c r="Q591" s="6">
        <f t="shared" si="63"/>
        <v>1.3333333333333334E-4</v>
      </c>
      <c r="R591" s="9">
        <f t="shared" si="64"/>
        <v>1</v>
      </c>
      <c r="S591" t="str">
        <f t="shared" si="67"/>
        <v>technology</v>
      </c>
      <c r="T591" t="str">
        <f t="shared" si="68"/>
        <v>web</v>
      </c>
      <c r="U591" s="13">
        <f t="shared" si="69"/>
        <v>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4">
        <f t="shared" si="65"/>
        <v>42408.542361111111</v>
      </c>
      <c r="K592">
        <v>1452259131</v>
      </c>
      <c r="L592" s="14">
        <f t="shared" si="66"/>
        <v>42377.554756944446</v>
      </c>
      <c r="M592" t="b">
        <v>0</v>
      </c>
      <c r="N592">
        <v>9</v>
      </c>
      <c r="O592" t="b">
        <v>0</v>
      </c>
      <c r="P592" t="s">
        <v>8272</v>
      </c>
      <c r="Q592" s="6">
        <f t="shared" si="63"/>
        <v>4.4600000000000001E-2</v>
      </c>
      <c r="R592" s="9">
        <f t="shared" si="64"/>
        <v>24.777777777777779</v>
      </c>
      <c r="S592" t="str">
        <f t="shared" si="67"/>
        <v>technology</v>
      </c>
      <c r="T592" t="str">
        <f t="shared" si="68"/>
        <v>web</v>
      </c>
      <c r="U592" s="13">
        <f t="shared" si="69"/>
        <v>31</v>
      </c>
    </row>
    <row r="593" spans="1:21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4">
        <f t="shared" si="65"/>
        <v>42207.543171296296</v>
      </c>
      <c r="K593">
        <v>1434978130</v>
      </c>
      <c r="L593" s="14">
        <f t="shared" si="66"/>
        <v>42177.543171296296</v>
      </c>
      <c r="M593" t="b">
        <v>0</v>
      </c>
      <c r="N593">
        <v>2</v>
      </c>
      <c r="O593" t="b">
        <v>0</v>
      </c>
      <c r="P593" t="s">
        <v>8272</v>
      </c>
      <c r="Q593" s="6">
        <f t="shared" si="63"/>
        <v>6.0999999999999997E-4</v>
      </c>
      <c r="R593" s="9">
        <f t="shared" si="64"/>
        <v>30.5</v>
      </c>
      <c r="S593" t="str">
        <f t="shared" si="67"/>
        <v>technology</v>
      </c>
      <c r="T593" t="str">
        <f t="shared" si="68"/>
        <v>web</v>
      </c>
      <c r="U593" s="13">
        <f t="shared" si="69"/>
        <v>30</v>
      </c>
    </row>
    <row r="594" spans="1:21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4">
        <f t="shared" si="65"/>
        <v>41976.232175925921</v>
      </c>
      <c r="K594">
        <v>1414992860</v>
      </c>
      <c r="L594" s="14">
        <f t="shared" si="66"/>
        <v>41946.232175925928</v>
      </c>
      <c r="M594" t="b">
        <v>0</v>
      </c>
      <c r="N594">
        <v>1</v>
      </c>
      <c r="O594" t="b">
        <v>0</v>
      </c>
      <c r="P594" t="s">
        <v>8272</v>
      </c>
      <c r="Q594" s="6">
        <f t="shared" si="63"/>
        <v>3.3333333333333333E-2</v>
      </c>
      <c r="R594" s="9">
        <f t="shared" si="64"/>
        <v>250</v>
      </c>
      <c r="S594" t="str">
        <f t="shared" si="67"/>
        <v>technology</v>
      </c>
      <c r="T594" t="str">
        <f t="shared" si="68"/>
        <v>web</v>
      </c>
      <c r="U594" s="13">
        <f t="shared" si="69"/>
        <v>30</v>
      </c>
    </row>
    <row r="595" spans="1:21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4">
        <f t="shared" si="65"/>
        <v>42100.635937500003</v>
      </c>
      <c r="K595">
        <v>1425744945</v>
      </c>
      <c r="L595" s="14">
        <f t="shared" si="66"/>
        <v>42070.677604166667</v>
      </c>
      <c r="M595" t="b">
        <v>0</v>
      </c>
      <c r="N595">
        <v>7</v>
      </c>
      <c r="O595" t="b">
        <v>0</v>
      </c>
      <c r="P595" t="s">
        <v>8272</v>
      </c>
      <c r="Q595" s="6">
        <f t="shared" si="63"/>
        <v>0.23</v>
      </c>
      <c r="R595" s="9">
        <f t="shared" si="64"/>
        <v>16.428571428571427</v>
      </c>
      <c r="S595" t="str">
        <f t="shared" si="67"/>
        <v>technology</v>
      </c>
      <c r="T595" t="str">
        <f t="shared" si="68"/>
        <v>web</v>
      </c>
      <c r="U595" s="13">
        <f t="shared" si="69"/>
        <v>30</v>
      </c>
    </row>
    <row r="596" spans="1:21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4">
        <f t="shared" si="65"/>
        <v>42476.780162037037</v>
      </c>
      <c r="K596">
        <v>1458240206</v>
      </c>
      <c r="L596" s="14">
        <f t="shared" si="66"/>
        <v>42446.780162037037</v>
      </c>
      <c r="M596" t="b">
        <v>0</v>
      </c>
      <c r="N596">
        <v>2</v>
      </c>
      <c r="O596" t="b">
        <v>0</v>
      </c>
      <c r="P596" t="s">
        <v>8272</v>
      </c>
      <c r="Q596" s="6">
        <f t="shared" si="63"/>
        <v>1.0399999999999999E-3</v>
      </c>
      <c r="R596" s="9">
        <f t="shared" si="64"/>
        <v>13</v>
      </c>
      <c r="S596" t="str">
        <f t="shared" si="67"/>
        <v>technology</v>
      </c>
      <c r="T596" t="str">
        <f t="shared" si="68"/>
        <v>web</v>
      </c>
      <c r="U596" s="13">
        <f t="shared" si="69"/>
        <v>30</v>
      </c>
    </row>
    <row r="597" spans="1:21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4">
        <f t="shared" si="65"/>
        <v>42128.069884259254</v>
      </c>
      <c r="K597">
        <v>1426815638</v>
      </c>
      <c r="L597" s="14">
        <f t="shared" si="66"/>
        <v>42083.069884259254</v>
      </c>
      <c r="M597" t="b">
        <v>0</v>
      </c>
      <c r="N597">
        <v>8</v>
      </c>
      <c r="O597" t="b">
        <v>0</v>
      </c>
      <c r="P597" t="s">
        <v>8272</v>
      </c>
      <c r="Q597" s="6">
        <f t="shared" si="63"/>
        <v>4.2599999999999999E-3</v>
      </c>
      <c r="R597" s="9">
        <f t="shared" si="64"/>
        <v>53.25</v>
      </c>
      <c r="S597" t="str">
        <f t="shared" si="67"/>
        <v>technology</v>
      </c>
      <c r="T597" t="str">
        <f t="shared" si="68"/>
        <v>web</v>
      </c>
      <c r="U597" s="13">
        <f t="shared" si="69"/>
        <v>45</v>
      </c>
    </row>
    <row r="598" spans="1:21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4">
        <f t="shared" si="65"/>
        <v>42676.896898148145</v>
      </c>
      <c r="K598">
        <v>1475530292</v>
      </c>
      <c r="L598" s="14">
        <f t="shared" si="66"/>
        <v>42646.896898148145</v>
      </c>
      <c r="M598" t="b">
        <v>0</v>
      </c>
      <c r="N598">
        <v>2</v>
      </c>
      <c r="O598" t="b">
        <v>0</v>
      </c>
      <c r="P598" t="s">
        <v>8272</v>
      </c>
      <c r="Q598" s="6">
        <f t="shared" si="63"/>
        <v>2.9999999999999997E-4</v>
      </c>
      <c r="R598" s="9">
        <f t="shared" si="64"/>
        <v>3</v>
      </c>
      <c r="S598" t="str">
        <f t="shared" si="67"/>
        <v>technology</v>
      </c>
      <c r="T598" t="str">
        <f t="shared" si="68"/>
        <v>web</v>
      </c>
      <c r="U598" s="13">
        <f t="shared" si="69"/>
        <v>30</v>
      </c>
    </row>
    <row r="599" spans="1:21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4">
        <f t="shared" si="65"/>
        <v>42582.666666666672</v>
      </c>
      <c r="K599">
        <v>1466787335</v>
      </c>
      <c r="L599" s="14">
        <f t="shared" si="66"/>
        <v>42545.705266203702</v>
      </c>
      <c r="M599" t="b">
        <v>0</v>
      </c>
      <c r="N599">
        <v>2</v>
      </c>
      <c r="O599" t="b">
        <v>0</v>
      </c>
      <c r="P599" t="s">
        <v>8272</v>
      </c>
      <c r="Q599" s="6">
        <f t="shared" si="63"/>
        <v>2.6666666666666666E-3</v>
      </c>
      <c r="R599" s="9">
        <f t="shared" si="64"/>
        <v>10</v>
      </c>
      <c r="S599" t="str">
        <f t="shared" si="67"/>
        <v>technology</v>
      </c>
      <c r="T599" t="str">
        <f t="shared" si="68"/>
        <v>web</v>
      </c>
      <c r="U599" s="13">
        <f t="shared" si="69"/>
        <v>37</v>
      </c>
    </row>
    <row r="600" spans="1:21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4">
        <f t="shared" si="65"/>
        <v>41978.00209490741</v>
      </c>
      <c r="K600">
        <v>1415145781</v>
      </c>
      <c r="L600" s="14">
        <f t="shared" si="66"/>
        <v>41948.00209490741</v>
      </c>
      <c r="M600" t="b">
        <v>0</v>
      </c>
      <c r="N600">
        <v>7</v>
      </c>
      <c r="O600" t="b">
        <v>0</v>
      </c>
      <c r="P600" t="s">
        <v>8272</v>
      </c>
      <c r="Q600" s="6">
        <f t="shared" si="63"/>
        <v>0.34</v>
      </c>
      <c r="R600" s="9">
        <f t="shared" si="64"/>
        <v>121.42857142857143</v>
      </c>
      <c r="S600" t="str">
        <f t="shared" si="67"/>
        <v>technology</v>
      </c>
      <c r="T600" t="str">
        <f t="shared" si="68"/>
        <v>web</v>
      </c>
      <c r="U600" s="13">
        <f t="shared" si="69"/>
        <v>30</v>
      </c>
    </row>
    <row r="601" spans="1:21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4">
        <f t="shared" si="65"/>
        <v>42071.636111111111</v>
      </c>
      <c r="K601">
        <v>1423769402</v>
      </c>
      <c r="L601" s="14">
        <f t="shared" si="66"/>
        <v>42047.812523148154</v>
      </c>
      <c r="M601" t="b">
        <v>0</v>
      </c>
      <c r="N601">
        <v>2</v>
      </c>
      <c r="O601" t="b">
        <v>0</v>
      </c>
      <c r="P601" t="s">
        <v>8272</v>
      </c>
      <c r="Q601" s="6">
        <f t="shared" si="63"/>
        <v>6.2E-4</v>
      </c>
      <c r="R601" s="9">
        <f t="shared" si="64"/>
        <v>15.5</v>
      </c>
      <c r="S601" t="str">
        <f t="shared" si="67"/>
        <v>technology</v>
      </c>
      <c r="T601" t="str">
        <f t="shared" si="68"/>
        <v>web</v>
      </c>
      <c r="U601" s="13">
        <f t="shared" si="69"/>
        <v>24</v>
      </c>
    </row>
    <row r="602" spans="1:21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4">
        <f t="shared" si="65"/>
        <v>42133.798171296294</v>
      </c>
      <c r="K602">
        <v>1426014562</v>
      </c>
      <c r="L602" s="14">
        <f t="shared" si="66"/>
        <v>42073.798171296294</v>
      </c>
      <c r="M602" t="b">
        <v>0</v>
      </c>
      <c r="N602">
        <v>1</v>
      </c>
      <c r="O602" t="b">
        <v>0</v>
      </c>
      <c r="P602" t="s">
        <v>8272</v>
      </c>
      <c r="Q602" s="6">
        <f t="shared" si="63"/>
        <v>0.02</v>
      </c>
      <c r="R602" s="9">
        <f t="shared" si="64"/>
        <v>100</v>
      </c>
      <c r="S602" t="str">
        <f t="shared" si="67"/>
        <v>technology</v>
      </c>
      <c r="T602" t="str">
        <f t="shared" si="68"/>
        <v>web</v>
      </c>
      <c r="U602" s="13">
        <f t="shared" si="69"/>
        <v>60</v>
      </c>
    </row>
    <row r="603" spans="1:21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4">
        <f t="shared" si="65"/>
        <v>41999.858090277776</v>
      </c>
      <c r="K603">
        <v>1417034139</v>
      </c>
      <c r="L603" s="14">
        <f t="shared" si="66"/>
        <v>41969.858090277776</v>
      </c>
      <c r="M603" t="b">
        <v>0</v>
      </c>
      <c r="N603">
        <v>6</v>
      </c>
      <c r="O603" t="b">
        <v>0</v>
      </c>
      <c r="P603" t="s">
        <v>8272</v>
      </c>
      <c r="Q603" s="6">
        <f t="shared" si="63"/>
        <v>1.4E-2</v>
      </c>
      <c r="R603" s="9">
        <f t="shared" si="64"/>
        <v>23.333333333333332</v>
      </c>
      <c r="S603" t="str">
        <f t="shared" si="67"/>
        <v>technology</v>
      </c>
      <c r="T603" t="str">
        <f t="shared" si="68"/>
        <v>web</v>
      </c>
      <c r="U603" s="13">
        <f t="shared" si="69"/>
        <v>30</v>
      </c>
    </row>
    <row r="604" spans="1:21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4">
        <f t="shared" si="65"/>
        <v>42173.79415509259</v>
      </c>
      <c r="K604">
        <v>1432062215</v>
      </c>
      <c r="L604" s="14">
        <f t="shared" si="66"/>
        <v>42143.79415509259</v>
      </c>
      <c r="M604" t="b">
        <v>0</v>
      </c>
      <c r="N604">
        <v>0</v>
      </c>
      <c r="O604" t="b">
        <v>0</v>
      </c>
      <c r="P604" t="s">
        <v>8272</v>
      </c>
      <c r="Q604" s="6">
        <f t="shared" si="63"/>
        <v>0</v>
      </c>
      <c r="R604" s="9">
        <f t="shared" si="64"/>
        <v>0</v>
      </c>
      <c r="S604" t="str">
        <f t="shared" si="67"/>
        <v>technology</v>
      </c>
      <c r="T604" t="str">
        <f t="shared" si="68"/>
        <v>web</v>
      </c>
      <c r="U604" s="13">
        <f t="shared" si="69"/>
        <v>30</v>
      </c>
    </row>
    <row r="605" spans="1:21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4">
        <f t="shared" si="65"/>
        <v>41865.639155092591</v>
      </c>
      <c r="K605">
        <v>1405437623</v>
      </c>
      <c r="L605" s="14">
        <f t="shared" si="66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6">
        <f t="shared" si="63"/>
        <v>3.9334666666666664E-2</v>
      </c>
      <c r="R605" s="9">
        <f t="shared" si="64"/>
        <v>45.386153846153846</v>
      </c>
      <c r="S605" t="str">
        <f t="shared" si="67"/>
        <v>technology</v>
      </c>
      <c r="T605" t="str">
        <f t="shared" si="68"/>
        <v>web</v>
      </c>
      <c r="U605" s="13">
        <f t="shared" si="69"/>
        <v>30</v>
      </c>
    </row>
    <row r="606" spans="1:21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4">
        <f t="shared" si="65"/>
        <v>41879.035370370373</v>
      </c>
      <c r="K606">
        <v>1406595056</v>
      </c>
      <c r="L606" s="14">
        <f t="shared" si="66"/>
        <v>41849.035370370373</v>
      </c>
      <c r="M606" t="b">
        <v>0</v>
      </c>
      <c r="N606">
        <v>0</v>
      </c>
      <c r="O606" t="b">
        <v>0</v>
      </c>
      <c r="P606" t="s">
        <v>8272</v>
      </c>
      <c r="Q606" s="6">
        <f t="shared" si="63"/>
        <v>0</v>
      </c>
      <c r="R606" s="9">
        <f t="shared" si="64"/>
        <v>0</v>
      </c>
      <c r="S606" t="str">
        <f t="shared" si="67"/>
        <v>technology</v>
      </c>
      <c r="T606" t="str">
        <f t="shared" si="68"/>
        <v>web</v>
      </c>
      <c r="U606" s="13">
        <f t="shared" si="69"/>
        <v>30</v>
      </c>
    </row>
    <row r="607" spans="1:21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4">
        <f t="shared" si="65"/>
        <v>42239.357731481476</v>
      </c>
      <c r="K607">
        <v>1436430908</v>
      </c>
      <c r="L607" s="14">
        <f t="shared" si="66"/>
        <v>42194.357731481476</v>
      </c>
      <c r="M607" t="b">
        <v>0</v>
      </c>
      <c r="N607">
        <v>8</v>
      </c>
      <c r="O607" t="b">
        <v>0</v>
      </c>
      <c r="P607" t="s">
        <v>8272</v>
      </c>
      <c r="Q607" s="6">
        <f t="shared" si="63"/>
        <v>2.6200000000000001E-2</v>
      </c>
      <c r="R607" s="9">
        <f t="shared" si="64"/>
        <v>16.375</v>
      </c>
      <c r="S607" t="str">
        <f t="shared" si="67"/>
        <v>technology</v>
      </c>
      <c r="T607" t="str">
        <f t="shared" si="68"/>
        <v>web</v>
      </c>
      <c r="U607" s="13">
        <f t="shared" si="69"/>
        <v>45</v>
      </c>
    </row>
    <row r="608" spans="1:21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4">
        <f t="shared" si="65"/>
        <v>42148.625</v>
      </c>
      <c r="K608">
        <v>1428507409</v>
      </c>
      <c r="L608" s="14">
        <f t="shared" si="66"/>
        <v>42102.650567129633</v>
      </c>
      <c r="M608" t="b">
        <v>0</v>
      </c>
      <c r="N608">
        <v>1</v>
      </c>
      <c r="O608" t="b">
        <v>0</v>
      </c>
      <c r="P608" t="s">
        <v>8272</v>
      </c>
      <c r="Q608" s="6">
        <f t="shared" si="63"/>
        <v>2E-3</v>
      </c>
      <c r="R608" s="9">
        <f t="shared" si="64"/>
        <v>10</v>
      </c>
      <c r="S608" t="str">
        <f t="shared" si="67"/>
        <v>technology</v>
      </c>
      <c r="T608" t="str">
        <f t="shared" si="68"/>
        <v>web</v>
      </c>
      <c r="U608" s="13">
        <f t="shared" si="69"/>
        <v>46</v>
      </c>
    </row>
    <row r="609" spans="1:21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4">
        <f t="shared" si="65"/>
        <v>42330.867314814815</v>
      </c>
      <c r="K609">
        <v>1445629736</v>
      </c>
      <c r="L609" s="14">
        <f t="shared" si="66"/>
        <v>42300.825648148151</v>
      </c>
      <c r="M609" t="b">
        <v>0</v>
      </c>
      <c r="N609">
        <v>0</v>
      </c>
      <c r="O609" t="b">
        <v>0</v>
      </c>
      <c r="P609" t="s">
        <v>8272</v>
      </c>
      <c r="Q609" s="6">
        <f t="shared" si="63"/>
        <v>0</v>
      </c>
      <c r="R609" s="9">
        <f t="shared" si="64"/>
        <v>0</v>
      </c>
      <c r="S609" t="str">
        <f t="shared" si="67"/>
        <v>technology</v>
      </c>
      <c r="T609" t="str">
        <f t="shared" si="68"/>
        <v>web</v>
      </c>
      <c r="U609" s="13">
        <f t="shared" si="69"/>
        <v>30</v>
      </c>
    </row>
    <row r="610" spans="1:21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4">
        <f t="shared" si="65"/>
        <v>42170.921064814815</v>
      </c>
      <c r="K610">
        <v>1431813980</v>
      </c>
      <c r="L610" s="14">
        <f t="shared" si="66"/>
        <v>42140.921064814815</v>
      </c>
      <c r="M610" t="b">
        <v>0</v>
      </c>
      <c r="N610">
        <v>5</v>
      </c>
      <c r="O610" t="b">
        <v>0</v>
      </c>
      <c r="P610" t="s">
        <v>8272</v>
      </c>
      <c r="Q610" s="6">
        <f t="shared" si="63"/>
        <v>9.7400000000000004E-3</v>
      </c>
      <c r="R610" s="9">
        <f t="shared" si="64"/>
        <v>292.2</v>
      </c>
      <c r="S610" t="str">
        <f t="shared" si="67"/>
        <v>technology</v>
      </c>
      <c r="T610" t="str">
        <f t="shared" si="68"/>
        <v>web</v>
      </c>
      <c r="U610" s="13">
        <f t="shared" si="69"/>
        <v>30</v>
      </c>
    </row>
    <row r="611" spans="1:21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4">
        <f t="shared" si="65"/>
        <v>42337.075740740736</v>
      </c>
      <c r="K611">
        <v>1446166144</v>
      </c>
      <c r="L611" s="14">
        <f t="shared" si="66"/>
        <v>42307.034074074079</v>
      </c>
      <c r="M611" t="b">
        <v>0</v>
      </c>
      <c r="N611">
        <v>1</v>
      </c>
      <c r="O611" t="b">
        <v>0</v>
      </c>
      <c r="P611" t="s">
        <v>8272</v>
      </c>
      <c r="Q611" s="6">
        <f t="shared" si="63"/>
        <v>6.41025641025641E-3</v>
      </c>
      <c r="R611" s="9">
        <f t="shared" si="64"/>
        <v>5</v>
      </c>
      <c r="S611" t="str">
        <f t="shared" si="67"/>
        <v>technology</v>
      </c>
      <c r="T611" t="str">
        <f t="shared" si="68"/>
        <v>web</v>
      </c>
      <c r="U611" s="13">
        <f t="shared" si="69"/>
        <v>30</v>
      </c>
    </row>
    <row r="612" spans="1:21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4">
        <f t="shared" si="65"/>
        <v>42116.83085648148</v>
      </c>
      <c r="K612">
        <v>1427140586</v>
      </c>
      <c r="L612" s="14">
        <f t="shared" si="66"/>
        <v>42086.83085648148</v>
      </c>
      <c r="M612" t="b">
        <v>0</v>
      </c>
      <c r="N612">
        <v>0</v>
      </c>
      <c r="O612" t="b">
        <v>0</v>
      </c>
      <c r="P612" t="s">
        <v>8272</v>
      </c>
      <c r="Q612" s="6">
        <f t="shared" si="63"/>
        <v>0</v>
      </c>
      <c r="R612" s="9">
        <f t="shared" si="64"/>
        <v>0</v>
      </c>
      <c r="S612" t="str">
        <f t="shared" si="67"/>
        <v>technology</v>
      </c>
      <c r="T612" t="str">
        <f t="shared" si="68"/>
        <v>web</v>
      </c>
      <c r="U612" s="13">
        <f t="shared" si="69"/>
        <v>30</v>
      </c>
    </row>
    <row r="613" spans="1:21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4">
        <f t="shared" si="65"/>
        <v>42388.560613425929</v>
      </c>
      <c r="K613">
        <v>1448026037</v>
      </c>
      <c r="L613" s="14">
        <f t="shared" si="66"/>
        <v>42328.560613425929</v>
      </c>
      <c r="M613" t="b">
        <v>0</v>
      </c>
      <c r="N613">
        <v>0</v>
      </c>
      <c r="O613" t="b">
        <v>0</v>
      </c>
      <c r="P613" t="s">
        <v>8272</v>
      </c>
      <c r="Q613" s="6">
        <f t="shared" si="63"/>
        <v>0</v>
      </c>
      <c r="R613" s="9">
        <f t="shared" si="64"/>
        <v>0</v>
      </c>
      <c r="S613" t="str">
        <f t="shared" si="67"/>
        <v>technology</v>
      </c>
      <c r="T613" t="str">
        <f t="shared" si="68"/>
        <v>web</v>
      </c>
      <c r="U613" s="13">
        <f t="shared" si="69"/>
        <v>60</v>
      </c>
    </row>
    <row r="614" spans="1:21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4">
        <f t="shared" si="65"/>
        <v>42615.031782407401</v>
      </c>
      <c r="K614">
        <v>1470185146</v>
      </c>
      <c r="L614" s="14">
        <f t="shared" si="66"/>
        <v>42585.031782407401</v>
      </c>
      <c r="M614" t="b">
        <v>0</v>
      </c>
      <c r="N614">
        <v>0</v>
      </c>
      <c r="O614" t="b">
        <v>0</v>
      </c>
      <c r="P614" t="s">
        <v>8272</v>
      </c>
      <c r="Q614" s="6">
        <f t="shared" si="63"/>
        <v>0</v>
      </c>
      <c r="R614" s="9">
        <f t="shared" si="64"/>
        <v>0</v>
      </c>
      <c r="S614" t="str">
        <f t="shared" si="67"/>
        <v>technology</v>
      </c>
      <c r="T614" t="str">
        <f t="shared" si="68"/>
        <v>web</v>
      </c>
      <c r="U614" s="13">
        <f t="shared" si="69"/>
        <v>30</v>
      </c>
    </row>
    <row r="615" spans="1:21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4">
        <f t="shared" si="65"/>
        <v>42278.207638888889</v>
      </c>
      <c r="K615">
        <v>1441022120</v>
      </c>
      <c r="L615" s="14">
        <f t="shared" si="66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6">
        <f t="shared" si="63"/>
        <v>0.21363333333333334</v>
      </c>
      <c r="R615" s="9">
        <f t="shared" si="64"/>
        <v>105.93388429752066</v>
      </c>
      <c r="S615" t="str">
        <f t="shared" si="67"/>
        <v>technology</v>
      </c>
      <c r="T615" t="str">
        <f t="shared" si="68"/>
        <v>web</v>
      </c>
      <c r="U615" s="13">
        <f t="shared" si="69"/>
        <v>31</v>
      </c>
    </row>
    <row r="616" spans="1:21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4">
        <f t="shared" si="65"/>
        <v>42545.061805555553</v>
      </c>
      <c r="K616">
        <v>1464139740</v>
      </c>
      <c r="L616" s="14">
        <f t="shared" si="66"/>
        <v>42515.061805555553</v>
      </c>
      <c r="M616" t="b">
        <v>0</v>
      </c>
      <c r="N616">
        <v>0</v>
      </c>
      <c r="O616" t="b">
        <v>0</v>
      </c>
      <c r="P616" t="s">
        <v>8272</v>
      </c>
      <c r="Q616" s="6">
        <f t="shared" si="63"/>
        <v>0</v>
      </c>
      <c r="R616" s="9">
        <f t="shared" si="64"/>
        <v>0</v>
      </c>
      <c r="S616" t="str">
        <f t="shared" si="67"/>
        <v>technology</v>
      </c>
      <c r="T616" t="str">
        <f t="shared" si="68"/>
        <v>web</v>
      </c>
      <c r="U616" s="13">
        <f t="shared" si="69"/>
        <v>30</v>
      </c>
    </row>
    <row r="617" spans="1:21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4">
        <f t="shared" si="65"/>
        <v>42272.122210648144</v>
      </c>
      <c r="K617">
        <v>1440557759</v>
      </c>
      <c r="L617" s="14">
        <f t="shared" si="66"/>
        <v>42242.122210648144</v>
      </c>
      <c r="M617" t="b">
        <v>0</v>
      </c>
      <c r="N617">
        <v>0</v>
      </c>
      <c r="O617" t="b">
        <v>0</v>
      </c>
      <c r="P617" t="s">
        <v>8272</v>
      </c>
      <c r="Q617" s="6">
        <f t="shared" si="63"/>
        <v>0</v>
      </c>
      <c r="R617" s="9">
        <f t="shared" si="64"/>
        <v>0</v>
      </c>
      <c r="S617" t="str">
        <f t="shared" si="67"/>
        <v>technology</v>
      </c>
      <c r="T617" t="str">
        <f t="shared" si="68"/>
        <v>web</v>
      </c>
      <c r="U617" s="13">
        <f t="shared" si="69"/>
        <v>30</v>
      </c>
    </row>
    <row r="618" spans="1:21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4">
        <f t="shared" si="65"/>
        <v>42791.376238425932</v>
      </c>
      <c r="K618">
        <v>1485421307</v>
      </c>
      <c r="L618" s="14">
        <f t="shared" si="66"/>
        <v>42761.376238425932</v>
      </c>
      <c r="M618" t="b">
        <v>0</v>
      </c>
      <c r="N618">
        <v>0</v>
      </c>
      <c r="O618" t="b">
        <v>0</v>
      </c>
      <c r="P618" t="s">
        <v>8272</v>
      </c>
      <c r="Q618" s="6">
        <f t="shared" si="63"/>
        <v>0</v>
      </c>
      <c r="R618" s="9">
        <f t="shared" si="64"/>
        <v>0</v>
      </c>
      <c r="S618" t="str">
        <f t="shared" si="67"/>
        <v>technology</v>
      </c>
      <c r="T618" t="str">
        <f t="shared" si="68"/>
        <v>web</v>
      </c>
      <c r="U618" s="13">
        <f t="shared" si="69"/>
        <v>30</v>
      </c>
    </row>
    <row r="619" spans="1:21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4">
        <f t="shared" si="65"/>
        <v>42132.343090277776</v>
      </c>
      <c r="K619">
        <v>1427184843</v>
      </c>
      <c r="L619" s="14">
        <f t="shared" si="66"/>
        <v>42087.343090277776</v>
      </c>
      <c r="M619" t="b">
        <v>0</v>
      </c>
      <c r="N619">
        <v>3</v>
      </c>
      <c r="O619" t="b">
        <v>0</v>
      </c>
      <c r="P619" t="s">
        <v>8272</v>
      </c>
      <c r="Q619" s="6">
        <f t="shared" si="63"/>
        <v>0.03</v>
      </c>
      <c r="R619" s="9">
        <f t="shared" si="64"/>
        <v>20</v>
      </c>
      <c r="S619" t="str">
        <f t="shared" si="67"/>
        <v>technology</v>
      </c>
      <c r="T619" t="str">
        <f t="shared" si="68"/>
        <v>web</v>
      </c>
      <c r="U619" s="13">
        <f t="shared" si="69"/>
        <v>45</v>
      </c>
    </row>
    <row r="620" spans="1:21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4">
        <f t="shared" si="65"/>
        <v>42347.810219907406</v>
      </c>
      <c r="K620">
        <v>1447097203</v>
      </c>
      <c r="L620" s="14">
        <f t="shared" si="66"/>
        <v>42317.810219907406</v>
      </c>
      <c r="M620" t="b">
        <v>0</v>
      </c>
      <c r="N620">
        <v>0</v>
      </c>
      <c r="O620" t="b">
        <v>0</v>
      </c>
      <c r="P620" t="s">
        <v>8272</v>
      </c>
      <c r="Q620" s="6">
        <f t="shared" si="63"/>
        <v>0</v>
      </c>
      <c r="R620" s="9">
        <f t="shared" si="64"/>
        <v>0</v>
      </c>
      <c r="S620" t="str">
        <f t="shared" si="67"/>
        <v>technology</v>
      </c>
      <c r="T620" t="str">
        <f t="shared" si="68"/>
        <v>web</v>
      </c>
      <c r="U620" s="13">
        <f t="shared" si="69"/>
        <v>30</v>
      </c>
    </row>
    <row r="621" spans="1:21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4">
        <f t="shared" si="65"/>
        <v>41968.692013888889</v>
      </c>
      <c r="K621">
        <v>1411745790</v>
      </c>
      <c r="L621" s="14">
        <f t="shared" si="66"/>
        <v>41908.650347222225</v>
      </c>
      <c r="M621" t="b">
        <v>0</v>
      </c>
      <c r="N621">
        <v>1</v>
      </c>
      <c r="O621" t="b">
        <v>0</v>
      </c>
      <c r="P621" t="s">
        <v>8272</v>
      </c>
      <c r="Q621" s="6">
        <f t="shared" si="63"/>
        <v>3.9999999999999998E-7</v>
      </c>
      <c r="R621" s="9">
        <f t="shared" si="64"/>
        <v>1</v>
      </c>
      <c r="S621" t="str">
        <f t="shared" si="67"/>
        <v>technology</v>
      </c>
      <c r="T621" t="str">
        <f t="shared" si="68"/>
        <v>web</v>
      </c>
      <c r="U621" s="13">
        <f t="shared" si="69"/>
        <v>60</v>
      </c>
    </row>
    <row r="622" spans="1:21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4">
        <f t="shared" si="65"/>
        <v>41876.716874999998</v>
      </c>
      <c r="K622">
        <v>1405098738</v>
      </c>
      <c r="L622" s="14">
        <f t="shared" si="66"/>
        <v>41831.716874999998</v>
      </c>
      <c r="M622" t="b">
        <v>0</v>
      </c>
      <c r="N622">
        <v>1</v>
      </c>
      <c r="O622" t="b">
        <v>0</v>
      </c>
      <c r="P622" t="s">
        <v>8272</v>
      </c>
      <c r="Q622" s="6">
        <f t="shared" si="63"/>
        <v>0.01</v>
      </c>
      <c r="R622" s="9">
        <f t="shared" si="64"/>
        <v>300</v>
      </c>
      <c r="S622" t="str">
        <f t="shared" si="67"/>
        <v>technology</v>
      </c>
      <c r="T622" t="str">
        <f t="shared" si="68"/>
        <v>web</v>
      </c>
      <c r="U622" s="13">
        <f t="shared" si="69"/>
        <v>45</v>
      </c>
    </row>
    <row r="623" spans="1:21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4">
        <f t="shared" si="65"/>
        <v>42558.987696759257</v>
      </c>
      <c r="K623">
        <v>1465342937</v>
      </c>
      <c r="L623" s="14">
        <f t="shared" si="66"/>
        <v>42528.987696759257</v>
      </c>
      <c r="M623" t="b">
        <v>0</v>
      </c>
      <c r="N623">
        <v>3</v>
      </c>
      <c r="O623" t="b">
        <v>0</v>
      </c>
      <c r="P623" t="s">
        <v>8272</v>
      </c>
      <c r="Q623" s="6">
        <f t="shared" si="63"/>
        <v>1.044E-2</v>
      </c>
      <c r="R623" s="9">
        <f t="shared" si="64"/>
        <v>87</v>
      </c>
      <c r="S623" t="str">
        <f t="shared" si="67"/>
        <v>technology</v>
      </c>
      <c r="T623" t="str">
        <f t="shared" si="68"/>
        <v>web</v>
      </c>
      <c r="U623" s="13">
        <f t="shared" si="69"/>
        <v>30</v>
      </c>
    </row>
    <row r="624" spans="1:21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4">
        <f t="shared" si="65"/>
        <v>42552.774745370371</v>
      </c>
      <c r="K624">
        <v>1465670138</v>
      </c>
      <c r="L624" s="14">
        <f t="shared" si="66"/>
        <v>42532.774745370371</v>
      </c>
      <c r="M624" t="b">
        <v>0</v>
      </c>
      <c r="N624">
        <v>9</v>
      </c>
      <c r="O624" t="b">
        <v>0</v>
      </c>
      <c r="P624" t="s">
        <v>8272</v>
      </c>
      <c r="Q624" s="6">
        <f t="shared" si="63"/>
        <v>5.6833333333333333E-2</v>
      </c>
      <c r="R624" s="9">
        <f t="shared" si="64"/>
        <v>37.888888888888886</v>
      </c>
      <c r="S624" t="str">
        <f t="shared" si="67"/>
        <v>technology</v>
      </c>
      <c r="T624" t="str">
        <f t="shared" si="68"/>
        <v>web</v>
      </c>
      <c r="U624" s="13">
        <f t="shared" si="69"/>
        <v>20</v>
      </c>
    </row>
    <row r="625" spans="1:21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4">
        <f t="shared" si="65"/>
        <v>42152.009224537032</v>
      </c>
      <c r="K625">
        <v>1430179997</v>
      </c>
      <c r="L625" s="14">
        <f t="shared" si="66"/>
        <v>42122.009224537032</v>
      </c>
      <c r="M625" t="b">
        <v>0</v>
      </c>
      <c r="N625">
        <v>0</v>
      </c>
      <c r="O625" t="b">
        <v>0</v>
      </c>
      <c r="P625" t="s">
        <v>8272</v>
      </c>
      <c r="Q625" s="6">
        <f t="shared" si="63"/>
        <v>0</v>
      </c>
      <c r="R625" s="9">
        <f t="shared" si="64"/>
        <v>0</v>
      </c>
      <c r="S625" t="str">
        <f t="shared" si="67"/>
        <v>technology</v>
      </c>
      <c r="T625" t="str">
        <f t="shared" si="68"/>
        <v>web</v>
      </c>
      <c r="U625" s="13">
        <f t="shared" si="69"/>
        <v>30</v>
      </c>
    </row>
    <row r="626" spans="1:21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4">
        <f t="shared" si="65"/>
        <v>42138.988900462966</v>
      </c>
      <c r="K626">
        <v>1429055041</v>
      </c>
      <c r="L626" s="14">
        <f t="shared" si="66"/>
        <v>42108.988900462966</v>
      </c>
      <c r="M626" t="b">
        <v>0</v>
      </c>
      <c r="N626">
        <v>0</v>
      </c>
      <c r="O626" t="b">
        <v>0</v>
      </c>
      <c r="P626" t="s">
        <v>8272</v>
      </c>
      <c r="Q626" s="6">
        <f t="shared" si="63"/>
        <v>0</v>
      </c>
      <c r="R626" s="9">
        <f t="shared" si="64"/>
        <v>0</v>
      </c>
      <c r="S626" t="str">
        <f t="shared" si="67"/>
        <v>technology</v>
      </c>
      <c r="T626" t="str">
        <f t="shared" si="68"/>
        <v>web</v>
      </c>
      <c r="U626" s="13">
        <f t="shared" si="69"/>
        <v>30</v>
      </c>
    </row>
    <row r="627" spans="1:21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4">
        <f t="shared" si="65"/>
        <v>42820.853900462964</v>
      </c>
      <c r="K627">
        <v>1487971777</v>
      </c>
      <c r="L627" s="14">
        <f t="shared" si="66"/>
        <v>42790.895567129628</v>
      </c>
      <c r="M627" t="b">
        <v>0</v>
      </c>
      <c r="N627">
        <v>0</v>
      </c>
      <c r="O627" t="b">
        <v>0</v>
      </c>
      <c r="P627" t="s">
        <v>8272</v>
      </c>
      <c r="Q627" s="6">
        <f t="shared" si="63"/>
        <v>0</v>
      </c>
      <c r="R627" s="9">
        <f t="shared" si="64"/>
        <v>0</v>
      </c>
      <c r="S627" t="str">
        <f t="shared" si="67"/>
        <v>technology</v>
      </c>
      <c r="T627" t="str">
        <f t="shared" si="68"/>
        <v>web</v>
      </c>
      <c r="U627" s="13">
        <f t="shared" si="69"/>
        <v>30</v>
      </c>
    </row>
    <row r="628" spans="1:21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4">
        <f t="shared" si="65"/>
        <v>42231.556944444441</v>
      </c>
      <c r="K628">
        <v>1436793939</v>
      </c>
      <c r="L628" s="14">
        <f t="shared" si="66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6">
        <f t="shared" si="63"/>
        <v>0.17380000000000001</v>
      </c>
      <c r="R628" s="9">
        <f t="shared" si="64"/>
        <v>111.41025641025641</v>
      </c>
      <c r="S628" t="str">
        <f t="shared" si="67"/>
        <v>technology</v>
      </c>
      <c r="T628" t="str">
        <f t="shared" si="68"/>
        <v>web</v>
      </c>
      <c r="U628" s="13">
        <f t="shared" si="69"/>
        <v>33</v>
      </c>
    </row>
    <row r="629" spans="1:21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4">
        <f t="shared" si="65"/>
        <v>42443.958333333328</v>
      </c>
      <c r="K629">
        <v>1452842511</v>
      </c>
      <c r="L629" s="14">
        <f t="shared" si="66"/>
        <v>42384.306840277779</v>
      </c>
      <c r="M629" t="b">
        <v>0</v>
      </c>
      <c r="N629">
        <v>1</v>
      </c>
      <c r="O629" t="b">
        <v>0</v>
      </c>
      <c r="P629" t="s">
        <v>8272</v>
      </c>
      <c r="Q629" s="6">
        <f t="shared" si="63"/>
        <v>2.0000000000000001E-4</v>
      </c>
      <c r="R629" s="9">
        <f t="shared" si="64"/>
        <v>90</v>
      </c>
      <c r="S629" t="str">
        <f t="shared" si="67"/>
        <v>technology</v>
      </c>
      <c r="T629" t="str">
        <f t="shared" si="68"/>
        <v>web</v>
      </c>
      <c r="U629" s="13">
        <f t="shared" si="69"/>
        <v>59</v>
      </c>
    </row>
    <row r="630" spans="1:21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4">
        <f t="shared" si="65"/>
        <v>41833.692789351851</v>
      </c>
      <c r="K630">
        <v>1402677457</v>
      </c>
      <c r="L630" s="14">
        <f t="shared" si="66"/>
        <v>41803.692789351851</v>
      </c>
      <c r="M630" t="b">
        <v>0</v>
      </c>
      <c r="N630">
        <v>0</v>
      </c>
      <c r="O630" t="b">
        <v>0</v>
      </c>
      <c r="P630" t="s">
        <v>8272</v>
      </c>
      <c r="Q630" s="6">
        <f t="shared" si="63"/>
        <v>0</v>
      </c>
      <c r="R630" s="9">
        <f t="shared" si="64"/>
        <v>0</v>
      </c>
      <c r="S630" t="str">
        <f t="shared" si="67"/>
        <v>technology</v>
      </c>
      <c r="T630" t="str">
        <f t="shared" si="68"/>
        <v>web</v>
      </c>
      <c r="U630" s="13">
        <f t="shared" si="69"/>
        <v>30</v>
      </c>
    </row>
    <row r="631" spans="1:21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4">
        <f t="shared" si="65"/>
        <v>42504.637824074074</v>
      </c>
      <c r="K631">
        <v>1460647108</v>
      </c>
      <c r="L631" s="14">
        <f t="shared" si="66"/>
        <v>42474.637824074074</v>
      </c>
      <c r="M631" t="b">
        <v>0</v>
      </c>
      <c r="N631">
        <v>3</v>
      </c>
      <c r="O631" t="b">
        <v>0</v>
      </c>
      <c r="P631" t="s">
        <v>8272</v>
      </c>
      <c r="Q631" s="6">
        <f t="shared" si="63"/>
        <v>1.75E-3</v>
      </c>
      <c r="R631" s="9">
        <f t="shared" si="64"/>
        <v>116.66666666666667</v>
      </c>
      <c r="S631" t="str">
        <f t="shared" si="67"/>
        <v>technology</v>
      </c>
      <c r="T631" t="str">
        <f t="shared" si="68"/>
        <v>web</v>
      </c>
      <c r="U631" s="13">
        <f t="shared" si="69"/>
        <v>30</v>
      </c>
    </row>
    <row r="632" spans="1:21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4">
        <f t="shared" si="65"/>
        <v>42253.215277777781</v>
      </c>
      <c r="K632">
        <v>1438959121</v>
      </c>
      <c r="L632" s="14">
        <f t="shared" si="66"/>
        <v>42223.619456018518</v>
      </c>
      <c r="M632" t="b">
        <v>0</v>
      </c>
      <c r="N632">
        <v>1</v>
      </c>
      <c r="O632" t="b">
        <v>0</v>
      </c>
      <c r="P632" t="s">
        <v>8272</v>
      </c>
      <c r="Q632" s="6">
        <f t="shared" si="63"/>
        <v>8.3340278356529708E-4</v>
      </c>
      <c r="R632" s="9">
        <f t="shared" si="64"/>
        <v>10</v>
      </c>
      <c r="S632" t="str">
        <f t="shared" si="67"/>
        <v>technology</v>
      </c>
      <c r="T632" t="str">
        <f t="shared" si="68"/>
        <v>web</v>
      </c>
      <c r="U632" s="13">
        <f t="shared" si="69"/>
        <v>30</v>
      </c>
    </row>
    <row r="633" spans="1:21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4">
        <f t="shared" si="65"/>
        <v>42518.772326388891</v>
      </c>
      <c r="K633">
        <v>1461954729</v>
      </c>
      <c r="L633" s="14">
        <f t="shared" si="66"/>
        <v>42489.772326388891</v>
      </c>
      <c r="M633" t="b">
        <v>0</v>
      </c>
      <c r="N633">
        <v>9</v>
      </c>
      <c r="O633" t="b">
        <v>0</v>
      </c>
      <c r="P633" t="s">
        <v>8272</v>
      </c>
      <c r="Q633" s="6">
        <f t="shared" si="63"/>
        <v>1.38E-2</v>
      </c>
      <c r="R633" s="9">
        <f t="shared" si="64"/>
        <v>76.666666666666671</v>
      </c>
      <c r="S633" t="str">
        <f t="shared" si="67"/>
        <v>technology</v>
      </c>
      <c r="T633" t="str">
        <f t="shared" si="68"/>
        <v>web</v>
      </c>
      <c r="U633" s="13">
        <f t="shared" si="69"/>
        <v>29</v>
      </c>
    </row>
    <row r="634" spans="1:21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4">
        <f t="shared" si="65"/>
        <v>42333.700983796298</v>
      </c>
      <c r="K634">
        <v>1445874565</v>
      </c>
      <c r="L634" s="14">
        <f t="shared" si="66"/>
        <v>42303.659317129626</v>
      </c>
      <c r="M634" t="b">
        <v>0</v>
      </c>
      <c r="N634">
        <v>0</v>
      </c>
      <c r="O634" t="b">
        <v>0</v>
      </c>
      <c r="P634" t="s">
        <v>8272</v>
      </c>
      <c r="Q634" s="6">
        <f t="shared" si="63"/>
        <v>0</v>
      </c>
      <c r="R634" s="9">
        <f t="shared" si="64"/>
        <v>0</v>
      </c>
      <c r="S634" t="str">
        <f t="shared" si="67"/>
        <v>technology</v>
      </c>
      <c r="T634" t="str">
        <f t="shared" si="68"/>
        <v>web</v>
      </c>
      <c r="U634" s="13">
        <f t="shared" si="69"/>
        <v>30</v>
      </c>
    </row>
    <row r="635" spans="1:21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4">
        <f t="shared" si="65"/>
        <v>42538.958333333328</v>
      </c>
      <c r="K635">
        <v>1463469062</v>
      </c>
      <c r="L635" s="14">
        <f t="shared" si="66"/>
        <v>42507.29932870371</v>
      </c>
      <c r="M635" t="b">
        <v>0</v>
      </c>
      <c r="N635">
        <v>25</v>
      </c>
      <c r="O635" t="b">
        <v>0</v>
      </c>
      <c r="P635" t="s">
        <v>8272</v>
      </c>
      <c r="Q635" s="6">
        <f t="shared" si="63"/>
        <v>0.1245</v>
      </c>
      <c r="R635" s="9">
        <f t="shared" si="64"/>
        <v>49.8</v>
      </c>
      <c r="S635" t="str">
        <f t="shared" si="67"/>
        <v>technology</v>
      </c>
      <c r="T635" t="str">
        <f t="shared" si="68"/>
        <v>web</v>
      </c>
      <c r="U635" s="13">
        <f t="shared" si="69"/>
        <v>31</v>
      </c>
    </row>
    <row r="636" spans="1:21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4">
        <f t="shared" si="65"/>
        <v>42061.928576388891</v>
      </c>
      <c r="K636">
        <v>1422397029</v>
      </c>
      <c r="L636" s="14">
        <f t="shared" si="66"/>
        <v>42031.928576388891</v>
      </c>
      <c r="M636" t="b">
        <v>0</v>
      </c>
      <c r="N636">
        <v>1</v>
      </c>
      <c r="O636" t="b">
        <v>0</v>
      </c>
      <c r="P636" t="s">
        <v>8272</v>
      </c>
      <c r="Q636" s="6">
        <f t="shared" si="63"/>
        <v>2.0000000000000001E-4</v>
      </c>
      <c r="R636" s="9">
        <f t="shared" si="64"/>
        <v>1</v>
      </c>
      <c r="S636" t="str">
        <f t="shared" si="67"/>
        <v>technology</v>
      </c>
      <c r="T636" t="str">
        <f t="shared" si="68"/>
        <v>web</v>
      </c>
      <c r="U636" s="13">
        <f t="shared" si="69"/>
        <v>30</v>
      </c>
    </row>
    <row r="637" spans="1:21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4">
        <f t="shared" si="65"/>
        <v>42106.092152777783</v>
      </c>
      <c r="K637">
        <v>1426212762</v>
      </c>
      <c r="L637" s="14">
        <f t="shared" si="66"/>
        <v>42076.092152777783</v>
      </c>
      <c r="M637" t="b">
        <v>0</v>
      </c>
      <c r="N637">
        <v>1</v>
      </c>
      <c r="O637" t="b">
        <v>0</v>
      </c>
      <c r="P637" t="s">
        <v>8272</v>
      </c>
      <c r="Q637" s="6">
        <f t="shared" si="63"/>
        <v>8.0000000000000007E-5</v>
      </c>
      <c r="R637" s="9">
        <f t="shared" si="64"/>
        <v>2</v>
      </c>
      <c r="S637" t="str">
        <f t="shared" si="67"/>
        <v>technology</v>
      </c>
      <c r="T637" t="str">
        <f t="shared" si="68"/>
        <v>web</v>
      </c>
      <c r="U637" s="13">
        <f t="shared" si="69"/>
        <v>30</v>
      </c>
    </row>
    <row r="638" spans="1:21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4">
        <f t="shared" si="65"/>
        <v>42161.44930555555</v>
      </c>
      <c r="K638">
        <v>1430996150</v>
      </c>
      <c r="L638" s="14">
        <f t="shared" si="66"/>
        <v>42131.455439814818</v>
      </c>
      <c r="M638" t="b">
        <v>0</v>
      </c>
      <c r="N638">
        <v>1</v>
      </c>
      <c r="O638" t="b">
        <v>0</v>
      </c>
      <c r="P638" t="s">
        <v>8272</v>
      </c>
      <c r="Q638" s="6">
        <f t="shared" si="63"/>
        <v>2E-3</v>
      </c>
      <c r="R638" s="9">
        <f t="shared" si="64"/>
        <v>4</v>
      </c>
      <c r="S638" t="str">
        <f t="shared" si="67"/>
        <v>technology</v>
      </c>
      <c r="T638" t="str">
        <f t="shared" si="68"/>
        <v>web</v>
      </c>
      <c r="U638" s="13">
        <f t="shared" si="69"/>
        <v>30</v>
      </c>
    </row>
    <row r="639" spans="1:21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4">
        <f t="shared" si="65"/>
        <v>42791.961111111115</v>
      </c>
      <c r="K639">
        <v>1485558318</v>
      </c>
      <c r="L639" s="14">
        <f t="shared" si="66"/>
        <v>42762.962013888886</v>
      </c>
      <c r="M639" t="b">
        <v>0</v>
      </c>
      <c r="N639">
        <v>0</v>
      </c>
      <c r="O639" t="b">
        <v>0</v>
      </c>
      <c r="P639" t="s">
        <v>8272</v>
      </c>
      <c r="Q639" s="6">
        <f t="shared" si="63"/>
        <v>0</v>
      </c>
      <c r="R639" s="9">
        <f t="shared" si="64"/>
        <v>0</v>
      </c>
      <c r="S639" t="str">
        <f t="shared" si="67"/>
        <v>technology</v>
      </c>
      <c r="T639" t="str">
        <f t="shared" si="68"/>
        <v>web</v>
      </c>
      <c r="U639" s="13">
        <f t="shared" si="69"/>
        <v>29</v>
      </c>
    </row>
    <row r="640" spans="1:2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4">
        <f t="shared" si="65"/>
        <v>42819.55164351852</v>
      </c>
      <c r="K640">
        <v>1485267262</v>
      </c>
      <c r="L640" s="14">
        <f t="shared" si="66"/>
        <v>42759.593310185184</v>
      </c>
      <c r="M640" t="b">
        <v>0</v>
      </c>
      <c r="N640">
        <v>6</v>
      </c>
      <c r="O640" t="b">
        <v>0</v>
      </c>
      <c r="P640" t="s">
        <v>8272</v>
      </c>
      <c r="Q640" s="6">
        <f t="shared" si="63"/>
        <v>9.0000000000000006E-5</v>
      </c>
      <c r="R640" s="9">
        <f t="shared" si="64"/>
        <v>3</v>
      </c>
      <c r="S640" t="str">
        <f t="shared" si="67"/>
        <v>technology</v>
      </c>
      <c r="T640" t="str">
        <f t="shared" si="68"/>
        <v>web</v>
      </c>
      <c r="U640" s="13">
        <f t="shared" si="69"/>
        <v>60</v>
      </c>
    </row>
    <row r="641" spans="1:21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4">
        <f t="shared" si="65"/>
        <v>41925.583275462966</v>
      </c>
      <c r="K641">
        <v>1408024795</v>
      </c>
      <c r="L641" s="14">
        <f t="shared" si="66"/>
        <v>41865.583275462966</v>
      </c>
      <c r="M641" t="b">
        <v>0</v>
      </c>
      <c r="N641">
        <v>1</v>
      </c>
      <c r="O641" t="b">
        <v>0</v>
      </c>
      <c r="P641" t="s">
        <v>8272</v>
      </c>
      <c r="Q641" s="6">
        <f t="shared" si="63"/>
        <v>9.9999999999999995E-7</v>
      </c>
      <c r="R641" s="9">
        <f t="shared" si="64"/>
        <v>1</v>
      </c>
      <c r="S641" t="str">
        <f t="shared" si="67"/>
        <v>technology</v>
      </c>
      <c r="T641" t="str">
        <f t="shared" si="68"/>
        <v>web</v>
      </c>
      <c r="U641" s="13">
        <f t="shared" si="69"/>
        <v>60</v>
      </c>
    </row>
    <row r="642" spans="1:21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4">
        <f t="shared" si="65"/>
        <v>42698.958333333328</v>
      </c>
      <c r="K642">
        <v>1478685915</v>
      </c>
      <c r="L642" s="14">
        <f t="shared" si="66"/>
        <v>42683.420312500006</v>
      </c>
      <c r="M642" t="b">
        <v>0</v>
      </c>
      <c r="N642">
        <v>2</v>
      </c>
      <c r="O642" t="b">
        <v>1</v>
      </c>
      <c r="P642" t="s">
        <v>8273</v>
      </c>
      <c r="Q642" s="6">
        <f t="shared" ref="Q642:Q705" si="70">(E642/D642)</f>
        <v>1.4428571428571428</v>
      </c>
      <c r="R642" s="9">
        <f t="shared" ref="R642:R705" si="71">IF(N642&lt;&gt;0,E642/N642,0)</f>
        <v>50.5</v>
      </c>
      <c r="S642" t="str">
        <f t="shared" si="67"/>
        <v>technology</v>
      </c>
      <c r="T642" t="str">
        <f t="shared" si="68"/>
        <v>wearables</v>
      </c>
      <c r="U642" s="13">
        <f t="shared" si="69"/>
        <v>15</v>
      </c>
    </row>
    <row r="643" spans="1:21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4">
        <f t="shared" ref="J643:J706" si="72">(((I643/60)/60)/24)+DATE(1970,1,1)</f>
        <v>42229.57</v>
      </c>
      <c r="K643">
        <v>1436881248</v>
      </c>
      <c r="L643" s="14">
        <f t="shared" ref="L643:L706" si="73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6">
        <f t="shared" si="70"/>
        <v>1.1916249999999999</v>
      </c>
      <c r="R643" s="9">
        <f t="shared" si="71"/>
        <v>151.31746031746033</v>
      </c>
      <c r="S643" t="str">
        <f t="shared" ref="S643:S706" si="74">LEFT(P643, SEARCH("/",P643,1)-1)</f>
        <v>technology</v>
      </c>
      <c r="T643" t="str">
        <f t="shared" ref="T643:T706" si="75">RIGHT(P643,LEN(P643)-FIND("/",P643))</f>
        <v>wearables</v>
      </c>
      <c r="U643" s="13">
        <f t="shared" ref="U643:U706" si="76">DATEDIF(L643,J643,"D")</f>
        <v>30</v>
      </c>
    </row>
    <row r="644" spans="1:21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4">
        <f t="shared" si="72"/>
        <v>42235.651319444441</v>
      </c>
      <c r="K644">
        <v>1436888274</v>
      </c>
      <c r="L644" s="14">
        <f t="shared" si="73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6">
        <f t="shared" si="70"/>
        <v>14.604850000000001</v>
      </c>
      <c r="R644" s="9">
        <f t="shared" si="71"/>
        <v>134.3592456301748</v>
      </c>
      <c r="S644" t="str">
        <f t="shared" si="74"/>
        <v>technology</v>
      </c>
      <c r="T644" t="str">
        <f t="shared" si="75"/>
        <v>wearables</v>
      </c>
      <c r="U644" s="13">
        <f t="shared" si="76"/>
        <v>36</v>
      </c>
    </row>
    <row r="645" spans="1:21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4">
        <f t="shared" si="72"/>
        <v>42155.642071759255</v>
      </c>
      <c r="K645">
        <v>1428333875</v>
      </c>
      <c r="L645" s="14">
        <f t="shared" si="73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6">
        <f t="shared" si="70"/>
        <v>1.0580799999999999</v>
      </c>
      <c r="R645" s="9">
        <f t="shared" si="71"/>
        <v>174.02631578947367</v>
      </c>
      <c r="S645" t="str">
        <f t="shared" si="74"/>
        <v>technology</v>
      </c>
      <c r="T645" t="str">
        <f t="shared" si="75"/>
        <v>wearables</v>
      </c>
      <c r="U645" s="13">
        <f t="shared" si="76"/>
        <v>55</v>
      </c>
    </row>
    <row r="646" spans="1:21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4">
        <f t="shared" si="72"/>
        <v>41941.041666666664</v>
      </c>
      <c r="K646">
        <v>1410883139</v>
      </c>
      <c r="L646" s="14">
        <f t="shared" si="73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6">
        <f t="shared" si="70"/>
        <v>3.0011791999999997</v>
      </c>
      <c r="R646" s="9">
        <f t="shared" si="71"/>
        <v>73.486268364348675</v>
      </c>
      <c r="S646" t="str">
        <f t="shared" si="74"/>
        <v>technology</v>
      </c>
      <c r="T646" t="str">
        <f t="shared" si="75"/>
        <v>wearables</v>
      </c>
      <c r="U646" s="13">
        <f t="shared" si="76"/>
        <v>43</v>
      </c>
    </row>
    <row r="647" spans="1:21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4">
        <f t="shared" si="72"/>
        <v>42594.026319444441</v>
      </c>
      <c r="K647">
        <v>1468370274</v>
      </c>
      <c r="L647" s="14">
        <f t="shared" si="73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6">
        <f t="shared" si="70"/>
        <v>2.7869999999999999</v>
      </c>
      <c r="R647" s="9">
        <f t="shared" si="71"/>
        <v>23.518987341772153</v>
      </c>
      <c r="S647" t="str">
        <f t="shared" si="74"/>
        <v>technology</v>
      </c>
      <c r="T647" t="str">
        <f t="shared" si="75"/>
        <v>wearables</v>
      </c>
      <c r="U647" s="13">
        <f t="shared" si="76"/>
        <v>30</v>
      </c>
    </row>
    <row r="648" spans="1:21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4">
        <f t="shared" si="72"/>
        <v>41862.852627314816</v>
      </c>
      <c r="K648">
        <v>1405196867</v>
      </c>
      <c r="L648" s="14">
        <f t="shared" si="73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6">
        <f t="shared" si="70"/>
        <v>1.3187625000000001</v>
      </c>
      <c r="R648" s="9">
        <f t="shared" si="71"/>
        <v>39.074444444444445</v>
      </c>
      <c r="S648" t="str">
        <f t="shared" si="74"/>
        <v>technology</v>
      </c>
      <c r="T648" t="str">
        <f t="shared" si="75"/>
        <v>wearables</v>
      </c>
      <c r="U648" s="13">
        <f t="shared" si="76"/>
        <v>30</v>
      </c>
    </row>
    <row r="649" spans="1:21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4">
        <f t="shared" si="72"/>
        <v>42446.726261574076</v>
      </c>
      <c r="K649">
        <v>1455647149</v>
      </c>
      <c r="L649" s="14">
        <f t="shared" si="73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6">
        <f t="shared" si="70"/>
        <v>1.0705</v>
      </c>
      <c r="R649" s="9">
        <f t="shared" si="71"/>
        <v>125.94117647058823</v>
      </c>
      <c r="S649" t="str">
        <f t="shared" si="74"/>
        <v>technology</v>
      </c>
      <c r="T649" t="str">
        <f t="shared" si="75"/>
        <v>wearables</v>
      </c>
      <c r="U649" s="13">
        <f t="shared" si="76"/>
        <v>30</v>
      </c>
    </row>
    <row r="650" spans="1:21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4">
        <f t="shared" si="72"/>
        <v>41926.693379629629</v>
      </c>
      <c r="K650">
        <v>1410280708</v>
      </c>
      <c r="L650" s="14">
        <f t="shared" si="73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6">
        <f t="shared" si="70"/>
        <v>1.2682285714285715</v>
      </c>
      <c r="R650" s="9">
        <f t="shared" si="71"/>
        <v>1644</v>
      </c>
      <c r="S650" t="str">
        <f t="shared" si="74"/>
        <v>technology</v>
      </c>
      <c r="T650" t="str">
        <f t="shared" si="75"/>
        <v>wearables</v>
      </c>
      <c r="U650" s="13">
        <f t="shared" si="76"/>
        <v>35</v>
      </c>
    </row>
    <row r="651" spans="1:21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4">
        <f t="shared" si="72"/>
        <v>41898.912187499998</v>
      </c>
      <c r="K651">
        <v>1409090013</v>
      </c>
      <c r="L651" s="14">
        <f t="shared" si="73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6">
        <f t="shared" si="70"/>
        <v>1.3996</v>
      </c>
      <c r="R651" s="9">
        <f t="shared" si="71"/>
        <v>42.670731707317074</v>
      </c>
      <c r="S651" t="str">
        <f t="shared" si="74"/>
        <v>technology</v>
      </c>
      <c r="T651" t="str">
        <f t="shared" si="75"/>
        <v>wearables</v>
      </c>
      <c r="U651" s="13">
        <f t="shared" si="76"/>
        <v>21</v>
      </c>
    </row>
    <row r="652" spans="1:21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4">
        <f t="shared" si="72"/>
        <v>41992.078518518523</v>
      </c>
      <c r="K652">
        <v>1413766384</v>
      </c>
      <c r="L652" s="14">
        <f t="shared" si="73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6">
        <f t="shared" si="70"/>
        <v>1.1240000000000001</v>
      </c>
      <c r="R652" s="9">
        <f t="shared" si="71"/>
        <v>35.125</v>
      </c>
      <c r="S652" t="str">
        <f t="shared" si="74"/>
        <v>technology</v>
      </c>
      <c r="T652" t="str">
        <f t="shared" si="75"/>
        <v>wearables</v>
      </c>
      <c r="U652" s="13">
        <f t="shared" si="76"/>
        <v>60</v>
      </c>
    </row>
    <row r="653" spans="1:21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4">
        <f t="shared" si="72"/>
        <v>41986.017488425925</v>
      </c>
      <c r="K653">
        <v>1415838311</v>
      </c>
      <c r="L653" s="14">
        <f t="shared" si="73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6">
        <f t="shared" si="70"/>
        <v>1.00528</v>
      </c>
      <c r="R653" s="9">
        <f t="shared" si="71"/>
        <v>239.35238095238094</v>
      </c>
      <c r="S653" t="str">
        <f t="shared" si="74"/>
        <v>technology</v>
      </c>
      <c r="T653" t="str">
        <f t="shared" si="75"/>
        <v>wearables</v>
      </c>
      <c r="U653" s="13">
        <f t="shared" si="76"/>
        <v>30</v>
      </c>
    </row>
    <row r="654" spans="1:21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4">
        <f t="shared" si="72"/>
        <v>42705.732060185182</v>
      </c>
      <c r="K654">
        <v>1478018050</v>
      </c>
      <c r="L654" s="14">
        <f t="shared" si="73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6">
        <f t="shared" si="70"/>
        <v>1.0046666666666666</v>
      </c>
      <c r="R654" s="9">
        <f t="shared" si="71"/>
        <v>107.64285714285714</v>
      </c>
      <c r="S654" t="str">
        <f t="shared" si="74"/>
        <v>technology</v>
      </c>
      <c r="T654" t="str">
        <f t="shared" si="75"/>
        <v>wearables</v>
      </c>
      <c r="U654" s="13">
        <f t="shared" si="76"/>
        <v>30</v>
      </c>
    </row>
    <row r="655" spans="1:21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4">
        <f t="shared" si="72"/>
        <v>42236.618518518517</v>
      </c>
      <c r="K655">
        <v>1436885440</v>
      </c>
      <c r="L655" s="14">
        <f t="shared" si="73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6">
        <f t="shared" si="70"/>
        <v>1.4144600000000001</v>
      </c>
      <c r="R655" s="9">
        <f t="shared" si="71"/>
        <v>95.830623306233065</v>
      </c>
      <c r="S655" t="str">
        <f t="shared" si="74"/>
        <v>technology</v>
      </c>
      <c r="T655" t="str">
        <f t="shared" si="75"/>
        <v>wearables</v>
      </c>
      <c r="U655" s="13">
        <f t="shared" si="76"/>
        <v>37</v>
      </c>
    </row>
    <row r="656" spans="1:21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4">
        <f t="shared" si="72"/>
        <v>42193.957326388889</v>
      </c>
      <c r="K656">
        <v>1433804313</v>
      </c>
      <c r="L656" s="14">
        <f t="shared" si="73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6">
        <f t="shared" si="70"/>
        <v>2.6729166666666666</v>
      </c>
      <c r="R656" s="9">
        <f t="shared" si="71"/>
        <v>31.663376110562684</v>
      </c>
      <c r="S656" t="str">
        <f t="shared" si="74"/>
        <v>technology</v>
      </c>
      <c r="T656" t="str">
        <f t="shared" si="75"/>
        <v>wearables</v>
      </c>
      <c r="U656" s="13">
        <f t="shared" si="76"/>
        <v>30</v>
      </c>
    </row>
    <row r="657" spans="1:21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4">
        <f t="shared" si="72"/>
        <v>42075.915648148148</v>
      </c>
      <c r="K657">
        <v>1423609112</v>
      </c>
      <c r="L657" s="14">
        <f t="shared" si="73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6">
        <f t="shared" si="70"/>
        <v>1.4688749999999999</v>
      </c>
      <c r="R657" s="9">
        <f t="shared" si="71"/>
        <v>42.886861313868614</v>
      </c>
      <c r="S657" t="str">
        <f t="shared" si="74"/>
        <v>technology</v>
      </c>
      <c r="T657" t="str">
        <f t="shared" si="75"/>
        <v>wearables</v>
      </c>
      <c r="U657" s="13">
        <f t="shared" si="76"/>
        <v>30</v>
      </c>
    </row>
    <row r="658" spans="1:21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4">
        <f t="shared" si="72"/>
        <v>42477.762951388882</v>
      </c>
      <c r="K658">
        <v>1455736719</v>
      </c>
      <c r="L658" s="14">
        <f t="shared" si="73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6">
        <f t="shared" si="70"/>
        <v>2.1356000000000002</v>
      </c>
      <c r="R658" s="9">
        <f t="shared" si="71"/>
        <v>122.73563218390805</v>
      </c>
      <c r="S658" t="str">
        <f t="shared" si="74"/>
        <v>technology</v>
      </c>
      <c r="T658" t="str">
        <f t="shared" si="75"/>
        <v>wearables</v>
      </c>
      <c r="U658" s="13">
        <f t="shared" si="76"/>
        <v>60</v>
      </c>
    </row>
    <row r="659" spans="1:21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4">
        <f t="shared" si="72"/>
        <v>42361.84574074074</v>
      </c>
      <c r="K659">
        <v>1448309872</v>
      </c>
      <c r="L659" s="14">
        <f t="shared" si="73"/>
        <v>42331.84574074074</v>
      </c>
      <c r="M659" t="b">
        <v>0</v>
      </c>
      <c r="N659">
        <v>99</v>
      </c>
      <c r="O659" t="b">
        <v>1</v>
      </c>
      <c r="P659" t="s">
        <v>8273</v>
      </c>
      <c r="Q659" s="6">
        <f t="shared" si="70"/>
        <v>1.2569999999999999</v>
      </c>
      <c r="R659" s="9">
        <f t="shared" si="71"/>
        <v>190.45454545454547</v>
      </c>
      <c r="S659" t="str">
        <f t="shared" si="74"/>
        <v>technology</v>
      </c>
      <c r="T659" t="str">
        <f t="shared" si="75"/>
        <v>wearables</v>
      </c>
      <c r="U659" s="13">
        <f t="shared" si="76"/>
        <v>30</v>
      </c>
    </row>
    <row r="660" spans="1:21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4">
        <f t="shared" si="72"/>
        <v>42211.75</v>
      </c>
      <c r="K660">
        <v>1435117889</v>
      </c>
      <c r="L660" s="14">
        <f t="shared" si="73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6">
        <f t="shared" si="70"/>
        <v>1.0446206037108834</v>
      </c>
      <c r="R660" s="9">
        <f t="shared" si="71"/>
        <v>109.33695652173913</v>
      </c>
      <c r="S660" t="str">
        <f t="shared" si="74"/>
        <v>technology</v>
      </c>
      <c r="T660" t="str">
        <f t="shared" si="75"/>
        <v>wearables</v>
      </c>
      <c r="U660" s="13">
        <f t="shared" si="76"/>
        <v>32</v>
      </c>
    </row>
    <row r="661" spans="1:2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4">
        <f t="shared" si="72"/>
        <v>42239.593692129631</v>
      </c>
      <c r="K661">
        <v>1437747295</v>
      </c>
      <c r="L661" s="14">
        <f t="shared" si="73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6">
        <f t="shared" si="70"/>
        <v>1.0056666666666667</v>
      </c>
      <c r="R661" s="9">
        <f t="shared" si="71"/>
        <v>143.66666666666666</v>
      </c>
      <c r="S661" t="str">
        <f t="shared" si="74"/>
        <v>technology</v>
      </c>
      <c r="T661" t="str">
        <f t="shared" si="75"/>
        <v>wearables</v>
      </c>
      <c r="U661" s="13">
        <f t="shared" si="76"/>
        <v>30</v>
      </c>
    </row>
    <row r="662" spans="1:21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4">
        <f t="shared" si="72"/>
        <v>41952.783321759263</v>
      </c>
      <c r="K662">
        <v>1412963279</v>
      </c>
      <c r="L662" s="14">
        <f t="shared" si="73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6">
        <f t="shared" si="70"/>
        <v>3.058E-2</v>
      </c>
      <c r="R662" s="9">
        <f t="shared" si="71"/>
        <v>84.944444444444443</v>
      </c>
      <c r="S662" t="str">
        <f t="shared" si="74"/>
        <v>technology</v>
      </c>
      <c r="T662" t="str">
        <f t="shared" si="75"/>
        <v>wearables</v>
      </c>
      <c r="U662" s="13">
        <f t="shared" si="76"/>
        <v>30</v>
      </c>
    </row>
    <row r="663" spans="1:21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4">
        <f t="shared" si="72"/>
        <v>42666.645358796297</v>
      </c>
      <c r="K663">
        <v>1474644559</v>
      </c>
      <c r="L663" s="14">
        <f t="shared" si="73"/>
        <v>42636.645358796297</v>
      </c>
      <c r="M663" t="b">
        <v>0</v>
      </c>
      <c r="N663">
        <v>9</v>
      </c>
      <c r="O663" t="b">
        <v>0</v>
      </c>
      <c r="P663" t="s">
        <v>8273</v>
      </c>
      <c r="Q663" s="6">
        <f t="shared" si="70"/>
        <v>9.4999999999999998E-3</v>
      </c>
      <c r="R663" s="9">
        <f t="shared" si="71"/>
        <v>10.555555555555555</v>
      </c>
      <c r="S663" t="str">
        <f t="shared" si="74"/>
        <v>technology</v>
      </c>
      <c r="T663" t="str">
        <f t="shared" si="75"/>
        <v>wearables</v>
      </c>
      <c r="U663" s="13">
        <f t="shared" si="76"/>
        <v>30</v>
      </c>
    </row>
    <row r="664" spans="1:21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4">
        <f t="shared" si="72"/>
        <v>42020.438043981485</v>
      </c>
      <c r="K664">
        <v>1418812247</v>
      </c>
      <c r="L664" s="14">
        <f t="shared" si="73"/>
        <v>41990.438043981485</v>
      </c>
      <c r="M664" t="b">
        <v>0</v>
      </c>
      <c r="N664">
        <v>4</v>
      </c>
      <c r="O664" t="b">
        <v>0</v>
      </c>
      <c r="P664" t="s">
        <v>8273</v>
      </c>
      <c r="Q664" s="6">
        <f t="shared" si="70"/>
        <v>4.0000000000000001E-3</v>
      </c>
      <c r="R664" s="9">
        <f t="shared" si="71"/>
        <v>39</v>
      </c>
      <c r="S664" t="str">
        <f t="shared" si="74"/>
        <v>technology</v>
      </c>
      <c r="T664" t="str">
        <f t="shared" si="75"/>
        <v>wearables</v>
      </c>
      <c r="U664" s="13">
        <f t="shared" si="76"/>
        <v>30</v>
      </c>
    </row>
    <row r="665" spans="1:21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4">
        <f t="shared" si="72"/>
        <v>42203.843240740738</v>
      </c>
      <c r="K665">
        <v>1434658456</v>
      </c>
      <c r="L665" s="14">
        <f t="shared" si="73"/>
        <v>42173.843240740738</v>
      </c>
      <c r="M665" t="b">
        <v>0</v>
      </c>
      <c r="N665">
        <v>7</v>
      </c>
      <c r="O665" t="b">
        <v>0</v>
      </c>
      <c r="P665" t="s">
        <v>8273</v>
      </c>
      <c r="Q665" s="6">
        <f t="shared" si="70"/>
        <v>3.5000000000000001E-3</v>
      </c>
      <c r="R665" s="9">
        <f t="shared" si="71"/>
        <v>100</v>
      </c>
      <c r="S665" t="str">
        <f t="shared" si="74"/>
        <v>technology</v>
      </c>
      <c r="T665" t="str">
        <f t="shared" si="75"/>
        <v>wearables</v>
      </c>
      <c r="U665" s="13">
        <f t="shared" si="76"/>
        <v>30</v>
      </c>
    </row>
    <row r="666" spans="1:21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4">
        <f t="shared" si="72"/>
        <v>42107.666377314818</v>
      </c>
      <c r="K666">
        <v>1426348775</v>
      </c>
      <c r="L666" s="14">
        <f t="shared" si="73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6">
        <f t="shared" si="70"/>
        <v>7.5333333333333335E-2</v>
      </c>
      <c r="R666" s="9">
        <f t="shared" si="71"/>
        <v>31.172413793103448</v>
      </c>
      <c r="S666" t="str">
        <f t="shared" si="74"/>
        <v>technology</v>
      </c>
      <c r="T666" t="str">
        <f t="shared" si="75"/>
        <v>wearables</v>
      </c>
      <c r="U666" s="13">
        <f t="shared" si="76"/>
        <v>30</v>
      </c>
    </row>
    <row r="667" spans="1:21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4">
        <f t="shared" si="72"/>
        <v>42748.711354166662</v>
      </c>
      <c r="K667">
        <v>1479143061</v>
      </c>
      <c r="L667" s="14">
        <f t="shared" si="73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6">
        <f t="shared" si="70"/>
        <v>0.18640000000000001</v>
      </c>
      <c r="R667" s="9">
        <f t="shared" si="71"/>
        <v>155.33333333333334</v>
      </c>
      <c r="S667" t="str">
        <f t="shared" si="74"/>
        <v>technology</v>
      </c>
      <c r="T667" t="str">
        <f t="shared" si="75"/>
        <v>wearables</v>
      </c>
      <c r="U667" s="13">
        <f t="shared" si="76"/>
        <v>60</v>
      </c>
    </row>
    <row r="668" spans="1:21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4">
        <f t="shared" si="72"/>
        <v>41868.832152777781</v>
      </c>
      <c r="K668">
        <v>1405713498</v>
      </c>
      <c r="L668" s="14">
        <f t="shared" si="73"/>
        <v>41838.832152777781</v>
      </c>
      <c r="M668" t="b">
        <v>0</v>
      </c>
      <c r="N668">
        <v>4</v>
      </c>
      <c r="O668" t="b">
        <v>0</v>
      </c>
      <c r="P668" t="s">
        <v>8273</v>
      </c>
      <c r="Q668" s="6">
        <f t="shared" si="70"/>
        <v>4.0000000000000003E-5</v>
      </c>
      <c r="R668" s="9">
        <f t="shared" si="71"/>
        <v>2</v>
      </c>
      <c r="S668" t="str">
        <f t="shared" si="74"/>
        <v>technology</v>
      </c>
      <c r="T668" t="str">
        <f t="shared" si="75"/>
        <v>wearables</v>
      </c>
      <c r="U668" s="13">
        <f t="shared" si="76"/>
        <v>30</v>
      </c>
    </row>
    <row r="669" spans="1:21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4">
        <f t="shared" si="72"/>
        <v>42672.373414351852</v>
      </c>
      <c r="K669">
        <v>1474275463</v>
      </c>
      <c r="L669" s="14">
        <f t="shared" si="73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6">
        <f t="shared" si="70"/>
        <v>0.1002</v>
      </c>
      <c r="R669" s="9">
        <f t="shared" si="71"/>
        <v>178.92857142857142</v>
      </c>
      <c r="S669" t="str">
        <f t="shared" si="74"/>
        <v>technology</v>
      </c>
      <c r="T669" t="str">
        <f t="shared" si="75"/>
        <v>wearables</v>
      </c>
      <c r="U669" s="13">
        <f t="shared" si="76"/>
        <v>40</v>
      </c>
    </row>
    <row r="670" spans="1:21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4">
        <f t="shared" si="72"/>
        <v>42135.831273148149</v>
      </c>
      <c r="K670">
        <v>1427486222</v>
      </c>
      <c r="L670" s="14">
        <f t="shared" si="73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6">
        <f t="shared" si="70"/>
        <v>4.5600000000000002E-2</v>
      </c>
      <c r="R670" s="9">
        <f t="shared" si="71"/>
        <v>27.36</v>
      </c>
      <c r="S670" t="str">
        <f t="shared" si="74"/>
        <v>technology</v>
      </c>
      <c r="T670" t="str">
        <f t="shared" si="75"/>
        <v>wearables</v>
      </c>
      <c r="U670" s="13">
        <f t="shared" si="76"/>
        <v>45</v>
      </c>
    </row>
    <row r="671" spans="1:21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4">
        <f t="shared" si="72"/>
        <v>42557.625671296293</v>
      </c>
      <c r="K671">
        <v>1465225258</v>
      </c>
      <c r="L671" s="14">
        <f t="shared" si="73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6">
        <f t="shared" si="70"/>
        <v>0.21507499999999999</v>
      </c>
      <c r="R671" s="9">
        <f t="shared" si="71"/>
        <v>1536.25</v>
      </c>
      <c r="S671" t="str">
        <f t="shared" si="74"/>
        <v>technology</v>
      </c>
      <c r="T671" t="str">
        <f t="shared" si="75"/>
        <v>wearables</v>
      </c>
      <c r="U671" s="13">
        <f t="shared" si="76"/>
        <v>30</v>
      </c>
    </row>
    <row r="672" spans="1:21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4">
        <f t="shared" si="72"/>
        <v>42540.340277777781</v>
      </c>
      <c r="K672">
        <v>1463418120</v>
      </c>
      <c r="L672" s="14">
        <f t="shared" si="73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6">
        <f t="shared" si="70"/>
        <v>0.29276666666666668</v>
      </c>
      <c r="R672" s="9">
        <f t="shared" si="71"/>
        <v>84.99677419354839</v>
      </c>
      <c r="S672" t="str">
        <f t="shared" si="74"/>
        <v>technology</v>
      </c>
      <c r="T672" t="str">
        <f t="shared" si="75"/>
        <v>wearables</v>
      </c>
      <c r="U672" s="13">
        <f t="shared" si="76"/>
        <v>34</v>
      </c>
    </row>
    <row r="673" spans="1:21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4">
        <f t="shared" si="72"/>
        <v>42018.166666666672</v>
      </c>
      <c r="K673">
        <v>1418315852</v>
      </c>
      <c r="L673" s="14">
        <f t="shared" si="73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6">
        <f t="shared" si="70"/>
        <v>0.39426666666666665</v>
      </c>
      <c r="R673" s="9">
        <f t="shared" si="71"/>
        <v>788.5333333333333</v>
      </c>
      <c r="S673" t="str">
        <f t="shared" si="74"/>
        <v>technology</v>
      </c>
      <c r="T673" t="str">
        <f t="shared" si="75"/>
        <v>wearables</v>
      </c>
      <c r="U673" s="13">
        <f t="shared" si="76"/>
        <v>34</v>
      </c>
    </row>
    <row r="674" spans="1:21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4">
        <f t="shared" si="72"/>
        <v>42005.207638888889</v>
      </c>
      <c r="K674">
        <v>1417410964</v>
      </c>
      <c r="L674" s="14">
        <f t="shared" si="73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6">
        <f t="shared" si="70"/>
        <v>0.21628</v>
      </c>
      <c r="R674" s="9">
        <f t="shared" si="71"/>
        <v>50.29767441860465</v>
      </c>
      <c r="S674" t="str">
        <f t="shared" si="74"/>
        <v>technology</v>
      </c>
      <c r="T674" t="str">
        <f t="shared" si="75"/>
        <v>wearables</v>
      </c>
      <c r="U674" s="13">
        <f t="shared" si="76"/>
        <v>31</v>
      </c>
    </row>
    <row r="675" spans="1:21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4">
        <f t="shared" si="72"/>
        <v>41883.840474537035</v>
      </c>
      <c r="K675">
        <v>1405714217</v>
      </c>
      <c r="L675" s="14">
        <f t="shared" si="73"/>
        <v>41838.840474537035</v>
      </c>
      <c r="M675" t="b">
        <v>0</v>
      </c>
      <c r="N675">
        <v>3</v>
      </c>
      <c r="O675" t="b">
        <v>0</v>
      </c>
      <c r="P675" t="s">
        <v>8273</v>
      </c>
      <c r="Q675" s="6">
        <f t="shared" si="70"/>
        <v>2.0500000000000002E-3</v>
      </c>
      <c r="R675" s="9">
        <f t="shared" si="71"/>
        <v>68.333333333333329</v>
      </c>
      <c r="S675" t="str">
        <f t="shared" si="74"/>
        <v>technology</v>
      </c>
      <c r="T675" t="str">
        <f t="shared" si="75"/>
        <v>wearables</v>
      </c>
      <c r="U675" s="13">
        <f t="shared" si="76"/>
        <v>45</v>
      </c>
    </row>
    <row r="676" spans="1:21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4">
        <f t="shared" si="72"/>
        <v>41863.116053240738</v>
      </c>
      <c r="K676">
        <v>1402627627</v>
      </c>
      <c r="L676" s="14">
        <f t="shared" si="73"/>
        <v>41803.116053240738</v>
      </c>
      <c r="M676" t="b">
        <v>0</v>
      </c>
      <c r="N676">
        <v>2</v>
      </c>
      <c r="O676" t="b">
        <v>0</v>
      </c>
      <c r="P676" t="s">
        <v>8273</v>
      </c>
      <c r="Q676" s="6">
        <f t="shared" si="70"/>
        <v>2.9999999999999997E-4</v>
      </c>
      <c r="R676" s="9">
        <f t="shared" si="71"/>
        <v>7.5</v>
      </c>
      <c r="S676" t="str">
        <f t="shared" si="74"/>
        <v>technology</v>
      </c>
      <c r="T676" t="str">
        <f t="shared" si="75"/>
        <v>wearables</v>
      </c>
      <c r="U676" s="13">
        <f t="shared" si="76"/>
        <v>60</v>
      </c>
    </row>
    <row r="677" spans="1:21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4">
        <f t="shared" si="72"/>
        <v>42005.290972222225</v>
      </c>
      <c r="K677">
        <v>1417558804</v>
      </c>
      <c r="L677" s="14">
        <f t="shared" si="73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6">
        <f t="shared" si="70"/>
        <v>0.14849999999999999</v>
      </c>
      <c r="R677" s="9">
        <f t="shared" si="71"/>
        <v>34.269230769230766</v>
      </c>
      <c r="S677" t="str">
        <f t="shared" si="74"/>
        <v>technology</v>
      </c>
      <c r="T677" t="str">
        <f t="shared" si="75"/>
        <v>wearables</v>
      </c>
      <c r="U677" s="13">
        <f t="shared" si="76"/>
        <v>30</v>
      </c>
    </row>
    <row r="678" spans="1:21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4">
        <f t="shared" si="72"/>
        <v>42042.768298611118</v>
      </c>
      <c r="K678">
        <v>1420741581</v>
      </c>
      <c r="L678" s="14">
        <f t="shared" si="73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6">
        <f t="shared" si="70"/>
        <v>1.4710000000000001E-2</v>
      </c>
      <c r="R678" s="9">
        <f t="shared" si="71"/>
        <v>61.291666666666664</v>
      </c>
      <c r="S678" t="str">
        <f t="shared" si="74"/>
        <v>technology</v>
      </c>
      <c r="T678" t="str">
        <f t="shared" si="75"/>
        <v>wearables</v>
      </c>
      <c r="U678" s="13">
        <f t="shared" si="76"/>
        <v>30</v>
      </c>
    </row>
    <row r="679" spans="1:21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4">
        <f t="shared" si="72"/>
        <v>42549.403877314813</v>
      </c>
      <c r="K679">
        <v>1463218895</v>
      </c>
      <c r="L679" s="14">
        <f t="shared" si="73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6">
        <f t="shared" si="70"/>
        <v>0.25584000000000001</v>
      </c>
      <c r="R679" s="9">
        <f t="shared" si="71"/>
        <v>133.25</v>
      </c>
      <c r="S679" t="str">
        <f t="shared" si="74"/>
        <v>technology</v>
      </c>
      <c r="T679" t="str">
        <f t="shared" si="75"/>
        <v>wearables</v>
      </c>
      <c r="U679" s="13">
        <f t="shared" si="76"/>
        <v>45</v>
      </c>
    </row>
    <row r="680" spans="1:21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4">
        <f t="shared" si="72"/>
        <v>42511.376597222217</v>
      </c>
      <c r="K680">
        <v>1461229338</v>
      </c>
      <c r="L680" s="14">
        <f t="shared" si="73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6">
        <f t="shared" si="70"/>
        <v>3.8206896551724136E-2</v>
      </c>
      <c r="R680" s="9">
        <f t="shared" si="71"/>
        <v>65.17647058823529</v>
      </c>
      <c r="S680" t="str">
        <f t="shared" si="74"/>
        <v>technology</v>
      </c>
      <c r="T680" t="str">
        <f t="shared" si="75"/>
        <v>wearables</v>
      </c>
      <c r="U680" s="13">
        <f t="shared" si="76"/>
        <v>30</v>
      </c>
    </row>
    <row r="681" spans="1:21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4">
        <f t="shared" si="72"/>
        <v>42616.695706018523</v>
      </c>
      <c r="K681">
        <v>1467736909</v>
      </c>
      <c r="L681" s="14">
        <f t="shared" si="73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6">
        <f t="shared" si="70"/>
        <v>0.15485964912280703</v>
      </c>
      <c r="R681" s="9">
        <f t="shared" si="71"/>
        <v>93.90425531914893</v>
      </c>
      <c r="S681" t="str">
        <f t="shared" si="74"/>
        <v>technology</v>
      </c>
      <c r="T681" t="str">
        <f t="shared" si="75"/>
        <v>wearables</v>
      </c>
      <c r="U681" s="13">
        <f t="shared" si="76"/>
        <v>60</v>
      </c>
    </row>
    <row r="682" spans="1:21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4">
        <f t="shared" si="72"/>
        <v>41899.501516203702</v>
      </c>
      <c r="K682">
        <v>1407931331</v>
      </c>
      <c r="L682" s="14">
        <f t="shared" si="73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6">
        <f t="shared" si="70"/>
        <v>0.25912000000000002</v>
      </c>
      <c r="R682" s="9">
        <f t="shared" si="71"/>
        <v>150.65116279069767</v>
      </c>
      <c r="S682" t="str">
        <f t="shared" si="74"/>
        <v>technology</v>
      </c>
      <c r="T682" t="str">
        <f t="shared" si="75"/>
        <v>wearables</v>
      </c>
      <c r="U682" s="13">
        <f t="shared" si="76"/>
        <v>35</v>
      </c>
    </row>
    <row r="683" spans="1:21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4">
        <f t="shared" si="72"/>
        <v>42669.805601851855</v>
      </c>
      <c r="K683">
        <v>1474917604</v>
      </c>
      <c r="L683" s="14">
        <f t="shared" si="73"/>
        <v>42639.805601851855</v>
      </c>
      <c r="M683" t="b">
        <v>0</v>
      </c>
      <c r="N683">
        <v>1</v>
      </c>
      <c r="O683" t="b">
        <v>0</v>
      </c>
      <c r="P683" t="s">
        <v>8273</v>
      </c>
      <c r="Q683" s="6">
        <f t="shared" si="70"/>
        <v>4.0000000000000002E-4</v>
      </c>
      <c r="R683" s="9">
        <f t="shared" si="71"/>
        <v>1</v>
      </c>
      <c r="S683" t="str">
        <f t="shared" si="74"/>
        <v>technology</v>
      </c>
      <c r="T683" t="str">
        <f t="shared" si="75"/>
        <v>wearables</v>
      </c>
      <c r="U683" s="13">
        <f t="shared" si="76"/>
        <v>30</v>
      </c>
    </row>
    <row r="684" spans="1:21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4">
        <f t="shared" si="72"/>
        <v>42808.723634259266</v>
      </c>
      <c r="K684">
        <v>1486923722</v>
      </c>
      <c r="L684" s="14">
        <f t="shared" si="73"/>
        <v>42778.765300925923</v>
      </c>
      <c r="M684" t="b">
        <v>0</v>
      </c>
      <c r="N684">
        <v>4</v>
      </c>
      <c r="O684" t="b">
        <v>0</v>
      </c>
      <c r="P684" t="s">
        <v>8273</v>
      </c>
      <c r="Q684" s="6">
        <f t="shared" si="70"/>
        <v>1.06E-3</v>
      </c>
      <c r="R684" s="9">
        <f t="shared" si="71"/>
        <v>13.25</v>
      </c>
      <c r="S684" t="str">
        <f t="shared" si="74"/>
        <v>technology</v>
      </c>
      <c r="T684" t="str">
        <f t="shared" si="75"/>
        <v>wearables</v>
      </c>
      <c r="U684" s="13">
        <f t="shared" si="76"/>
        <v>30</v>
      </c>
    </row>
    <row r="685" spans="1:21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4">
        <f t="shared" si="72"/>
        <v>42674.900046296301</v>
      </c>
      <c r="K685">
        <v>1474493764</v>
      </c>
      <c r="L685" s="14">
        <f t="shared" si="73"/>
        <v>42634.900046296301</v>
      </c>
      <c r="M685" t="b">
        <v>0</v>
      </c>
      <c r="N685">
        <v>3</v>
      </c>
      <c r="O685" t="b">
        <v>0</v>
      </c>
      <c r="P685" t="s">
        <v>8273</v>
      </c>
      <c r="Q685" s="6">
        <f t="shared" si="70"/>
        <v>8.5142857142857138E-3</v>
      </c>
      <c r="R685" s="9">
        <f t="shared" si="71"/>
        <v>99.333333333333329</v>
      </c>
      <c r="S685" t="str">
        <f t="shared" si="74"/>
        <v>technology</v>
      </c>
      <c r="T685" t="str">
        <f t="shared" si="75"/>
        <v>wearables</v>
      </c>
      <c r="U685" s="13">
        <f t="shared" si="76"/>
        <v>40</v>
      </c>
    </row>
    <row r="686" spans="1:21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4">
        <f t="shared" si="72"/>
        <v>41845.125</v>
      </c>
      <c r="K686">
        <v>1403176891</v>
      </c>
      <c r="L686" s="14">
        <f t="shared" si="73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6">
        <f t="shared" si="70"/>
        <v>7.4837500000000001E-2</v>
      </c>
      <c r="R686" s="9">
        <f t="shared" si="71"/>
        <v>177.39259259259259</v>
      </c>
      <c r="S686" t="str">
        <f t="shared" si="74"/>
        <v>technology</v>
      </c>
      <c r="T686" t="str">
        <f t="shared" si="75"/>
        <v>wearables</v>
      </c>
      <c r="U686" s="13">
        <f t="shared" si="76"/>
        <v>36</v>
      </c>
    </row>
    <row r="687" spans="1:21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4">
        <f t="shared" si="72"/>
        <v>42016.866574074069</v>
      </c>
      <c r="K687">
        <v>1417207672</v>
      </c>
      <c r="L687" s="14">
        <f t="shared" si="73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6">
        <f t="shared" si="70"/>
        <v>0.27650000000000002</v>
      </c>
      <c r="R687" s="9">
        <f t="shared" si="71"/>
        <v>55.3</v>
      </c>
      <c r="S687" t="str">
        <f t="shared" si="74"/>
        <v>technology</v>
      </c>
      <c r="T687" t="str">
        <f t="shared" si="75"/>
        <v>wearables</v>
      </c>
      <c r="U687" s="13">
        <f t="shared" si="76"/>
        <v>45</v>
      </c>
    </row>
    <row r="688" spans="1:21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4">
        <f t="shared" si="72"/>
        <v>42219.673263888893</v>
      </c>
      <c r="K688">
        <v>1436026170</v>
      </c>
      <c r="L688" s="14">
        <f t="shared" si="73"/>
        <v>42189.673263888893</v>
      </c>
      <c r="M688" t="b">
        <v>0</v>
      </c>
      <c r="N688">
        <v>0</v>
      </c>
      <c r="O688" t="b">
        <v>0</v>
      </c>
      <c r="P688" t="s">
        <v>8273</v>
      </c>
      <c r="Q688" s="6">
        <f t="shared" si="70"/>
        <v>0</v>
      </c>
      <c r="R688" s="9">
        <f t="shared" si="71"/>
        <v>0</v>
      </c>
      <c r="S688" t="str">
        <f t="shared" si="74"/>
        <v>technology</v>
      </c>
      <c r="T688" t="str">
        <f t="shared" si="75"/>
        <v>wearables</v>
      </c>
      <c r="U688" s="13">
        <f t="shared" si="76"/>
        <v>30</v>
      </c>
    </row>
    <row r="689" spans="1:21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4">
        <f t="shared" si="72"/>
        <v>42771.750613425931</v>
      </c>
      <c r="K689">
        <v>1481133653</v>
      </c>
      <c r="L689" s="14">
        <f t="shared" si="73"/>
        <v>42711.750613425931</v>
      </c>
      <c r="M689" t="b">
        <v>0</v>
      </c>
      <c r="N689">
        <v>6</v>
      </c>
      <c r="O689" t="b">
        <v>0</v>
      </c>
      <c r="P689" t="s">
        <v>8273</v>
      </c>
      <c r="Q689" s="6">
        <f t="shared" si="70"/>
        <v>3.5499999999999997E-2</v>
      </c>
      <c r="R689" s="9">
        <f t="shared" si="71"/>
        <v>591.66666666666663</v>
      </c>
      <c r="S689" t="str">
        <f t="shared" si="74"/>
        <v>technology</v>
      </c>
      <c r="T689" t="str">
        <f t="shared" si="75"/>
        <v>wearables</v>
      </c>
      <c r="U689" s="13">
        <f t="shared" si="76"/>
        <v>60</v>
      </c>
    </row>
    <row r="690" spans="1:21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4">
        <f t="shared" si="72"/>
        <v>42292.104780092588</v>
      </c>
      <c r="K690">
        <v>1442284253</v>
      </c>
      <c r="L690" s="14">
        <f t="shared" si="73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6">
        <f t="shared" si="70"/>
        <v>0.72989999999999999</v>
      </c>
      <c r="R690" s="9">
        <f t="shared" si="71"/>
        <v>405.5</v>
      </c>
      <c r="S690" t="str">
        <f t="shared" si="74"/>
        <v>technology</v>
      </c>
      <c r="T690" t="str">
        <f t="shared" si="75"/>
        <v>wearables</v>
      </c>
      <c r="U690" s="13">
        <f t="shared" si="76"/>
        <v>30</v>
      </c>
    </row>
    <row r="691" spans="1:21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4">
        <f t="shared" si="72"/>
        <v>42712.207638888889</v>
      </c>
      <c r="K691">
        <v>1478016097</v>
      </c>
      <c r="L691" s="14">
        <f t="shared" si="73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6">
        <f t="shared" si="70"/>
        <v>0.57648750000000004</v>
      </c>
      <c r="R691" s="9">
        <f t="shared" si="71"/>
        <v>343.14732142857144</v>
      </c>
      <c r="S691" t="str">
        <f t="shared" si="74"/>
        <v>technology</v>
      </c>
      <c r="T691" t="str">
        <f t="shared" si="75"/>
        <v>wearables</v>
      </c>
      <c r="U691" s="13">
        <f t="shared" si="76"/>
        <v>37</v>
      </c>
    </row>
    <row r="692" spans="1:21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4">
        <f t="shared" si="72"/>
        <v>42622.25</v>
      </c>
      <c r="K692">
        <v>1469718841</v>
      </c>
      <c r="L692" s="14">
        <f t="shared" si="73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6">
        <f t="shared" si="70"/>
        <v>0.1234</v>
      </c>
      <c r="R692" s="9">
        <f t="shared" si="71"/>
        <v>72.588235294117652</v>
      </c>
      <c r="S692" t="str">
        <f t="shared" si="74"/>
        <v>technology</v>
      </c>
      <c r="T692" t="str">
        <f t="shared" si="75"/>
        <v>wearables</v>
      </c>
      <c r="U692" s="13">
        <f t="shared" si="76"/>
        <v>43</v>
      </c>
    </row>
    <row r="693" spans="1:21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4">
        <f t="shared" si="72"/>
        <v>42186.028310185182</v>
      </c>
      <c r="K693">
        <v>1433292046</v>
      </c>
      <c r="L693" s="14">
        <f t="shared" si="73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6">
        <f t="shared" si="70"/>
        <v>5.1999999999999998E-3</v>
      </c>
      <c r="R693" s="9">
        <f t="shared" si="71"/>
        <v>26</v>
      </c>
      <c r="S693" t="str">
        <f t="shared" si="74"/>
        <v>technology</v>
      </c>
      <c r="T693" t="str">
        <f t="shared" si="75"/>
        <v>wearables</v>
      </c>
      <c r="U693" s="13">
        <f t="shared" si="76"/>
        <v>28</v>
      </c>
    </row>
    <row r="694" spans="1:21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4">
        <f t="shared" si="72"/>
        <v>42726.37572916667</v>
      </c>
      <c r="K694">
        <v>1479805263</v>
      </c>
      <c r="L694" s="14">
        <f t="shared" si="73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6">
        <f t="shared" si="70"/>
        <v>6.5299999999999997E-2</v>
      </c>
      <c r="R694" s="9">
        <f t="shared" si="71"/>
        <v>6.4975124378109452</v>
      </c>
      <c r="S694" t="str">
        <f t="shared" si="74"/>
        <v>technology</v>
      </c>
      <c r="T694" t="str">
        <f t="shared" si="75"/>
        <v>wearables</v>
      </c>
      <c r="U694" s="13">
        <f t="shared" si="76"/>
        <v>30</v>
      </c>
    </row>
    <row r="695" spans="1:21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4">
        <f t="shared" si="72"/>
        <v>42124.808182870373</v>
      </c>
      <c r="K695">
        <v>1427829827</v>
      </c>
      <c r="L695" s="14">
        <f t="shared" si="73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6">
        <f t="shared" si="70"/>
        <v>0.35338000000000003</v>
      </c>
      <c r="R695" s="9">
        <f t="shared" si="71"/>
        <v>119.38513513513513</v>
      </c>
      <c r="S695" t="str">
        <f t="shared" si="74"/>
        <v>technology</v>
      </c>
      <c r="T695" t="str">
        <f t="shared" si="75"/>
        <v>wearables</v>
      </c>
      <c r="U695" s="13">
        <f t="shared" si="76"/>
        <v>30</v>
      </c>
    </row>
    <row r="696" spans="1:21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4">
        <f t="shared" si="72"/>
        <v>42767.663877314815</v>
      </c>
      <c r="K696">
        <v>1483372559</v>
      </c>
      <c r="L696" s="14">
        <f t="shared" si="73"/>
        <v>42737.663877314815</v>
      </c>
      <c r="M696" t="b">
        <v>0</v>
      </c>
      <c r="N696">
        <v>7</v>
      </c>
      <c r="O696" t="b">
        <v>0</v>
      </c>
      <c r="P696" t="s">
        <v>8273</v>
      </c>
      <c r="Q696" s="6">
        <f t="shared" si="70"/>
        <v>3.933333333333333E-3</v>
      </c>
      <c r="R696" s="9">
        <f t="shared" si="71"/>
        <v>84.285714285714292</v>
      </c>
      <c r="S696" t="str">
        <f t="shared" si="74"/>
        <v>technology</v>
      </c>
      <c r="T696" t="str">
        <f t="shared" si="75"/>
        <v>wearables</v>
      </c>
      <c r="U696" s="13">
        <f t="shared" si="76"/>
        <v>30</v>
      </c>
    </row>
    <row r="697" spans="1:21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4">
        <f t="shared" si="72"/>
        <v>41943.521064814813</v>
      </c>
      <c r="K697">
        <v>1412166620</v>
      </c>
      <c r="L697" s="14">
        <f t="shared" si="73"/>
        <v>41913.521064814813</v>
      </c>
      <c r="M697" t="b">
        <v>0</v>
      </c>
      <c r="N697">
        <v>7</v>
      </c>
      <c r="O697" t="b">
        <v>0</v>
      </c>
      <c r="P697" t="s">
        <v>8273</v>
      </c>
      <c r="Q697" s="6">
        <f t="shared" si="70"/>
        <v>1.06E-2</v>
      </c>
      <c r="R697" s="9">
        <f t="shared" si="71"/>
        <v>90.857142857142861</v>
      </c>
      <c r="S697" t="str">
        <f t="shared" si="74"/>
        <v>technology</v>
      </c>
      <c r="T697" t="str">
        <f t="shared" si="75"/>
        <v>wearables</v>
      </c>
      <c r="U697" s="13">
        <f t="shared" si="76"/>
        <v>30</v>
      </c>
    </row>
    <row r="698" spans="1:21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4">
        <f t="shared" si="72"/>
        <v>41845.927106481482</v>
      </c>
      <c r="K698">
        <v>1403734502</v>
      </c>
      <c r="L698" s="14">
        <f t="shared" si="73"/>
        <v>41815.927106481482</v>
      </c>
      <c r="M698" t="b">
        <v>0</v>
      </c>
      <c r="N698">
        <v>1</v>
      </c>
      <c r="O698" t="b">
        <v>0</v>
      </c>
      <c r="P698" t="s">
        <v>8273</v>
      </c>
      <c r="Q698" s="6">
        <f t="shared" si="70"/>
        <v>5.7142857142857145E-6</v>
      </c>
      <c r="R698" s="9">
        <f t="shared" si="71"/>
        <v>1</v>
      </c>
      <c r="S698" t="str">
        <f t="shared" si="74"/>
        <v>technology</v>
      </c>
      <c r="T698" t="str">
        <f t="shared" si="75"/>
        <v>wearables</v>
      </c>
      <c r="U698" s="13">
        <f t="shared" si="76"/>
        <v>30</v>
      </c>
    </row>
    <row r="699" spans="1:21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4">
        <f t="shared" si="72"/>
        <v>42403.523020833338</v>
      </c>
      <c r="K699">
        <v>1453206789</v>
      </c>
      <c r="L699" s="14">
        <f t="shared" si="73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6">
        <f t="shared" si="70"/>
        <v>0.46379999999999999</v>
      </c>
      <c r="R699" s="9">
        <f t="shared" si="71"/>
        <v>20.342105263157894</v>
      </c>
      <c r="S699" t="str">
        <f t="shared" si="74"/>
        <v>technology</v>
      </c>
      <c r="T699" t="str">
        <f t="shared" si="75"/>
        <v>wearables</v>
      </c>
      <c r="U699" s="13">
        <f t="shared" si="76"/>
        <v>15</v>
      </c>
    </row>
    <row r="700" spans="1:21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4">
        <f t="shared" si="72"/>
        <v>41900.083333333336</v>
      </c>
      <c r="K700">
        <v>1408141245</v>
      </c>
      <c r="L700" s="14">
        <f t="shared" si="73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6">
        <f t="shared" si="70"/>
        <v>0.15390000000000001</v>
      </c>
      <c r="R700" s="9">
        <f t="shared" si="71"/>
        <v>530.68965517241384</v>
      </c>
      <c r="S700" t="str">
        <f t="shared" si="74"/>
        <v>technology</v>
      </c>
      <c r="T700" t="str">
        <f t="shared" si="75"/>
        <v>wearables</v>
      </c>
      <c r="U700" s="13">
        <f t="shared" si="76"/>
        <v>34</v>
      </c>
    </row>
    <row r="701" spans="1:21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4">
        <f t="shared" si="72"/>
        <v>41600.666666666664</v>
      </c>
      <c r="K701">
        <v>1381923548</v>
      </c>
      <c r="L701" s="14">
        <f t="shared" si="73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6">
        <f t="shared" si="70"/>
        <v>0.824221076923077</v>
      </c>
      <c r="R701" s="9">
        <f t="shared" si="71"/>
        <v>120.39184269662923</v>
      </c>
      <c r="S701" t="str">
        <f t="shared" si="74"/>
        <v>technology</v>
      </c>
      <c r="T701" t="str">
        <f t="shared" si="75"/>
        <v>wearables</v>
      </c>
      <c r="U701" s="13">
        <f t="shared" si="76"/>
        <v>37</v>
      </c>
    </row>
    <row r="702" spans="1:21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4">
        <f t="shared" si="72"/>
        <v>42745.688437500001</v>
      </c>
      <c r="K702">
        <v>1481473881</v>
      </c>
      <c r="L702" s="14">
        <f t="shared" si="73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6">
        <f t="shared" si="70"/>
        <v>2.6866666666666667E-2</v>
      </c>
      <c r="R702" s="9">
        <f t="shared" si="71"/>
        <v>13</v>
      </c>
      <c r="S702" t="str">
        <f t="shared" si="74"/>
        <v>technology</v>
      </c>
      <c r="T702" t="str">
        <f t="shared" si="75"/>
        <v>wearables</v>
      </c>
      <c r="U702" s="13">
        <f t="shared" si="76"/>
        <v>30</v>
      </c>
    </row>
    <row r="703" spans="1:21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4">
        <f t="shared" si="72"/>
        <v>41843.662962962961</v>
      </c>
      <c r="K703">
        <v>1403538880</v>
      </c>
      <c r="L703" s="14">
        <f t="shared" si="73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6">
        <f t="shared" si="70"/>
        <v>0.26600000000000001</v>
      </c>
      <c r="R703" s="9">
        <f t="shared" si="71"/>
        <v>291.33333333333331</v>
      </c>
      <c r="S703" t="str">
        <f t="shared" si="74"/>
        <v>technology</v>
      </c>
      <c r="T703" t="str">
        <f t="shared" si="75"/>
        <v>wearables</v>
      </c>
      <c r="U703" s="13">
        <f t="shared" si="76"/>
        <v>30</v>
      </c>
    </row>
    <row r="704" spans="1:21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4">
        <f t="shared" si="72"/>
        <v>42698.768368055549</v>
      </c>
      <c r="K704">
        <v>1477416387</v>
      </c>
      <c r="L704" s="14">
        <f t="shared" si="73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6">
        <f t="shared" si="70"/>
        <v>0.30813400000000002</v>
      </c>
      <c r="R704" s="9">
        <f t="shared" si="71"/>
        <v>124.9191891891892</v>
      </c>
      <c r="S704" t="str">
        <f t="shared" si="74"/>
        <v>technology</v>
      </c>
      <c r="T704" t="str">
        <f t="shared" si="75"/>
        <v>wearables</v>
      </c>
      <c r="U704" s="13">
        <f t="shared" si="76"/>
        <v>30</v>
      </c>
    </row>
    <row r="705" spans="1:21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4">
        <f t="shared" si="72"/>
        <v>42766.98055555555</v>
      </c>
      <c r="K705">
        <v>1481150949</v>
      </c>
      <c r="L705" s="14">
        <f t="shared" si="73"/>
        <v>42711.950798611113</v>
      </c>
      <c r="M705" t="b">
        <v>0</v>
      </c>
      <c r="N705">
        <v>7</v>
      </c>
      <c r="O705" t="b">
        <v>0</v>
      </c>
      <c r="P705" t="s">
        <v>8273</v>
      </c>
      <c r="Q705" s="6">
        <f t="shared" si="70"/>
        <v>5.5800000000000002E-2</v>
      </c>
      <c r="R705" s="9">
        <f t="shared" si="71"/>
        <v>119.57142857142857</v>
      </c>
      <c r="S705" t="str">
        <f t="shared" si="74"/>
        <v>technology</v>
      </c>
      <c r="T705" t="str">
        <f t="shared" si="75"/>
        <v>wearables</v>
      </c>
      <c r="U705" s="13">
        <f t="shared" si="76"/>
        <v>55</v>
      </c>
    </row>
    <row r="706" spans="1:21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4">
        <f t="shared" si="72"/>
        <v>42786.192916666667</v>
      </c>
      <c r="K706">
        <v>1482381468</v>
      </c>
      <c r="L706" s="14">
        <f t="shared" si="73"/>
        <v>42726.192916666667</v>
      </c>
      <c r="M706" t="b">
        <v>0</v>
      </c>
      <c r="N706">
        <v>4</v>
      </c>
      <c r="O706" t="b">
        <v>0</v>
      </c>
      <c r="P706" t="s">
        <v>8273</v>
      </c>
      <c r="Q706" s="6">
        <f t="shared" ref="Q706:Q769" si="77">(E706/D706)</f>
        <v>8.7454545454545458E-3</v>
      </c>
      <c r="R706" s="9">
        <f t="shared" ref="R706:R769" si="78">IF(N706&lt;&gt;0,E706/N706,0)</f>
        <v>120.25</v>
      </c>
      <c r="S706" t="str">
        <f t="shared" si="74"/>
        <v>technology</v>
      </c>
      <c r="T706" t="str">
        <f t="shared" si="75"/>
        <v>wearables</v>
      </c>
      <c r="U706" s="13">
        <f t="shared" si="76"/>
        <v>60</v>
      </c>
    </row>
    <row r="707" spans="1:21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4">
        <f t="shared" ref="J707:J770" si="79">(((I707/60)/60)/24)+DATE(1970,1,1)</f>
        <v>42756.491643518515</v>
      </c>
      <c r="K707">
        <v>1482407278</v>
      </c>
      <c r="L707" s="14">
        <f t="shared" ref="L707:L770" si="80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6">
        <f t="shared" si="77"/>
        <v>9.7699999999999992E-3</v>
      </c>
      <c r="R707" s="9">
        <f t="shared" si="78"/>
        <v>195.4</v>
      </c>
      <c r="S707" t="str">
        <f t="shared" ref="S707:S770" si="81">LEFT(P707, SEARCH("/",P707,1)-1)</f>
        <v>technology</v>
      </c>
      <c r="T707" t="str">
        <f t="shared" ref="T707:T770" si="82">RIGHT(P707,LEN(P707)-FIND("/",P707))</f>
        <v>wearables</v>
      </c>
      <c r="U707" s="13">
        <f t="shared" ref="U707:U770" si="83">DATEDIF(L707,J707,"D")</f>
        <v>30</v>
      </c>
    </row>
    <row r="708" spans="1:21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4">
        <f t="shared" si="79"/>
        <v>42718.777083333334</v>
      </c>
      <c r="K708">
        <v>1478130783</v>
      </c>
      <c r="L708" s="14">
        <f t="shared" si="80"/>
        <v>42676.995173611111</v>
      </c>
      <c r="M708" t="b">
        <v>0</v>
      </c>
      <c r="N708">
        <v>0</v>
      </c>
      <c r="O708" t="b">
        <v>0</v>
      </c>
      <c r="P708" t="s">
        <v>8273</v>
      </c>
      <c r="Q708" s="6">
        <f t="shared" si="77"/>
        <v>0</v>
      </c>
      <c r="R708" s="9">
        <f t="shared" si="78"/>
        <v>0</v>
      </c>
      <c r="S708" t="str">
        <f t="shared" si="81"/>
        <v>technology</v>
      </c>
      <c r="T708" t="str">
        <f t="shared" si="82"/>
        <v>wearables</v>
      </c>
      <c r="U708" s="13">
        <f t="shared" si="83"/>
        <v>42</v>
      </c>
    </row>
    <row r="709" spans="1:21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4">
        <f t="shared" si="79"/>
        <v>42736.663506944446</v>
      </c>
      <c r="K709">
        <v>1479830127</v>
      </c>
      <c r="L709" s="14">
        <f t="shared" si="80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6">
        <f t="shared" si="77"/>
        <v>0.78927352941176465</v>
      </c>
      <c r="R709" s="9">
        <f t="shared" si="78"/>
        <v>117.69868421052631</v>
      </c>
      <c r="S709" t="str">
        <f t="shared" si="81"/>
        <v>technology</v>
      </c>
      <c r="T709" t="str">
        <f t="shared" si="82"/>
        <v>wearables</v>
      </c>
      <c r="U709" s="13">
        <f t="shared" si="83"/>
        <v>40</v>
      </c>
    </row>
    <row r="710" spans="1:21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4">
        <f t="shared" si="79"/>
        <v>41895.581018518518</v>
      </c>
      <c r="K710">
        <v>1405432600</v>
      </c>
      <c r="L710" s="14">
        <f t="shared" si="80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6">
        <f t="shared" si="77"/>
        <v>0.22092500000000001</v>
      </c>
      <c r="R710" s="9">
        <f t="shared" si="78"/>
        <v>23.948509485094849</v>
      </c>
      <c r="S710" t="str">
        <f t="shared" si="81"/>
        <v>technology</v>
      </c>
      <c r="T710" t="str">
        <f t="shared" si="82"/>
        <v>wearables</v>
      </c>
      <c r="U710" s="13">
        <f t="shared" si="83"/>
        <v>60</v>
      </c>
    </row>
    <row r="711" spans="1:21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4">
        <f t="shared" si="79"/>
        <v>41978.041192129633</v>
      </c>
      <c r="K711">
        <v>1415149159</v>
      </c>
      <c r="L711" s="14">
        <f t="shared" si="80"/>
        <v>41948.041192129633</v>
      </c>
      <c r="M711" t="b">
        <v>0</v>
      </c>
      <c r="N711">
        <v>2</v>
      </c>
      <c r="O711" t="b">
        <v>0</v>
      </c>
      <c r="P711" t="s">
        <v>8273</v>
      </c>
      <c r="Q711" s="6">
        <f t="shared" si="77"/>
        <v>4.0666666666666663E-3</v>
      </c>
      <c r="R711" s="9">
        <f t="shared" si="78"/>
        <v>30.5</v>
      </c>
      <c r="S711" t="str">
        <f t="shared" si="81"/>
        <v>technology</v>
      </c>
      <c r="T711" t="str">
        <f t="shared" si="82"/>
        <v>wearables</v>
      </c>
      <c r="U711" s="13">
        <f t="shared" si="83"/>
        <v>30</v>
      </c>
    </row>
    <row r="712" spans="1:21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4">
        <f t="shared" si="79"/>
        <v>41871.030555555553</v>
      </c>
      <c r="K712">
        <v>1405640302</v>
      </c>
      <c r="L712" s="14">
        <f t="shared" si="80"/>
        <v>41837.984976851854</v>
      </c>
      <c r="M712" t="b">
        <v>0</v>
      </c>
      <c r="N712">
        <v>0</v>
      </c>
      <c r="O712" t="b">
        <v>0</v>
      </c>
      <c r="P712" t="s">
        <v>8273</v>
      </c>
      <c r="Q712" s="6">
        <f t="shared" si="77"/>
        <v>0</v>
      </c>
      <c r="R712" s="9">
        <f t="shared" si="78"/>
        <v>0</v>
      </c>
      <c r="S712" t="str">
        <f t="shared" si="81"/>
        <v>technology</v>
      </c>
      <c r="T712" t="str">
        <f t="shared" si="82"/>
        <v>wearables</v>
      </c>
      <c r="U712" s="13">
        <f t="shared" si="83"/>
        <v>34</v>
      </c>
    </row>
    <row r="713" spans="1:21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4">
        <f t="shared" si="79"/>
        <v>42718.500787037032</v>
      </c>
      <c r="K713">
        <v>1478257268</v>
      </c>
      <c r="L713" s="14">
        <f t="shared" si="80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6">
        <f t="shared" si="77"/>
        <v>0.33790999999999999</v>
      </c>
      <c r="R713" s="9">
        <f t="shared" si="78"/>
        <v>99.973372781065095</v>
      </c>
      <c r="S713" t="str">
        <f t="shared" si="81"/>
        <v>technology</v>
      </c>
      <c r="T713" t="str">
        <f t="shared" si="82"/>
        <v>wearables</v>
      </c>
      <c r="U713" s="13">
        <f t="shared" si="83"/>
        <v>40</v>
      </c>
    </row>
    <row r="714" spans="1:21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4">
        <f t="shared" si="79"/>
        <v>42414.680925925932</v>
      </c>
      <c r="K714">
        <v>1452874832</v>
      </c>
      <c r="L714" s="14">
        <f t="shared" si="80"/>
        <v>42384.680925925932</v>
      </c>
      <c r="M714" t="b">
        <v>0</v>
      </c>
      <c r="N714">
        <v>4</v>
      </c>
      <c r="O714" t="b">
        <v>0</v>
      </c>
      <c r="P714" t="s">
        <v>8273</v>
      </c>
      <c r="Q714" s="6">
        <f t="shared" si="77"/>
        <v>2.1649484536082476E-3</v>
      </c>
      <c r="R714" s="9">
        <f t="shared" si="78"/>
        <v>26.25</v>
      </c>
      <c r="S714" t="str">
        <f t="shared" si="81"/>
        <v>technology</v>
      </c>
      <c r="T714" t="str">
        <f t="shared" si="82"/>
        <v>wearables</v>
      </c>
      <c r="U714" s="13">
        <f t="shared" si="83"/>
        <v>30</v>
      </c>
    </row>
    <row r="715" spans="1:21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4">
        <f t="shared" si="79"/>
        <v>42526.529305555552</v>
      </c>
      <c r="K715">
        <v>1462538532</v>
      </c>
      <c r="L715" s="14">
        <f t="shared" si="80"/>
        <v>42496.529305555552</v>
      </c>
      <c r="M715" t="b">
        <v>0</v>
      </c>
      <c r="N715">
        <v>1</v>
      </c>
      <c r="O715" t="b">
        <v>0</v>
      </c>
      <c r="P715" t="s">
        <v>8273</v>
      </c>
      <c r="Q715" s="6">
        <f t="shared" si="77"/>
        <v>7.9600000000000001E-3</v>
      </c>
      <c r="R715" s="9">
        <f t="shared" si="78"/>
        <v>199</v>
      </c>
      <c r="S715" t="str">
        <f t="shared" si="81"/>
        <v>technology</v>
      </c>
      <c r="T715" t="str">
        <f t="shared" si="82"/>
        <v>wearables</v>
      </c>
      <c r="U715" s="13">
        <f t="shared" si="83"/>
        <v>30</v>
      </c>
    </row>
    <row r="716" spans="1:21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4">
        <f t="shared" si="79"/>
        <v>42794.787986111114</v>
      </c>
      <c r="K716">
        <v>1483124082</v>
      </c>
      <c r="L716" s="14">
        <f t="shared" si="80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6">
        <f t="shared" si="77"/>
        <v>0.14993333333333334</v>
      </c>
      <c r="R716" s="9">
        <f t="shared" si="78"/>
        <v>80.321428571428569</v>
      </c>
      <c r="S716" t="str">
        <f t="shared" si="81"/>
        <v>technology</v>
      </c>
      <c r="T716" t="str">
        <f t="shared" si="82"/>
        <v>wearables</v>
      </c>
      <c r="U716" s="13">
        <f t="shared" si="83"/>
        <v>60</v>
      </c>
    </row>
    <row r="717" spans="1:21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4">
        <f t="shared" si="79"/>
        <v>42313.132407407407</v>
      </c>
      <c r="K717">
        <v>1443233440</v>
      </c>
      <c r="L717" s="14">
        <f t="shared" si="80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6">
        <f t="shared" si="77"/>
        <v>5.0509090909090906E-2</v>
      </c>
      <c r="R717" s="9">
        <f t="shared" si="78"/>
        <v>115.75</v>
      </c>
      <c r="S717" t="str">
        <f t="shared" si="81"/>
        <v>technology</v>
      </c>
      <c r="T717" t="str">
        <f t="shared" si="82"/>
        <v>wearables</v>
      </c>
      <c r="U717" s="13">
        <f t="shared" si="83"/>
        <v>40</v>
      </c>
    </row>
    <row r="718" spans="1:21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4">
        <f t="shared" si="79"/>
        <v>41974</v>
      </c>
      <c r="K718">
        <v>1414511307</v>
      </c>
      <c r="L718" s="14">
        <f t="shared" si="80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6">
        <f t="shared" si="77"/>
        <v>0.10214285714285715</v>
      </c>
      <c r="R718" s="9">
        <f t="shared" si="78"/>
        <v>44.6875</v>
      </c>
      <c r="S718" t="str">
        <f t="shared" si="81"/>
        <v>technology</v>
      </c>
      <c r="T718" t="str">
        <f t="shared" si="82"/>
        <v>wearables</v>
      </c>
      <c r="U718" s="13">
        <f t="shared" si="83"/>
        <v>34</v>
      </c>
    </row>
    <row r="719" spans="1:21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4">
        <f t="shared" si="79"/>
        <v>41887.854189814818</v>
      </c>
      <c r="K719">
        <v>1407357002</v>
      </c>
      <c r="L719" s="14">
        <f t="shared" si="80"/>
        <v>41857.854189814818</v>
      </c>
      <c r="M719" t="b">
        <v>0</v>
      </c>
      <c r="N719">
        <v>4</v>
      </c>
      <c r="O719" t="b">
        <v>0</v>
      </c>
      <c r="P719" t="s">
        <v>8273</v>
      </c>
      <c r="Q719" s="6">
        <f t="shared" si="77"/>
        <v>3.0500000000000002E-3</v>
      </c>
      <c r="R719" s="9">
        <f t="shared" si="78"/>
        <v>76.25</v>
      </c>
      <c r="S719" t="str">
        <f t="shared" si="81"/>
        <v>technology</v>
      </c>
      <c r="T719" t="str">
        <f t="shared" si="82"/>
        <v>wearables</v>
      </c>
      <c r="U719" s="13">
        <f t="shared" si="83"/>
        <v>30</v>
      </c>
    </row>
    <row r="720" spans="1:21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4">
        <f t="shared" si="79"/>
        <v>42784.249305555553</v>
      </c>
      <c r="K720">
        <v>1484684247</v>
      </c>
      <c r="L720" s="14">
        <f t="shared" si="80"/>
        <v>42752.845451388886</v>
      </c>
      <c r="M720" t="b">
        <v>0</v>
      </c>
      <c r="N720">
        <v>4</v>
      </c>
      <c r="O720" t="b">
        <v>0</v>
      </c>
      <c r="P720" t="s">
        <v>8273</v>
      </c>
      <c r="Q720" s="6">
        <f t="shared" si="77"/>
        <v>7.4999999999999997E-3</v>
      </c>
      <c r="R720" s="9">
        <f t="shared" si="78"/>
        <v>22.5</v>
      </c>
      <c r="S720" t="str">
        <f t="shared" si="81"/>
        <v>technology</v>
      </c>
      <c r="T720" t="str">
        <f t="shared" si="82"/>
        <v>wearables</v>
      </c>
      <c r="U720" s="13">
        <f t="shared" si="83"/>
        <v>32</v>
      </c>
    </row>
    <row r="721" spans="1:21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4">
        <f t="shared" si="79"/>
        <v>42423.040231481486</v>
      </c>
      <c r="K721">
        <v>1454979476</v>
      </c>
      <c r="L721" s="14">
        <f t="shared" si="80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6">
        <f t="shared" si="77"/>
        <v>1.2933333333333333E-2</v>
      </c>
      <c r="R721" s="9">
        <f t="shared" si="78"/>
        <v>19.399999999999999</v>
      </c>
      <c r="S721" t="str">
        <f t="shared" si="81"/>
        <v>technology</v>
      </c>
      <c r="T721" t="str">
        <f t="shared" si="82"/>
        <v>wearables</v>
      </c>
      <c r="U721" s="13">
        <f t="shared" si="83"/>
        <v>14</v>
      </c>
    </row>
    <row r="722" spans="1:21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4">
        <f t="shared" si="79"/>
        <v>40937.649201388893</v>
      </c>
      <c r="K722">
        <v>1325432091</v>
      </c>
      <c r="L722" s="14">
        <f t="shared" si="80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6">
        <f t="shared" si="77"/>
        <v>1.4394736842105262</v>
      </c>
      <c r="R722" s="9">
        <f t="shared" si="78"/>
        <v>66.707317073170728</v>
      </c>
      <c r="S722" t="str">
        <f t="shared" si="81"/>
        <v>publishing</v>
      </c>
      <c r="T722" t="str">
        <f t="shared" si="82"/>
        <v>nonfiction</v>
      </c>
      <c r="U722" s="13">
        <f t="shared" si="83"/>
        <v>28</v>
      </c>
    </row>
    <row r="723" spans="1:21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4">
        <f t="shared" si="79"/>
        <v>41852.571840277778</v>
      </c>
      <c r="K723">
        <v>1403012607</v>
      </c>
      <c r="L723" s="14">
        <f t="shared" si="80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6">
        <f t="shared" si="77"/>
        <v>1.2210975609756098</v>
      </c>
      <c r="R723" s="9">
        <f t="shared" si="78"/>
        <v>84.142857142857139</v>
      </c>
      <c r="S723" t="str">
        <f t="shared" si="81"/>
        <v>publishing</v>
      </c>
      <c r="T723" t="str">
        <f t="shared" si="82"/>
        <v>nonfiction</v>
      </c>
      <c r="U723" s="13">
        <f t="shared" si="83"/>
        <v>45</v>
      </c>
    </row>
    <row r="724" spans="1:21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4">
        <f t="shared" si="79"/>
        <v>41007.76363425926</v>
      </c>
      <c r="K724">
        <v>1331320778</v>
      </c>
      <c r="L724" s="14">
        <f t="shared" si="80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6">
        <f t="shared" si="77"/>
        <v>1.3202400000000001</v>
      </c>
      <c r="R724" s="9">
        <f t="shared" si="78"/>
        <v>215.72549019607843</v>
      </c>
      <c r="S724" t="str">
        <f t="shared" si="81"/>
        <v>publishing</v>
      </c>
      <c r="T724" t="str">
        <f t="shared" si="82"/>
        <v>nonfiction</v>
      </c>
      <c r="U724" s="13">
        <f t="shared" si="83"/>
        <v>30</v>
      </c>
    </row>
    <row r="725" spans="1:21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4">
        <f t="shared" si="79"/>
        <v>42215.165972222225</v>
      </c>
      <c r="K725">
        <v>1435606549</v>
      </c>
      <c r="L725" s="14">
        <f t="shared" si="80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6">
        <f t="shared" si="77"/>
        <v>1.0938000000000001</v>
      </c>
      <c r="R725" s="9">
        <f t="shared" si="78"/>
        <v>54.69</v>
      </c>
      <c r="S725" t="str">
        <f t="shared" si="81"/>
        <v>publishing</v>
      </c>
      <c r="T725" t="str">
        <f t="shared" si="82"/>
        <v>nonfiction</v>
      </c>
      <c r="U725" s="13">
        <f t="shared" si="83"/>
        <v>31</v>
      </c>
    </row>
    <row r="726" spans="1:21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4">
        <f t="shared" si="79"/>
        <v>40724.638460648144</v>
      </c>
      <c r="K726">
        <v>1306855163</v>
      </c>
      <c r="L726" s="14">
        <f t="shared" si="80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6">
        <f t="shared" si="77"/>
        <v>1.0547157142857144</v>
      </c>
      <c r="R726" s="9">
        <f t="shared" si="78"/>
        <v>51.62944055944056</v>
      </c>
      <c r="S726" t="str">
        <f t="shared" si="81"/>
        <v>publishing</v>
      </c>
      <c r="T726" t="str">
        <f t="shared" si="82"/>
        <v>nonfiction</v>
      </c>
      <c r="U726" s="13">
        <f t="shared" si="83"/>
        <v>30</v>
      </c>
    </row>
    <row r="727" spans="1:21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4">
        <f t="shared" si="79"/>
        <v>42351.626296296294</v>
      </c>
      <c r="K727">
        <v>1447426912</v>
      </c>
      <c r="L727" s="14">
        <f t="shared" si="80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6">
        <f t="shared" si="77"/>
        <v>1.0035000000000001</v>
      </c>
      <c r="R727" s="9">
        <f t="shared" si="78"/>
        <v>143.35714285714286</v>
      </c>
      <c r="S727" t="str">
        <f t="shared" si="81"/>
        <v>publishing</v>
      </c>
      <c r="T727" t="str">
        <f t="shared" si="82"/>
        <v>nonfiction</v>
      </c>
      <c r="U727" s="13">
        <f t="shared" si="83"/>
        <v>30</v>
      </c>
    </row>
    <row r="728" spans="1:21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4">
        <f t="shared" si="79"/>
        <v>41376.042673611111</v>
      </c>
      <c r="K728">
        <v>1363136487</v>
      </c>
      <c r="L728" s="14">
        <f t="shared" si="80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6">
        <f t="shared" si="77"/>
        <v>1.014</v>
      </c>
      <c r="R728" s="9">
        <f t="shared" si="78"/>
        <v>72.428571428571431</v>
      </c>
      <c r="S728" t="str">
        <f t="shared" si="81"/>
        <v>publishing</v>
      </c>
      <c r="T728" t="str">
        <f t="shared" si="82"/>
        <v>nonfiction</v>
      </c>
      <c r="U728" s="13">
        <f t="shared" si="83"/>
        <v>30</v>
      </c>
    </row>
    <row r="729" spans="1:21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4">
        <f t="shared" si="79"/>
        <v>41288.888888888891</v>
      </c>
      <c r="K729">
        <v>1354580949</v>
      </c>
      <c r="L729" s="14">
        <f t="shared" si="80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6">
        <f t="shared" si="77"/>
        <v>1.5551428571428572</v>
      </c>
      <c r="R729" s="9">
        <f t="shared" si="78"/>
        <v>36.530201342281877</v>
      </c>
      <c r="S729" t="str">
        <f t="shared" si="81"/>
        <v>publishing</v>
      </c>
      <c r="T729" t="str">
        <f t="shared" si="82"/>
        <v>nonfiction</v>
      </c>
      <c r="U729" s="13">
        <f t="shared" si="83"/>
        <v>41</v>
      </c>
    </row>
    <row r="730" spans="1:21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4">
        <f t="shared" si="79"/>
        <v>40776.837465277778</v>
      </c>
      <c r="K730">
        <v>1310069157</v>
      </c>
      <c r="L730" s="14">
        <f t="shared" si="80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6">
        <f t="shared" si="77"/>
        <v>1.05566</v>
      </c>
      <c r="R730" s="9">
        <f t="shared" si="78"/>
        <v>60.903461538461535</v>
      </c>
      <c r="S730" t="str">
        <f t="shared" si="81"/>
        <v>publishing</v>
      </c>
      <c r="T730" t="str">
        <f t="shared" si="82"/>
        <v>nonfiction</v>
      </c>
      <c r="U730" s="13">
        <f t="shared" si="83"/>
        <v>45</v>
      </c>
    </row>
    <row r="731" spans="1:21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4">
        <f t="shared" si="79"/>
        <v>41171.185891203706</v>
      </c>
      <c r="K731">
        <v>1342844861</v>
      </c>
      <c r="L731" s="14">
        <f t="shared" si="80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6">
        <f t="shared" si="77"/>
        <v>1.3065</v>
      </c>
      <c r="R731" s="9">
        <f t="shared" si="78"/>
        <v>43.55</v>
      </c>
      <c r="S731" t="str">
        <f t="shared" si="81"/>
        <v>publishing</v>
      </c>
      <c r="T731" t="str">
        <f t="shared" si="82"/>
        <v>nonfiction</v>
      </c>
      <c r="U731" s="13">
        <f t="shared" si="83"/>
        <v>60</v>
      </c>
    </row>
    <row r="732" spans="1:21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4">
        <f t="shared" si="79"/>
        <v>40884.745266203703</v>
      </c>
      <c r="K732">
        <v>1320688391</v>
      </c>
      <c r="L732" s="14">
        <f t="shared" si="80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6">
        <f t="shared" si="77"/>
        <v>1.3219000000000001</v>
      </c>
      <c r="R732" s="9">
        <f t="shared" si="78"/>
        <v>99.766037735849054</v>
      </c>
      <c r="S732" t="str">
        <f t="shared" si="81"/>
        <v>publishing</v>
      </c>
      <c r="T732" t="str">
        <f t="shared" si="82"/>
        <v>nonfiction</v>
      </c>
      <c r="U732" s="13">
        <f t="shared" si="83"/>
        <v>30</v>
      </c>
    </row>
    <row r="733" spans="1:21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4">
        <f t="shared" si="79"/>
        <v>40930.25</v>
      </c>
      <c r="K733">
        <v>1322852747</v>
      </c>
      <c r="L733" s="14">
        <f t="shared" si="80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6">
        <f t="shared" si="77"/>
        <v>1.26</v>
      </c>
      <c r="R733" s="9">
        <f t="shared" si="78"/>
        <v>88.732394366197184</v>
      </c>
      <c r="S733" t="str">
        <f t="shared" si="81"/>
        <v>publishing</v>
      </c>
      <c r="T733" t="str">
        <f t="shared" si="82"/>
        <v>nonfiction</v>
      </c>
      <c r="U733" s="13">
        <f t="shared" si="83"/>
        <v>51</v>
      </c>
    </row>
    <row r="734" spans="1:21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4">
        <f t="shared" si="79"/>
        <v>41546.424317129626</v>
      </c>
      <c r="K734">
        <v>1375265461</v>
      </c>
      <c r="L734" s="14">
        <f t="shared" si="80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6">
        <f t="shared" si="77"/>
        <v>1.6</v>
      </c>
      <c r="R734" s="9">
        <f t="shared" si="78"/>
        <v>4.9230769230769234</v>
      </c>
      <c r="S734" t="str">
        <f t="shared" si="81"/>
        <v>publishing</v>
      </c>
      <c r="T734" t="str">
        <f t="shared" si="82"/>
        <v>nonfiction</v>
      </c>
      <c r="U734" s="13">
        <f t="shared" si="83"/>
        <v>60</v>
      </c>
    </row>
    <row r="735" spans="1:21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4">
        <f t="shared" si="79"/>
        <v>41628.420046296298</v>
      </c>
      <c r="K735">
        <v>1384941892</v>
      </c>
      <c r="L735" s="14">
        <f t="shared" si="80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6">
        <f t="shared" si="77"/>
        <v>1.2048000000000001</v>
      </c>
      <c r="R735" s="9">
        <f t="shared" si="78"/>
        <v>17.822485207100591</v>
      </c>
      <c r="S735" t="str">
        <f t="shared" si="81"/>
        <v>publishing</v>
      </c>
      <c r="T735" t="str">
        <f t="shared" si="82"/>
        <v>nonfiction</v>
      </c>
      <c r="U735" s="13">
        <f t="shared" si="83"/>
        <v>30</v>
      </c>
    </row>
    <row r="736" spans="1:21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4">
        <f t="shared" si="79"/>
        <v>42133.208333333328</v>
      </c>
      <c r="K736">
        <v>1428465420</v>
      </c>
      <c r="L736" s="14">
        <f t="shared" si="80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6">
        <f t="shared" si="77"/>
        <v>1.2552941176470589</v>
      </c>
      <c r="R736" s="9">
        <f t="shared" si="78"/>
        <v>187.19298245614036</v>
      </c>
      <c r="S736" t="str">
        <f t="shared" si="81"/>
        <v>publishing</v>
      </c>
      <c r="T736" t="str">
        <f t="shared" si="82"/>
        <v>nonfiction</v>
      </c>
      <c r="U736" s="13">
        <f t="shared" si="83"/>
        <v>31</v>
      </c>
    </row>
    <row r="737" spans="1:21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4">
        <f t="shared" si="79"/>
        <v>41977.027083333334</v>
      </c>
      <c r="K737">
        <v>1414975346</v>
      </c>
      <c r="L737" s="14">
        <f t="shared" si="80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6">
        <f t="shared" si="77"/>
        <v>1.1440638297872341</v>
      </c>
      <c r="R737" s="9">
        <f t="shared" si="78"/>
        <v>234.80786026200875</v>
      </c>
      <c r="S737" t="str">
        <f t="shared" si="81"/>
        <v>publishing</v>
      </c>
      <c r="T737" t="str">
        <f t="shared" si="82"/>
        <v>nonfiction</v>
      </c>
      <c r="U737" s="13">
        <f t="shared" si="83"/>
        <v>31</v>
      </c>
    </row>
    <row r="738" spans="1:21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4">
        <f t="shared" si="79"/>
        <v>41599.207638888889</v>
      </c>
      <c r="K738">
        <v>1383327440</v>
      </c>
      <c r="L738" s="14">
        <f t="shared" si="80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6">
        <f t="shared" si="77"/>
        <v>3.151388888888889</v>
      </c>
      <c r="R738" s="9">
        <f t="shared" si="78"/>
        <v>105.04629629629629</v>
      </c>
      <c r="S738" t="str">
        <f t="shared" si="81"/>
        <v>publishing</v>
      </c>
      <c r="T738" t="str">
        <f t="shared" si="82"/>
        <v>nonfiction</v>
      </c>
      <c r="U738" s="13">
        <f t="shared" si="83"/>
        <v>20</v>
      </c>
    </row>
    <row r="739" spans="1:21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4">
        <f t="shared" si="79"/>
        <v>41684.833333333336</v>
      </c>
      <c r="K739">
        <v>1390890987</v>
      </c>
      <c r="L739" s="14">
        <f t="shared" si="80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6">
        <f t="shared" si="77"/>
        <v>1.224</v>
      </c>
      <c r="R739" s="9">
        <f t="shared" si="78"/>
        <v>56.666666666666664</v>
      </c>
      <c r="S739" t="str">
        <f t="shared" si="81"/>
        <v>publishing</v>
      </c>
      <c r="T739" t="str">
        <f t="shared" si="82"/>
        <v>nonfiction</v>
      </c>
      <c r="U739" s="13">
        <f t="shared" si="83"/>
        <v>17</v>
      </c>
    </row>
    <row r="740" spans="1:21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4">
        <f t="shared" si="79"/>
        <v>41974.207638888889</v>
      </c>
      <c r="K740">
        <v>1414765794</v>
      </c>
      <c r="L740" s="14">
        <f t="shared" si="80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6">
        <f t="shared" si="77"/>
        <v>1.0673333333333332</v>
      </c>
      <c r="R740" s="9">
        <f t="shared" si="78"/>
        <v>39.048780487804876</v>
      </c>
      <c r="S740" t="str">
        <f t="shared" si="81"/>
        <v>publishing</v>
      </c>
      <c r="T740" t="str">
        <f t="shared" si="82"/>
        <v>nonfiction</v>
      </c>
      <c r="U740" s="13">
        <f t="shared" si="83"/>
        <v>31</v>
      </c>
    </row>
    <row r="741" spans="1:21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4">
        <f t="shared" si="79"/>
        <v>41862.502650462964</v>
      </c>
      <c r="K741">
        <v>1404907429</v>
      </c>
      <c r="L741" s="14">
        <f t="shared" si="80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6">
        <f t="shared" si="77"/>
        <v>1.5833333333333333</v>
      </c>
      <c r="R741" s="9">
        <f t="shared" si="78"/>
        <v>68.345323741007192</v>
      </c>
      <c r="S741" t="str">
        <f t="shared" si="81"/>
        <v>publishing</v>
      </c>
      <c r="T741" t="str">
        <f t="shared" si="82"/>
        <v>nonfiction</v>
      </c>
      <c r="U741" s="13">
        <f t="shared" si="83"/>
        <v>33</v>
      </c>
    </row>
    <row r="742" spans="1:21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4">
        <f t="shared" si="79"/>
        <v>42176.146782407406</v>
      </c>
      <c r="K742">
        <v>1433647882</v>
      </c>
      <c r="L742" s="14">
        <f t="shared" si="80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6">
        <f t="shared" si="77"/>
        <v>1.0740000000000001</v>
      </c>
      <c r="R742" s="9">
        <f t="shared" si="78"/>
        <v>169.57894736842104</v>
      </c>
      <c r="S742" t="str">
        <f t="shared" si="81"/>
        <v>publishing</v>
      </c>
      <c r="T742" t="str">
        <f t="shared" si="82"/>
        <v>nonfiction</v>
      </c>
      <c r="U742" s="13">
        <f t="shared" si="83"/>
        <v>14</v>
      </c>
    </row>
    <row r="743" spans="1:21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4">
        <f t="shared" si="79"/>
        <v>41436.648217592592</v>
      </c>
      <c r="K743">
        <v>1367940806</v>
      </c>
      <c r="L743" s="14">
        <f t="shared" si="80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6">
        <f t="shared" si="77"/>
        <v>1.0226</v>
      </c>
      <c r="R743" s="9">
        <f t="shared" si="78"/>
        <v>141.42340425531913</v>
      </c>
      <c r="S743" t="str">
        <f t="shared" si="81"/>
        <v>publishing</v>
      </c>
      <c r="T743" t="str">
        <f t="shared" si="82"/>
        <v>nonfiction</v>
      </c>
      <c r="U743" s="13">
        <f t="shared" si="83"/>
        <v>35</v>
      </c>
    </row>
    <row r="744" spans="1:21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4">
        <f t="shared" si="79"/>
        <v>41719.876296296294</v>
      </c>
      <c r="K744">
        <v>1392847312</v>
      </c>
      <c r="L744" s="14">
        <f t="shared" si="80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6">
        <f t="shared" si="77"/>
        <v>1.1071428571428572</v>
      </c>
      <c r="R744" s="9">
        <f t="shared" si="78"/>
        <v>67.391304347826093</v>
      </c>
      <c r="S744" t="str">
        <f t="shared" si="81"/>
        <v>publishing</v>
      </c>
      <c r="T744" t="str">
        <f t="shared" si="82"/>
        <v>nonfiction</v>
      </c>
      <c r="U744" s="13">
        <f t="shared" si="83"/>
        <v>30</v>
      </c>
    </row>
    <row r="745" spans="1:21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4">
        <f t="shared" si="79"/>
        <v>41015.875</v>
      </c>
      <c r="K745">
        <v>1332435685</v>
      </c>
      <c r="L745" s="14">
        <f t="shared" si="80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6">
        <f t="shared" si="77"/>
        <v>1.48</v>
      </c>
      <c r="R745" s="9">
        <f t="shared" si="78"/>
        <v>54.266666666666666</v>
      </c>
      <c r="S745" t="str">
        <f t="shared" si="81"/>
        <v>publishing</v>
      </c>
      <c r="T745" t="str">
        <f t="shared" si="82"/>
        <v>nonfiction</v>
      </c>
      <c r="U745" s="13">
        <f t="shared" si="83"/>
        <v>25</v>
      </c>
    </row>
    <row r="746" spans="1:21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4">
        <f t="shared" si="79"/>
        <v>41256.95721064815</v>
      </c>
      <c r="K746">
        <v>1352847503</v>
      </c>
      <c r="L746" s="14">
        <f t="shared" si="80"/>
        <v>41226.95721064815</v>
      </c>
      <c r="M746" t="b">
        <v>0</v>
      </c>
      <c r="N746">
        <v>62</v>
      </c>
      <c r="O746" t="b">
        <v>1</v>
      </c>
      <c r="P746" t="s">
        <v>8274</v>
      </c>
      <c r="Q746" s="6">
        <f t="shared" si="77"/>
        <v>1.0232000000000001</v>
      </c>
      <c r="R746" s="9">
        <f t="shared" si="78"/>
        <v>82.516129032258064</v>
      </c>
      <c r="S746" t="str">
        <f t="shared" si="81"/>
        <v>publishing</v>
      </c>
      <c r="T746" t="str">
        <f t="shared" si="82"/>
        <v>nonfiction</v>
      </c>
      <c r="U746" s="13">
        <f t="shared" si="83"/>
        <v>30</v>
      </c>
    </row>
    <row r="747" spans="1:21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4">
        <f t="shared" si="79"/>
        <v>41397.572280092594</v>
      </c>
      <c r="K747">
        <v>1364996645</v>
      </c>
      <c r="L747" s="14">
        <f t="shared" si="80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6">
        <f t="shared" si="77"/>
        <v>1.7909909909909909</v>
      </c>
      <c r="R747" s="9">
        <f t="shared" si="78"/>
        <v>53.729729729729726</v>
      </c>
      <c r="S747" t="str">
        <f t="shared" si="81"/>
        <v>publishing</v>
      </c>
      <c r="T747" t="str">
        <f t="shared" si="82"/>
        <v>nonfiction</v>
      </c>
      <c r="U747" s="13">
        <f t="shared" si="83"/>
        <v>30</v>
      </c>
    </row>
    <row r="748" spans="1:21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4">
        <f t="shared" si="79"/>
        <v>41175.165972222225</v>
      </c>
      <c r="K748">
        <v>1346806909</v>
      </c>
      <c r="L748" s="14">
        <f t="shared" si="80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6">
        <f t="shared" si="77"/>
        <v>1.1108135252761968</v>
      </c>
      <c r="R748" s="9">
        <f t="shared" si="78"/>
        <v>34.206185567010309</v>
      </c>
      <c r="S748" t="str">
        <f t="shared" si="81"/>
        <v>publishing</v>
      </c>
      <c r="T748" t="str">
        <f t="shared" si="82"/>
        <v>nonfiction</v>
      </c>
      <c r="U748" s="13">
        <f t="shared" si="83"/>
        <v>18</v>
      </c>
    </row>
    <row r="749" spans="1:21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4">
        <f t="shared" si="79"/>
        <v>42019.454166666663</v>
      </c>
      <c r="K749">
        <v>1418649019</v>
      </c>
      <c r="L749" s="14">
        <f t="shared" si="80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6">
        <f t="shared" si="77"/>
        <v>1.0004285714285714</v>
      </c>
      <c r="R749" s="9">
        <f t="shared" si="78"/>
        <v>127.32727272727273</v>
      </c>
      <c r="S749" t="str">
        <f t="shared" si="81"/>
        <v>publishing</v>
      </c>
      <c r="T749" t="str">
        <f t="shared" si="82"/>
        <v>nonfiction</v>
      </c>
      <c r="U749" s="13">
        <f t="shared" si="83"/>
        <v>31</v>
      </c>
    </row>
    <row r="750" spans="1:21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4">
        <f t="shared" si="79"/>
        <v>41861.846828703703</v>
      </c>
      <c r="K750">
        <v>1405109966</v>
      </c>
      <c r="L750" s="14">
        <f t="shared" si="80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6">
        <f t="shared" si="77"/>
        <v>1.0024999999999999</v>
      </c>
      <c r="R750" s="9">
        <f t="shared" si="78"/>
        <v>45.56818181818182</v>
      </c>
      <c r="S750" t="str">
        <f t="shared" si="81"/>
        <v>publishing</v>
      </c>
      <c r="T750" t="str">
        <f t="shared" si="82"/>
        <v>nonfiction</v>
      </c>
      <c r="U750" s="13">
        <f t="shared" si="83"/>
        <v>30</v>
      </c>
    </row>
    <row r="751" spans="1:21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4">
        <f t="shared" si="79"/>
        <v>42763.94131944445</v>
      </c>
      <c r="K751">
        <v>1483050930</v>
      </c>
      <c r="L751" s="14">
        <f t="shared" si="80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6">
        <f t="shared" si="77"/>
        <v>1.0556000000000001</v>
      </c>
      <c r="R751" s="9">
        <f t="shared" si="78"/>
        <v>95.963636363636368</v>
      </c>
      <c r="S751" t="str">
        <f t="shared" si="81"/>
        <v>publishing</v>
      </c>
      <c r="T751" t="str">
        <f t="shared" si="82"/>
        <v>nonfiction</v>
      </c>
      <c r="U751" s="13">
        <f t="shared" si="83"/>
        <v>30</v>
      </c>
    </row>
    <row r="752" spans="1:21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4">
        <f t="shared" si="79"/>
        <v>41329.878148148149</v>
      </c>
      <c r="K752">
        <v>1359147872</v>
      </c>
      <c r="L752" s="14">
        <f t="shared" si="80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6">
        <f t="shared" si="77"/>
        <v>1.0258775877587758</v>
      </c>
      <c r="R752" s="9">
        <f t="shared" si="78"/>
        <v>77.271186440677965</v>
      </c>
      <c r="S752" t="str">
        <f t="shared" si="81"/>
        <v>publishing</v>
      </c>
      <c r="T752" t="str">
        <f t="shared" si="82"/>
        <v>nonfiction</v>
      </c>
      <c r="U752" s="13">
        <f t="shared" si="83"/>
        <v>30</v>
      </c>
    </row>
    <row r="753" spans="1:21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4">
        <f t="shared" si="79"/>
        <v>40759.630497685182</v>
      </c>
      <c r="K753">
        <v>1308496075</v>
      </c>
      <c r="L753" s="14">
        <f t="shared" si="80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6">
        <f t="shared" si="77"/>
        <v>1.1850000000000001</v>
      </c>
      <c r="R753" s="9">
        <f t="shared" si="78"/>
        <v>57.338709677419352</v>
      </c>
      <c r="S753" t="str">
        <f t="shared" si="81"/>
        <v>publishing</v>
      </c>
      <c r="T753" t="str">
        <f t="shared" si="82"/>
        <v>nonfiction</v>
      </c>
      <c r="U753" s="13">
        <f t="shared" si="83"/>
        <v>46</v>
      </c>
    </row>
    <row r="754" spans="1:21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4">
        <f t="shared" si="79"/>
        <v>42659.458333333328</v>
      </c>
      <c r="K754">
        <v>1474884417</v>
      </c>
      <c r="L754" s="14">
        <f t="shared" si="80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6">
        <f t="shared" si="77"/>
        <v>1.117</v>
      </c>
      <c r="R754" s="9">
        <f t="shared" si="78"/>
        <v>53.19047619047619</v>
      </c>
      <c r="S754" t="str">
        <f t="shared" si="81"/>
        <v>publishing</v>
      </c>
      <c r="T754" t="str">
        <f t="shared" si="82"/>
        <v>nonfiction</v>
      </c>
      <c r="U754" s="13">
        <f t="shared" si="83"/>
        <v>20</v>
      </c>
    </row>
    <row r="755" spans="1:21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4">
        <f t="shared" si="79"/>
        <v>42049.590173611112</v>
      </c>
      <c r="K755">
        <v>1421330991</v>
      </c>
      <c r="L755" s="14">
        <f t="shared" si="80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6">
        <f t="shared" si="77"/>
        <v>1.28</v>
      </c>
      <c r="R755" s="9">
        <f t="shared" si="78"/>
        <v>492.30769230769232</v>
      </c>
      <c r="S755" t="str">
        <f t="shared" si="81"/>
        <v>publishing</v>
      </c>
      <c r="T755" t="str">
        <f t="shared" si="82"/>
        <v>nonfiction</v>
      </c>
      <c r="U755" s="13">
        <f t="shared" si="83"/>
        <v>30</v>
      </c>
    </row>
    <row r="756" spans="1:21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4">
        <f t="shared" si="79"/>
        <v>41279.749085648145</v>
      </c>
      <c r="K756">
        <v>1354816721</v>
      </c>
      <c r="L756" s="14">
        <f t="shared" si="80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6">
        <f t="shared" si="77"/>
        <v>1.0375000000000001</v>
      </c>
      <c r="R756" s="9">
        <f t="shared" si="78"/>
        <v>42.346938775510203</v>
      </c>
      <c r="S756" t="str">
        <f t="shared" si="81"/>
        <v>publishing</v>
      </c>
      <c r="T756" t="str">
        <f t="shared" si="82"/>
        <v>nonfiction</v>
      </c>
      <c r="U756" s="13">
        <f t="shared" si="83"/>
        <v>30</v>
      </c>
    </row>
    <row r="757" spans="1:21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4">
        <f t="shared" si="79"/>
        <v>41414.02847222222</v>
      </c>
      <c r="K757">
        <v>1366381877</v>
      </c>
      <c r="L757" s="14">
        <f t="shared" si="80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6">
        <f t="shared" si="77"/>
        <v>1.0190760000000001</v>
      </c>
      <c r="R757" s="9">
        <f t="shared" si="78"/>
        <v>37.466029411764708</v>
      </c>
      <c r="S757" t="str">
        <f t="shared" si="81"/>
        <v>publishing</v>
      </c>
      <c r="T757" t="str">
        <f t="shared" si="82"/>
        <v>nonfiction</v>
      </c>
      <c r="U757" s="13">
        <f t="shared" si="83"/>
        <v>31</v>
      </c>
    </row>
    <row r="758" spans="1:21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4">
        <f t="shared" si="79"/>
        <v>40651.725219907406</v>
      </c>
      <c r="K758">
        <v>1297880659</v>
      </c>
      <c r="L758" s="14">
        <f t="shared" si="80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6">
        <f t="shared" si="77"/>
        <v>1.177142857142857</v>
      </c>
      <c r="R758" s="9">
        <f t="shared" si="78"/>
        <v>37.454545454545453</v>
      </c>
      <c r="S758" t="str">
        <f t="shared" si="81"/>
        <v>publishing</v>
      </c>
      <c r="T758" t="str">
        <f t="shared" si="82"/>
        <v>nonfiction</v>
      </c>
      <c r="U758" s="13">
        <f t="shared" si="83"/>
        <v>61</v>
      </c>
    </row>
    <row r="759" spans="1:21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4">
        <f t="shared" si="79"/>
        <v>41249.054560185185</v>
      </c>
      <c r="K759">
        <v>1353547114</v>
      </c>
      <c r="L759" s="14">
        <f t="shared" si="80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6">
        <f t="shared" si="77"/>
        <v>2.38</v>
      </c>
      <c r="R759" s="9">
        <f t="shared" si="78"/>
        <v>33.055555555555557</v>
      </c>
      <c r="S759" t="str">
        <f t="shared" si="81"/>
        <v>publishing</v>
      </c>
      <c r="T759" t="str">
        <f t="shared" si="82"/>
        <v>nonfiction</v>
      </c>
      <c r="U759" s="13">
        <f t="shared" si="83"/>
        <v>14</v>
      </c>
    </row>
    <row r="760" spans="1:21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4">
        <f t="shared" si="79"/>
        <v>40459.836435185185</v>
      </c>
      <c r="K760">
        <v>1283976268</v>
      </c>
      <c r="L760" s="14">
        <f t="shared" si="80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6">
        <f t="shared" si="77"/>
        <v>1.02</v>
      </c>
      <c r="R760" s="9">
        <f t="shared" si="78"/>
        <v>134.21052631578948</v>
      </c>
      <c r="S760" t="str">
        <f t="shared" si="81"/>
        <v>publishing</v>
      </c>
      <c r="T760" t="str">
        <f t="shared" si="82"/>
        <v>nonfiction</v>
      </c>
      <c r="U760" s="13">
        <f t="shared" si="83"/>
        <v>30</v>
      </c>
    </row>
    <row r="761" spans="1:21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4">
        <f t="shared" si="79"/>
        <v>41829.330312500002</v>
      </c>
      <c r="K761">
        <v>1401436539</v>
      </c>
      <c r="L761" s="14">
        <f t="shared" si="80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6">
        <f t="shared" si="77"/>
        <v>1.0192000000000001</v>
      </c>
      <c r="R761" s="9">
        <f t="shared" si="78"/>
        <v>51.474747474747474</v>
      </c>
      <c r="S761" t="str">
        <f t="shared" si="81"/>
        <v>publishing</v>
      </c>
      <c r="T761" t="str">
        <f t="shared" si="82"/>
        <v>nonfiction</v>
      </c>
      <c r="U761" s="13">
        <f t="shared" si="83"/>
        <v>40</v>
      </c>
    </row>
    <row r="762" spans="1:21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4">
        <f t="shared" si="79"/>
        <v>42700.805706018517</v>
      </c>
      <c r="K762">
        <v>1477592413</v>
      </c>
      <c r="L762" s="14">
        <f t="shared" si="80"/>
        <v>42670.764039351852</v>
      </c>
      <c r="M762" t="b">
        <v>0</v>
      </c>
      <c r="N762">
        <v>0</v>
      </c>
      <c r="O762" t="b">
        <v>0</v>
      </c>
      <c r="P762" t="s">
        <v>8275</v>
      </c>
      <c r="Q762" s="6">
        <f t="shared" si="77"/>
        <v>0</v>
      </c>
      <c r="R762" s="9">
        <f t="shared" si="78"/>
        <v>0</v>
      </c>
      <c r="S762" t="str">
        <f t="shared" si="81"/>
        <v>publishing</v>
      </c>
      <c r="T762" t="str">
        <f t="shared" si="82"/>
        <v>fiction</v>
      </c>
      <c r="U762" s="13">
        <f t="shared" si="83"/>
        <v>30</v>
      </c>
    </row>
    <row r="763" spans="1:21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4">
        <f t="shared" si="79"/>
        <v>41672.751458333332</v>
      </c>
      <c r="K763">
        <v>1388772126</v>
      </c>
      <c r="L763" s="14">
        <f t="shared" si="80"/>
        <v>41642.751458333332</v>
      </c>
      <c r="M763" t="b">
        <v>0</v>
      </c>
      <c r="N763">
        <v>6</v>
      </c>
      <c r="O763" t="b">
        <v>0</v>
      </c>
      <c r="P763" t="s">
        <v>8275</v>
      </c>
      <c r="Q763" s="6">
        <f t="shared" si="77"/>
        <v>4.7E-2</v>
      </c>
      <c r="R763" s="9">
        <f t="shared" si="78"/>
        <v>39.166666666666664</v>
      </c>
      <c r="S763" t="str">
        <f t="shared" si="81"/>
        <v>publishing</v>
      </c>
      <c r="T763" t="str">
        <f t="shared" si="82"/>
        <v>fiction</v>
      </c>
      <c r="U763" s="13">
        <f t="shared" si="83"/>
        <v>30</v>
      </c>
    </row>
    <row r="764" spans="1:21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4">
        <f t="shared" si="79"/>
        <v>42708.25</v>
      </c>
      <c r="K764">
        <v>1479328570</v>
      </c>
      <c r="L764" s="14">
        <f t="shared" si="80"/>
        <v>42690.858449074076</v>
      </c>
      <c r="M764" t="b">
        <v>0</v>
      </c>
      <c r="N764">
        <v>0</v>
      </c>
      <c r="O764" t="b">
        <v>0</v>
      </c>
      <c r="P764" t="s">
        <v>8275</v>
      </c>
      <c r="Q764" s="6">
        <f t="shared" si="77"/>
        <v>0</v>
      </c>
      <c r="R764" s="9">
        <f t="shared" si="78"/>
        <v>0</v>
      </c>
      <c r="S764" t="str">
        <f t="shared" si="81"/>
        <v>publishing</v>
      </c>
      <c r="T764" t="str">
        <f t="shared" si="82"/>
        <v>fiction</v>
      </c>
      <c r="U764" s="13">
        <f t="shared" si="83"/>
        <v>18</v>
      </c>
    </row>
    <row r="765" spans="1:21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4">
        <f t="shared" si="79"/>
        <v>41501.446851851848</v>
      </c>
      <c r="K765">
        <v>1373971408</v>
      </c>
      <c r="L765" s="14">
        <f t="shared" si="80"/>
        <v>41471.446851851848</v>
      </c>
      <c r="M765" t="b">
        <v>0</v>
      </c>
      <c r="N765">
        <v>1</v>
      </c>
      <c r="O765" t="b">
        <v>0</v>
      </c>
      <c r="P765" t="s">
        <v>8275</v>
      </c>
      <c r="Q765" s="6">
        <f t="shared" si="77"/>
        <v>1.1655011655011655E-3</v>
      </c>
      <c r="R765" s="9">
        <f t="shared" si="78"/>
        <v>5</v>
      </c>
      <c r="S765" t="str">
        <f t="shared" si="81"/>
        <v>publishing</v>
      </c>
      <c r="T765" t="str">
        <f t="shared" si="82"/>
        <v>fiction</v>
      </c>
      <c r="U765" s="13">
        <f t="shared" si="83"/>
        <v>30</v>
      </c>
    </row>
    <row r="766" spans="1:21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4">
        <f t="shared" si="79"/>
        <v>42257.173159722224</v>
      </c>
      <c r="K766">
        <v>1439266161</v>
      </c>
      <c r="L766" s="14">
        <f t="shared" si="80"/>
        <v>42227.173159722224</v>
      </c>
      <c r="M766" t="b">
        <v>0</v>
      </c>
      <c r="N766">
        <v>0</v>
      </c>
      <c r="O766" t="b">
        <v>0</v>
      </c>
      <c r="P766" t="s">
        <v>8275</v>
      </c>
      <c r="Q766" s="6">
        <f t="shared" si="77"/>
        <v>0</v>
      </c>
      <c r="R766" s="9">
        <f t="shared" si="78"/>
        <v>0</v>
      </c>
      <c r="S766" t="str">
        <f t="shared" si="81"/>
        <v>publishing</v>
      </c>
      <c r="T766" t="str">
        <f t="shared" si="82"/>
        <v>fiction</v>
      </c>
      <c r="U766" s="13">
        <f t="shared" si="83"/>
        <v>30</v>
      </c>
    </row>
    <row r="767" spans="1:21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4">
        <f t="shared" si="79"/>
        <v>41931.542638888888</v>
      </c>
      <c r="K767">
        <v>1411131684</v>
      </c>
      <c r="L767" s="14">
        <f t="shared" si="80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6">
        <f t="shared" si="77"/>
        <v>0.36014285714285715</v>
      </c>
      <c r="R767" s="9">
        <f t="shared" si="78"/>
        <v>57.295454545454547</v>
      </c>
      <c r="S767" t="str">
        <f t="shared" si="81"/>
        <v>publishing</v>
      </c>
      <c r="T767" t="str">
        <f t="shared" si="82"/>
        <v>fiction</v>
      </c>
      <c r="U767" s="13">
        <f t="shared" si="83"/>
        <v>30</v>
      </c>
    </row>
    <row r="768" spans="1:21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4">
        <f t="shared" si="79"/>
        <v>42051.783368055556</v>
      </c>
      <c r="K768">
        <v>1421520483</v>
      </c>
      <c r="L768" s="14">
        <f t="shared" si="80"/>
        <v>42021.783368055556</v>
      </c>
      <c r="M768" t="b">
        <v>0</v>
      </c>
      <c r="N768">
        <v>0</v>
      </c>
      <c r="O768" t="b">
        <v>0</v>
      </c>
      <c r="P768" t="s">
        <v>8275</v>
      </c>
      <c r="Q768" s="6">
        <f t="shared" si="77"/>
        <v>0</v>
      </c>
      <c r="R768" s="9">
        <f t="shared" si="78"/>
        <v>0</v>
      </c>
      <c r="S768" t="str">
        <f t="shared" si="81"/>
        <v>publishing</v>
      </c>
      <c r="T768" t="str">
        <f t="shared" si="82"/>
        <v>fiction</v>
      </c>
      <c r="U768" s="13">
        <f t="shared" si="83"/>
        <v>30</v>
      </c>
    </row>
    <row r="769" spans="1:21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4">
        <f t="shared" si="79"/>
        <v>42145.143634259264</v>
      </c>
      <c r="K769">
        <v>1429586810</v>
      </c>
      <c r="L769" s="14">
        <f t="shared" si="80"/>
        <v>42115.143634259264</v>
      </c>
      <c r="M769" t="b">
        <v>0</v>
      </c>
      <c r="N769">
        <v>3</v>
      </c>
      <c r="O769" t="b">
        <v>0</v>
      </c>
      <c r="P769" t="s">
        <v>8275</v>
      </c>
      <c r="Q769" s="6">
        <f t="shared" si="77"/>
        <v>3.5400000000000001E-2</v>
      </c>
      <c r="R769" s="9">
        <f t="shared" si="78"/>
        <v>59</v>
      </c>
      <c r="S769" t="str">
        <f t="shared" si="81"/>
        <v>publishing</v>
      </c>
      <c r="T769" t="str">
        <f t="shared" si="82"/>
        <v>fiction</v>
      </c>
      <c r="U769" s="13">
        <f t="shared" si="83"/>
        <v>30</v>
      </c>
    </row>
    <row r="770" spans="1:21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4">
        <f t="shared" si="79"/>
        <v>41624.207060185188</v>
      </c>
      <c r="K770">
        <v>1384577890</v>
      </c>
      <c r="L770" s="14">
        <f t="shared" si="80"/>
        <v>41594.207060185188</v>
      </c>
      <c r="M770" t="b">
        <v>0</v>
      </c>
      <c r="N770">
        <v>0</v>
      </c>
      <c r="O770" t="b">
        <v>0</v>
      </c>
      <c r="P770" t="s">
        <v>8275</v>
      </c>
      <c r="Q770" s="6">
        <f t="shared" ref="Q770:Q833" si="84">(E770/D770)</f>
        <v>0</v>
      </c>
      <c r="R770" s="9">
        <f t="shared" ref="R770:R833" si="85">IF(N770&lt;&gt;0,E770/N770,0)</f>
        <v>0</v>
      </c>
      <c r="S770" t="str">
        <f t="shared" si="81"/>
        <v>publishing</v>
      </c>
      <c r="T770" t="str">
        <f t="shared" si="82"/>
        <v>fiction</v>
      </c>
      <c r="U770" s="13">
        <f t="shared" si="83"/>
        <v>30</v>
      </c>
    </row>
    <row r="771" spans="1:21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4">
        <f t="shared" ref="J771:J834" si="86">(((I771/60)/60)/24)+DATE(1970,1,1)</f>
        <v>41634.996458333335</v>
      </c>
      <c r="K771">
        <v>1385510094</v>
      </c>
      <c r="L771" s="14">
        <f t="shared" ref="L771:L834" si="87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6">
        <f t="shared" si="84"/>
        <v>0.41399999999999998</v>
      </c>
      <c r="R771" s="9">
        <f t="shared" si="85"/>
        <v>31.846153846153847</v>
      </c>
      <c r="S771" t="str">
        <f t="shared" ref="S771:S834" si="88">LEFT(P771, SEARCH("/",P771,1)-1)</f>
        <v>publishing</v>
      </c>
      <c r="T771" t="str">
        <f t="shared" ref="T771:T834" si="89">RIGHT(P771,LEN(P771)-FIND("/",P771))</f>
        <v>fiction</v>
      </c>
      <c r="U771" s="13">
        <f t="shared" ref="U771:U834" si="90">DATEDIF(L771,J771,"D")</f>
        <v>30</v>
      </c>
    </row>
    <row r="772" spans="1:21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4">
        <f t="shared" si="86"/>
        <v>41329.999641203707</v>
      </c>
      <c r="K772">
        <v>1358294369</v>
      </c>
      <c r="L772" s="14">
        <f t="shared" si="87"/>
        <v>41289.999641203707</v>
      </c>
      <c r="M772" t="b">
        <v>0</v>
      </c>
      <c r="N772">
        <v>0</v>
      </c>
      <c r="O772" t="b">
        <v>0</v>
      </c>
      <c r="P772" t="s">
        <v>8275</v>
      </c>
      <c r="Q772" s="6">
        <f t="shared" si="84"/>
        <v>0</v>
      </c>
      <c r="R772" s="9">
        <f t="shared" si="85"/>
        <v>0</v>
      </c>
      <c r="S772" t="str">
        <f t="shared" si="88"/>
        <v>publishing</v>
      </c>
      <c r="T772" t="str">
        <f t="shared" si="89"/>
        <v>fiction</v>
      </c>
      <c r="U772" s="13">
        <f t="shared" si="90"/>
        <v>40</v>
      </c>
    </row>
    <row r="773" spans="1:21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4">
        <f t="shared" si="86"/>
        <v>42399.824097222227</v>
      </c>
      <c r="K773">
        <v>1449863202</v>
      </c>
      <c r="L773" s="14">
        <f t="shared" si="87"/>
        <v>42349.824097222227</v>
      </c>
      <c r="M773" t="b">
        <v>0</v>
      </c>
      <c r="N773">
        <v>1</v>
      </c>
      <c r="O773" t="b">
        <v>0</v>
      </c>
      <c r="P773" t="s">
        <v>8275</v>
      </c>
      <c r="Q773" s="6">
        <f t="shared" si="84"/>
        <v>2.631578947368421E-4</v>
      </c>
      <c r="R773" s="9">
        <f t="shared" si="85"/>
        <v>10</v>
      </c>
      <c r="S773" t="str">
        <f t="shared" si="88"/>
        <v>publishing</v>
      </c>
      <c r="T773" t="str">
        <f t="shared" si="89"/>
        <v>fiction</v>
      </c>
      <c r="U773" s="13">
        <f t="shared" si="90"/>
        <v>50</v>
      </c>
    </row>
    <row r="774" spans="1:21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4">
        <f t="shared" si="86"/>
        <v>40118.165972222225</v>
      </c>
      <c r="K774">
        <v>1252718519</v>
      </c>
      <c r="L774" s="14">
        <f t="shared" si="87"/>
        <v>40068.056932870371</v>
      </c>
      <c r="M774" t="b">
        <v>0</v>
      </c>
      <c r="N774">
        <v>1</v>
      </c>
      <c r="O774" t="b">
        <v>0</v>
      </c>
      <c r="P774" t="s">
        <v>8275</v>
      </c>
      <c r="Q774" s="6">
        <f t="shared" si="84"/>
        <v>3.3333333333333333E-2</v>
      </c>
      <c r="R774" s="9">
        <f t="shared" si="85"/>
        <v>50</v>
      </c>
      <c r="S774" t="str">
        <f t="shared" si="88"/>
        <v>publishing</v>
      </c>
      <c r="T774" t="str">
        <f t="shared" si="89"/>
        <v>fiction</v>
      </c>
      <c r="U774" s="13">
        <f t="shared" si="90"/>
        <v>50</v>
      </c>
    </row>
    <row r="775" spans="1:21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4">
        <f t="shared" si="86"/>
        <v>42134.959027777775</v>
      </c>
      <c r="K775">
        <v>1428341985</v>
      </c>
      <c r="L775" s="14">
        <f t="shared" si="87"/>
        <v>42100.735937499994</v>
      </c>
      <c r="M775" t="b">
        <v>0</v>
      </c>
      <c r="N775">
        <v>2</v>
      </c>
      <c r="O775" t="b">
        <v>0</v>
      </c>
      <c r="P775" t="s">
        <v>8275</v>
      </c>
      <c r="Q775" s="6">
        <f t="shared" si="84"/>
        <v>8.5129023676509714E-3</v>
      </c>
      <c r="R775" s="9">
        <f t="shared" si="85"/>
        <v>16</v>
      </c>
      <c r="S775" t="str">
        <f t="shared" si="88"/>
        <v>publishing</v>
      </c>
      <c r="T775" t="str">
        <f t="shared" si="89"/>
        <v>fiction</v>
      </c>
      <c r="U775" s="13">
        <f t="shared" si="90"/>
        <v>34</v>
      </c>
    </row>
    <row r="776" spans="1:21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4">
        <f t="shared" si="86"/>
        <v>41693.780300925922</v>
      </c>
      <c r="K776">
        <v>1390589018</v>
      </c>
      <c r="L776" s="14">
        <f t="shared" si="87"/>
        <v>41663.780300925922</v>
      </c>
      <c r="M776" t="b">
        <v>0</v>
      </c>
      <c r="N776">
        <v>9</v>
      </c>
      <c r="O776" t="b">
        <v>0</v>
      </c>
      <c r="P776" t="s">
        <v>8275</v>
      </c>
      <c r="Q776" s="6">
        <f t="shared" si="84"/>
        <v>0.70199999999999996</v>
      </c>
      <c r="R776" s="9">
        <f t="shared" si="85"/>
        <v>39</v>
      </c>
      <c r="S776" t="str">
        <f t="shared" si="88"/>
        <v>publishing</v>
      </c>
      <c r="T776" t="str">
        <f t="shared" si="89"/>
        <v>fiction</v>
      </c>
      <c r="U776" s="13">
        <f t="shared" si="90"/>
        <v>30</v>
      </c>
    </row>
    <row r="777" spans="1:21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4">
        <f t="shared" si="86"/>
        <v>40893.060127314813</v>
      </c>
      <c r="K777">
        <v>1321406795</v>
      </c>
      <c r="L777" s="14">
        <f t="shared" si="87"/>
        <v>40863.060127314813</v>
      </c>
      <c r="M777" t="b">
        <v>0</v>
      </c>
      <c r="N777">
        <v>5</v>
      </c>
      <c r="O777" t="b">
        <v>0</v>
      </c>
      <c r="P777" t="s">
        <v>8275</v>
      </c>
      <c r="Q777" s="6">
        <f t="shared" si="84"/>
        <v>1.7000000000000001E-2</v>
      </c>
      <c r="R777" s="9">
        <f t="shared" si="85"/>
        <v>34</v>
      </c>
      <c r="S777" t="str">
        <f t="shared" si="88"/>
        <v>publishing</v>
      </c>
      <c r="T777" t="str">
        <f t="shared" si="89"/>
        <v>fiction</v>
      </c>
      <c r="U777" s="13">
        <f t="shared" si="90"/>
        <v>30</v>
      </c>
    </row>
    <row r="778" spans="1:21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4">
        <f t="shared" si="86"/>
        <v>42288.208333333328</v>
      </c>
      <c r="K778">
        <v>1441297645</v>
      </c>
      <c r="L778" s="14">
        <f t="shared" si="87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6">
        <f t="shared" si="84"/>
        <v>0.51400000000000001</v>
      </c>
      <c r="R778" s="9">
        <f t="shared" si="85"/>
        <v>63.122807017543863</v>
      </c>
      <c r="S778" t="str">
        <f t="shared" si="88"/>
        <v>publishing</v>
      </c>
      <c r="T778" t="str">
        <f t="shared" si="89"/>
        <v>fiction</v>
      </c>
      <c r="U778" s="13">
        <f t="shared" si="90"/>
        <v>38</v>
      </c>
    </row>
    <row r="779" spans="1:21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4">
        <f t="shared" si="86"/>
        <v>41486.981215277774</v>
      </c>
      <c r="K779">
        <v>1372721577</v>
      </c>
      <c r="L779" s="14">
        <f t="shared" si="87"/>
        <v>41456.981215277774</v>
      </c>
      <c r="M779" t="b">
        <v>0</v>
      </c>
      <c r="N779">
        <v>3</v>
      </c>
      <c r="O779" t="b">
        <v>0</v>
      </c>
      <c r="P779" t="s">
        <v>8275</v>
      </c>
      <c r="Q779" s="6">
        <f t="shared" si="84"/>
        <v>7.0000000000000001E-3</v>
      </c>
      <c r="R779" s="9">
        <f t="shared" si="85"/>
        <v>7</v>
      </c>
      <c r="S779" t="str">
        <f t="shared" si="88"/>
        <v>publishing</v>
      </c>
      <c r="T779" t="str">
        <f t="shared" si="89"/>
        <v>fiction</v>
      </c>
      <c r="U779" s="13">
        <f t="shared" si="90"/>
        <v>30</v>
      </c>
    </row>
    <row r="780" spans="1:21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4">
        <f t="shared" si="86"/>
        <v>41759.702314814815</v>
      </c>
      <c r="K780">
        <v>1396284680</v>
      </c>
      <c r="L780" s="14">
        <f t="shared" si="87"/>
        <v>41729.702314814815</v>
      </c>
      <c r="M780" t="b">
        <v>0</v>
      </c>
      <c r="N780">
        <v>1</v>
      </c>
      <c r="O780" t="b">
        <v>0</v>
      </c>
      <c r="P780" t="s">
        <v>8275</v>
      </c>
      <c r="Q780" s="6">
        <f t="shared" si="84"/>
        <v>4.0000000000000001E-3</v>
      </c>
      <c r="R780" s="9">
        <f t="shared" si="85"/>
        <v>2</v>
      </c>
      <c r="S780" t="str">
        <f t="shared" si="88"/>
        <v>publishing</v>
      </c>
      <c r="T780" t="str">
        <f t="shared" si="89"/>
        <v>fiction</v>
      </c>
      <c r="U780" s="13">
        <f t="shared" si="90"/>
        <v>30</v>
      </c>
    </row>
    <row r="781" spans="1:21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4">
        <f t="shared" si="86"/>
        <v>40466.166666666664</v>
      </c>
      <c r="K781">
        <v>1284567905</v>
      </c>
      <c r="L781" s="14">
        <f t="shared" si="87"/>
        <v>40436.68408564815</v>
      </c>
      <c r="M781" t="b">
        <v>0</v>
      </c>
      <c r="N781">
        <v>6</v>
      </c>
      <c r="O781" t="b">
        <v>0</v>
      </c>
      <c r="P781" t="s">
        <v>8275</v>
      </c>
      <c r="Q781" s="6">
        <f t="shared" si="84"/>
        <v>2.6666666666666668E-2</v>
      </c>
      <c r="R781" s="9">
        <f t="shared" si="85"/>
        <v>66.666666666666671</v>
      </c>
      <c r="S781" t="str">
        <f t="shared" si="88"/>
        <v>publishing</v>
      </c>
      <c r="T781" t="str">
        <f t="shared" si="89"/>
        <v>fiction</v>
      </c>
      <c r="U781" s="13">
        <f t="shared" si="90"/>
        <v>30</v>
      </c>
    </row>
    <row r="782" spans="1:21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4">
        <f t="shared" si="86"/>
        <v>40666.673900462964</v>
      </c>
      <c r="K782">
        <v>1301847025</v>
      </c>
      <c r="L782" s="14">
        <f t="shared" si="87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6">
        <f t="shared" si="84"/>
        <v>1.04</v>
      </c>
      <c r="R782" s="9">
        <f t="shared" si="85"/>
        <v>38.518518518518519</v>
      </c>
      <c r="S782" t="str">
        <f t="shared" si="88"/>
        <v>music</v>
      </c>
      <c r="T782" t="str">
        <f t="shared" si="89"/>
        <v>rock</v>
      </c>
      <c r="U782" s="13">
        <f t="shared" si="90"/>
        <v>30</v>
      </c>
    </row>
    <row r="783" spans="1:21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4">
        <f t="shared" si="86"/>
        <v>41433.000856481485</v>
      </c>
      <c r="K783">
        <v>1368057674</v>
      </c>
      <c r="L783" s="14">
        <f t="shared" si="87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6">
        <f t="shared" si="84"/>
        <v>1.3315375</v>
      </c>
      <c r="R783" s="9">
        <f t="shared" si="85"/>
        <v>42.609200000000001</v>
      </c>
      <c r="S783" t="str">
        <f t="shared" si="88"/>
        <v>music</v>
      </c>
      <c r="T783" t="str">
        <f t="shared" si="89"/>
        <v>rock</v>
      </c>
      <c r="U783" s="13">
        <f t="shared" si="90"/>
        <v>30</v>
      </c>
    </row>
    <row r="784" spans="1:21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4">
        <f t="shared" si="86"/>
        <v>41146.758125</v>
      </c>
      <c r="K784">
        <v>1343326302</v>
      </c>
      <c r="L784" s="14">
        <f t="shared" si="87"/>
        <v>41116.758125</v>
      </c>
      <c r="M784" t="b">
        <v>0</v>
      </c>
      <c r="N784">
        <v>14</v>
      </c>
      <c r="O784" t="b">
        <v>1</v>
      </c>
      <c r="P784" t="s">
        <v>8276</v>
      </c>
      <c r="Q784" s="6">
        <f t="shared" si="84"/>
        <v>1</v>
      </c>
      <c r="R784" s="9">
        <f t="shared" si="85"/>
        <v>50</v>
      </c>
      <c r="S784" t="str">
        <f t="shared" si="88"/>
        <v>music</v>
      </c>
      <c r="T784" t="str">
        <f t="shared" si="89"/>
        <v>rock</v>
      </c>
      <c r="U784" s="13">
        <f t="shared" si="90"/>
        <v>30</v>
      </c>
    </row>
    <row r="785" spans="1:21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4">
        <f t="shared" si="86"/>
        <v>41026.916666666664</v>
      </c>
      <c r="K785">
        <v>1332182049</v>
      </c>
      <c r="L785" s="14">
        <f t="shared" si="87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6">
        <f t="shared" si="84"/>
        <v>1.4813333333333334</v>
      </c>
      <c r="R785" s="9">
        <f t="shared" si="85"/>
        <v>63.485714285714288</v>
      </c>
      <c r="S785" t="str">
        <f t="shared" si="88"/>
        <v>music</v>
      </c>
      <c r="T785" t="str">
        <f t="shared" si="89"/>
        <v>rock</v>
      </c>
      <c r="U785" s="13">
        <f t="shared" si="90"/>
        <v>39</v>
      </c>
    </row>
    <row r="786" spans="1:21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4">
        <f t="shared" si="86"/>
        <v>41715.107858796298</v>
      </c>
      <c r="K786">
        <v>1391571319</v>
      </c>
      <c r="L786" s="14">
        <f t="shared" si="87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6">
        <f t="shared" si="84"/>
        <v>1.0249999999999999</v>
      </c>
      <c r="R786" s="9">
        <f t="shared" si="85"/>
        <v>102.5</v>
      </c>
      <c r="S786" t="str">
        <f t="shared" si="88"/>
        <v>music</v>
      </c>
      <c r="T786" t="str">
        <f t="shared" si="89"/>
        <v>rock</v>
      </c>
      <c r="U786" s="13">
        <f t="shared" si="90"/>
        <v>40</v>
      </c>
    </row>
    <row r="787" spans="1:21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4">
        <f t="shared" si="86"/>
        <v>41333.593923611108</v>
      </c>
      <c r="K787">
        <v>1359468915</v>
      </c>
      <c r="L787" s="14">
        <f t="shared" si="87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6">
        <f t="shared" si="84"/>
        <v>1.8062799999999999</v>
      </c>
      <c r="R787" s="9">
        <f t="shared" si="85"/>
        <v>31.142758620689655</v>
      </c>
      <c r="S787" t="str">
        <f t="shared" si="88"/>
        <v>music</v>
      </c>
      <c r="T787" t="str">
        <f t="shared" si="89"/>
        <v>rock</v>
      </c>
      <c r="U787" s="13">
        <f t="shared" si="90"/>
        <v>30</v>
      </c>
    </row>
    <row r="788" spans="1:21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4">
        <f t="shared" si="86"/>
        <v>41040.657638888886</v>
      </c>
      <c r="K788">
        <v>1331774434</v>
      </c>
      <c r="L788" s="14">
        <f t="shared" si="87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6">
        <f t="shared" si="84"/>
        <v>1.4279999999999999</v>
      </c>
      <c r="R788" s="9">
        <f t="shared" si="85"/>
        <v>162.27272727272728</v>
      </c>
      <c r="S788" t="str">
        <f t="shared" si="88"/>
        <v>music</v>
      </c>
      <c r="T788" t="str">
        <f t="shared" si="89"/>
        <v>rock</v>
      </c>
      <c r="U788" s="13">
        <f t="shared" si="90"/>
        <v>57</v>
      </c>
    </row>
    <row r="789" spans="1:21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4">
        <f t="shared" si="86"/>
        <v>41579.627615740741</v>
      </c>
      <c r="K789">
        <v>1380726226</v>
      </c>
      <c r="L789" s="14">
        <f t="shared" si="87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6">
        <f t="shared" si="84"/>
        <v>1.1416666666666666</v>
      </c>
      <c r="R789" s="9">
        <f t="shared" si="85"/>
        <v>80.588235294117652</v>
      </c>
      <c r="S789" t="str">
        <f t="shared" si="88"/>
        <v>music</v>
      </c>
      <c r="T789" t="str">
        <f t="shared" si="89"/>
        <v>rock</v>
      </c>
      <c r="U789" s="13">
        <f t="shared" si="90"/>
        <v>30</v>
      </c>
    </row>
    <row r="790" spans="1:21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4">
        <f t="shared" si="86"/>
        <v>41097.165972222225</v>
      </c>
      <c r="K790">
        <v>1338336588</v>
      </c>
      <c r="L790" s="14">
        <f t="shared" si="87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6">
        <f t="shared" si="84"/>
        <v>2.03505</v>
      </c>
      <c r="R790" s="9">
        <f t="shared" si="85"/>
        <v>59.85441176470588</v>
      </c>
      <c r="S790" t="str">
        <f t="shared" si="88"/>
        <v>music</v>
      </c>
      <c r="T790" t="str">
        <f t="shared" si="89"/>
        <v>rock</v>
      </c>
      <c r="U790" s="13">
        <f t="shared" si="90"/>
        <v>38</v>
      </c>
    </row>
    <row r="791" spans="1:21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4">
        <f t="shared" si="86"/>
        <v>41295.332638888889</v>
      </c>
      <c r="K791">
        <v>1357187280</v>
      </c>
      <c r="L791" s="14">
        <f t="shared" si="87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6">
        <f t="shared" si="84"/>
        <v>1.0941176470588236</v>
      </c>
      <c r="R791" s="9">
        <f t="shared" si="85"/>
        <v>132.85714285714286</v>
      </c>
      <c r="S791" t="str">
        <f t="shared" si="88"/>
        <v>music</v>
      </c>
      <c r="T791" t="str">
        <f t="shared" si="89"/>
        <v>rock</v>
      </c>
      <c r="U791" s="13">
        <f t="shared" si="90"/>
        <v>18</v>
      </c>
    </row>
    <row r="792" spans="1:21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4">
        <f t="shared" si="86"/>
        <v>41306.047905092593</v>
      </c>
      <c r="K792">
        <v>1357088939</v>
      </c>
      <c r="L792" s="14">
        <f t="shared" si="87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6">
        <f t="shared" si="84"/>
        <v>1.443746</v>
      </c>
      <c r="R792" s="9">
        <f t="shared" si="85"/>
        <v>92.547820512820508</v>
      </c>
      <c r="S792" t="str">
        <f t="shared" si="88"/>
        <v>music</v>
      </c>
      <c r="T792" t="str">
        <f t="shared" si="89"/>
        <v>rock</v>
      </c>
      <c r="U792" s="13">
        <f t="shared" si="90"/>
        <v>30</v>
      </c>
    </row>
    <row r="793" spans="1:21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4">
        <f t="shared" si="86"/>
        <v>41591.249305555553</v>
      </c>
      <c r="K793">
        <v>1381430646</v>
      </c>
      <c r="L793" s="14">
        <f t="shared" si="87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6">
        <f t="shared" si="84"/>
        <v>1.0386666666666666</v>
      </c>
      <c r="R793" s="9">
        <f t="shared" si="85"/>
        <v>60.859375</v>
      </c>
      <c r="S793" t="str">
        <f t="shared" si="88"/>
        <v>music</v>
      </c>
      <c r="T793" t="str">
        <f t="shared" si="89"/>
        <v>rock</v>
      </c>
      <c r="U793" s="13">
        <f t="shared" si="90"/>
        <v>34</v>
      </c>
    </row>
    <row r="794" spans="1:21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4">
        <f t="shared" si="86"/>
        <v>41585.915312500001</v>
      </c>
      <c r="K794">
        <v>1381265883</v>
      </c>
      <c r="L794" s="14">
        <f t="shared" si="87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6">
        <f t="shared" si="84"/>
        <v>1.0044440000000001</v>
      </c>
      <c r="R794" s="9">
        <f t="shared" si="85"/>
        <v>41.851833333333339</v>
      </c>
      <c r="S794" t="str">
        <f t="shared" si="88"/>
        <v>music</v>
      </c>
      <c r="T794" t="str">
        <f t="shared" si="89"/>
        <v>rock</v>
      </c>
      <c r="U794" s="13">
        <f t="shared" si="90"/>
        <v>30</v>
      </c>
    </row>
    <row r="795" spans="1:21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4">
        <f t="shared" si="86"/>
        <v>41458.207638888889</v>
      </c>
      <c r="K795">
        <v>1371491244</v>
      </c>
      <c r="L795" s="14">
        <f t="shared" si="87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6">
        <f t="shared" si="84"/>
        <v>1.0277927272727272</v>
      </c>
      <c r="R795" s="9">
        <f t="shared" si="85"/>
        <v>88.325937499999995</v>
      </c>
      <c r="S795" t="str">
        <f t="shared" si="88"/>
        <v>music</v>
      </c>
      <c r="T795" t="str">
        <f t="shared" si="89"/>
        <v>rock</v>
      </c>
      <c r="U795" s="13">
        <f t="shared" si="90"/>
        <v>16</v>
      </c>
    </row>
    <row r="796" spans="1:21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4">
        <f t="shared" si="86"/>
        <v>40791.712500000001</v>
      </c>
      <c r="K796">
        <v>1310438737</v>
      </c>
      <c r="L796" s="14">
        <f t="shared" si="87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6">
        <f t="shared" si="84"/>
        <v>1.0531250000000001</v>
      </c>
      <c r="R796" s="9">
        <f t="shared" si="85"/>
        <v>158.96226415094338</v>
      </c>
      <c r="S796" t="str">
        <f t="shared" si="88"/>
        <v>music</v>
      </c>
      <c r="T796" t="str">
        <f t="shared" si="89"/>
        <v>rock</v>
      </c>
      <c r="U796" s="13">
        <f t="shared" si="90"/>
        <v>55</v>
      </c>
    </row>
    <row r="797" spans="1:21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4">
        <f t="shared" si="86"/>
        <v>41006.207638888889</v>
      </c>
      <c r="K797">
        <v>1330094566</v>
      </c>
      <c r="L797" s="14">
        <f t="shared" si="87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6">
        <f t="shared" si="84"/>
        <v>1.1178571428571429</v>
      </c>
      <c r="R797" s="9">
        <f t="shared" si="85"/>
        <v>85.054347826086953</v>
      </c>
      <c r="S797" t="str">
        <f t="shared" si="88"/>
        <v>music</v>
      </c>
      <c r="T797" t="str">
        <f t="shared" si="89"/>
        <v>rock</v>
      </c>
      <c r="U797" s="13">
        <f t="shared" si="90"/>
        <v>43</v>
      </c>
    </row>
    <row r="798" spans="1:21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4">
        <f t="shared" si="86"/>
        <v>41532.881944444445</v>
      </c>
      <c r="K798">
        <v>1376687485</v>
      </c>
      <c r="L798" s="14">
        <f t="shared" si="87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6">
        <f t="shared" si="84"/>
        <v>1.0135000000000001</v>
      </c>
      <c r="R798" s="9">
        <f t="shared" si="85"/>
        <v>112.61111111111111</v>
      </c>
      <c r="S798" t="str">
        <f t="shared" si="88"/>
        <v>music</v>
      </c>
      <c r="T798" t="str">
        <f t="shared" si="89"/>
        <v>rock</v>
      </c>
      <c r="U798" s="13">
        <f t="shared" si="90"/>
        <v>30</v>
      </c>
    </row>
    <row r="799" spans="1:21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4">
        <f t="shared" si="86"/>
        <v>41028.166666666664</v>
      </c>
      <c r="K799">
        <v>1332978688</v>
      </c>
      <c r="L799" s="14">
        <f t="shared" si="87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6">
        <f t="shared" si="84"/>
        <v>1.0753333333333333</v>
      </c>
      <c r="R799" s="9">
        <f t="shared" si="85"/>
        <v>45.436619718309856</v>
      </c>
      <c r="S799" t="str">
        <f t="shared" si="88"/>
        <v>music</v>
      </c>
      <c r="T799" t="str">
        <f t="shared" si="89"/>
        <v>rock</v>
      </c>
      <c r="U799" s="13">
        <f t="shared" si="90"/>
        <v>32</v>
      </c>
    </row>
    <row r="800" spans="1:21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4">
        <f t="shared" si="86"/>
        <v>41912.590127314819</v>
      </c>
      <c r="K800">
        <v>1409494187</v>
      </c>
      <c r="L800" s="14">
        <f t="shared" si="87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6">
        <f t="shared" si="84"/>
        <v>1.1488571428571428</v>
      </c>
      <c r="R800" s="9">
        <f t="shared" si="85"/>
        <v>46.218390804597703</v>
      </c>
      <c r="S800" t="str">
        <f t="shared" si="88"/>
        <v>music</v>
      </c>
      <c r="T800" t="str">
        <f t="shared" si="89"/>
        <v>rock</v>
      </c>
      <c r="U800" s="13">
        <f t="shared" si="90"/>
        <v>30</v>
      </c>
    </row>
    <row r="801" spans="1:21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4">
        <f t="shared" si="86"/>
        <v>41026.667199074072</v>
      </c>
      <c r="K801">
        <v>1332950446</v>
      </c>
      <c r="L801" s="14">
        <f t="shared" si="87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6">
        <f t="shared" si="84"/>
        <v>1.0002</v>
      </c>
      <c r="R801" s="9">
        <f t="shared" si="85"/>
        <v>178.60714285714286</v>
      </c>
      <c r="S801" t="str">
        <f t="shared" si="88"/>
        <v>music</v>
      </c>
      <c r="T801" t="str">
        <f t="shared" si="89"/>
        <v>rock</v>
      </c>
      <c r="U801" s="13">
        <f t="shared" si="90"/>
        <v>30</v>
      </c>
    </row>
    <row r="802" spans="1:21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4">
        <f t="shared" si="86"/>
        <v>41893.433495370373</v>
      </c>
      <c r="K802">
        <v>1407839054</v>
      </c>
      <c r="L802" s="14">
        <f t="shared" si="87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6">
        <f t="shared" si="84"/>
        <v>1.5213333333333334</v>
      </c>
      <c r="R802" s="9">
        <f t="shared" si="85"/>
        <v>40.75</v>
      </c>
      <c r="S802" t="str">
        <f t="shared" si="88"/>
        <v>music</v>
      </c>
      <c r="T802" t="str">
        <f t="shared" si="89"/>
        <v>rock</v>
      </c>
      <c r="U802" s="13">
        <f t="shared" si="90"/>
        <v>30</v>
      </c>
    </row>
    <row r="803" spans="1:21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4">
        <f t="shared" si="86"/>
        <v>40725.795370370368</v>
      </c>
      <c r="K803">
        <v>1306955120</v>
      </c>
      <c r="L803" s="14">
        <f t="shared" si="87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6">
        <f t="shared" si="84"/>
        <v>1.1152149999999998</v>
      </c>
      <c r="R803" s="9">
        <f t="shared" si="85"/>
        <v>43.733921568627444</v>
      </c>
      <c r="S803" t="str">
        <f t="shared" si="88"/>
        <v>music</v>
      </c>
      <c r="T803" t="str">
        <f t="shared" si="89"/>
        <v>rock</v>
      </c>
      <c r="U803" s="13">
        <f t="shared" si="90"/>
        <v>30</v>
      </c>
    </row>
    <row r="804" spans="1:21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4">
        <f t="shared" si="86"/>
        <v>41169.170138888891</v>
      </c>
      <c r="K804">
        <v>1343867524</v>
      </c>
      <c r="L804" s="14">
        <f t="shared" si="87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6">
        <f t="shared" si="84"/>
        <v>1.0133333333333334</v>
      </c>
      <c r="R804" s="9">
        <f t="shared" si="85"/>
        <v>81.066666666666663</v>
      </c>
      <c r="S804" t="str">
        <f t="shared" si="88"/>
        <v>music</v>
      </c>
      <c r="T804" t="str">
        <f t="shared" si="89"/>
        <v>rock</v>
      </c>
      <c r="U804" s="13">
        <f t="shared" si="90"/>
        <v>46</v>
      </c>
    </row>
    <row r="805" spans="1:21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4">
        <f t="shared" si="86"/>
        <v>40692.041666666664</v>
      </c>
      <c r="K805">
        <v>1304376478</v>
      </c>
      <c r="L805" s="14">
        <f t="shared" si="87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6">
        <f t="shared" si="84"/>
        <v>1.232608695652174</v>
      </c>
      <c r="R805" s="9">
        <f t="shared" si="85"/>
        <v>74.60526315789474</v>
      </c>
      <c r="S805" t="str">
        <f t="shared" si="88"/>
        <v>music</v>
      </c>
      <c r="T805" t="str">
        <f t="shared" si="89"/>
        <v>rock</v>
      </c>
      <c r="U805" s="13">
        <f t="shared" si="90"/>
        <v>27</v>
      </c>
    </row>
    <row r="806" spans="1:21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4">
        <f t="shared" si="86"/>
        <v>40747.165972222225</v>
      </c>
      <c r="K806">
        <v>1309919526</v>
      </c>
      <c r="L806" s="14">
        <f t="shared" si="87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6">
        <f t="shared" si="84"/>
        <v>1</v>
      </c>
      <c r="R806" s="9">
        <f t="shared" si="85"/>
        <v>305.55555555555554</v>
      </c>
      <c r="S806" t="str">
        <f t="shared" si="88"/>
        <v>music</v>
      </c>
      <c r="T806" t="str">
        <f t="shared" si="89"/>
        <v>rock</v>
      </c>
      <c r="U806" s="13">
        <f t="shared" si="90"/>
        <v>17</v>
      </c>
    </row>
    <row r="807" spans="1:21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4">
        <f t="shared" si="86"/>
        <v>40740.958333333336</v>
      </c>
      <c r="K807">
        <v>1306525512</v>
      </c>
      <c r="L807" s="14">
        <f t="shared" si="87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6">
        <f t="shared" si="84"/>
        <v>1.05</v>
      </c>
      <c r="R807" s="9">
        <f t="shared" si="85"/>
        <v>58.333333333333336</v>
      </c>
      <c r="S807" t="str">
        <f t="shared" si="88"/>
        <v>music</v>
      </c>
      <c r="T807" t="str">
        <f t="shared" si="89"/>
        <v>rock</v>
      </c>
      <c r="U807" s="13">
        <f t="shared" si="90"/>
        <v>50</v>
      </c>
    </row>
    <row r="808" spans="1:21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4">
        <f t="shared" si="86"/>
        <v>40793.691423611112</v>
      </c>
      <c r="K808">
        <v>1312821339</v>
      </c>
      <c r="L808" s="14">
        <f t="shared" si="87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6">
        <f t="shared" si="84"/>
        <v>1.0443750000000001</v>
      </c>
      <c r="R808" s="9">
        <f t="shared" si="85"/>
        <v>117.67605633802818</v>
      </c>
      <c r="S808" t="str">
        <f t="shared" si="88"/>
        <v>music</v>
      </c>
      <c r="T808" t="str">
        <f t="shared" si="89"/>
        <v>rock</v>
      </c>
      <c r="U808" s="13">
        <f t="shared" si="90"/>
        <v>30</v>
      </c>
    </row>
    <row r="809" spans="1:21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4">
        <f t="shared" si="86"/>
        <v>42795.083333333328</v>
      </c>
      <c r="K809">
        <v>1485270311</v>
      </c>
      <c r="L809" s="14">
        <f t="shared" si="87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6">
        <f t="shared" si="84"/>
        <v>1.05125</v>
      </c>
      <c r="R809" s="9">
        <f t="shared" si="85"/>
        <v>73.771929824561397</v>
      </c>
      <c r="S809" t="str">
        <f t="shared" si="88"/>
        <v>music</v>
      </c>
      <c r="T809" t="str">
        <f t="shared" si="89"/>
        <v>rock</v>
      </c>
      <c r="U809" s="13">
        <f t="shared" si="90"/>
        <v>36</v>
      </c>
    </row>
    <row r="810" spans="1:21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4">
        <f t="shared" si="86"/>
        <v>41995.207638888889</v>
      </c>
      <c r="K810">
        <v>1416363886</v>
      </c>
      <c r="L810" s="14">
        <f t="shared" si="87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6">
        <f t="shared" si="84"/>
        <v>1</v>
      </c>
      <c r="R810" s="9">
        <f t="shared" si="85"/>
        <v>104.65116279069767</v>
      </c>
      <c r="S810" t="str">
        <f t="shared" si="88"/>
        <v>music</v>
      </c>
      <c r="T810" t="str">
        <f t="shared" si="89"/>
        <v>rock</v>
      </c>
      <c r="U810" s="13">
        <f t="shared" si="90"/>
        <v>33</v>
      </c>
    </row>
    <row r="811" spans="1:21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4">
        <f t="shared" si="86"/>
        <v>41658.833680555559</v>
      </c>
      <c r="K811">
        <v>1387569630</v>
      </c>
      <c r="L811" s="14">
        <f t="shared" si="87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6">
        <f t="shared" si="84"/>
        <v>1.03775</v>
      </c>
      <c r="R811" s="9">
        <f t="shared" si="85"/>
        <v>79.82692307692308</v>
      </c>
      <c r="S811" t="str">
        <f t="shared" si="88"/>
        <v>music</v>
      </c>
      <c r="T811" t="str">
        <f t="shared" si="89"/>
        <v>rock</v>
      </c>
      <c r="U811" s="13">
        <f t="shared" si="90"/>
        <v>30</v>
      </c>
    </row>
    <row r="812" spans="1:21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4">
        <f t="shared" si="86"/>
        <v>41153.056273148148</v>
      </c>
      <c r="K812">
        <v>1343870462</v>
      </c>
      <c r="L812" s="14">
        <f t="shared" si="87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6">
        <f t="shared" si="84"/>
        <v>1.05</v>
      </c>
      <c r="R812" s="9">
        <f t="shared" si="85"/>
        <v>58.333333333333336</v>
      </c>
      <c r="S812" t="str">
        <f t="shared" si="88"/>
        <v>music</v>
      </c>
      <c r="T812" t="str">
        <f t="shared" si="89"/>
        <v>rock</v>
      </c>
      <c r="U812" s="13">
        <f t="shared" si="90"/>
        <v>30</v>
      </c>
    </row>
    <row r="813" spans="1:21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4">
        <f t="shared" si="86"/>
        <v>41465.702777777777</v>
      </c>
      <c r="K813">
        <v>1371569202</v>
      </c>
      <c r="L813" s="14">
        <f t="shared" si="87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6">
        <f t="shared" si="84"/>
        <v>1.04</v>
      </c>
      <c r="R813" s="9">
        <f t="shared" si="85"/>
        <v>86.666666666666671</v>
      </c>
      <c r="S813" t="str">
        <f t="shared" si="88"/>
        <v>music</v>
      </c>
      <c r="T813" t="str">
        <f t="shared" si="89"/>
        <v>rock</v>
      </c>
      <c r="U813" s="13">
        <f t="shared" si="90"/>
        <v>22</v>
      </c>
    </row>
    <row r="814" spans="1:21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4">
        <f t="shared" si="86"/>
        <v>41334.581944444442</v>
      </c>
      <c r="K814">
        <v>1357604752</v>
      </c>
      <c r="L814" s="14">
        <f t="shared" si="87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6">
        <f t="shared" si="84"/>
        <v>1.5183333333333333</v>
      </c>
      <c r="R814" s="9">
        <f t="shared" si="85"/>
        <v>27.606060606060606</v>
      </c>
      <c r="S814" t="str">
        <f t="shared" si="88"/>
        <v>music</v>
      </c>
      <c r="T814" t="str">
        <f t="shared" si="89"/>
        <v>rock</v>
      </c>
      <c r="U814" s="13">
        <f t="shared" si="90"/>
        <v>52</v>
      </c>
    </row>
    <row r="815" spans="1:21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4">
        <f t="shared" si="86"/>
        <v>41110.960243055553</v>
      </c>
      <c r="K815">
        <v>1340233365</v>
      </c>
      <c r="L815" s="14">
        <f t="shared" si="87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6">
        <f t="shared" si="84"/>
        <v>1.59996</v>
      </c>
      <c r="R815" s="9">
        <f t="shared" si="85"/>
        <v>24.999375000000001</v>
      </c>
      <c r="S815" t="str">
        <f t="shared" si="88"/>
        <v>music</v>
      </c>
      <c r="T815" t="str">
        <f t="shared" si="89"/>
        <v>rock</v>
      </c>
      <c r="U815" s="13">
        <f t="shared" si="90"/>
        <v>30</v>
      </c>
    </row>
    <row r="816" spans="1:21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4">
        <f t="shared" si="86"/>
        <v>40694.75277777778</v>
      </c>
      <c r="K816">
        <v>1305568201</v>
      </c>
      <c r="L816" s="14">
        <f t="shared" si="87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6">
        <f t="shared" si="84"/>
        <v>1.2729999999999999</v>
      </c>
      <c r="R816" s="9">
        <f t="shared" si="85"/>
        <v>45.464285714285715</v>
      </c>
      <c r="S816" t="str">
        <f t="shared" si="88"/>
        <v>music</v>
      </c>
      <c r="T816" t="str">
        <f t="shared" si="89"/>
        <v>rock</v>
      </c>
      <c r="U816" s="13">
        <f t="shared" si="90"/>
        <v>15</v>
      </c>
    </row>
    <row r="817" spans="1:21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4">
        <f t="shared" si="86"/>
        <v>41944.917858796296</v>
      </c>
      <c r="K817">
        <v>1412287303</v>
      </c>
      <c r="L817" s="14">
        <f t="shared" si="87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6">
        <f t="shared" si="84"/>
        <v>1.07</v>
      </c>
      <c r="R817" s="9">
        <f t="shared" si="85"/>
        <v>99.534883720930239</v>
      </c>
      <c r="S817" t="str">
        <f t="shared" si="88"/>
        <v>music</v>
      </c>
      <c r="T817" t="str">
        <f t="shared" si="89"/>
        <v>rock</v>
      </c>
      <c r="U817" s="13">
        <f t="shared" si="90"/>
        <v>30</v>
      </c>
    </row>
    <row r="818" spans="1:21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4">
        <f t="shared" si="86"/>
        <v>41373.270833333336</v>
      </c>
      <c r="K818">
        <v>1362776043</v>
      </c>
      <c r="L818" s="14">
        <f t="shared" si="87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6">
        <f t="shared" si="84"/>
        <v>1.1512214285714286</v>
      </c>
      <c r="R818" s="9">
        <f t="shared" si="85"/>
        <v>39.31</v>
      </c>
      <c r="S818" t="str">
        <f t="shared" si="88"/>
        <v>music</v>
      </c>
      <c r="T818" t="str">
        <f t="shared" si="89"/>
        <v>rock</v>
      </c>
      <c r="U818" s="13">
        <f t="shared" si="90"/>
        <v>32</v>
      </c>
    </row>
    <row r="819" spans="1:21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4">
        <f t="shared" si="86"/>
        <v>40979.207638888889</v>
      </c>
      <c r="K819">
        <v>1326810211</v>
      </c>
      <c r="L819" s="14">
        <f t="shared" si="87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6">
        <f t="shared" si="84"/>
        <v>1.3711066666666665</v>
      </c>
      <c r="R819" s="9">
        <f t="shared" si="85"/>
        <v>89.419999999999987</v>
      </c>
      <c r="S819" t="str">
        <f t="shared" si="88"/>
        <v>music</v>
      </c>
      <c r="T819" t="str">
        <f t="shared" si="89"/>
        <v>rock</v>
      </c>
      <c r="U819" s="13">
        <f t="shared" si="90"/>
        <v>54</v>
      </c>
    </row>
    <row r="820" spans="1:21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4">
        <f t="shared" si="86"/>
        <v>41128.709027777775</v>
      </c>
      <c r="K820">
        <v>1343682681</v>
      </c>
      <c r="L820" s="14">
        <f t="shared" si="87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6">
        <f t="shared" si="84"/>
        <v>1.5571428571428572</v>
      </c>
      <c r="R820" s="9">
        <f t="shared" si="85"/>
        <v>28.684210526315791</v>
      </c>
      <c r="S820" t="str">
        <f t="shared" si="88"/>
        <v>music</v>
      </c>
      <c r="T820" t="str">
        <f t="shared" si="89"/>
        <v>rock</v>
      </c>
      <c r="U820" s="13">
        <f t="shared" si="90"/>
        <v>8</v>
      </c>
    </row>
    <row r="821" spans="1:21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4">
        <f t="shared" si="86"/>
        <v>41629.197222222225</v>
      </c>
      <c r="K821">
        <v>1386806254</v>
      </c>
      <c r="L821" s="14">
        <f t="shared" si="87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6">
        <f t="shared" si="84"/>
        <v>1.0874999999999999</v>
      </c>
      <c r="R821" s="9">
        <f t="shared" si="85"/>
        <v>31.071428571428573</v>
      </c>
      <c r="S821" t="str">
        <f t="shared" si="88"/>
        <v>music</v>
      </c>
      <c r="T821" t="str">
        <f t="shared" si="89"/>
        <v>rock</v>
      </c>
      <c r="U821" s="13">
        <f t="shared" si="90"/>
        <v>10</v>
      </c>
    </row>
    <row r="822" spans="1:21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4">
        <f t="shared" si="86"/>
        <v>41799.208333333336</v>
      </c>
      <c r="K822">
        <v>1399666342</v>
      </c>
      <c r="L822" s="14">
        <f t="shared" si="87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6">
        <f t="shared" si="84"/>
        <v>1.3405</v>
      </c>
      <c r="R822" s="9">
        <f t="shared" si="85"/>
        <v>70.55263157894737</v>
      </c>
      <c r="S822" t="str">
        <f t="shared" si="88"/>
        <v>music</v>
      </c>
      <c r="T822" t="str">
        <f t="shared" si="89"/>
        <v>rock</v>
      </c>
      <c r="U822" s="13">
        <f t="shared" si="90"/>
        <v>31</v>
      </c>
    </row>
    <row r="823" spans="1:21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4">
        <f t="shared" si="86"/>
        <v>42128.167361111111</v>
      </c>
      <c r="K823">
        <v>1427753265</v>
      </c>
      <c r="L823" s="14">
        <f t="shared" si="87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6">
        <f t="shared" si="84"/>
        <v>1</v>
      </c>
      <c r="R823" s="9">
        <f t="shared" si="85"/>
        <v>224.12820512820514</v>
      </c>
      <c r="S823" t="str">
        <f t="shared" si="88"/>
        <v>music</v>
      </c>
      <c r="T823" t="str">
        <f t="shared" si="89"/>
        <v>rock</v>
      </c>
      <c r="U823" s="13">
        <f t="shared" si="90"/>
        <v>35</v>
      </c>
    </row>
    <row r="824" spans="1:21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4">
        <f t="shared" si="86"/>
        <v>41187.947337962964</v>
      </c>
      <c r="K824">
        <v>1346885050</v>
      </c>
      <c r="L824" s="14">
        <f t="shared" si="87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6">
        <f t="shared" si="84"/>
        <v>1.1916666666666667</v>
      </c>
      <c r="R824" s="9">
        <f t="shared" si="85"/>
        <v>51.811594202898547</v>
      </c>
      <c r="S824" t="str">
        <f t="shared" si="88"/>
        <v>music</v>
      </c>
      <c r="T824" t="str">
        <f t="shared" si="89"/>
        <v>rock</v>
      </c>
      <c r="U824" s="13">
        <f t="shared" si="90"/>
        <v>30</v>
      </c>
    </row>
    <row r="825" spans="1:21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4">
        <f t="shared" si="86"/>
        <v>42085.931157407409</v>
      </c>
      <c r="K825">
        <v>1424474452</v>
      </c>
      <c r="L825" s="14">
        <f t="shared" si="87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6">
        <f t="shared" si="84"/>
        <v>1.7949999999999999</v>
      </c>
      <c r="R825" s="9">
        <f t="shared" si="85"/>
        <v>43.515151515151516</v>
      </c>
      <c r="S825" t="str">
        <f t="shared" si="88"/>
        <v>music</v>
      </c>
      <c r="T825" t="str">
        <f t="shared" si="89"/>
        <v>rock</v>
      </c>
      <c r="U825" s="13">
        <f t="shared" si="90"/>
        <v>30</v>
      </c>
    </row>
    <row r="826" spans="1:21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4">
        <f t="shared" si="86"/>
        <v>40286.290972222225</v>
      </c>
      <c r="K826">
        <v>1268459318</v>
      </c>
      <c r="L826" s="14">
        <f t="shared" si="87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6">
        <f t="shared" si="84"/>
        <v>1.3438124999999999</v>
      </c>
      <c r="R826" s="9">
        <f t="shared" si="85"/>
        <v>39.816666666666663</v>
      </c>
      <c r="S826" t="str">
        <f t="shared" si="88"/>
        <v>music</v>
      </c>
      <c r="T826" t="str">
        <f t="shared" si="89"/>
        <v>rock</v>
      </c>
      <c r="U826" s="13">
        <f t="shared" si="90"/>
        <v>36</v>
      </c>
    </row>
    <row r="827" spans="1:21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4">
        <f t="shared" si="86"/>
        <v>41211.306527777779</v>
      </c>
      <c r="K827">
        <v>1349335284</v>
      </c>
      <c r="L827" s="14">
        <f t="shared" si="87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6">
        <f t="shared" si="84"/>
        <v>1.0043200000000001</v>
      </c>
      <c r="R827" s="9">
        <f t="shared" si="85"/>
        <v>126.8080808080808</v>
      </c>
      <c r="S827" t="str">
        <f t="shared" si="88"/>
        <v>music</v>
      </c>
      <c r="T827" t="str">
        <f t="shared" si="89"/>
        <v>rock</v>
      </c>
      <c r="U827" s="13">
        <f t="shared" si="90"/>
        <v>25</v>
      </c>
    </row>
    <row r="828" spans="1:21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4">
        <f t="shared" si="86"/>
        <v>40993.996874999997</v>
      </c>
      <c r="K828">
        <v>1330908930</v>
      </c>
      <c r="L828" s="14">
        <f t="shared" si="87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6">
        <f t="shared" si="84"/>
        <v>1.0145454545454546</v>
      </c>
      <c r="R828" s="9">
        <f t="shared" si="85"/>
        <v>113.87755102040816</v>
      </c>
      <c r="S828" t="str">
        <f t="shared" si="88"/>
        <v>music</v>
      </c>
      <c r="T828" t="str">
        <f t="shared" si="89"/>
        <v>rock</v>
      </c>
      <c r="U828" s="13">
        <f t="shared" si="90"/>
        <v>20</v>
      </c>
    </row>
    <row r="829" spans="1:21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4">
        <f t="shared" si="86"/>
        <v>40953.825694444444</v>
      </c>
      <c r="K829">
        <v>1326972107</v>
      </c>
      <c r="L829" s="14">
        <f t="shared" si="87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6">
        <f t="shared" si="84"/>
        <v>1.0333333333333334</v>
      </c>
      <c r="R829" s="9">
        <f t="shared" si="85"/>
        <v>28.181818181818183</v>
      </c>
      <c r="S829" t="str">
        <f t="shared" si="88"/>
        <v>music</v>
      </c>
      <c r="T829" t="str">
        <f t="shared" si="89"/>
        <v>rock</v>
      </c>
      <c r="U829" s="13">
        <f t="shared" si="90"/>
        <v>26</v>
      </c>
    </row>
    <row r="830" spans="1:21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4">
        <f t="shared" si="86"/>
        <v>41085.683333333334</v>
      </c>
      <c r="K830">
        <v>1339549982</v>
      </c>
      <c r="L830" s="14">
        <f t="shared" si="87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6">
        <f t="shared" si="84"/>
        <v>1.07</v>
      </c>
      <c r="R830" s="9">
        <f t="shared" si="85"/>
        <v>36.60526315789474</v>
      </c>
      <c r="S830" t="str">
        <f t="shared" si="88"/>
        <v>music</v>
      </c>
      <c r="T830" t="str">
        <f t="shared" si="89"/>
        <v>rock</v>
      </c>
      <c r="U830" s="13">
        <f t="shared" si="90"/>
        <v>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4">
        <f t="shared" si="86"/>
        <v>42564.801388888889</v>
      </c>
      <c r="K831">
        <v>1463253240</v>
      </c>
      <c r="L831" s="14">
        <f t="shared" si="87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6">
        <f t="shared" si="84"/>
        <v>1.04</v>
      </c>
      <c r="R831" s="9">
        <f t="shared" si="85"/>
        <v>32.5</v>
      </c>
      <c r="S831" t="str">
        <f t="shared" si="88"/>
        <v>music</v>
      </c>
      <c r="T831" t="str">
        <f t="shared" si="89"/>
        <v>rock</v>
      </c>
      <c r="U831" s="13">
        <f t="shared" si="90"/>
        <v>60</v>
      </c>
    </row>
    <row r="832" spans="1:21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4">
        <f t="shared" si="86"/>
        <v>41355.484085648146</v>
      </c>
      <c r="K832">
        <v>1361363825</v>
      </c>
      <c r="L832" s="14">
        <f t="shared" si="87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6">
        <f t="shared" si="84"/>
        <v>1.0783333333333334</v>
      </c>
      <c r="R832" s="9">
        <f t="shared" si="85"/>
        <v>60.65625</v>
      </c>
      <c r="S832" t="str">
        <f t="shared" si="88"/>
        <v>music</v>
      </c>
      <c r="T832" t="str">
        <f t="shared" si="89"/>
        <v>rock</v>
      </c>
      <c r="U832" s="13">
        <f t="shared" si="90"/>
        <v>30</v>
      </c>
    </row>
    <row r="833" spans="1:21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4">
        <f t="shared" si="86"/>
        <v>41026.646921296298</v>
      </c>
      <c r="K833">
        <v>1332948694</v>
      </c>
      <c r="L833" s="14">
        <f t="shared" si="87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6">
        <f t="shared" si="84"/>
        <v>2.3333333333333335</v>
      </c>
      <c r="R833" s="9">
        <f t="shared" si="85"/>
        <v>175</v>
      </c>
      <c r="S833" t="str">
        <f t="shared" si="88"/>
        <v>music</v>
      </c>
      <c r="T833" t="str">
        <f t="shared" si="89"/>
        <v>rock</v>
      </c>
      <c r="U833" s="13">
        <f t="shared" si="90"/>
        <v>30</v>
      </c>
    </row>
    <row r="834" spans="1:21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4">
        <f t="shared" si="86"/>
        <v>40929.342361111114</v>
      </c>
      <c r="K834">
        <v>1321978335</v>
      </c>
      <c r="L834" s="14">
        <f t="shared" si="87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6">
        <f t="shared" ref="Q834:Q897" si="91">(E834/D834)</f>
        <v>1.0060706666666666</v>
      </c>
      <c r="R834" s="9">
        <f t="shared" ref="R834:R897" si="92">IF(N834&lt;&gt;0,E834/N834,0)</f>
        <v>97.993896103896105</v>
      </c>
      <c r="S834" t="str">
        <f t="shared" si="88"/>
        <v>music</v>
      </c>
      <c r="T834" t="str">
        <f t="shared" si="89"/>
        <v>rock</v>
      </c>
      <c r="U834" s="13">
        <f t="shared" si="90"/>
        <v>60</v>
      </c>
    </row>
    <row r="835" spans="1:2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4">
        <f t="shared" ref="J835:J898" si="93">(((I835/60)/60)/24)+DATE(1970,1,1)</f>
        <v>41748.878182870372</v>
      </c>
      <c r="K835">
        <v>1395349475</v>
      </c>
      <c r="L835" s="14">
        <f t="shared" ref="L835:L898" si="94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6">
        <f t="shared" si="91"/>
        <v>1.0166666666666666</v>
      </c>
      <c r="R835" s="9">
        <f t="shared" si="92"/>
        <v>148.78048780487805</v>
      </c>
      <c r="S835" t="str">
        <f t="shared" ref="S835:S898" si="95">LEFT(P835, SEARCH("/",P835,1)-1)</f>
        <v>music</v>
      </c>
      <c r="T835" t="str">
        <f t="shared" ref="T835:T898" si="96">RIGHT(P835,LEN(P835)-FIND("/",P835))</f>
        <v>rock</v>
      </c>
      <c r="U835" s="13">
        <f t="shared" ref="U835:U898" si="97">DATEDIF(L835,J835,"D")</f>
        <v>30</v>
      </c>
    </row>
    <row r="836" spans="1:21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4">
        <f t="shared" si="93"/>
        <v>41456.165972222225</v>
      </c>
      <c r="K836">
        <v>1369770292</v>
      </c>
      <c r="L836" s="14">
        <f t="shared" si="94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6">
        <f t="shared" si="91"/>
        <v>1.3101818181818181</v>
      </c>
      <c r="R836" s="9">
        <f t="shared" si="92"/>
        <v>96.08</v>
      </c>
      <c r="S836" t="str">
        <f t="shared" si="95"/>
        <v>music</v>
      </c>
      <c r="T836" t="str">
        <f t="shared" si="96"/>
        <v>rock</v>
      </c>
      <c r="U836" s="13">
        <f t="shared" si="97"/>
        <v>34</v>
      </c>
    </row>
    <row r="837" spans="1:21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4">
        <f t="shared" si="93"/>
        <v>41048.125</v>
      </c>
      <c r="K837">
        <v>1333709958</v>
      </c>
      <c r="L837" s="14">
        <f t="shared" si="94"/>
        <v>41005.45784722222</v>
      </c>
      <c r="M837" t="b">
        <v>0</v>
      </c>
      <c r="N837">
        <v>40</v>
      </c>
      <c r="O837" t="b">
        <v>1</v>
      </c>
      <c r="P837" t="s">
        <v>8276</v>
      </c>
      <c r="Q837" s="6">
        <f t="shared" si="91"/>
        <v>1.1725000000000001</v>
      </c>
      <c r="R837" s="9">
        <f t="shared" si="92"/>
        <v>58.625</v>
      </c>
      <c r="S837" t="str">
        <f t="shared" si="95"/>
        <v>music</v>
      </c>
      <c r="T837" t="str">
        <f t="shared" si="96"/>
        <v>rock</v>
      </c>
      <c r="U837" s="13">
        <f t="shared" si="97"/>
        <v>43</v>
      </c>
    </row>
    <row r="838" spans="1:2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4">
        <f t="shared" si="93"/>
        <v>41554.056921296295</v>
      </c>
      <c r="K838">
        <v>1378516918</v>
      </c>
      <c r="L838" s="14">
        <f t="shared" si="94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6">
        <f t="shared" si="91"/>
        <v>1.009304</v>
      </c>
      <c r="R838" s="9">
        <f t="shared" si="92"/>
        <v>109.70695652173914</v>
      </c>
      <c r="S838" t="str">
        <f t="shared" si="95"/>
        <v>music</v>
      </c>
      <c r="T838" t="str">
        <f t="shared" si="96"/>
        <v>rock</v>
      </c>
      <c r="U838" s="13">
        <f t="shared" si="97"/>
        <v>30</v>
      </c>
    </row>
    <row r="839" spans="1:21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4">
        <f t="shared" si="93"/>
        <v>41760.998402777775</v>
      </c>
      <c r="K839">
        <v>1396396662</v>
      </c>
      <c r="L839" s="14">
        <f t="shared" si="94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6">
        <f t="shared" si="91"/>
        <v>1.218</v>
      </c>
      <c r="R839" s="9">
        <f t="shared" si="92"/>
        <v>49.112903225806448</v>
      </c>
      <c r="S839" t="str">
        <f t="shared" si="95"/>
        <v>music</v>
      </c>
      <c r="T839" t="str">
        <f t="shared" si="96"/>
        <v>rock</v>
      </c>
      <c r="U839" s="13">
        <f t="shared" si="97"/>
        <v>30</v>
      </c>
    </row>
    <row r="840" spans="1:21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4">
        <f t="shared" si="93"/>
        <v>40925.897974537038</v>
      </c>
      <c r="K840">
        <v>1324243985</v>
      </c>
      <c r="L840" s="14">
        <f t="shared" si="94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6">
        <f t="shared" si="91"/>
        <v>1.454</v>
      </c>
      <c r="R840" s="9">
        <f t="shared" si="92"/>
        <v>47.672131147540981</v>
      </c>
      <c r="S840" t="str">
        <f t="shared" si="95"/>
        <v>music</v>
      </c>
      <c r="T840" t="str">
        <f t="shared" si="96"/>
        <v>rock</v>
      </c>
      <c r="U840" s="13">
        <f t="shared" si="97"/>
        <v>30</v>
      </c>
    </row>
    <row r="841" spans="1:21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4">
        <f t="shared" si="93"/>
        <v>41174.763379629629</v>
      </c>
      <c r="K841">
        <v>1345745956</v>
      </c>
      <c r="L841" s="14">
        <f t="shared" si="94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6">
        <f t="shared" si="91"/>
        <v>1.166166</v>
      </c>
      <c r="R841" s="9">
        <f t="shared" si="92"/>
        <v>60.737812499999997</v>
      </c>
      <c r="S841" t="str">
        <f t="shared" si="95"/>
        <v>music</v>
      </c>
      <c r="T841" t="str">
        <f t="shared" si="96"/>
        <v>rock</v>
      </c>
      <c r="U841" s="13">
        <f t="shared" si="97"/>
        <v>30</v>
      </c>
    </row>
    <row r="842" spans="1:21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4">
        <f t="shared" si="93"/>
        <v>42637.226701388892</v>
      </c>
      <c r="K842">
        <v>1472102787</v>
      </c>
      <c r="L842" s="14">
        <f t="shared" si="94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6">
        <f t="shared" si="91"/>
        <v>1.2041660000000001</v>
      </c>
      <c r="R842" s="9">
        <f t="shared" si="92"/>
        <v>63.37715789473684</v>
      </c>
      <c r="S842" t="str">
        <f t="shared" si="95"/>
        <v>music</v>
      </c>
      <c r="T842" t="str">
        <f t="shared" si="96"/>
        <v>metal</v>
      </c>
      <c r="U842" s="13">
        <f t="shared" si="97"/>
        <v>30</v>
      </c>
    </row>
    <row r="843" spans="1:21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4">
        <f t="shared" si="93"/>
        <v>41953.88035879629</v>
      </c>
      <c r="K843">
        <v>1413058063</v>
      </c>
      <c r="L843" s="14">
        <f t="shared" si="94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6">
        <f t="shared" si="91"/>
        <v>1.0132000000000001</v>
      </c>
      <c r="R843" s="9">
        <f t="shared" si="92"/>
        <v>53.893617021276597</v>
      </c>
      <c r="S843" t="str">
        <f t="shared" si="95"/>
        <v>music</v>
      </c>
      <c r="T843" t="str">
        <f t="shared" si="96"/>
        <v>metal</v>
      </c>
      <c r="U843" s="13">
        <f t="shared" si="97"/>
        <v>30</v>
      </c>
    </row>
    <row r="844" spans="1:21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4">
        <f t="shared" si="93"/>
        <v>41561.165972222225</v>
      </c>
      <c r="K844">
        <v>1378735983</v>
      </c>
      <c r="L844" s="14">
        <f t="shared" si="94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6">
        <f t="shared" si="91"/>
        <v>1.0431999999999999</v>
      </c>
      <c r="R844" s="9">
        <f t="shared" si="92"/>
        <v>66.871794871794876</v>
      </c>
      <c r="S844" t="str">
        <f t="shared" si="95"/>
        <v>music</v>
      </c>
      <c r="T844" t="str">
        <f t="shared" si="96"/>
        <v>metal</v>
      </c>
      <c r="U844" s="13">
        <f t="shared" si="97"/>
        <v>35</v>
      </c>
    </row>
    <row r="845" spans="1:21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4">
        <f t="shared" si="93"/>
        <v>42712.333333333328</v>
      </c>
      <c r="K845">
        <v>1479708680</v>
      </c>
      <c r="L845" s="14">
        <f t="shared" si="94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6">
        <f t="shared" si="91"/>
        <v>2.6713333333333331</v>
      </c>
      <c r="R845" s="9">
        <f t="shared" si="92"/>
        <v>63.102362204724407</v>
      </c>
      <c r="S845" t="str">
        <f t="shared" si="95"/>
        <v>music</v>
      </c>
      <c r="T845" t="str">
        <f t="shared" si="96"/>
        <v>metal</v>
      </c>
      <c r="U845" s="13">
        <f t="shared" si="97"/>
        <v>17</v>
      </c>
    </row>
    <row r="846" spans="1:21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4">
        <f t="shared" si="93"/>
        <v>41944.207638888889</v>
      </c>
      <c r="K846">
        <v>1411489552</v>
      </c>
      <c r="L846" s="14">
        <f t="shared" si="94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6">
        <f t="shared" si="91"/>
        <v>1.9413333333333334</v>
      </c>
      <c r="R846" s="9">
        <f t="shared" si="92"/>
        <v>36.628930817610062</v>
      </c>
      <c r="S846" t="str">
        <f t="shared" si="95"/>
        <v>music</v>
      </c>
      <c r="T846" t="str">
        <f t="shared" si="96"/>
        <v>metal</v>
      </c>
      <c r="U846" s="13">
        <f t="shared" si="97"/>
        <v>39</v>
      </c>
    </row>
    <row r="847" spans="1:21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4">
        <f t="shared" si="93"/>
        <v>42618.165972222225</v>
      </c>
      <c r="K847">
        <v>1469595396</v>
      </c>
      <c r="L847" s="14">
        <f t="shared" si="94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6">
        <f t="shared" si="91"/>
        <v>1.203802</v>
      </c>
      <c r="R847" s="9">
        <f t="shared" si="92"/>
        <v>34.005706214689269</v>
      </c>
      <c r="S847" t="str">
        <f t="shared" si="95"/>
        <v>music</v>
      </c>
      <c r="T847" t="str">
        <f t="shared" si="96"/>
        <v>metal</v>
      </c>
      <c r="U847" s="13">
        <f t="shared" si="97"/>
        <v>40</v>
      </c>
    </row>
    <row r="848" spans="1:21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4">
        <f t="shared" si="93"/>
        <v>41708.583333333336</v>
      </c>
      <c r="K848">
        <v>1393233855</v>
      </c>
      <c r="L848" s="14">
        <f t="shared" si="94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6">
        <f t="shared" si="91"/>
        <v>1.2200090909090908</v>
      </c>
      <c r="R848" s="9">
        <f t="shared" si="92"/>
        <v>28.553404255319148</v>
      </c>
      <c r="S848" t="str">
        <f t="shared" si="95"/>
        <v>music</v>
      </c>
      <c r="T848" t="str">
        <f t="shared" si="96"/>
        <v>metal</v>
      </c>
      <c r="U848" s="13">
        <f t="shared" si="97"/>
        <v>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4">
        <f t="shared" si="93"/>
        <v>42195.79833333334</v>
      </c>
      <c r="K849">
        <v>1433963376</v>
      </c>
      <c r="L849" s="14">
        <f t="shared" si="94"/>
        <v>42165.79833333334</v>
      </c>
      <c r="M849" t="b">
        <v>0</v>
      </c>
      <c r="N849">
        <v>1</v>
      </c>
      <c r="O849" t="b">
        <v>1</v>
      </c>
      <c r="P849" t="s">
        <v>8277</v>
      </c>
      <c r="Q849" s="6">
        <f t="shared" si="91"/>
        <v>1</v>
      </c>
      <c r="R849" s="9">
        <f t="shared" si="92"/>
        <v>10</v>
      </c>
      <c r="S849" t="str">
        <f t="shared" si="95"/>
        <v>music</v>
      </c>
      <c r="T849" t="str">
        <f t="shared" si="96"/>
        <v>metal</v>
      </c>
      <c r="U849" s="13">
        <f t="shared" si="97"/>
        <v>30</v>
      </c>
    </row>
    <row r="850" spans="1:21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4">
        <f t="shared" si="93"/>
        <v>42108.792048611111</v>
      </c>
      <c r="K850">
        <v>1426446033</v>
      </c>
      <c r="L850" s="14">
        <f t="shared" si="94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6">
        <f t="shared" si="91"/>
        <v>1</v>
      </c>
      <c r="R850" s="9">
        <f t="shared" si="92"/>
        <v>18.75</v>
      </c>
      <c r="S850" t="str">
        <f t="shared" si="95"/>
        <v>music</v>
      </c>
      <c r="T850" t="str">
        <f t="shared" si="96"/>
        <v>metal</v>
      </c>
      <c r="U850" s="13">
        <f t="shared" si="97"/>
        <v>30</v>
      </c>
    </row>
    <row r="851" spans="1:21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4">
        <f t="shared" si="93"/>
        <v>42079.107222222221</v>
      </c>
      <c r="K851">
        <v>1424057664</v>
      </c>
      <c r="L851" s="14">
        <f t="shared" si="94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6">
        <f t="shared" si="91"/>
        <v>1.1990000000000001</v>
      </c>
      <c r="R851" s="9">
        <f t="shared" si="92"/>
        <v>41.704347826086959</v>
      </c>
      <c r="S851" t="str">
        <f t="shared" si="95"/>
        <v>music</v>
      </c>
      <c r="T851" t="str">
        <f t="shared" si="96"/>
        <v>metal</v>
      </c>
      <c r="U851" s="13">
        <f t="shared" si="97"/>
        <v>28</v>
      </c>
    </row>
    <row r="852" spans="1:21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4">
        <f t="shared" si="93"/>
        <v>42485.207638888889</v>
      </c>
      <c r="K852">
        <v>1458762717</v>
      </c>
      <c r="L852" s="14">
        <f t="shared" si="94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6">
        <f t="shared" si="91"/>
        <v>1.55175</v>
      </c>
      <c r="R852" s="9">
        <f t="shared" si="92"/>
        <v>46.669172932330824</v>
      </c>
      <c r="S852" t="str">
        <f t="shared" si="95"/>
        <v>music</v>
      </c>
      <c r="T852" t="str">
        <f t="shared" si="96"/>
        <v>metal</v>
      </c>
      <c r="U852" s="13">
        <f t="shared" si="97"/>
        <v>33</v>
      </c>
    </row>
    <row r="853" spans="1:21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4">
        <f t="shared" si="93"/>
        <v>42582.822916666672</v>
      </c>
      <c r="K853">
        <v>1464815253</v>
      </c>
      <c r="L853" s="14">
        <f t="shared" si="94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6">
        <f t="shared" si="91"/>
        <v>1.3045</v>
      </c>
      <c r="R853" s="9">
        <f t="shared" si="92"/>
        <v>37.271428571428572</v>
      </c>
      <c r="S853" t="str">
        <f t="shared" si="95"/>
        <v>music</v>
      </c>
      <c r="T853" t="str">
        <f t="shared" si="96"/>
        <v>metal</v>
      </c>
      <c r="U853" s="13">
        <f t="shared" si="97"/>
        <v>60</v>
      </c>
    </row>
    <row r="854" spans="1:21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4">
        <f t="shared" si="93"/>
        <v>42667.875</v>
      </c>
      <c r="K854">
        <v>1476386395</v>
      </c>
      <c r="L854" s="14">
        <f t="shared" si="94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6">
        <f t="shared" si="91"/>
        <v>1.0497142857142858</v>
      </c>
      <c r="R854" s="9">
        <f t="shared" si="92"/>
        <v>59.258064516129032</v>
      </c>
      <c r="S854" t="str">
        <f t="shared" si="95"/>
        <v>music</v>
      </c>
      <c r="T854" t="str">
        <f t="shared" si="96"/>
        <v>metal</v>
      </c>
      <c r="U854" s="13">
        <f t="shared" si="97"/>
        <v>11</v>
      </c>
    </row>
    <row r="855" spans="1:21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4">
        <f t="shared" si="93"/>
        <v>42051.832280092596</v>
      </c>
      <c r="K855">
        <v>1421524709</v>
      </c>
      <c r="L855" s="14">
        <f t="shared" si="94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6">
        <f t="shared" si="91"/>
        <v>1</v>
      </c>
      <c r="R855" s="9">
        <f t="shared" si="92"/>
        <v>30</v>
      </c>
      <c r="S855" t="str">
        <f t="shared" si="95"/>
        <v>music</v>
      </c>
      <c r="T855" t="str">
        <f t="shared" si="96"/>
        <v>metal</v>
      </c>
      <c r="U855" s="13">
        <f t="shared" si="97"/>
        <v>30</v>
      </c>
    </row>
    <row r="856" spans="1:21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4">
        <f t="shared" si="93"/>
        <v>42732.212337962963</v>
      </c>
      <c r="K856">
        <v>1480309546</v>
      </c>
      <c r="L856" s="14">
        <f t="shared" si="94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6">
        <f t="shared" si="91"/>
        <v>1.1822050359712231</v>
      </c>
      <c r="R856" s="9">
        <f t="shared" si="92"/>
        <v>65.8623246492986</v>
      </c>
      <c r="S856" t="str">
        <f t="shared" si="95"/>
        <v>music</v>
      </c>
      <c r="T856" t="str">
        <f t="shared" si="96"/>
        <v>metal</v>
      </c>
      <c r="U856" s="13">
        <f t="shared" si="97"/>
        <v>30</v>
      </c>
    </row>
    <row r="857" spans="1:21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4">
        <f t="shared" si="93"/>
        <v>42575.125196759262</v>
      </c>
      <c r="K857">
        <v>1466737217</v>
      </c>
      <c r="L857" s="14">
        <f t="shared" si="94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6">
        <f t="shared" si="91"/>
        <v>1.0344827586206897</v>
      </c>
      <c r="R857" s="9">
        <f t="shared" si="92"/>
        <v>31.914893617021278</v>
      </c>
      <c r="S857" t="str">
        <f t="shared" si="95"/>
        <v>music</v>
      </c>
      <c r="T857" t="str">
        <f t="shared" si="96"/>
        <v>metal</v>
      </c>
      <c r="U857" s="13">
        <f t="shared" si="97"/>
        <v>30</v>
      </c>
    </row>
    <row r="858" spans="1:21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4">
        <f t="shared" si="93"/>
        <v>42668.791666666672</v>
      </c>
      <c r="K858">
        <v>1472282956</v>
      </c>
      <c r="L858" s="14">
        <f t="shared" si="94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6">
        <f t="shared" si="91"/>
        <v>2.1800000000000002</v>
      </c>
      <c r="R858" s="9">
        <f t="shared" si="92"/>
        <v>19.464285714285715</v>
      </c>
      <c r="S858" t="str">
        <f t="shared" si="95"/>
        <v>music</v>
      </c>
      <c r="T858" t="str">
        <f t="shared" si="96"/>
        <v>metal</v>
      </c>
      <c r="U858" s="13">
        <f t="shared" si="97"/>
        <v>59</v>
      </c>
    </row>
    <row r="859" spans="1:21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4">
        <f t="shared" si="93"/>
        <v>42333.623043981483</v>
      </c>
      <c r="K859">
        <v>1444831031</v>
      </c>
      <c r="L859" s="14">
        <f t="shared" si="94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6">
        <f t="shared" si="91"/>
        <v>1</v>
      </c>
      <c r="R859" s="9">
        <f t="shared" si="92"/>
        <v>50</v>
      </c>
      <c r="S859" t="str">
        <f t="shared" si="95"/>
        <v>music</v>
      </c>
      <c r="T859" t="str">
        <f t="shared" si="96"/>
        <v>metal</v>
      </c>
      <c r="U859" s="13">
        <f t="shared" si="97"/>
        <v>42</v>
      </c>
    </row>
    <row r="860" spans="1:21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4">
        <f t="shared" si="93"/>
        <v>42109.957638888889</v>
      </c>
      <c r="K860">
        <v>1426528418</v>
      </c>
      <c r="L860" s="14">
        <f t="shared" si="94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6">
        <f t="shared" si="91"/>
        <v>1.4400583333333332</v>
      </c>
      <c r="R860" s="9">
        <f t="shared" si="92"/>
        <v>22.737763157894737</v>
      </c>
      <c r="S860" t="str">
        <f t="shared" si="95"/>
        <v>music</v>
      </c>
      <c r="T860" t="str">
        <f t="shared" si="96"/>
        <v>metal</v>
      </c>
      <c r="U860" s="13">
        <f t="shared" si="97"/>
        <v>30</v>
      </c>
    </row>
    <row r="861" spans="1:21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4">
        <f t="shared" si="93"/>
        <v>42159</v>
      </c>
      <c r="K861">
        <v>1430768468</v>
      </c>
      <c r="L861" s="14">
        <f t="shared" si="94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6">
        <f t="shared" si="91"/>
        <v>1.0467500000000001</v>
      </c>
      <c r="R861" s="9">
        <f t="shared" si="92"/>
        <v>42.724489795918366</v>
      </c>
      <c r="S861" t="str">
        <f t="shared" si="95"/>
        <v>music</v>
      </c>
      <c r="T861" t="str">
        <f t="shared" si="96"/>
        <v>metal</v>
      </c>
      <c r="U861" s="13">
        <f t="shared" si="97"/>
        <v>31</v>
      </c>
    </row>
    <row r="862" spans="1:21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4">
        <f t="shared" si="93"/>
        <v>41600.524456018517</v>
      </c>
      <c r="K862">
        <v>1382528113</v>
      </c>
      <c r="L862" s="14">
        <f t="shared" si="94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6">
        <f t="shared" si="91"/>
        <v>0.18142857142857144</v>
      </c>
      <c r="R862" s="9">
        <f t="shared" si="92"/>
        <v>52.916666666666664</v>
      </c>
      <c r="S862" t="str">
        <f t="shared" si="95"/>
        <v>music</v>
      </c>
      <c r="T862" t="str">
        <f t="shared" si="96"/>
        <v>jazz</v>
      </c>
      <c r="U862" s="13">
        <f t="shared" si="97"/>
        <v>30</v>
      </c>
    </row>
    <row r="863" spans="1:21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4">
        <f t="shared" si="93"/>
        <v>42629.965324074074</v>
      </c>
      <c r="K863">
        <v>1471475404</v>
      </c>
      <c r="L863" s="14">
        <f t="shared" si="94"/>
        <v>42599.965324074074</v>
      </c>
      <c r="M863" t="b">
        <v>0</v>
      </c>
      <c r="N863">
        <v>2</v>
      </c>
      <c r="O863" t="b">
        <v>0</v>
      </c>
      <c r="P863" t="s">
        <v>8278</v>
      </c>
      <c r="Q863" s="6">
        <f t="shared" si="91"/>
        <v>2.2444444444444444E-2</v>
      </c>
      <c r="R863" s="9">
        <f t="shared" si="92"/>
        <v>50.5</v>
      </c>
      <c r="S863" t="str">
        <f t="shared" si="95"/>
        <v>music</v>
      </c>
      <c r="T863" t="str">
        <f t="shared" si="96"/>
        <v>jazz</v>
      </c>
      <c r="U863" s="13">
        <f t="shared" si="97"/>
        <v>30</v>
      </c>
    </row>
    <row r="864" spans="1:21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4">
        <f t="shared" si="93"/>
        <v>41589.596620370372</v>
      </c>
      <c r="K864">
        <v>1381583948</v>
      </c>
      <c r="L864" s="14">
        <f t="shared" si="94"/>
        <v>41559.5549537037</v>
      </c>
      <c r="M864" t="b">
        <v>0</v>
      </c>
      <c r="N864">
        <v>4</v>
      </c>
      <c r="O864" t="b">
        <v>0</v>
      </c>
      <c r="P864" t="s">
        <v>8278</v>
      </c>
      <c r="Q864" s="6">
        <f t="shared" si="91"/>
        <v>3.3999999999999998E-3</v>
      </c>
      <c r="R864" s="9">
        <f t="shared" si="92"/>
        <v>42.5</v>
      </c>
      <c r="S864" t="str">
        <f t="shared" si="95"/>
        <v>music</v>
      </c>
      <c r="T864" t="str">
        <f t="shared" si="96"/>
        <v>jazz</v>
      </c>
      <c r="U864" s="13">
        <f t="shared" si="97"/>
        <v>30</v>
      </c>
    </row>
    <row r="865" spans="1:21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4">
        <f t="shared" si="93"/>
        <v>40951.117662037039</v>
      </c>
      <c r="K865">
        <v>1326422966</v>
      </c>
      <c r="L865" s="14">
        <f t="shared" si="94"/>
        <v>40921.117662037039</v>
      </c>
      <c r="M865" t="b">
        <v>0</v>
      </c>
      <c r="N865">
        <v>5</v>
      </c>
      <c r="O865" t="b">
        <v>0</v>
      </c>
      <c r="P865" t="s">
        <v>8278</v>
      </c>
      <c r="Q865" s="6">
        <f t="shared" si="91"/>
        <v>4.4999999999999998E-2</v>
      </c>
      <c r="R865" s="9">
        <f t="shared" si="92"/>
        <v>18</v>
      </c>
      <c r="S865" t="str">
        <f t="shared" si="95"/>
        <v>music</v>
      </c>
      <c r="T865" t="str">
        <f t="shared" si="96"/>
        <v>jazz</v>
      </c>
      <c r="U865" s="13">
        <f t="shared" si="97"/>
        <v>30</v>
      </c>
    </row>
    <row r="866" spans="1:21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4">
        <f t="shared" si="93"/>
        <v>41563.415972222225</v>
      </c>
      <c r="K866">
        <v>1379990038</v>
      </c>
      <c r="L866" s="14">
        <f t="shared" si="94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6">
        <f t="shared" si="91"/>
        <v>0.41538461538461541</v>
      </c>
      <c r="R866" s="9">
        <f t="shared" si="92"/>
        <v>34.177215189873415</v>
      </c>
      <c r="S866" t="str">
        <f t="shared" si="95"/>
        <v>music</v>
      </c>
      <c r="T866" t="str">
        <f t="shared" si="96"/>
        <v>jazz</v>
      </c>
      <c r="U866" s="13">
        <f t="shared" si="97"/>
        <v>22</v>
      </c>
    </row>
    <row r="867" spans="1:21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4">
        <f t="shared" si="93"/>
        <v>41290.77311342593</v>
      </c>
      <c r="K867">
        <v>1353177197</v>
      </c>
      <c r="L867" s="14">
        <f t="shared" si="94"/>
        <v>41230.77311342593</v>
      </c>
      <c r="M867" t="b">
        <v>0</v>
      </c>
      <c r="N867">
        <v>2</v>
      </c>
      <c r="O867" t="b">
        <v>0</v>
      </c>
      <c r="P867" t="s">
        <v>8278</v>
      </c>
      <c r="Q867" s="6">
        <f t="shared" si="91"/>
        <v>2.0454545454545454E-2</v>
      </c>
      <c r="R867" s="9">
        <f t="shared" si="92"/>
        <v>22.5</v>
      </c>
      <c r="S867" t="str">
        <f t="shared" si="95"/>
        <v>music</v>
      </c>
      <c r="T867" t="str">
        <f t="shared" si="96"/>
        <v>jazz</v>
      </c>
      <c r="U867" s="13">
        <f t="shared" si="97"/>
        <v>60</v>
      </c>
    </row>
    <row r="868" spans="1:21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4">
        <f t="shared" si="93"/>
        <v>42063.631944444445</v>
      </c>
      <c r="K868">
        <v>1421853518</v>
      </c>
      <c r="L868" s="14">
        <f t="shared" si="94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6">
        <f t="shared" si="91"/>
        <v>0.18285714285714286</v>
      </c>
      <c r="R868" s="9">
        <f t="shared" si="92"/>
        <v>58.18181818181818</v>
      </c>
      <c r="S868" t="str">
        <f t="shared" si="95"/>
        <v>music</v>
      </c>
      <c r="T868" t="str">
        <f t="shared" si="96"/>
        <v>jazz</v>
      </c>
      <c r="U868" s="13">
        <f t="shared" si="97"/>
        <v>38</v>
      </c>
    </row>
    <row r="869" spans="1:21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4">
        <f t="shared" si="93"/>
        <v>40148.207638888889</v>
      </c>
      <c r="K869">
        <v>1254450706</v>
      </c>
      <c r="L869" s="14">
        <f t="shared" si="94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6">
        <f t="shared" si="91"/>
        <v>0.2402</v>
      </c>
      <c r="R869" s="9">
        <f t="shared" si="92"/>
        <v>109.18181818181819</v>
      </c>
      <c r="S869" t="str">
        <f t="shared" si="95"/>
        <v>music</v>
      </c>
      <c r="T869" t="str">
        <f t="shared" si="96"/>
        <v>jazz</v>
      </c>
      <c r="U869" s="13">
        <f t="shared" si="97"/>
        <v>60</v>
      </c>
    </row>
    <row r="870" spans="1:21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4">
        <f t="shared" si="93"/>
        <v>41646.027754629627</v>
      </c>
      <c r="K870">
        <v>1386463198</v>
      </c>
      <c r="L870" s="14">
        <f t="shared" si="94"/>
        <v>41616.027754629627</v>
      </c>
      <c r="M870" t="b">
        <v>0</v>
      </c>
      <c r="N870">
        <v>1</v>
      </c>
      <c r="O870" t="b">
        <v>0</v>
      </c>
      <c r="P870" t="s">
        <v>8278</v>
      </c>
      <c r="Q870" s="6">
        <f t="shared" si="91"/>
        <v>1.1111111111111111E-3</v>
      </c>
      <c r="R870" s="9">
        <f t="shared" si="92"/>
        <v>50</v>
      </c>
      <c r="S870" t="str">
        <f t="shared" si="95"/>
        <v>music</v>
      </c>
      <c r="T870" t="str">
        <f t="shared" si="96"/>
        <v>jazz</v>
      </c>
      <c r="U870" s="13">
        <f t="shared" si="97"/>
        <v>30</v>
      </c>
    </row>
    <row r="871" spans="1:21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4">
        <f t="shared" si="93"/>
        <v>41372.803900462961</v>
      </c>
      <c r="K871">
        <v>1362860257</v>
      </c>
      <c r="L871" s="14">
        <f t="shared" si="94"/>
        <v>41342.845567129632</v>
      </c>
      <c r="M871" t="b">
        <v>0</v>
      </c>
      <c r="N871">
        <v>3</v>
      </c>
      <c r="O871" t="b">
        <v>0</v>
      </c>
      <c r="P871" t="s">
        <v>8278</v>
      </c>
      <c r="Q871" s="6">
        <f t="shared" si="91"/>
        <v>0.11818181818181818</v>
      </c>
      <c r="R871" s="9">
        <f t="shared" si="92"/>
        <v>346.66666666666669</v>
      </c>
      <c r="S871" t="str">
        <f t="shared" si="95"/>
        <v>music</v>
      </c>
      <c r="T871" t="str">
        <f t="shared" si="96"/>
        <v>jazz</v>
      </c>
      <c r="U871" s="13">
        <f t="shared" si="97"/>
        <v>30</v>
      </c>
    </row>
    <row r="872" spans="1:21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4">
        <f t="shared" si="93"/>
        <v>41518.022256944445</v>
      </c>
      <c r="K872">
        <v>1375403523</v>
      </c>
      <c r="L872" s="14">
        <f t="shared" si="94"/>
        <v>41488.022256944445</v>
      </c>
      <c r="M872" t="b">
        <v>0</v>
      </c>
      <c r="N872">
        <v>5</v>
      </c>
      <c r="O872" t="b">
        <v>0</v>
      </c>
      <c r="P872" t="s">
        <v>8278</v>
      </c>
      <c r="Q872" s="6">
        <f t="shared" si="91"/>
        <v>3.0999999999999999E-3</v>
      </c>
      <c r="R872" s="9">
        <f t="shared" si="92"/>
        <v>12.4</v>
      </c>
      <c r="S872" t="str">
        <f t="shared" si="95"/>
        <v>music</v>
      </c>
      <c r="T872" t="str">
        <f t="shared" si="96"/>
        <v>jazz</v>
      </c>
      <c r="U872" s="13">
        <f t="shared" si="97"/>
        <v>30</v>
      </c>
    </row>
    <row r="873" spans="1:21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4">
        <f t="shared" si="93"/>
        <v>41607.602951388886</v>
      </c>
      <c r="K873">
        <v>1383139695</v>
      </c>
      <c r="L873" s="14">
        <f t="shared" si="94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6">
        <f t="shared" si="91"/>
        <v>5.4166666666666669E-2</v>
      </c>
      <c r="R873" s="9">
        <f t="shared" si="92"/>
        <v>27.083333333333332</v>
      </c>
      <c r="S873" t="str">
        <f t="shared" si="95"/>
        <v>music</v>
      </c>
      <c r="T873" t="str">
        <f t="shared" si="96"/>
        <v>jazz</v>
      </c>
      <c r="U873" s="13">
        <f t="shared" si="97"/>
        <v>30</v>
      </c>
    </row>
    <row r="874" spans="1:21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4">
        <f t="shared" si="93"/>
        <v>40612.825543981482</v>
      </c>
      <c r="K874">
        <v>1295898527</v>
      </c>
      <c r="L874" s="14">
        <f t="shared" si="94"/>
        <v>40567.825543981482</v>
      </c>
      <c r="M874" t="b">
        <v>0</v>
      </c>
      <c r="N874">
        <v>2</v>
      </c>
      <c r="O874" t="b">
        <v>0</v>
      </c>
      <c r="P874" t="s">
        <v>8278</v>
      </c>
      <c r="Q874" s="6">
        <f t="shared" si="91"/>
        <v>8.1250000000000003E-3</v>
      </c>
      <c r="R874" s="9">
        <f t="shared" si="92"/>
        <v>32.5</v>
      </c>
      <c r="S874" t="str">
        <f t="shared" si="95"/>
        <v>music</v>
      </c>
      <c r="T874" t="str">
        <f t="shared" si="96"/>
        <v>jazz</v>
      </c>
      <c r="U874" s="13">
        <f t="shared" si="97"/>
        <v>45</v>
      </c>
    </row>
    <row r="875" spans="1:21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4">
        <f t="shared" si="93"/>
        <v>41224.208796296298</v>
      </c>
      <c r="K875">
        <v>1349150440</v>
      </c>
      <c r="L875" s="14">
        <f t="shared" si="94"/>
        <v>41184.167129629634</v>
      </c>
      <c r="M875" t="b">
        <v>0</v>
      </c>
      <c r="N875">
        <v>5</v>
      </c>
      <c r="O875" t="b">
        <v>0</v>
      </c>
      <c r="P875" t="s">
        <v>8278</v>
      </c>
      <c r="Q875" s="6">
        <f t="shared" si="91"/>
        <v>1.2857142857142857E-2</v>
      </c>
      <c r="R875" s="9">
        <f t="shared" si="92"/>
        <v>9</v>
      </c>
      <c r="S875" t="str">
        <f t="shared" si="95"/>
        <v>music</v>
      </c>
      <c r="T875" t="str">
        <f t="shared" si="96"/>
        <v>jazz</v>
      </c>
      <c r="U875" s="13">
        <f t="shared" si="97"/>
        <v>40</v>
      </c>
    </row>
    <row r="876" spans="1:21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4">
        <f t="shared" si="93"/>
        <v>41398.583726851852</v>
      </c>
      <c r="K876">
        <v>1365084034</v>
      </c>
      <c r="L876" s="14">
        <f t="shared" si="94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6">
        <f t="shared" si="91"/>
        <v>0.24333333333333335</v>
      </c>
      <c r="R876" s="9">
        <f t="shared" si="92"/>
        <v>34.761904761904759</v>
      </c>
      <c r="S876" t="str">
        <f t="shared" si="95"/>
        <v>music</v>
      </c>
      <c r="T876" t="str">
        <f t="shared" si="96"/>
        <v>jazz</v>
      </c>
      <c r="U876" s="13">
        <f t="shared" si="97"/>
        <v>30</v>
      </c>
    </row>
    <row r="877" spans="1:21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4">
        <f t="shared" si="93"/>
        <v>42268.723738425921</v>
      </c>
      <c r="K877">
        <v>1441128131</v>
      </c>
      <c r="L877" s="14">
        <f t="shared" si="94"/>
        <v>42248.723738425921</v>
      </c>
      <c r="M877" t="b">
        <v>0</v>
      </c>
      <c r="N877">
        <v>0</v>
      </c>
      <c r="O877" t="b">
        <v>0</v>
      </c>
      <c r="P877" t="s">
        <v>8278</v>
      </c>
      <c r="Q877" s="6">
        <f t="shared" si="91"/>
        <v>0</v>
      </c>
      <c r="R877" s="9">
        <f t="shared" si="92"/>
        <v>0</v>
      </c>
      <c r="S877" t="str">
        <f t="shared" si="95"/>
        <v>music</v>
      </c>
      <c r="T877" t="str">
        <f t="shared" si="96"/>
        <v>jazz</v>
      </c>
      <c r="U877" s="13">
        <f t="shared" si="97"/>
        <v>20</v>
      </c>
    </row>
    <row r="878" spans="1:21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4">
        <f t="shared" si="93"/>
        <v>41309.496840277774</v>
      </c>
      <c r="K878">
        <v>1357127727</v>
      </c>
      <c r="L878" s="14">
        <f t="shared" si="94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6">
        <f t="shared" si="91"/>
        <v>0.40799492385786801</v>
      </c>
      <c r="R878" s="9">
        <f t="shared" si="92"/>
        <v>28.577777777777779</v>
      </c>
      <c r="S878" t="str">
        <f t="shared" si="95"/>
        <v>music</v>
      </c>
      <c r="T878" t="str">
        <f t="shared" si="96"/>
        <v>jazz</v>
      </c>
      <c r="U878" s="13">
        <f t="shared" si="97"/>
        <v>33</v>
      </c>
    </row>
    <row r="879" spans="1:21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4">
        <f t="shared" si="93"/>
        <v>41627.788888888892</v>
      </c>
      <c r="K879">
        <v>1384887360</v>
      </c>
      <c r="L879" s="14">
        <f t="shared" si="94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6">
        <f t="shared" si="91"/>
        <v>0.67549999999999999</v>
      </c>
      <c r="R879" s="9">
        <f t="shared" si="92"/>
        <v>46.586206896551722</v>
      </c>
      <c r="S879" t="str">
        <f t="shared" si="95"/>
        <v>music</v>
      </c>
      <c r="T879" t="str">
        <f t="shared" si="96"/>
        <v>jazz</v>
      </c>
      <c r="U879" s="13">
        <f t="shared" si="97"/>
        <v>30</v>
      </c>
    </row>
    <row r="880" spans="1:21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4">
        <f t="shared" si="93"/>
        <v>40535.232916666668</v>
      </c>
      <c r="K880">
        <v>1290490524</v>
      </c>
      <c r="L880" s="14">
        <f t="shared" si="94"/>
        <v>40505.232916666668</v>
      </c>
      <c r="M880" t="b">
        <v>0</v>
      </c>
      <c r="N880">
        <v>2</v>
      </c>
      <c r="O880" t="b">
        <v>0</v>
      </c>
      <c r="P880" t="s">
        <v>8278</v>
      </c>
      <c r="Q880" s="6">
        <f t="shared" si="91"/>
        <v>1.2999999999999999E-2</v>
      </c>
      <c r="R880" s="9">
        <f t="shared" si="92"/>
        <v>32.5</v>
      </c>
      <c r="S880" t="str">
        <f t="shared" si="95"/>
        <v>music</v>
      </c>
      <c r="T880" t="str">
        <f t="shared" si="96"/>
        <v>jazz</v>
      </c>
      <c r="U880" s="13">
        <f t="shared" si="97"/>
        <v>30</v>
      </c>
    </row>
    <row r="881" spans="1:21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4">
        <f t="shared" si="93"/>
        <v>41058.829918981479</v>
      </c>
      <c r="K881">
        <v>1336506905</v>
      </c>
      <c r="L881" s="14">
        <f t="shared" si="94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6">
        <f t="shared" si="91"/>
        <v>0.30666666666666664</v>
      </c>
      <c r="R881" s="9">
        <f t="shared" si="92"/>
        <v>21.466666666666665</v>
      </c>
      <c r="S881" t="str">
        <f t="shared" si="95"/>
        <v>music</v>
      </c>
      <c r="T881" t="str">
        <f t="shared" si="96"/>
        <v>jazz</v>
      </c>
      <c r="U881" s="13">
        <f t="shared" si="97"/>
        <v>21</v>
      </c>
    </row>
    <row r="882" spans="1:21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4">
        <f t="shared" si="93"/>
        <v>41212.32104166667</v>
      </c>
      <c r="K882">
        <v>1348731738</v>
      </c>
      <c r="L882" s="14">
        <f t="shared" si="94"/>
        <v>41179.32104166667</v>
      </c>
      <c r="M882" t="b">
        <v>0</v>
      </c>
      <c r="N882">
        <v>8</v>
      </c>
      <c r="O882" t="b">
        <v>0</v>
      </c>
      <c r="P882" t="s">
        <v>8279</v>
      </c>
      <c r="Q882" s="6">
        <f t="shared" si="91"/>
        <v>2.9894179894179893E-2</v>
      </c>
      <c r="R882" s="9">
        <f t="shared" si="92"/>
        <v>14.125</v>
      </c>
      <c r="S882" t="str">
        <f t="shared" si="95"/>
        <v>music</v>
      </c>
      <c r="T882" t="str">
        <f t="shared" si="96"/>
        <v>indie rock</v>
      </c>
      <c r="U882" s="13">
        <f t="shared" si="97"/>
        <v>33</v>
      </c>
    </row>
    <row r="883" spans="1:21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4">
        <f t="shared" si="93"/>
        <v>40922.25099537037</v>
      </c>
      <c r="K883">
        <v>1322632886</v>
      </c>
      <c r="L883" s="14">
        <f t="shared" si="94"/>
        <v>40877.25099537037</v>
      </c>
      <c r="M883" t="b">
        <v>0</v>
      </c>
      <c r="N883">
        <v>1</v>
      </c>
      <c r="O883" t="b">
        <v>0</v>
      </c>
      <c r="P883" t="s">
        <v>8279</v>
      </c>
      <c r="Q883" s="6">
        <f t="shared" si="91"/>
        <v>8.0000000000000002E-3</v>
      </c>
      <c r="R883" s="9">
        <f t="shared" si="92"/>
        <v>30</v>
      </c>
      <c r="S883" t="str">
        <f t="shared" si="95"/>
        <v>music</v>
      </c>
      <c r="T883" t="str">
        <f t="shared" si="96"/>
        <v>indie rock</v>
      </c>
      <c r="U883" s="13">
        <f t="shared" si="97"/>
        <v>45</v>
      </c>
    </row>
    <row r="884" spans="1:21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4">
        <f t="shared" si="93"/>
        <v>40792.860532407409</v>
      </c>
      <c r="K884">
        <v>1312490350</v>
      </c>
      <c r="L884" s="14">
        <f t="shared" si="94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6">
        <f t="shared" si="91"/>
        <v>0.20133333333333334</v>
      </c>
      <c r="R884" s="9">
        <f t="shared" si="92"/>
        <v>21.571428571428573</v>
      </c>
      <c r="S884" t="str">
        <f t="shared" si="95"/>
        <v>music</v>
      </c>
      <c r="T884" t="str">
        <f t="shared" si="96"/>
        <v>indie rock</v>
      </c>
      <c r="U884" s="13">
        <f t="shared" si="97"/>
        <v>33</v>
      </c>
    </row>
    <row r="885" spans="1:21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4">
        <f t="shared" si="93"/>
        <v>42431.935590277775</v>
      </c>
      <c r="K885">
        <v>1451773635</v>
      </c>
      <c r="L885" s="14">
        <f t="shared" si="94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6">
        <f t="shared" si="91"/>
        <v>0.4002</v>
      </c>
      <c r="R885" s="9">
        <f t="shared" si="92"/>
        <v>83.375</v>
      </c>
      <c r="S885" t="str">
        <f t="shared" si="95"/>
        <v>music</v>
      </c>
      <c r="T885" t="str">
        <f t="shared" si="96"/>
        <v>indie rock</v>
      </c>
      <c r="U885" s="13">
        <f t="shared" si="97"/>
        <v>60</v>
      </c>
    </row>
    <row r="886" spans="1:21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4">
        <f t="shared" si="93"/>
        <v>41041.104861111111</v>
      </c>
      <c r="K886">
        <v>1331666146</v>
      </c>
      <c r="L886" s="14">
        <f t="shared" si="94"/>
        <v>40981.802615740737</v>
      </c>
      <c r="M886" t="b">
        <v>0</v>
      </c>
      <c r="N886">
        <v>2</v>
      </c>
      <c r="O886" t="b">
        <v>0</v>
      </c>
      <c r="P886" t="s">
        <v>8279</v>
      </c>
      <c r="Q886" s="6">
        <f t="shared" si="91"/>
        <v>0.01</v>
      </c>
      <c r="R886" s="9">
        <f t="shared" si="92"/>
        <v>10</v>
      </c>
      <c r="S886" t="str">
        <f t="shared" si="95"/>
        <v>music</v>
      </c>
      <c r="T886" t="str">
        <f t="shared" si="96"/>
        <v>indie rock</v>
      </c>
      <c r="U886" s="13">
        <f t="shared" si="97"/>
        <v>60</v>
      </c>
    </row>
    <row r="887" spans="1:21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4">
        <f t="shared" si="93"/>
        <v>42734.941099537042</v>
      </c>
      <c r="K887">
        <v>1481322911</v>
      </c>
      <c r="L887" s="14">
        <f t="shared" si="94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6">
        <f t="shared" si="91"/>
        <v>0.75</v>
      </c>
      <c r="R887" s="9">
        <f t="shared" si="92"/>
        <v>35.714285714285715</v>
      </c>
      <c r="S887" t="str">
        <f t="shared" si="95"/>
        <v>music</v>
      </c>
      <c r="T887" t="str">
        <f t="shared" si="96"/>
        <v>indie rock</v>
      </c>
      <c r="U887" s="13">
        <f t="shared" si="97"/>
        <v>21</v>
      </c>
    </row>
    <row r="888" spans="1:21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4">
        <f t="shared" si="93"/>
        <v>42628.870520833334</v>
      </c>
      <c r="K888">
        <v>1471812813</v>
      </c>
      <c r="L888" s="14">
        <f t="shared" si="94"/>
        <v>42603.870520833334</v>
      </c>
      <c r="M888" t="b">
        <v>0</v>
      </c>
      <c r="N888">
        <v>7</v>
      </c>
      <c r="O888" t="b">
        <v>0</v>
      </c>
      <c r="P888" t="s">
        <v>8279</v>
      </c>
      <c r="Q888" s="6">
        <f t="shared" si="91"/>
        <v>0.41</v>
      </c>
      <c r="R888" s="9">
        <f t="shared" si="92"/>
        <v>29.285714285714285</v>
      </c>
      <c r="S888" t="str">
        <f t="shared" si="95"/>
        <v>music</v>
      </c>
      <c r="T888" t="str">
        <f t="shared" si="96"/>
        <v>indie rock</v>
      </c>
      <c r="U888" s="13">
        <f t="shared" si="97"/>
        <v>25</v>
      </c>
    </row>
    <row r="889" spans="1:21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4">
        <f t="shared" si="93"/>
        <v>41056.958969907406</v>
      </c>
      <c r="K889">
        <v>1335567655</v>
      </c>
      <c r="L889" s="14">
        <f t="shared" si="94"/>
        <v>41026.958969907406</v>
      </c>
      <c r="M889" t="b">
        <v>0</v>
      </c>
      <c r="N889">
        <v>0</v>
      </c>
      <c r="O889" t="b">
        <v>0</v>
      </c>
      <c r="P889" t="s">
        <v>8279</v>
      </c>
      <c r="Q889" s="6">
        <f t="shared" si="91"/>
        <v>0</v>
      </c>
      <c r="R889" s="9">
        <f t="shared" si="92"/>
        <v>0</v>
      </c>
      <c r="S889" t="str">
        <f t="shared" si="95"/>
        <v>music</v>
      </c>
      <c r="T889" t="str">
        <f t="shared" si="96"/>
        <v>indie rock</v>
      </c>
      <c r="U889" s="13">
        <f t="shared" si="97"/>
        <v>30</v>
      </c>
    </row>
    <row r="890" spans="1:21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4">
        <f t="shared" si="93"/>
        <v>40787.25</v>
      </c>
      <c r="K890">
        <v>1311789885</v>
      </c>
      <c r="L890" s="14">
        <f t="shared" si="94"/>
        <v>40751.753298611111</v>
      </c>
      <c r="M890" t="b">
        <v>0</v>
      </c>
      <c r="N890">
        <v>4</v>
      </c>
      <c r="O890" t="b">
        <v>0</v>
      </c>
      <c r="P890" t="s">
        <v>8279</v>
      </c>
      <c r="Q890" s="6">
        <f t="shared" si="91"/>
        <v>7.1999999999999995E-2</v>
      </c>
      <c r="R890" s="9">
        <f t="shared" si="92"/>
        <v>18</v>
      </c>
      <c r="S890" t="str">
        <f t="shared" si="95"/>
        <v>music</v>
      </c>
      <c r="T890" t="str">
        <f t="shared" si="96"/>
        <v>indie rock</v>
      </c>
      <c r="U890" s="13">
        <f t="shared" si="97"/>
        <v>36</v>
      </c>
    </row>
    <row r="891" spans="1:21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4">
        <f t="shared" si="93"/>
        <v>41917.784062500003</v>
      </c>
      <c r="K891">
        <v>1409942943</v>
      </c>
      <c r="L891" s="14">
        <f t="shared" si="94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6">
        <f t="shared" si="91"/>
        <v>9.4412800000000005E-2</v>
      </c>
      <c r="R891" s="9">
        <f t="shared" si="92"/>
        <v>73.760000000000005</v>
      </c>
      <c r="S891" t="str">
        <f t="shared" si="95"/>
        <v>music</v>
      </c>
      <c r="T891" t="str">
        <f t="shared" si="96"/>
        <v>indie rock</v>
      </c>
      <c r="U891" s="13">
        <f t="shared" si="97"/>
        <v>30</v>
      </c>
    </row>
    <row r="892" spans="1:21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4">
        <f t="shared" si="93"/>
        <v>41599.740497685183</v>
      </c>
      <c r="K892">
        <v>1382460379</v>
      </c>
      <c r="L892" s="14">
        <f t="shared" si="94"/>
        <v>41569.698831018519</v>
      </c>
      <c r="M892" t="b">
        <v>0</v>
      </c>
      <c r="N892">
        <v>4</v>
      </c>
      <c r="O892" t="b">
        <v>0</v>
      </c>
      <c r="P892" t="s">
        <v>8279</v>
      </c>
      <c r="Q892" s="6">
        <f t="shared" si="91"/>
        <v>4.1666666666666664E-2</v>
      </c>
      <c r="R892" s="9">
        <f t="shared" si="92"/>
        <v>31.25</v>
      </c>
      <c r="S892" t="str">
        <f t="shared" si="95"/>
        <v>music</v>
      </c>
      <c r="T892" t="str">
        <f t="shared" si="96"/>
        <v>indie rock</v>
      </c>
      <c r="U892" s="13">
        <f t="shared" si="97"/>
        <v>30</v>
      </c>
    </row>
    <row r="893" spans="1:21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4">
        <f t="shared" si="93"/>
        <v>41872.031597222223</v>
      </c>
      <c r="K893">
        <v>1405989930</v>
      </c>
      <c r="L893" s="14">
        <f t="shared" si="94"/>
        <v>41842.031597222223</v>
      </c>
      <c r="M893" t="b">
        <v>0</v>
      </c>
      <c r="N893">
        <v>9</v>
      </c>
      <c r="O893" t="b">
        <v>0</v>
      </c>
      <c r="P893" t="s">
        <v>8279</v>
      </c>
      <c r="Q893" s="6">
        <f t="shared" si="91"/>
        <v>3.2500000000000001E-2</v>
      </c>
      <c r="R893" s="9">
        <f t="shared" si="92"/>
        <v>28.888888888888889</v>
      </c>
      <c r="S893" t="str">
        <f t="shared" si="95"/>
        <v>music</v>
      </c>
      <c r="T893" t="str">
        <f t="shared" si="96"/>
        <v>indie rock</v>
      </c>
      <c r="U893" s="13">
        <f t="shared" si="97"/>
        <v>30</v>
      </c>
    </row>
    <row r="894" spans="1:21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4">
        <f t="shared" si="93"/>
        <v>40391.166666666664</v>
      </c>
      <c r="K894">
        <v>1273121283</v>
      </c>
      <c r="L894" s="14">
        <f t="shared" si="94"/>
        <v>40304.20003472222</v>
      </c>
      <c r="M894" t="b">
        <v>0</v>
      </c>
      <c r="N894">
        <v>17</v>
      </c>
      <c r="O894" t="b">
        <v>0</v>
      </c>
      <c r="P894" t="s">
        <v>8279</v>
      </c>
      <c r="Q894" s="6">
        <f t="shared" si="91"/>
        <v>0.40749999999999997</v>
      </c>
      <c r="R894" s="9">
        <f t="shared" si="92"/>
        <v>143.8235294117647</v>
      </c>
      <c r="S894" t="str">
        <f t="shared" si="95"/>
        <v>music</v>
      </c>
      <c r="T894" t="str">
        <f t="shared" si="96"/>
        <v>indie rock</v>
      </c>
      <c r="U894" s="13">
        <f t="shared" si="97"/>
        <v>87</v>
      </c>
    </row>
    <row r="895" spans="1:21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4">
        <f t="shared" si="93"/>
        <v>42095.856053240743</v>
      </c>
      <c r="K895">
        <v>1425331963</v>
      </c>
      <c r="L895" s="14">
        <f t="shared" si="94"/>
        <v>42065.897719907407</v>
      </c>
      <c r="M895" t="b">
        <v>0</v>
      </c>
      <c r="N895">
        <v>5</v>
      </c>
      <c r="O895" t="b">
        <v>0</v>
      </c>
      <c r="P895" t="s">
        <v>8279</v>
      </c>
      <c r="Q895" s="6">
        <f t="shared" si="91"/>
        <v>0.1</v>
      </c>
      <c r="R895" s="9">
        <f t="shared" si="92"/>
        <v>40</v>
      </c>
      <c r="S895" t="str">
        <f t="shared" si="95"/>
        <v>music</v>
      </c>
      <c r="T895" t="str">
        <f t="shared" si="96"/>
        <v>indie rock</v>
      </c>
      <c r="U895" s="13">
        <f t="shared" si="97"/>
        <v>30</v>
      </c>
    </row>
    <row r="896" spans="1:21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4">
        <f t="shared" si="93"/>
        <v>42526.981597222228</v>
      </c>
      <c r="K896">
        <v>1462577610</v>
      </c>
      <c r="L896" s="14">
        <f t="shared" si="94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6">
        <f t="shared" si="91"/>
        <v>0.39169999999999999</v>
      </c>
      <c r="R896" s="9">
        <f t="shared" si="92"/>
        <v>147.81132075471697</v>
      </c>
      <c r="S896" t="str">
        <f t="shared" si="95"/>
        <v>music</v>
      </c>
      <c r="T896" t="str">
        <f t="shared" si="96"/>
        <v>indie rock</v>
      </c>
      <c r="U896" s="13">
        <f t="shared" si="97"/>
        <v>30</v>
      </c>
    </row>
    <row r="897" spans="1:21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4">
        <f t="shared" si="93"/>
        <v>40476.127650462964</v>
      </c>
      <c r="K897">
        <v>1284087829</v>
      </c>
      <c r="L897" s="14">
        <f t="shared" si="94"/>
        <v>40431.127650462964</v>
      </c>
      <c r="M897" t="b">
        <v>0</v>
      </c>
      <c r="N897">
        <v>7</v>
      </c>
      <c r="O897" t="b">
        <v>0</v>
      </c>
      <c r="P897" t="s">
        <v>8279</v>
      </c>
      <c r="Q897" s="6">
        <f t="shared" si="91"/>
        <v>2.4375000000000001E-2</v>
      </c>
      <c r="R897" s="9">
        <f t="shared" si="92"/>
        <v>27.857142857142858</v>
      </c>
      <c r="S897" t="str">
        <f t="shared" si="95"/>
        <v>music</v>
      </c>
      <c r="T897" t="str">
        <f t="shared" si="96"/>
        <v>indie rock</v>
      </c>
      <c r="U897" s="13">
        <f t="shared" si="97"/>
        <v>45</v>
      </c>
    </row>
    <row r="898" spans="1:21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4">
        <f t="shared" si="93"/>
        <v>42244.166666666672</v>
      </c>
      <c r="K898">
        <v>1438549026</v>
      </c>
      <c r="L898" s="14">
        <f t="shared" si="94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6">
        <f t="shared" ref="Q898:Q961" si="98">(E898/D898)</f>
        <v>0.4</v>
      </c>
      <c r="R898" s="9">
        <f t="shared" ref="R898:R961" si="99">IF(N898&lt;&gt;0,E898/N898,0)</f>
        <v>44.444444444444443</v>
      </c>
      <c r="S898" t="str">
        <f t="shared" si="95"/>
        <v>music</v>
      </c>
      <c r="T898" t="str">
        <f t="shared" si="96"/>
        <v>indie rock</v>
      </c>
      <c r="U898" s="13">
        <f t="shared" si="97"/>
        <v>26</v>
      </c>
    </row>
    <row r="899" spans="1:21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4">
        <f t="shared" ref="J899:J962" si="100">(((I899/60)/60)/24)+DATE(1970,1,1)</f>
        <v>41241.730416666665</v>
      </c>
      <c r="K899">
        <v>1351528308</v>
      </c>
      <c r="L899" s="14">
        <f t="shared" ref="L899:L962" si="101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6">
        <f t="shared" si="98"/>
        <v>0</v>
      </c>
      <c r="R899" s="9">
        <f t="shared" si="99"/>
        <v>0</v>
      </c>
      <c r="S899" t="str">
        <f t="shared" ref="S899:S962" si="102">LEFT(P899, SEARCH("/",P899,1)-1)</f>
        <v>music</v>
      </c>
      <c r="T899" t="str">
        <f t="shared" ref="T899:T962" si="103">RIGHT(P899,LEN(P899)-FIND("/",P899))</f>
        <v>indie rock</v>
      </c>
      <c r="U899" s="13">
        <f t="shared" ref="U899:U962" si="104">DATEDIF(L899,J899,"D")</f>
        <v>30</v>
      </c>
    </row>
    <row r="900" spans="1:21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4">
        <f t="shared" si="100"/>
        <v>40923.758217592593</v>
      </c>
      <c r="K900">
        <v>1322763110</v>
      </c>
      <c r="L900" s="14">
        <f t="shared" si="101"/>
        <v>40878.758217592593</v>
      </c>
      <c r="M900" t="b">
        <v>0</v>
      </c>
      <c r="N900">
        <v>2</v>
      </c>
      <c r="O900" t="b">
        <v>0</v>
      </c>
      <c r="P900" t="s">
        <v>8279</v>
      </c>
      <c r="Q900" s="6">
        <f t="shared" si="98"/>
        <v>2.8000000000000001E-2</v>
      </c>
      <c r="R900" s="9">
        <f t="shared" si="99"/>
        <v>35</v>
      </c>
      <c r="S900" t="str">
        <f t="shared" si="102"/>
        <v>music</v>
      </c>
      <c r="T900" t="str">
        <f t="shared" si="103"/>
        <v>indie rock</v>
      </c>
      <c r="U900" s="13">
        <f t="shared" si="104"/>
        <v>45</v>
      </c>
    </row>
    <row r="901" spans="1:21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4">
        <f t="shared" si="100"/>
        <v>40691.099097222221</v>
      </c>
      <c r="K901">
        <v>1302661362</v>
      </c>
      <c r="L901" s="14">
        <f t="shared" si="101"/>
        <v>40646.099097222221</v>
      </c>
      <c r="M901" t="b">
        <v>0</v>
      </c>
      <c r="N901">
        <v>8</v>
      </c>
      <c r="O901" t="b">
        <v>0</v>
      </c>
      <c r="P901" t="s">
        <v>8279</v>
      </c>
      <c r="Q901" s="6">
        <f t="shared" si="98"/>
        <v>0.37333333333333335</v>
      </c>
      <c r="R901" s="9">
        <f t="shared" si="99"/>
        <v>35</v>
      </c>
      <c r="S901" t="str">
        <f t="shared" si="102"/>
        <v>music</v>
      </c>
      <c r="T901" t="str">
        <f t="shared" si="103"/>
        <v>indie rock</v>
      </c>
      <c r="U901" s="13">
        <f t="shared" si="104"/>
        <v>45</v>
      </c>
    </row>
    <row r="902" spans="1:21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4">
        <f t="shared" si="100"/>
        <v>42459.807893518519</v>
      </c>
      <c r="K902">
        <v>1456777402</v>
      </c>
      <c r="L902" s="14">
        <f t="shared" si="101"/>
        <v>42429.84956018519</v>
      </c>
      <c r="M902" t="b">
        <v>0</v>
      </c>
      <c r="N902">
        <v>2</v>
      </c>
      <c r="O902" t="b">
        <v>0</v>
      </c>
      <c r="P902" t="s">
        <v>8278</v>
      </c>
      <c r="Q902" s="6">
        <f t="shared" si="98"/>
        <v>4.1999999999999997E-3</v>
      </c>
      <c r="R902" s="9">
        <f t="shared" si="99"/>
        <v>10.5</v>
      </c>
      <c r="S902" t="str">
        <f t="shared" si="102"/>
        <v>music</v>
      </c>
      <c r="T902" t="str">
        <f t="shared" si="103"/>
        <v>jazz</v>
      </c>
      <c r="U902" s="13">
        <f t="shared" si="104"/>
        <v>30</v>
      </c>
    </row>
    <row r="903" spans="1:21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4">
        <f t="shared" si="100"/>
        <v>40337.799305555556</v>
      </c>
      <c r="K903">
        <v>1272050914</v>
      </c>
      <c r="L903" s="14">
        <f t="shared" si="101"/>
        <v>40291.81150462963</v>
      </c>
      <c r="M903" t="b">
        <v>0</v>
      </c>
      <c r="N903">
        <v>0</v>
      </c>
      <c r="O903" t="b">
        <v>0</v>
      </c>
      <c r="P903" t="s">
        <v>8278</v>
      </c>
      <c r="Q903" s="6">
        <f t="shared" si="98"/>
        <v>0</v>
      </c>
      <c r="R903" s="9">
        <f t="shared" si="99"/>
        <v>0</v>
      </c>
      <c r="S903" t="str">
        <f t="shared" si="102"/>
        <v>music</v>
      </c>
      <c r="T903" t="str">
        <f t="shared" si="103"/>
        <v>jazz</v>
      </c>
      <c r="U903" s="13">
        <f t="shared" si="104"/>
        <v>46</v>
      </c>
    </row>
    <row r="904" spans="1:21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4">
        <f t="shared" si="100"/>
        <v>41881.645833333336</v>
      </c>
      <c r="K904">
        <v>1404947422</v>
      </c>
      <c r="L904" s="14">
        <f t="shared" si="101"/>
        <v>41829.965532407405</v>
      </c>
      <c r="M904" t="b">
        <v>0</v>
      </c>
      <c r="N904">
        <v>3</v>
      </c>
      <c r="O904" t="b">
        <v>0</v>
      </c>
      <c r="P904" t="s">
        <v>8278</v>
      </c>
      <c r="Q904" s="6">
        <f t="shared" si="98"/>
        <v>3.0000000000000001E-3</v>
      </c>
      <c r="R904" s="9">
        <f t="shared" si="99"/>
        <v>30</v>
      </c>
      <c r="S904" t="str">
        <f t="shared" si="102"/>
        <v>music</v>
      </c>
      <c r="T904" t="str">
        <f t="shared" si="103"/>
        <v>jazz</v>
      </c>
      <c r="U904" s="13">
        <f t="shared" si="104"/>
        <v>52</v>
      </c>
    </row>
    <row r="905" spans="1:21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4">
        <f t="shared" si="100"/>
        <v>41175.100694444445</v>
      </c>
      <c r="K905">
        <v>1346180780</v>
      </c>
      <c r="L905" s="14">
        <f t="shared" si="101"/>
        <v>41149.796064814815</v>
      </c>
      <c r="M905" t="b">
        <v>0</v>
      </c>
      <c r="N905">
        <v>4</v>
      </c>
      <c r="O905" t="b">
        <v>0</v>
      </c>
      <c r="P905" t="s">
        <v>8278</v>
      </c>
      <c r="Q905" s="6">
        <f t="shared" si="98"/>
        <v>3.2000000000000001E-2</v>
      </c>
      <c r="R905" s="9">
        <f t="shared" si="99"/>
        <v>40</v>
      </c>
      <c r="S905" t="str">
        <f t="shared" si="102"/>
        <v>music</v>
      </c>
      <c r="T905" t="str">
        <f t="shared" si="103"/>
        <v>jazz</v>
      </c>
      <c r="U905" s="13">
        <f t="shared" si="104"/>
        <v>26</v>
      </c>
    </row>
    <row r="906" spans="1:21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4">
        <f t="shared" si="100"/>
        <v>42372.080289351856</v>
      </c>
      <c r="K906">
        <v>1449194137</v>
      </c>
      <c r="L906" s="14">
        <f t="shared" si="101"/>
        <v>42342.080289351856</v>
      </c>
      <c r="M906" t="b">
        <v>0</v>
      </c>
      <c r="N906">
        <v>3</v>
      </c>
      <c r="O906" t="b">
        <v>0</v>
      </c>
      <c r="P906" t="s">
        <v>8278</v>
      </c>
      <c r="Q906" s="6">
        <f t="shared" si="98"/>
        <v>3.0200000000000001E-3</v>
      </c>
      <c r="R906" s="9">
        <f t="shared" si="99"/>
        <v>50.333333333333336</v>
      </c>
      <c r="S906" t="str">
        <f t="shared" si="102"/>
        <v>music</v>
      </c>
      <c r="T906" t="str">
        <f t="shared" si="103"/>
        <v>jazz</v>
      </c>
      <c r="U906" s="13">
        <f t="shared" si="104"/>
        <v>30</v>
      </c>
    </row>
    <row r="907" spans="1:21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4">
        <f t="shared" si="100"/>
        <v>40567.239884259259</v>
      </c>
      <c r="K907">
        <v>1290663926</v>
      </c>
      <c r="L907" s="14">
        <f t="shared" si="101"/>
        <v>40507.239884259259</v>
      </c>
      <c r="M907" t="b">
        <v>0</v>
      </c>
      <c r="N907">
        <v>6</v>
      </c>
      <c r="O907" t="b">
        <v>0</v>
      </c>
      <c r="P907" t="s">
        <v>8278</v>
      </c>
      <c r="Q907" s="6">
        <f t="shared" si="98"/>
        <v>3.0153846153846153E-2</v>
      </c>
      <c r="R907" s="9">
        <f t="shared" si="99"/>
        <v>32.666666666666664</v>
      </c>
      <c r="S907" t="str">
        <f t="shared" si="102"/>
        <v>music</v>
      </c>
      <c r="T907" t="str">
        <f t="shared" si="103"/>
        <v>jazz</v>
      </c>
      <c r="U907" s="13">
        <f t="shared" si="104"/>
        <v>60</v>
      </c>
    </row>
    <row r="908" spans="1:21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4">
        <f t="shared" si="100"/>
        <v>41711.148032407407</v>
      </c>
      <c r="K908">
        <v>1392093190</v>
      </c>
      <c r="L908" s="14">
        <f t="shared" si="101"/>
        <v>41681.189699074072</v>
      </c>
      <c r="M908" t="b">
        <v>0</v>
      </c>
      <c r="N908">
        <v>0</v>
      </c>
      <c r="O908" t="b">
        <v>0</v>
      </c>
      <c r="P908" t="s">
        <v>8278</v>
      </c>
      <c r="Q908" s="6">
        <f t="shared" si="98"/>
        <v>0</v>
      </c>
      <c r="R908" s="9">
        <f t="shared" si="99"/>
        <v>0</v>
      </c>
      <c r="S908" t="str">
        <f t="shared" si="102"/>
        <v>music</v>
      </c>
      <c r="T908" t="str">
        <f t="shared" si="103"/>
        <v>jazz</v>
      </c>
      <c r="U908" s="13">
        <f t="shared" si="104"/>
        <v>30</v>
      </c>
    </row>
    <row r="909" spans="1:21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4">
        <f t="shared" si="100"/>
        <v>40797.192395833335</v>
      </c>
      <c r="K909">
        <v>1313123823</v>
      </c>
      <c r="L909" s="14">
        <f t="shared" si="101"/>
        <v>40767.192395833335</v>
      </c>
      <c r="M909" t="b">
        <v>0</v>
      </c>
      <c r="N909">
        <v>0</v>
      </c>
      <c r="O909" t="b">
        <v>0</v>
      </c>
      <c r="P909" t="s">
        <v>8278</v>
      </c>
      <c r="Q909" s="6">
        <f t="shared" si="98"/>
        <v>0</v>
      </c>
      <c r="R909" s="9">
        <f t="shared" si="99"/>
        <v>0</v>
      </c>
      <c r="S909" t="str">
        <f t="shared" si="102"/>
        <v>music</v>
      </c>
      <c r="T909" t="str">
        <f t="shared" si="103"/>
        <v>jazz</v>
      </c>
      <c r="U909" s="13">
        <f t="shared" si="104"/>
        <v>30</v>
      </c>
    </row>
    <row r="910" spans="1:21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4">
        <f t="shared" si="100"/>
        <v>40386.207638888889</v>
      </c>
      <c r="K910">
        <v>1276283655</v>
      </c>
      <c r="L910" s="14">
        <f t="shared" si="101"/>
        <v>40340.801562499997</v>
      </c>
      <c r="M910" t="b">
        <v>0</v>
      </c>
      <c r="N910">
        <v>0</v>
      </c>
      <c r="O910" t="b">
        <v>0</v>
      </c>
      <c r="P910" t="s">
        <v>8278</v>
      </c>
      <c r="Q910" s="6">
        <f t="shared" si="98"/>
        <v>0</v>
      </c>
      <c r="R910" s="9">
        <f t="shared" si="99"/>
        <v>0</v>
      </c>
      <c r="S910" t="str">
        <f t="shared" si="102"/>
        <v>music</v>
      </c>
      <c r="T910" t="str">
        <f t="shared" si="103"/>
        <v>jazz</v>
      </c>
      <c r="U910" s="13">
        <f t="shared" si="104"/>
        <v>46</v>
      </c>
    </row>
    <row r="911" spans="1:21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4">
        <f t="shared" si="100"/>
        <v>41113.166666666664</v>
      </c>
      <c r="K911">
        <v>1340296440</v>
      </c>
      <c r="L911" s="14">
        <f t="shared" si="101"/>
        <v>41081.69027777778</v>
      </c>
      <c r="M911" t="b">
        <v>0</v>
      </c>
      <c r="N911">
        <v>8</v>
      </c>
      <c r="O911" t="b">
        <v>0</v>
      </c>
      <c r="P911" t="s">
        <v>8278</v>
      </c>
      <c r="Q911" s="6">
        <f t="shared" si="98"/>
        <v>3.2500000000000001E-2</v>
      </c>
      <c r="R911" s="9">
        <f t="shared" si="99"/>
        <v>65</v>
      </c>
      <c r="S911" t="str">
        <f t="shared" si="102"/>
        <v>music</v>
      </c>
      <c r="T911" t="str">
        <f t="shared" si="103"/>
        <v>jazz</v>
      </c>
      <c r="U911" s="13">
        <f t="shared" si="104"/>
        <v>32</v>
      </c>
    </row>
    <row r="912" spans="1:21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4">
        <f t="shared" si="100"/>
        <v>42797.545358796298</v>
      </c>
      <c r="K912">
        <v>1483362319</v>
      </c>
      <c r="L912" s="14">
        <f t="shared" si="101"/>
        <v>42737.545358796298</v>
      </c>
      <c r="M912" t="b">
        <v>0</v>
      </c>
      <c r="N912">
        <v>5</v>
      </c>
      <c r="O912" t="b">
        <v>0</v>
      </c>
      <c r="P912" t="s">
        <v>8278</v>
      </c>
      <c r="Q912" s="6">
        <f t="shared" si="98"/>
        <v>0.22363636363636363</v>
      </c>
      <c r="R912" s="9">
        <f t="shared" si="99"/>
        <v>24.6</v>
      </c>
      <c r="S912" t="str">
        <f t="shared" si="102"/>
        <v>music</v>
      </c>
      <c r="T912" t="str">
        <f t="shared" si="103"/>
        <v>jazz</v>
      </c>
      <c r="U912" s="13">
        <f t="shared" si="104"/>
        <v>60</v>
      </c>
    </row>
    <row r="913" spans="1:21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4">
        <f t="shared" si="100"/>
        <v>41663.005150462966</v>
      </c>
      <c r="K913">
        <v>1388707645</v>
      </c>
      <c r="L913" s="14">
        <f t="shared" si="101"/>
        <v>41642.005150462966</v>
      </c>
      <c r="M913" t="b">
        <v>0</v>
      </c>
      <c r="N913">
        <v>0</v>
      </c>
      <c r="O913" t="b">
        <v>0</v>
      </c>
      <c r="P913" t="s">
        <v>8278</v>
      </c>
      <c r="Q913" s="6">
        <f t="shared" si="98"/>
        <v>0</v>
      </c>
      <c r="R913" s="9">
        <f t="shared" si="99"/>
        <v>0</v>
      </c>
      <c r="S913" t="str">
        <f t="shared" si="102"/>
        <v>music</v>
      </c>
      <c r="T913" t="str">
        <f t="shared" si="103"/>
        <v>jazz</v>
      </c>
      <c r="U913" s="13">
        <f t="shared" si="104"/>
        <v>21</v>
      </c>
    </row>
    <row r="914" spans="1:21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4">
        <f t="shared" si="100"/>
        <v>41254.151006944441</v>
      </c>
      <c r="K914">
        <v>1350009447</v>
      </c>
      <c r="L914" s="14">
        <f t="shared" si="101"/>
        <v>41194.109340277777</v>
      </c>
      <c r="M914" t="b">
        <v>0</v>
      </c>
      <c r="N914">
        <v>2</v>
      </c>
      <c r="O914" t="b">
        <v>0</v>
      </c>
      <c r="P914" t="s">
        <v>8278</v>
      </c>
      <c r="Q914" s="6">
        <f t="shared" si="98"/>
        <v>8.5714285714285719E-3</v>
      </c>
      <c r="R914" s="9">
        <f t="shared" si="99"/>
        <v>15</v>
      </c>
      <c r="S914" t="str">
        <f t="shared" si="102"/>
        <v>music</v>
      </c>
      <c r="T914" t="str">
        <f t="shared" si="103"/>
        <v>jazz</v>
      </c>
      <c r="U914" s="13">
        <f t="shared" si="104"/>
        <v>60</v>
      </c>
    </row>
    <row r="915" spans="1:21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4">
        <f t="shared" si="100"/>
        <v>41034.139108796298</v>
      </c>
      <c r="K915">
        <v>1333596019</v>
      </c>
      <c r="L915" s="14">
        <f t="shared" si="101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6">
        <f t="shared" si="98"/>
        <v>6.6066666666666662E-2</v>
      </c>
      <c r="R915" s="9">
        <f t="shared" si="99"/>
        <v>82.583333333333329</v>
      </c>
      <c r="S915" t="str">
        <f t="shared" si="102"/>
        <v>music</v>
      </c>
      <c r="T915" t="str">
        <f t="shared" si="103"/>
        <v>jazz</v>
      </c>
      <c r="U915" s="13">
        <f t="shared" si="104"/>
        <v>30</v>
      </c>
    </row>
    <row r="916" spans="1:21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4">
        <f t="shared" si="100"/>
        <v>41146.763275462967</v>
      </c>
      <c r="K916">
        <v>1343326747</v>
      </c>
      <c r="L916" s="14">
        <f t="shared" si="101"/>
        <v>41116.763275462967</v>
      </c>
      <c r="M916" t="b">
        <v>0</v>
      </c>
      <c r="N916">
        <v>0</v>
      </c>
      <c r="O916" t="b">
        <v>0</v>
      </c>
      <c r="P916" t="s">
        <v>8278</v>
      </c>
      <c r="Q916" s="6">
        <f t="shared" si="98"/>
        <v>0</v>
      </c>
      <c r="R916" s="9">
        <f t="shared" si="99"/>
        <v>0</v>
      </c>
      <c r="S916" t="str">
        <f t="shared" si="102"/>
        <v>music</v>
      </c>
      <c r="T916" t="str">
        <f t="shared" si="103"/>
        <v>jazz</v>
      </c>
      <c r="U916" s="13">
        <f t="shared" si="104"/>
        <v>30</v>
      </c>
    </row>
    <row r="917" spans="1:21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4">
        <f t="shared" si="100"/>
        <v>40969.207638888889</v>
      </c>
      <c r="K917">
        <v>1327853914</v>
      </c>
      <c r="L917" s="14">
        <f t="shared" si="101"/>
        <v>40937.679560185185</v>
      </c>
      <c r="M917" t="b">
        <v>0</v>
      </c>
      <c r="N917">
        <v>9</v>
      </c>
      <c r="O917" t="b">
        <v>0</v>
      </c>
      <c r="P917" t="s">
        <v>8278</v>
      </c>
      <c r="Q917" s="6">
        <f t="shared" si="98"/>
        <v>5.7692307692307696E-2</v>
      </c>
      <c r="R917" s="9">
        <f t="shared" si="99"/>
        <v>41.666666666666664</v>
      </c>
      <c r="S917" t="str">
        <f t="shared" si="102"/>
        <v>music</v>
      </c>
      <c r="T917" t="str">
        <f t="shared" si="103"/>
        <v>jazz</v>
      </c>
      <c r="U917" s="13">
        <f t="shared" si="104"/>
        <v>32</v>
      </c>
    </row>
    <row r="918" spans="1:21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4">
        <f t="shared" si="100"/>
        <v>40473.208333333336</v>
      </c>
      <c r="K918">
        <v>1284409734</v>
      </c>
      <c r="L918" s="14">
        <f t="shared" si="101"/>
        <v>40434.853402777779</v>
      </c>
      <c r="M918" t="b">
        <v>0</v>
      </c>
      <c r="N918">
        <v>0</v>
      </c>
      <c r="O918" t="b">
        <v>0</v>
      </c>
      <c r="P918" t="s">
        <v>8278</v>
      </c>
      <c r="Q918" s="6">
        <f t="shared" si="98"/>
        <v>0</v>
      </c>
      <c r="R918" s="9">
        <f t="shared" si="99"/>
        <v>0</v>
      </c>
      <c r="S918" t="str">
        <f t="shared" si="102"/>
        <v>music</v>
      </c>
      <c r="T918" t="str">
        <f t="shared" si="103"/>
        <v>jazz</v>
      </c>
      <c r="U918" s="13">
        <f t="shared" si="104"/>
        <v>39</v>
      </c>
    </row>
    <row r="919" spans="1:21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4">
        <f t="shared" si="100"/>
        <v>41834.104166666664</v>
      </c>
      <c r="K919">
        <v>1402612730</v>
      </c>
      <c r="L919" s="14">
        <f t="shared" si="101"/>
        <v>41802.94363425926</v>
      </c>
      <c r="M919" t="b">
        <v>0</v>
      </c>
      <c r="N919">
        <v>1</v>
      </c>
      <c r="O919" t="b">
        <v>0</v>
      </c>
      <c r="P919" t="s">
        <v>8278</v>
      </c>
      <c r="Q919" s="6">
        <f t="shared" si="98"/>
        <v>6.0000000000000001E-3</v>
      </c>
      <c r="R919" s="9">
        <f t="shared" si="99"/>
        <v>30</v>
      </c>
      <c r="S919" t="str">
        <f t="shared" si="102"/>
        <v>music</v>
      </c>
      <c r="T919" t="str">
        <f t="shared" si="103"/>
        <v>jazz</v>
      </c>
      <c r="U919" s="13">
        <f t="shared" si="104"/>
        <v>32</v>
      </c>
    </row>
    <row r="920" spans="1:21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4">
        <f t="shared" si="100"/>
        <v>41974.957881944443</v>
      </c>
      <c r="K920">
        <v>1414879161</v>
      </c>
      <c r="L920" s="14">
        <f t="shared" si="101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6">
        <f t="shared" si="98"/>
        <v>5.0256410256410255E-2</v>
      </c>
      <c r="R920" s="9">
        <f t="shared" si="99"/>
        <v>19.600000000000001</v>
      </c>
      <c r="S920" t="str">
        <f t="shared" si="102"/>
        <v>music</v>
      </c>
      <c r="T920" t="str">
        <f t="shared" si="103"/>
        <v>jazz</v>
      </c>
      <c r="U920" s="13">
        <f t="shared" si="104"/>
        <v>30</v>
      </c>
    </row>
    <row r="921" spans="1:2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4">
        <f t="shared" si="100"/>
        <v>41262.641724537039</v>
      </c>
      <c r="K921">
        <v>1352906645</v>
      </c>
      <c r="L921" s="14">
        <f t="shared" si="101"/>
        <v>41227.641724537039</v>
      </c>
      <c r="M921" t="b">
        <v>0</v>
      </c>
      <c r="N921">
        <v>1</v>
      </c>
      <c r="O921" t="b">
        <v>0</v>
      </c>
      <c r="P921" t="s">
        <v>8278</v>
      </c>
      <c r="Q921" s="6">
        <f t="shared" si="98"/>
        <v>5.0000000000000001E-3</v>
      </c>
      <c r="R921" s="9">
        <f t="shared" si="99"/>
        <v>100</v>
      </c>
      <c r="S921" t="str">
        <f t="shared" si="102"/>
        <v>music</v>
      </c>
      <c r="T921" t="str">
        <f t="shared" si="103"/>
        <v>jazz</v>
      </c>
      <c r="U921" s="13">
        <f t="shared" si="104"/>
        <v>35</v>
      </c>
    </row>
    <row r="922" spans="1:21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4">
        <f t="shared" si="100"/>
        <v>41592.713217592594</v>
      </c>
      <c r="K922">
        <v>1381853222</v>
      </c>
      <c r="L922" s="14">
        <f t="shared" si="101"/>
        <v>41562.67155092593</v>
      </c>
      <c r="M922" t="b">
        <v>0</v>
      </c>
      <c r="N922">
        <v>0</v>
      </c>
      <c r="O922" t="b">
        <v>0</v>
      </c>
      <c r="P922" t="s">
        <v>8278</v>
      </c>
      <c r="Q922" s="6">
        <f t="shared" si="98"/>
        <v>0</v>
      </c>
      <c r="R922" s="9">
        <f t="shared" si="99"/>
        <v>0</v>
      </c>
      <c r="S922" t="str">
        <f t="shared" si="102"/>
        <v>music</v>
      </c>
      <c r="T922" t="str">
        <f t="shared" si="103"/>
        <v>jazz</v>
      </c>
      <c r="U922" s="13">
        <f t="shared" si="104"/>
        <v>30</v>
      </c>
    </row>
    <row r="923" spans="1:21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4">
        <f t="shared" si="100"/>
        <v>40889.212685185186</v>
      </c>
      <c r="K923">
        <v>1320033976</v>
      </c>
      <c r="L923" s="14">
        <f t="shared" si="101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6">
        <f t="shared" si="98"/>
        <v>0.309</v>
      </c>
      <c r="R923" s="9">
        <f t="shared" si="99"/>
        <v>231.75</v>
      </c>
      <c r="S923" t="str">
        <f t="shared" si="102"/>
        <v>music</v>
      </c>
      <c r="T923" t="str">
        <f t="shared" si="103"/>
        <v>jazz</v>
      </c>
      <c r="U923" s="13">
        <f t="shared" si="104"/>
        <v>42</v>
      </c>
    </row>
    <row r="924" spans="1:21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4">
        <f t="shared" si="100"/>
        <v>41913.530011574076</v>
      </c>
      <c r="K924">
        <v>1409143393</v>
      </c>
      <c r="L924" s="14">
        <f t="shared" si="101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6">
        <f t="shared" si="98"/>
        <v>0.21037037037037037</v>
      </c>
      <c r="R924" s="9">
        <f t="shared" si="99"/>
        <v>189.33333333333334</v>
      </c>
      <c r="S924" t="str">
        <f t="shared" si="102"/>
        <v>music</v>
      </c>
      <c r="T924" t="str">
        <f t="shared" si="103"/>
        <v>jazz</v>
      </c>
      <c r="U924" s="13">
        <f t="shared" si="104"/>
        <v>35</v>
      </c>
    </row>
    <row r="925" spans="1:21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4">
        <f t="shared" si="100"/>
        <v>41965.001423611116</v>
      </c>
      <c r="K925">
        <v>1414018923</v>
      </c>
      <c r="L925" s="14">
        <f t="shared" si="101"/>
        <v>41934.959756944445</v>
      </c>
      <c r="M925" t="b">
        <v>0</v>
      </c>
      <c r="N925">
        <v>6</v>
      </c>
      <c r="O925" t="b">
        <v>0</v>
      </c>
      <c r="P925" t="s">
        <v>8278</v>
      </c>
      <c r="Q925" s="6">
        <f t="shared" si="98"/>
        <v>2.1999999999999999E-2</v>
      </c>
      <c r="R925" s="9">
        <f t="shared" si="99"/>
        <v>55</v>
      </c>
      <c r="S925" t="str">
        <f t="shared" si="102"/>
        <v>music</v>
      </c>
      <c r="T925" t="str">
        <f t="shared" si="103"/>
        <v>jazz</v>
      </c>
      <c r="U925" s="13">
        <f t="shared" si="104"/>
        <v>31</v>
      </c>
    </row>
    <row r="926" spans="1:21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4">
        <f t="shared" si="100"/>
        <v>41318.942928240744</v>
      </c>
      <c r="K926">
        <v>1358203069</v>
      </c>
      <c r="L926" s="14">
        <f t="shared" si="101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6">
        <f t="shared" si="98"/>
        <v>0.109</v>
      </c>
      <c r="R926" s="9">
        <f t="shared" si="99"/>
        <v>21.8</v>
      </c>
      <c r="S926" t="str">
        <f t="shared" si="102"/>
        <v>music</v>
      </c>
      <c r="T926" t="str">
        <f t="shared" si="103"/>
        <v>jazz</v>
      </c>
      <c r="U926" s="13">
        <f t="shared" si="104"/>
        <v>30</v>
      </c>
    </row>
    <row r="927" spans="1:21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4">
        <f t="shared" si="100"/>
        <v>41605.922581018516</v>
      </c>
      <c r="K927">
        <v>1382994511</v>
      </c>
      <c r="L927" s="14">
        <f t="shared" si="101"/>
        <v>41575.880914351852</v>
      </c>
      <c r="M927" t="b">
        <v>0</v>
      </c>
      <c r="N927">
        <v>5</v>
      </c>
      <c r="O927" t="b">
        <v>0</v>
      </c>
      <c r="P927" t="s">
        <v>8278</v>
      </c>
      <c r="Q927" s="6">
        <f t="shared" si="98"/>
        <v>2.6666666666666668E-2</v>
      </c>
      <c r="R927" s="9">
        <f t="shared" si="99"/>
        <v>32</v>
      </c>
      <c r="S927" t="str">
        <f t="shared" si="102"/>
        <v>music</v>
      </c>
      <c r="T927" t="str">
        <f t="shared" si="103"/>
        <v>jazz</v>
      </c>
      <c r="U927" s="13">
        <f t="shared" si="104"/>
        <v>30</v>
      </c>
    </row>
    <row r="928" spans="1:21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4">
        <f t="shared" si="100"/>
        <v>40367.944444444445</v>
      </c>
      <c r="K928">
        <v>1276043330</v>
      </c>
      <c r="L928" s="14">
        <f t="shared" si="101"/>
        <v>40338.02002314815</v>
      </c>
      <c r="M928" t="b">
        <v>0</v>
      </c>
      <c r="N928">
        <v>0</v>
      </c>
      <c r="O928" t="b">
        <v>0</v>
      </c>
      <c r="P928" t="s">
        <v>8278</v>
      </c>
      <c r="Q928" s="6">
        <f t="shared" si="98"/>
        <v>0</v>
      </c>
      <c r="R928" s="9">
        <f t="shared" si="99"/>
        <v>0</v>
      </c>
      <c r="S928" t="str">
        <f t="shared" si="102"/>
        <v>music</v>
      </c>
      <c r="T928" t="str">
        <f t="shared" si="103"/>
        <v>jazz</v>
      </c>
      <c r="U928" s="13">
        <f t="shared" si="104"/>
        <v>29</v>
      </c>
    </row>
    <row r="929" spans="1:21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4">
        <f t="shared" si="100"/>
        <v>41043.822858796295</v>
      </c>
      <c r="K929">
        <v>1334432695</v>
      </c>
      <c r="L929" s="14">
        <f t="shared" si="101"/>
        <v>41013.822858796295</v>
      </c>
      <c r="M929" t="b">
        <v>0</v>
      </c>
      <c r="N929">
        <v>0</v>
      </c>
      <c r="O929" t="b">
        <v>0</v>
      </c>
      <c r="P929" t="s">
        <v>8278</v>
      </c>
      <c r="Q929" s="6">
        <f t="shared" si="98"/>
        <v>0</v>
      </c>
      <c r="R929" s="9">
        <f t="shared" si="99"/>
        <v>0</v>
      </c>
      <c r="S929" t="str">
        <f t="shared" si="102"/>
        <v>music</v>
      </c>
      <c r="T929" t="str">
        <f t="shared" si="103"/>
        <v>jazz</v>
      </c>
      <c r="U929" s="13">
        <f t="shared" si="104"/>
        <v>30</v>
      </c>
    </row>
    <row r="930" spans="1:21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4">
        <f t="shared" si="100"/>
        <v>41231</v>
      </c>
      <c r="K930">
        <v>1348864913</v>
      </c>
      <c r="L930" s="14">
        <f t="shared" si="101"/>
        <v>41180.86241898148</v>
      </c>
      <c r="M930" t="b">
        <v>0</v>
      </c>
      <c r="N930">
        <v>28</v>
      </c>
      <c r="O930" t="b">
        <v>0</v>
      </c>
      <c r="P930" t="s">
        <v>8278</v>
      </c>
      <c r="Q930" s="6">
        <f t="shared" si="98"/>
        <v>0.10862068965517241</v>
      </c>
      <c r="R930" s="9">
        <f t="shared" si="99"/>
        <v>56.25</v>
      </c>
      <c r="S930" t="str">
        <f t="shared" si="102"/>
        <v>music</v>
      </c>
      <c r="T930" t="str">
        <f t="shared" si="103"/>
        <v>jazz</v>
      </c>
      <c r="U930" s="13">
        <f t="shared" si="104"/>
        <v>51</v>
      </c>
    </row>
    <row r="931" spans="1:21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4">
        <f t="shared" si="100"/>
        <v>41008.196400462963</v>
      </c>
      <c r="K931">
        <v>1331358169</v>
      </c>
      <c r="L931" s="14">
        <f t="shared" si="101"/>
        <v>40978.238067129627</v>
      </c>
      <c r="M931" t="b">
        <v>0</v>
      </c>
      <c r="N931">
        <v>0</v>
      </c>
      <c r="O931" t="b">
        <v>0</v>
      </c>
      <c r="P931" t="s">
        <v>8278</v>
      </c>
      <c r="Q931" s="6">
        <f t="shared" si="98"/>
        <v>0</v>
      </c>
      <c r="R931" s="9">
        <f t="shared" si="99"/>
        <v>0</v>
      </c>
      <c r="S931" t="str">
        <f t="shared" si="102"/>
        <v>music</v>
      </c>
      <c r="T931" t="str">
        <f t="shared" si="103"/>
        <v>jazz</v>
      </c>
      <c r="U931" s="13">
        <f t="shared" si="104"/>
        <v>30</v>
      </c>
    </row>
    <row r="932" spans="1:21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4">
        <f t="shared" si="100"/>
        <v>40354.897222222222</v>
      </c>
      <c r="K932">
        <v>1273874306</v>
      </c>
      <c r="L932" s="14">
        <f t="shared" si="101"/>
        <v>40312.915578703702</v>
      </c>
      <c r="M932" t="b">
        <v>0</v>
      </c>
      <c r="N932">
        <v>5</v>
      </c>
      <c r="O932" t="b">
        <v>0</v>
      </c>
      <c r="P932" t="s">
        <v>8278</v>
      </c>
      <c r="Q932" s="6">
        <f t="shared" si="98"/>
        <v>0.38333333333333336</v>
      </c>
      <c r="R932" s="9">
        <f t="shared" si="99"/>
        <v>69</v>
      </c>
      <c r="S932" t="str">
        <f t="shared" si="102"/>
        <v>music</v>
      </c>
      <c r="T932" t="str">
        <f t="shared" si="103"/>
        <v>jazz</v>
      </c>
      <c r="U932" s="13">
        <f t="shared" si="104"/>
        <v>42</v>
      </c>
    </row>
    <row r="933" spans="1:21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4">
        <f t="shared" si="100"/>
        <v>41714.916666666664</v>
      </c>
      <c r="K933">
        <v>1392021502</v>
      </c>
      <c r="L933" s="14">
        <f t="shared" si="101"/>
        <v>41680.359976851854</v>
      </c>
      <c r="M933" t="b">
        <v>0</v>
      </c>
      <c r="N933">
        <v>7</v>
      </c>
      <c r="O933" t="b">
        <v>0</v>
      </c>
      <c r="P933" t="s">
        <v>8278</v>
      </c>
      <c r="Q933" s="6">
        <f t="shared" si="98"/>
        <v>6.5500000000000003E-2</v>
      </c>
      <c r="R933" s="9">
        <f t="shared" si="99"/>
        <v>18.714285714285715</v>
      </c>
      <c r="S933" t="str">
        <f t="shared" si="102"/>
        <v>music</v>
      </c>
      <c r="T933" t="str">
        <f t="shared" si="103"/>
        <v>jazz</v>
      </c>
      <c r="U933" s="13">
        <f t="shared" si="104"/>
        <v>34</v>
      </c>
    </row>
    <row r="934" spans="1:21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4">
        <f t="shared" si="100"/>
        <v>41355.927604166667</v>
      </c>
      <c r="K934">
        <v>1360106145</v>
      </c>
      <c r="L934" s="14">
        <f t="shared" si="101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6">
        <f t="shared" si="98"/>
        <v>0.14536842105263159</v>
      </c>
      <c r="R934" s="9">
        <f t="shared" si="99"/>
        <v>46.033333333333331</v>
      </c>
      <c r="S934" t="str">
        <f t="shared" si="102"/>
        <v>music</v>
      </c>
      <c r="T934" t="str">
        <f t="shared" si="103"/>
        <v>jazz</v>
      </c>
      <c r="U934" s="13">
        <f t="shared" si="104"/>
        <v>45</v>
      </c>
    </row>
    <row r="935" spans="1:21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4">
        <f t="shared" si="100"/>
        <v>41771.169085648151</v>
      </c>
      <c r="K935">
        <v>1394683409</v>
      </c>
      <c r="L935" s="14">
        <f t="shared" si="101"/>
        <v>41711.169085648151</v>
      </c>
      <c r="M935" t="b">
        <v>0</v>
      </c>
      <c r="N935">
        <v>2</v>
      </c>
      <c r="O935" t="b">
        <v>0</v>
      </c>
      <c r="P935" t="s">
        <v>8278</v>
      </c>
      <c r="Q935" s="6">
        <f t="shared" si="98"/>
        <v>0.06</v>
      </c>
      <c r="R935" s="9">
        <f t="shared" si="99"/>
        <v>60</v>
      </c>
      <c r="S935" t="str">
        <f t="shared" si="102"/>
        <v>music</v>
      </c>
      <c r="T935" t="str">
        <f t="shared" si="103"/>
        <v>jazz</v>
      </c>
      <c r="U935" s="13">
        <f t="shared" si="104"/>
        <v>60</v>
      </c>
    </row>
    <row r="936" spans="1:21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4">
        <f t="shared" si="100"/>
        <v>41763.25</v>
      </c>
      <c r="K936">
        <v>1396633284</v>
      </c>
      <c r="L936" s="14">
        <f t="shared" si="101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6">
        <f t="shared" si="98"/>
        <v>0.30399999999999999</v>
      </c>
      <c r="R936" s="9">
        <f t="shared" si="99"/>
        <v>50.666666666666664</v>
      </c>
      <c r="S936" t="str">
        <f t="shared" si="102"/>
        <v>music</v>
      </c>
      <c r="T936" t="str">
        <f t="shared" si="103"/>
        <v>jazz</v>
      </c>
      <c r="U936" s="13">
        <f t="shared" si="104"/>
        <v>30</v>
      </c>
    </row>
    <row r="937" spans="1:21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4">
        <f t="shared" si="100"/>
        <v>42398.333668981482</v>
      </c>
      <c r="K937">
        <v>1451462429</v>
      </c>
      <c r="L937" s="14">
        <f t="shared" si="101"/>
        <v>42368.333668981482</v>
      </c>
      <c r="M937" t="b">
        <v>0</v>
      </c>
      <c r="N937">
        <v>2</v>
      </c>
      <c r="O937" t="b">
        <v>0</v>
      </c>
      <c r="P937" t="s">
        <v>8278</v>
      </c>
      <c r="Q937" s="6">
        <f t="shared" si="98"/>
        <v>1.4285714285714285E-2</v>
      </c>
      <c r="R937" s="9">
        <f t="shared" si="99"/>
        <v>25</v>
      </c>
      <c r="S937" t="str">
        <f t="shared" si="102"/>
        <v>music</v>
      </c>
      <c r="T937" t="str">
        <f t="shared" si="103"/>
        <v>jazz</v>
      </c>
      <c r="U937" s="13">
        <f t="shared" si="104"/>
        <v>30</v>
      </c>
    </row>
    <row r="938" spans="1:21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4">
        <f t="shared" si="100"/>
        <v>40926.833333333336</v>
      </c>
      <c r="K938">
        <v>1323131689</v>
      </c>
      <c r="L938" s="14">
        <f t="shared" si="101"/>
        <v>40883.024178240739</v>
      </c>
      <c r="M938" t="b">
        <v>0</v>
      </c>
      <c r="N938">
        <v>0</v>
      </c>
      <c r="O938" t="b">
        <v>0</v>
      </c>
      <c r="P938" t="s">
        <v>8278</v>
      </c>
      <c r="Q938" s="6">
        <f t="shared" si="98"/>
        <v>0</v>
      </c>
      <c r="R938" s="9">
        <f t="shared" si="99"/>
        <v>0</v>
      </c>
      <c r="S938" t="str">
        <f t="shared" si="102"/>
        <v>music</v>
      </c>
      <c r="T938" t="str">
        <f t="shared" si="103"/>
        <v>jazz</v>
      </c>
      <c r="U938" s="13">
        <f t="shared" si="104"/>
        <v>43</v>
      </c>
    </row>
    <row r="939" spans="1:21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4">
        <f t="shared" si="100"/>
        <v>41581.839780092596</v>
      </c>
      <c r="K939">
        <v>1380913757</v>
      </c>
      <c r="L939" s="14">
        <f t="shared" si="101"/>
        <v>41551.798113425924</v>
      </c>
      <c r="M939" t="b">
        <v>0</v>
      </c>
      <c r="N939">
        <v>2</v>
      </c>
      <c r="O939" t="b">
        <v>0</v>
      </c>
      <c r="P939" t="s">
        <v>8278</v>
      </c>
      <c r="Q939" s="6">
        <f t="shared" si="98"/>
        <v>1.1428571428571429E-2</v>
      </c>
      <c r="R939" s="9">
        <f t="shared" si="99"/>
        <v>20</v>
      </c>
      <c r="S939" t="str">
        <f t="shared" si="102"/>
        <v>music</v>
      </c>
      <c r="T939" t="str">
        <f t="shared" si="103"/>
        <v>jazz</v>
      </c>
      <c r="U939" s="13">
        <f t="shared" si="104"/>
        <v>30</v>
      </c>
    </row>
    <row r="940" spans="1:21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4">
        <f t="shared" si="100"/>
        <v>41154.479722222226</v>
      </c>
      <c r="K940">
        <v>1343993448</v>
      </c>
      <c r="L940" s="14">
        <f t="shared" si="101"/>
        <v>41124.479722222226</v>
      </c>
      <c r="M940" t="b">
        <v>0</v>
      </c>
      <c r="N940">
        <v>1</v>
      </c>
      <c r="O940" t="b">
        <v>0</v>
      </c>
      <c r="P940" t="s">
        <v>8278</v>
      </c>
      <c r="Q940" s="6">
        <f t="shared" si="98"/>
        <v>3.5714285714285713E-3</v>
      </c>
      <c r="R940" s="9">
        <f t="shared" si="99"/>
        <v>25</v>
      </c>
      <c r="S940" t="str">
        <f t="shared" si="102"/>
        <v>music</v>
      </c>
      <c r="T940" t="str">
        <f t="shared" si="103"/>
        <v>jazz</v>
      </c>
      <c r="U940" s="13">
        <f t="shared" si="104"/>
        <v>30</v>
      </c>
    </row>
    <row r="941" spans="1:21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4">
        <f t="shared" si="100"/>
        <v>41455.831944444442</v>
      </c>
      <c r="K941">
        <v>1369246738</v>
      </c>
      <c r="L941" s="14">
        <f t="shared" si="101"/>
        <v>41416.763171296298</v>
      </c>
      <c r="M941" t="b">
        <v>0</v>
      </c>
      <c r="N941">
        <v>2</v>
      </c>
      <c r="O941" t="b">
        <v>0</v>
      </c>
      <c r="P941" t="s">
        <v>8278</v>
      </c>
      <c r="Q941" s="6">
        <f t="shared" si="98"/>
        <v>1.4545454545454545E-2</v>
      </c>
      <c r="R941" s="9">
        <f t="shared" si="99"/>
        <v>20</v>
      </c>
      <c r="S941" t="str">
        <f t="shared" si="102"/>
        <v>music</v>
      </c>
      <c r="T941" t="str">
        <f t="shared" si="103"/>
        <v>jazz</v>
      </c>
      <c r="U941" s="13">
        <f t="shared" si="104"/>
        <v>39</v>
      </c>
    </row>
    <row r="942" spans="1:21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4">
        <f t="shared" si="100"/>
        <v>42227.008402777778</v>
      </c>
      <c r="K942">
        <v>1435363926</v>
      </c>
      <c r="L942" s="14">
        <f t="shared" si="101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6">
        <f t="shared" si="98"/>
        <v>0.17155555555555554</v>
      </c>
      <c r="R942" s="9">
        <f t="shared" si="99"/>
        <v>110.28571428571429</v>
      </c>
      <c r="S942" t="str">
        <f t="shared" si="102"/>
        <v>technology</v>
      </c>
      <c r="T942" t="str">
        <f t="shared" si="103"/>
        <v>wearables</v>
      </c>
      <c r="U942" s="13">
        <f t="shared" si="104"/>
        <v>45</v>
      </c>
    </row>
    <row r="943" spans="1:21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4">
        <f t="shared" si="100"/>
        <v>42776.096585648149</v>
      </c>
      <c r="K943">
        <v>1484101145</v>
      </c>
      <c r="L943" s="14">
        <f t="shared" si="101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6">
        <f t="shared" si="98"/>
        <v>2.3220000000000001E-2</v>
      </c>
      <c r="R943" s="9">
        <f t="shared" si="99"/>
        <v>37.451612903225808</v>
      </c>
      <c r="S943" t="str">
        <f t="shared" si="102"/>
        <v>technology</v>
      </c>
      <c r="T943" t="str">
        <f t="shared" si="103"/>
        <v>wearables</v>
      </c>
      <c r="U943" s="13">
        <f t="shared" si="104"/>
        <v>30</v>
      </c>
    </row>
    <row r="944" spans="1:21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4">
        <f t="shared" si="100"/>
        <v>42418.843287037031</v>
      </c>
      <c r="K944">
        <v>1452716060</v>
      </c>
      <c r="L944" s="14">
        <f t="shared" si="101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6">
        <f t="shared" si="98"/>
        <v>8.9066666666666669E-2</v>
      </c>
      <c r="R944" s="9">
        <f t="shared" si="99"/>
        <v>41.75</v>
      </c>
      <c r="S944" t="str">
        <f t="shared" si="102"/>
        <v>technology</v>
      </c>
      <c r="T944" t="str">
        <f t="shared" si="103"/>
        <v>wearables</v>
      </c>
      <c r="U944" s="13">
        <f t="shared" si="104"/>
        <v>36</v>
      </c>
    </row>
    <row r="945" spans="1:21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4">
        <f t="shared" si="100"/>
        <v>42703.709548611107</v>
      </c>
      <c r="K945">
        <v>1477843305</v>
      </c>
      <c r="L945" s="14">
        <f t="shared" si="101"/>
        <v>42673.66788194445</v>
      </c>
      <c r="M945" t="b">
        <v>0</v>
      </c>
      <c r="N945">
        <v>12</v>
      </c>
      <c r="O945" t="b">
        <v>0</v>
      </c>
      <c r="P945" t="s">
        <v>8273</v>
      </c>
      <c r="Q945" s="6">
        <f t="shared" si="98"/>
        <v>9.633333333333334E-2</v>
      </c>
      <c r="R945" s="9">
        <f t="shared" si="99"/>
        <v>24.083333333333332</v>
      </c>
      <c r="S945" t="str">
        <f t="shared" si="102"/>
        <v>technology</v>
      </c>
      <c r="T945" t="str">
        <f t="shared" si="103"/>
        <v>wearables</v>
      </c>
      <c r="U945" s="13">
        <f t="shared" si="104"/>
        <v>30</v>
      </c>
    </row>
    <row r="946" spans="1:21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4">
        <f t="shared" si="100"/>
        <v>42478.583333333328</v>
      </c>
      <c r="K946">
        <v>1458050450</v>
      </c>
      <c r="L946" s="14">
        <f t="shared" si="101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6">
        <f t="shared" si="98"/>
        <v>0.13325999999999999</v>
      </c>
      <c r="R946" s="9">
        <f t="shared" si="99"/>
        <v>69.40625</v>
      </c>
      <c r="S946" t="str">
        <f t="shared" si="102"/>
        <v>technology</v>
      </c>
      <c r="T946" t="str">
        <f t="shared" si="103"/>
        <v>wearables</v>
      </c>
      <c r="U946" s="13">
        <f t="shared" si="104"/>
        <v>34</v>
      </c>
    </row>
    <row r="947" spans="1:21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4">
        <f t="shared" si="100"/>
        <v>42784.999305555553</v>
      </c>
      <c r="K947">
        <v>1482958626</v>
      </c>
      <c r="L947" s="14">
        <f t="shared" si="101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6">
        <f t="shared" si="98"/>
        <v>2.4840000000000001E-2</v>
      </c>
      <c r="R947" s="9">
        <f t="shared" si="99"/>
        <v>155.25</v>
      </c>
      <c r="S947" t="str">
        <f t="shared" si="102"/>
        <v>technology</v>
      </c>
      <c r="T947" t="str">
        <f t="shared" si="103"/>
        <v>wearables</v>
      </c>
      <c r="U947" s="13">
        <f t="shared" si="104"/>
        <v>52</v>
      </c>
    </row>
    <row r="948" spans="1:21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4">
        <f t="shared" si="100"/>
        <v>42622.750555555554</v>
      </c>
      <c r="K948">
        <v>1470852048</v>
      </c>
      <c r="L948" s="14">
        <f t="shared" si="101"/>
        <v>42592.750555555554</v>
      </c>
      <c r="M948" t="b">
        <v>0</v>
      </c>
      <c r="N948">
        <v>5</v>
      </c>
      <c r="O948" t="b">
        <v>0</v>
      </c>
      <c r="P948" t="s">
        <v>8273</v>
      </c>
      <c r="Q948" s="6">
        <f t="shared" si="98"/>
        <v>1.9066666666666666E-2</v>
      </c>
      <c r="R948" s="9">
        <f t="shared" si="99"/>
        <v>57.2</v>
      </c>
      <c r="S948" t="str">
        <f t="shared" si="102"/>
        <v>technology</v>
      </c>
      <c r="T948" t="str">
        <f t="shared" si="103"/>
        <v>wearables</v>
      </c>
      <c r="U948" s="13">
        <f t="shared" si="104"/>
        <v>30</v>
      </c>
    </row>
    <row r="949" spans="1:21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4">
        <f t="shared" si="100"/>
        <v>42551.781319444446</v>
      </c>
      <c r="K949">
        <v>1462128306</v>
      </c>
      <c r="L949" s="14">
        <f t="shared" si="101"/>
        <v>42491.781319444446</v>
      </c>
      <c r="M949" t="b">
        <v>0</v>
      </c>
      <c r="N949">
        <v>0</v>
      </c>
      <c r="O949" t="b">
        <v>0</v>
      </c>
      <c r="P949" t="s">
        <v>8273</v>
      </c>
      <c r="Q949" s="6">
        <f t="shared" si="98"/>
        <v>0</v>
      </c>
      <c r="R949" s="9">
        <f t="shared" si="99"/>
        <v>0</v>
      </c>
      <c r="S949" t="str">
        <f t="shared" si="102"/>
        <v>technology</v>
      </c>
      <c r="T949" t="str">
        <f t="shared" si="103"/>
        <v>wearables</v>
      </c>
      <c r="U949" s="13">
        <f t="shared" si="104"/>
        <v>60</v>
      </c>
    </row>
    <row r="950" spans="1:21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4">
        <f t="shared" si="100"/>
        <v>42441.828287037039</v>
      </c>
      <c r="K950">
        <v>1455220364</v>
      </c>
      <c r="L950" s="14">
        <f t="shared" si="101"/>
        <v>42411.828287037039</v>
      </c>
      <c r="M950" t="b">
        <v>0</v>
      </c>
      <c r="N950">
        <v>8</v>
      </c>
      <c r="O950" t="b">
        <v>0</v>
      </c>
      <c r="P950" t="s">
        <v>8273</v>
      </c>
      <c r="Q950" s="6">
        <f t="shared" si="98"/>
        <v>0.12</v>
      </c>
      <c r="R950" s="9">
        <f t="shared" si="99"/>
        <v>60</v>
      </c>
      <c r="S950" t="str">
        <f t="shared" si="102"/>
        <v>technology</v>
      </c>
      <c r="T950" t="str">
        <f t="shared" si="103"/>
        <v>wearables</v>
      </c>
      <c r="U950" s="13">
        <f t="shared" si="104"/>
        <v>30</v>
      </c>
    </row>
    <row r="951" spans="1:21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4">
        <f t="shared" si="100"/>
        <v>42421.043703703705</v>
      </c>
      <c r="K951">
        <v>1450832576</v>
      </c>
      <c r="L951" s="14">
        <f t="shared" si="101"/>
        <v>42361.043703703705</v>
      </c>
      <c r="M951" t="b">
        <v>0</v>
      </c>
      <c r="N951">
        <v>7</v>
      </c>
      <c r="O951" t="b">
        <v>0</v>
      </c>
      <c r="P951" t="s">
        <v>8273</v>
      </c>
      <c r="Q951" s="6">
        <f t="shared" si="98"/>
        <v>1.3650000000000001E-2</v>
      </c>
      <c r="R951" s="9">
        <f t="shared" si="99"/>
        <v>39</v>
      </c>
      <c r="S951" t="str">
        <f t="shared" si="102"/>
        <v>technology</v>
      </c>
      <c r="T951" t="str">
        <f t="shared" si="103"/>
        <v>wearables</v>
      </c>
      <c r="U951" s="13">
        <f t="shared" si="104"/>
        <v>60</v>
      </c>
    </row>
    <row r="952" spans="1:21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4">
        <f t="shared" si="100"/>
        <v>42386.750706018516</v>
      </c>
      <c r="K952">
        <v>1450461661</v>
      </c>
      <c r="L952" s="14">
        <f t="shared" si="101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6">
        <f t="shared" si="98"/>
        <v>0.28039999999999998</v>
      </c>
      <c r="R952" s="9">
        <f t="shared" si="99"/>
        <v>58.416666666666664</v>
      </c>
      <c r="S952" t="str">
        <f t="shared" si="102"/>
        <v>technology</v>
      </c>
      <c r="T952" t="str">
        <f t="shared" si="103"/>
        <v>wearables</v>
      </c>
      <c r="U952" s="13">
        <f t="shared" si="104"/>
        <v>30</v>
      </c>
    </row>
    <row r="953" spans="1:2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4">
        <f t="shared" si="100"/>
        <v>42525.653611111105</v>
      </c>
      <c r="K953">
        <v>1461166872</v>
      </c>
      <c r="L953" s="14">
        <f t="shared" si="101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6">
        <f t="shared" si="98"/>
        <v>0.38390000000000002</v>
      </c>
      <c r="R953" s="9">
        <f t="shared" si="99"/>
        <v>158.63636363636363</v>
      </c>
      <c r="S953" t="str">
        <f t="shared" si="102"/>
        <v>technology</v>
      </c>
      <c r="T953" t="str">
        <f t="shared" si="103"/>
        <v>wearables</v>
      </c>
      <c r="U953" s="13">
        <f t="shared" si="104"/>
        <v>45</v>
      </c>
    </row>
    <row r="954" spans="1:21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4">
        <f t="shared" si="100"/>
        <v>42692.655231481483</v>
      </c>
      <c r="K954">
        <v>1476888212</v>
      </c>
      <c r="L954" s="14">
        <f t="shared" si="101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6">
        <f t="shared" si="98"/>
        <v>0.39942857142857141</v>
      </c>
      <c r="R954" s="9">
        <f t="shared" si="99"/>
        <v>99.857142857142861</v>
      </c>
      <c r="S954" t="str">
        <f t="shared" si="102"/>
        <v>technology</v>
      </c>
      <c r="T954" t="str">
        <f t="shared" si="103"/>
        <v>wearables</v>
      </c>
      <c r="U954" s="13">
        <f t="shared" si="104"/>
        <v>30</v>
      </c>
    </row>
    <row r="955" spans="1:21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4">
        <f t="shared" si="100"/>
        <v>42029.164340277777</v>
      </c>
      <c r="K955">
        <v>1419566199</v>
      </c>
      <c r="L955" s="14">
        <f t="shared" si="101"/>
        <v>41999.164340277777</v>
      </c>
      <c r="M955" t="b">
        <v>0</v>
      </c>
      <c r="N955">
        <v>5</v>
      </c>
      <c r="O955" t="b">
        <v>0</v>
      </c>
      <c r="P955" t="s">
        <v>8273</v>
      </c>
      <c r="Q955" s="6">
        <f t="shared" si="98"/>
        <v>8.3999999999999995E-3</v>
      </c>
      <c r="R955" s="9">
        <f t="shared" si="99"/>
        <v>25.2</v>
      </c>
      <c r="S955" t="str">
        <f t="shared" si="102"/>
        <v>technology</v>
      </c>
      <c r="T955" t="str">
        <f t="shared" si="103"/>
        <v>wearables</v>
      </c>
      <c r="U955" s="13">
        <f t="shared" si="104"/>
        <v>30</v>
      </c>
    </row>
    <row r="956" spans="1:21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4">
        <f t="shared" si="100"/>
        <v>42236.833784722221</v>
      </c>
      <c r="K956">
        <v>1436472039</v>
      </c>
      <c r="L956" s="14">
        <f t="shared" si="101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6">
        <f t="shared" si="98"/>
        <v>0.43406666666666666</v>
      </c>
      <c r="R956" s="9">
        <f t="shared" si="99"/>
        <v>89.191780821917803</v>
      </c>
      <c r="S956" t="str">
        <f t="shared" si="102"/>
        <v>technology</v>
      </c>
      <c r="T956" t="str">
        <f t="shared" si="103"/>
        <v>wearables</v>
      </c>
      <c r="U956" s="13">
        <f t="shared" si="104"/>
        <v>42</v>
      </c>
    </row>
    <row r="957" spans="1:21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4">
        <f t="shared" si="100"/>
        <v>42626.295138888891</v>
      </c>
      <c r="K957">
        <v>1470294300</v>
      </c>
      <c r="L957" s="14">
        <f t="shared" si="101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6">
        <f t="shared" si="98"/>
        <v>5.6613333333333335E-2</v>
      </c>
      <c r="R957" s="9">
        <f t="shared" si="99"/>
        <v>182.6236559139785</v>
      </c>
      <c r="S957" t="str">
        <f t="shared" si="102"/>
        <v>technology</v>
      </c>
      <c r="T957" t="str">
        <f t="shared" si="103"/>
        <v>wearables</v>
      </c>
      <c r="U957" s="13">
        <f t="shared" si="104"/>
        <v>40</v>
      </c>
    </row>
    <row r="958" spans="1:21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4">
        <f t="shared" si="100"/>
        <v>42120.872210648144</v>
      </c>
      <c r="K958">
        <v>1424901359</v>
      </c>
      <c r="L958" s="14">
        <f t="shared" si="101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6">
        <f t="shared" si="98"/>
        <v>1.7219999999999999E-2</v>
      </c>
      <c r="R958" s="9">
        <f t="shared" si="99"/>
        <v>50.647058823529413</v>
      </c>
      <c r="S958" t="str">
        <f t="shared" si="102"/>
        <v>technology</v>
      </c>
      <c r="T958" t="str">
        <f t="shared" si="103"/>
        <v>wearables</v>
      </c>
      <c r="U958" s="13">
        <f t="shared" si="104"/>
        <v>60</v>
      </c>
    </row>
    <row r="959" spans="1:21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4">
        <f t="shared" si="100"/>
        <v>42691.594131944439</v>
      </c>
      <c r="K959">
        <v>1476710133</v>
      </c>
      <c r="L959" s="14">
        <f t="shared" si="101"/>
        <v>42660.552465277782</v>
      </c>
      <c r="M959" t="b">
        <v>0</v>
      </c>
      <c r="N959">
        <v>7</v>
      </c>
      <c r="O959" t="b">
        <v>0</v>
      </c>
      <c r="P959" t="s">
        <v>8273</v>
      </c>
      <c r="Q959" s="6">
        <f t="shared" si="98"/>
        <v>1.9416666666666665E-2</v>
      </c>
      <c r="R959" s="9">
        <f t="shared" si="99"/>
        <v>33.285714285714285</v>
      </c>
      <c r="S959" t="str">
        <f t="shared" si="102"/>
        <v>technology</v>
      </c>
      <c r="T959" t="str">
        <f t="shared" si="103"/>
        <v>wearables</v>
      </c>
      <c r="U959" s="13">
        <f t="shared" si="104"/>
        <v>31</v>
      </c>
    </row>
    <row r="960" spans="1:21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4">
        <f t="shared" si="100"/>
        <v>42104.207638888889</v>
      </c>
      <c r="K960">
        <v>1426792563</v>
      </c>
      <c r="L960" s="14">
        <f t="shared" si="101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6">
        <f t="shared" si="98"/>
        <v>0.11328275684711328</v>
      </c>
      <c r="R960" s="9">
        <f t="shared" si="99"/>
        <v>51.823529411764703</v>
      </c>
      <c r="S960" t="str">
        <f t="shared" si="102"/>
        <v>technology</v>
      </c>
      <c r="T960" t="str">
        <f t="shared" si="103"/>
        <v>wearables</v>
      </c>
      <c r="U960" s="13">
        <f t="shared" si="104"/>
        <v>22</v>
      </c>
    </row>
    <row r="961" spans="1:21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4">
        <f t="shared" si="100"/>
        <v>42023.174363425926</v>
      </c>
      <c r="K961">
        <v>1419048665</v>
      </c>
      <c r="L961" s="14">
        <f t="shared" si="101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6">
        <f t="shared" si="98"/>
        <v>0.3886</v>
      </c>
      <c r="R961" s="9">
        <f t="shared" si="99"/>
        <v>113.62573099415205</v>
      </c>
      <c r="S961" t="str">
        <f t="shared" si="102"/>
        <v>technology</v>
      </c>
      <c r="T961" t="str">
        <f t="shared" si="103"/>
        <v>wearables</v>
      </c>
      <c r="U961" s="13">
        <f t="shared" si="104"/>
        <v>30</v>
      </c>
    </row>
    <row r="962" spans="1:21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4">
        <f t="shared" si="100"/>
        <v>42808.585127314815</v>
      </c>
      <c r="K962">
        <v>1485874955</v>
      </c>
      <c r="L962" s="14">
        <f t="shared" si="101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6">
        <f t="shared" ref="Q962:Q1025" si="105">(E962/D962)</f>
        <v>0.46100628930817611</v>
      </c>
      <c r="R962" s="9">
        <f t="shared" ref="R962:R1025" si="106">IF(N962&lt;&gt;0,E962/N962,0)</f>
        <v>136.46276595744681</v>
      </c>
      <c r="S962" t="str">
        <f t="shared" si="102"/>
        <v>technology</v>
      </c>
      <c r="T962" t="str">
        <f t="shared" si="103"/>
        <v>wearables</v>
      </c>
      <c r="U962" s="13">
        <f t="shared" si="104"/>
        <v>42</v>
      </c>
    </row>
    <row r="963" spans="1:21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4">
        <f t="shared" ref="J963:J1026" si="107">(((I963/60)/60)/24)+DATE(1970,1,1)</f>
        <v>42786.791666666672</v>
      </c>
      <c r="K963">
        <v>1483634335</v>
      </c>
      <c r="L963" s="14">
        <f t="shared" ref="L963:L1026" si="108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6">
        <f t="shared" si="105"/>
        <v>0.42188421052631581</v>
      </c>
      <c r="R963" s="9">
        <f t="shared" si="106"/>
        <v>364.35454545454547</v>
      </c>
      <c r="S963" t="str">
        <f t="shared" ref="S963:S1026" si="109">LEFT(P963, SEARCH("/",P963,1)-1)</f>
        <v>technology</v>
      </c>
      <c r="T963" t="str">
        <f t="shared" ref="T963:T1026" si="110">RIGHT(P963,LEN(P963)-FIND("/",P963))</f>
        <v>wearables</v>
      </c>
      <c r="U963" s="13">
        <f t="shared" ref="U963:U1026" si="111">DATEDIF(L963,J963,"D")</f>
        <v>46</v>
      </c>
    </row>
    <row r="964" spans="1:21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4">
        <f t="shared" si="107"/>
        <v>42411.712418981479</v>
      </c>
      <c r="K964">
        <v>1451927153</v>
      </c>
      <c r="L964" s="14">
        <f t="shared" si="108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6">
        <f t="shared" si="105"/>
        <v>0.2848</v>
      </c>
      <c r="R964" s="9">
        <f t="shared" si="106"/>
        <v>19.243243243243242</v>
      </c>
      <c r="S964" t="str">
        <f t="shared" si="109"/>
        <v>technology</v>
      </c>
      <c r="T964" t="str">
        <f t="shared" si="110"/>
        <v>wearables</v>
      </c>
      <c r="U964" s="13">
        <f t="shared" si="111"/>
        <v>38</v>
      </c>
    </row>
    <row r="965" spans="1:21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4">
        <f t="shared" si="107"/>
        <v>42660.635636574079</v>
      </c>
      <c r="K965">
        <v>1473693319</v>
      </c>
      <c r="L965" s="14">
        <f t="shared" si="108"/>
        <v>42625.635636574079</v>
      </c>
      <c r="M965" t="b">
        <v>0</v>
      </c>
      <c r="N965">
        <v>9</v>
      </c>
      <c r="O965" t="b">
        <v>0</v>
      </c>
      <c r="P965" t="s">
        <v>8273</v>
      </c>
      <c r="Q965" s="6">
        <f t="shared" si="105"/>
        <v>1.0771428571428571E-2</v>
      </c>
      <c r="R965" s="9">
        <f t="shared" si="106"/>
        <v>41.888888888888886</v>
      </c>
      <c r="S965" t="str">
        <f t="shared" si="109"/>
        <v>technology</v>
      </c>
      <c r="T965" t="str">
        <f t="shared" si="110"/>
        <v>wearables</v>
      </c>
      <c r="U965" s="13">
        <f t="shared" si="111"/>
        <v>35</v>
      </c>
    </row>
    <row r="966" spans="1:21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4">
        <f t="shared" si="107"/>
        <v>42248.628692129627</v>
      </c>
      <c r="K966">
        <v>1437663919</v>
      </c>
      <c r="L966" s="14">
        <f t="shared" si="108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6">
        <f t="shared" si="105"/>
        <v>7.9909090909090902E-3</v>
      </c>
      <c r="R966" s="9">
        <f t="shared" si="106"/>
        <v>30.310344827586206</v>
      </c>
      <c r="S966" t="str">
        <f t="shared" si="109"/>
        <v>technology</v>
      </c>
      <c r="T966" t="str">
        <f t="shared" si="110"/>
        <v>wearables</v>
      </c>
      <c r="U966" s="13">
        <f t="shared" si="111"/>
        <v>40</v>
      </c>
    </row>
    <row r="967" spans="1:21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4">
        <f t="shared" si="107"/>
        <v>42669.165972222225</v>
      </c>
      <c r="K967">
        <v>1474676646</v>
      </c>
      <c r="L967" s="14">
        <f t="shared" si="108"/>
        <v>42637.016736111109</v>
      </c>
      <c r="M967" t="b">
        <v>0</v>
      </c>
      <c r="N967">
        <v>6</v>
      </c>
      <c r="O967" t="b">
        <v>0</v>
      </c>
      <c r="P967" t="s">
        <v>8273</v>
      </c>
      <c r="Q967" s="6">
        <f t="shared" si="105"/>
        <v>1.192E-2</v>
      </c>
      <c r="R967" s="9">
        <f t="shared" si="106"/>
        <v>49.666666666666664</v>
      </c>
      <c r="S967" t="str">
        <f t="shared" si="109"/>
        <v>technology</v>
      </c>
      <c r="T967" t="str">
        <f t="shared" si="110"/>
        <v>wearables</v>
      </c>
      <c r="U967" s="13">
        <f t="shared" si="111"/>
        <v>32</v>
      </c>
    </row>
    <row r="968" spans="1:21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4">
        <f t="shared" si="107"/>
        <v>42649.635787037041</v>
      </c>
      <c r="K968">
        <v>1473174932</v>
      </c>
      <c r="L968" s="14">
        <f t="shared" si="108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6">
        <f t="shared" si="105"/>
        <v>0.14799999999999999</v>
      </c>
      <c r="R968" s="9">
        <f t="shared" si="106"/>
        <v>59.2</v>
      </c>
      <c r="S968" t="str">
        <f t="shared" si="109"/>
        <v>technology</v>
      </c>
      <c r="T968" t="str">
        <f t="shared" si="110"/>
        <v>wearables</v>
      </c>
      <c r="U968" s="13">
        <f t="shared" si="111"/>
        <v>30</v>
      </c>
    </row>
    <row r="969" spans="1:21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4">
        <f t="shared" si="107"/>
        <v>42482.21266203704</v>
      </c>
      <c r="K969">
        <v>1456121174</v>
      </c>
      <c r="L969" s="14">
        <f t="shared" si="108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6">
        <f t="shared" si="105"/>
        <v>0.17810000000000001</v>
      </c>
      <c r="R969" s="9">
        <f t="shared" si="106"/>
        <v>43.97530864197531</v>
      </c>
      <c r="S969" t="str">
        <f t="shared" si="109"/>
        <v>technology</v>
      </c>
      <c r="T969" t="str">
        <f t="shared" si="110"/>
        <v>wearables</v>
      </c>
      <c r="U969" s="13">
        <f t="shared" si="111"/>
        <v>60</v>
      </c>
    </row>
    <row r="970" spans="1:21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4">
        <f t="shared" si="107"/>
        <v>41866.847615740742</v>
      </c>
      <c r="K970">
        <v>1405542034</v>
      </c>
      <c r="L970" s="14">
        <f t="shared" si="108"/>
        <v>41836.847615740742</v>
      </c>
      <c r="M970" t="b">
        <v>0</v>
      </c>
      <c r="N970">
        <v>4</v>
      </c>
      <c r="O970" t="b">
        <v>0</v>
      </c>
      <c r="P970" t="s">
        <v>8273</v>
      </c>
      <c r="Q970" s="6">
        <f t="shared" si="105"/>
        <v>1.325E-2</v>
      </c>
      <c r="R970" s="9">
        <f t="shared" si="106"/>
        <v>26.5</v>
      </c>
      <c r="S970" t="str">
        <f t="shared" si="109"/>
        <v>technology</v>
      </c>
      <c r="T970" t="str">
        <f t="shared" si="110"/>
        <v>wearables</v>
      </c>
      <c r="U970" s="13">
        <f t="shared" si="111"/>
        <v>30</v>
      </c>
    </row>
    <row r="971" spans="1:21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4">
        <f t="shared" si="107"/>
        <v>42775.30332175926</v>
      </c>
      <c r="K971">
        <v>1483773407</v>
      </c>
      <c r="L971" s="14">
        <f t="shared" si="108"/>
        <v>42742.30332175926</v>
      </c>
      <c r="M971" t="b">
        <v>0</v>
      </c>
      <c r="N971">
        <v>11</v>
      </c>
      <c r="O971" t="b">
        <v>0</v>
      </c>
      <c r="P971" t="s">
        <v>8273</v>
      </c>
      <c r="Q971" s="6">
        <f t="shared" si="105"/>
        <v>0.46666666666666667</v>
      </c>
      <c r="R971" s="9">
        <f t="shared" si="106"/>
        <v>1272.7272727272727</v>
      </c>
      <c r="S971" t="str">
        <f t="shared" si="109"/>
        <v>technology</v>
      </c>
      <c r="T971" t="str">
        <f t="shared" si="110"/>
        <v>wearables</v>
      </c>
      <c r="U971" s="13">
        <f t="shared" si="111"/>
        <v>33</v>
      </c>
    </row>
    <row r="972" spans="1:21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4">
        <f t="shared" si="107"/>
        <v>42758.207638888889</v>
      </c>
      <c r="K972">
        <v>1481951853</v>
      </c>
      <c r="L972" s="14">
        <f t="shared" si="108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6">
        <f t="shared" si="105"/>
        <v>0.4592</v>
      </c>
      <c r="R972" s="9">
        <f t="shared" si="106"/>
        <v>164</v>
      </c>
      <c r="S972" t="str">
        <f t="shared" si="109"/>
        <v>technology</v>
      </c>
      <c r="T972" t="str">
        <f t="shared" si="110"/>
        <v>wearables</v>
      </c>
      <c r="U972" s="13">
        <f t="shared" si="111"/>
        <v>37</v>
      </c>
    </row>
    <row r="973" spans="1:21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4">
        <f t="shared" si="107"/>
        <v>42156.709027777775</v>
      </c>
      <c r="K973">
        <v>1429290060</v>
      </c>
      <c r="L973" s="14">
        <f t="shared" si="108"/>
        <v>42111.709027777775</v>
      </c>
      <c r="M973" t="b">
        <v>0</v>
      </c>
      <c r="N973">
        <v>5</v>
      </c>
      <c r="O973" t="b">
        <v>0</v>
      </c>
      <c r="P973" t="s">
        <v>8273</v>
      </c>
      <c r="Q973" s="6">
        <f t="shared" si="105"/>
        <v>2.2599999999999999E-3</v>
      </c>
      <c r="R973" s="9">
        <f t="shared" si="106"/>
        <v>45.2</v>
      </c>
      <c r="S973" t="str">
        <f t="shared" si="109"/>
        <v>technology</v>
      </c>
      <c r="T973" t="str">
        <f t="shared" si="110"/>
        <v>wearables</v>
      </c>
      <c r="U973" s="13">
        <f t="shared" si="111"/>
        <v>45</v>
      </c>
    </row>
    <row r="974" spans="1:21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4">
        <f t="shared" si="107"/>
        <v>41886.290972222225</v>
      </c>
      <c r="K974">
        <v>1407271598</v>
      </c>
      <c r="L974" s="14">
        <f t="shared" si="108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6">
        <f t="shared" si="105"/>
        <v>0.34625</v>
      </c>
      <c r="R974" s="9">
        <f t="shared" si="106"/>
        <v>153.88888888888889</v>
      </c>
      <c r="S974" t="str">
        <f t="shared" si="109"/>
        <v>technology</v>
      </c>
      <c r="T974" t="str">
        <f t="shared" si="110"/>
        <v>wearables</v>
      </c>
      <c r="U974" s="13">
        <f t="shared" si="111"/>
        <v>30</v>
      </c>
    </row>
    <row r="975" spans="1:21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4">
        <f t="shared" si="107"/>
        <v>42317.056631944448</v>
      </c>
      <c r="K975">
        <v>1441844493</v>
      </c>
      <c r="L975" s="14">
        <f t="shared" si="108"/>
        <v>42257.014965277776</v>
      </c>
      <c r="M975" t="b">
        <v>0</v>
      </c>
      <c r="N975">
        <v>8</v>
      </c>
      <c r="O975" t="b">
        <v>0</v>
      </c>
      <c r="P975" t="s">
        <v>8273</v>
      </c>
      <c r="Q975" s="6">
        <f t="shared" si="105"/>
        <v>2.0549999999999999E-2</v>
      </c>
      <c r="R975" s="9">
        <f t="shared" si="106"/>
        <v>51.375</v>
      </c>
      <c r="S975" t="str">
        <f t="shared" si="109"/>
        <v>technology</v>
      </c>
      <c r="T975" t="str">
        <f t="shared" si="110"/>
        <v>wearables</v>
      </c>
      <c r="U975" s="13">
        <f t="shared" si="111"/>
        <v>60</v>
      </c>
    </row>
    <row r="976" spans="1:21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4">
        <f t="shared" si="107"/>
        <v>42454.707824074074</v>
      </c>
      <c r="K976">
        <v>1456336756</v>
      </c>
      <c r="L976" s="14">
        <f t="shared" si="108"/>
        <v>42424.749490740738</v>
      </c>
      <c r="M976" t="b">
        <v>0</v>
      </c>
      <c r="N976">
        <v>3</v>
      </c>
      <c r="O976" t="b">
        <v>0</v>
      </c>
      <c r="P976" t="s">
        <v>8273</v>
      </c>
      <c r="Q976" s="6">
        <f t="shared" si="105"/>
        <v>5.5999999999999999E-3</v>
      </c>
      <c r="R976" s="9">
        <f t="shared" si="106"/>
        <v>93.333333333333329</v>
      </c>
      <c r="S976" t="str">
        <f t="shared" si="109"/>
        <v>technology</v>
      </c>
      <c r="T976" t="str">
        <f t="shared" si="110"/>
        <v>wearables</v>
      </c>
      <c r="U976" s="13">
        <f t="shared" si="111"/>
        <v>30</v>
      </c>
    </row>
    <row r="977" spans="1:21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4">
        <f t="shared" si="107"/>
        <v>42549.696585648147</v>
      </c>
      <c r="K977">
        <v>1461948185</v>
      </c>
      <c r="L977" s="14">
        <f t="shared" si="108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6">
        <f t="shared" si="105"/>
        <v>2.6069999999999999E-2</v>
      </c>
      <c r="R977" s="9">
        <f t="shared" si="106"/>
        <v>108.625</v>
      </c>
      <c r="S977" t="str">
        <f t="shared" si="109"/>
        <v>technology</v>
      </c>
      <c r="T977" t="str">
        <f t="shared" si="110"/>
        <v>wearables</v>
      </c>
      <c r="U977" s="13">
        <f t="shared" si="111"/>
        <v>60</v>
      </c>
    </row>
    <row r="978" spans="1:21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4">
        <f t="shared" si="107"/>
        <v>42230.058993055558</v>
      </c>
      <c r="K978">
        <v>1435627497</v>
      </c>
      <c r="L978" s="14">
        <f t="shared" si="108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6">
        <f t="shared" si="105"/>
        <v>1.9259999999999999E-2</v>
      </c>
      <c r="R978" s="9">
        <f t="shared" si="106"/>
        <v>160.5</v>
      </c>
      <c r="S978" t="str">
        <f t="shared" si="109"/>
        <v>technology</v>
      </c>
      <c r="T978" t="str">
        <f t="shared" si="110"/>
        <v>wearables</v>
      </c>
      <c r="U978" s="13">
        <f t="shared" si="111"/>
        <v>45</v>
      </c>
    </row>
    <row r="979" spans="1:21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4">
        <f t="shared" si="107"/>
        <v>42421.942094907412</v>
      </c>
      <c r="K979">
        <v>1453502197</v>
      </c>
      <c r="L979" s="14">
        <f t="shared" si="108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6">
        <f t="shared" si="105"/>
        <v>0.33666666666666667</v>
      </c>
      <c r="R979" s="9">
        <f t="shared" si="106"/>
        <v>75.75</v>
      </c>
      <c r="S979" t="str">
        <f t="shared" si="109"/>
        <v>technology</v>
      </c>
      <c r="T979" t="str">
        <f t="shared" si="110"/>
        <v>wearables</v>
      </c>
      <c r="U979" s="13">
        <f t="shared" si="111"/>
        <v>30</v>
      </c>
    </row>
    <row r="980" spans="1:21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4">
        <f t="shared" si="107"/>
        <v>42425.309039351851</v>
      </c>
      <c r="K980">
        <v>1453793101</v>
      </c>
      <c r="L980" s="14">
        <f t="shared" si="108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6">
        <f t="shared" si="105"/>
        <v>0.5626326718299024</v>
      </c>
      <c r="R980" s="9">
        <f t="shared" si="106"/>
        <v>790.83739837398377</v>
      </c>
      <c r="S980" t="str">
        <f t="shared" si="109"/>
        <v>technology</v>
      </c>
      <c r="T980" t="str">
        <f t="shared" si="110"/>
        <v>wearables</v>
      </c>
      <c r="U980" s="13">
        <f t="shared" si="111"/>
        <v>30</v>
      </c>
    </row>
    <row r="981" spans="1:21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4">
        <f t="shared" si="107"/>
        <v>42541.790972222225</v>
      </c>
      <c r="K981">
        <v>1463392828</v>
      </c>
      <c r="L981" s="14">
        <f t="shared" si="108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6">
        <f t="shared" si="105"/>
        <v>0.82817600000000002</v>
      </c>
      <c r="R981" s="9">
        <f t="shared" si="106"/>
        <v>301.93916666666667</v>
      </c>
      <c r="S981" t="str">
        <f t="shared" si="109"/>
        <v>technology</v>
      </c>
      <c r="T981" t="str">
        <f t="shared" si="110"/>
        <v>wearables</v>
      </c>
      <c r="U981" s="13">
        <f t="shared" si="111"/>
        <v>35</v>
      </c>
    </row>
    <row r="982" spans="1:21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4">
        <f t="shared" si="107"/>
        <v>41973.945856481485</v>
      </c>
      <c r="K982">
        <v>1413495722</v>
      </c>
      <c r="L982" s="14">
        <f t="shared" si="108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6">
        <f t="shared" si="105"/>
        <v>0.14860000000000001</v>
      </c>
      <c r="R982" s="9">
        <f t="shared" si="106"/>
        <v>47.935483870967744</v>
      </c>
      <c r="S982" t="str">
        <f t="shared" si="109"/>
        <v>technology</v>
      </c>
      <c r="T982" t="str">
        <f t="shared" si="110"/>
        <v>wearables</v>
      </c>
      <c r="U982" s="13">
        <f t="shared" si="111"/>
        <v>45</v>
      </c>
    </row>
    <row r="983" spans="1:21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4">
        <f t="shared" si="107"/>
        <v>41860.947013888886</v>
      </c>
      <c r="K983">
        <v>1405032222</v>
      </c>
      <c r="L983" s="14">
        <f t="shared" si="108"/>
        <v>41830.947013888886</v>
      </c>
      <c r="M983" t="b">
        <v>0</v>
      </c>
      <c r="N983">
        <v>4</v>
      </c>
      <c r="O983" t="b">
        <v>0</v>
      </c>
      <c r="P983" t="s">
        <v>8273</v>
      </c>
      <c r="Q983" s="6">
        <f t="shared" si="105"/>
        <v>1.2375123751237513E-4</v>
      </c>
      <c r="R983" s="9">
        <f t="shared" si="106"/>
        <v>2.75</v>
      </c>
      <c r="S983" t="str">
        <f t="shared" si="109"/>
        <v>technology</v>
      </c>
      <c r="T983" t="str">
        <f t="shared" si="110"/>
        <v>wearables</v>
      </c>
      <c r="U983" s="13">
        <f t="shared" si="111"/>
        <v>30</v>
      </c>
    </row>
    <row r="984" spans="1:21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4">
        <f t="shared" si="107"/>
        <v>42645.753310185188</v>
      </c>
      <c r="K984">
        <v>1472839486</v>
      </c>
      <c r="L984" s="14">
        <f t="shared" si="108"/>
        <v>42615.753310185188</v>
      </c>
      <c r="M984" t="b">
        <v>0</v>
      </c>
      <c r="N984">
        <v>3</v>
      </c>
      <c r="O984" t="b">
        <v>0</v>
      </c>
      <c r="P984" t="s">
        <v>8273</v>
      </c>
      <c r="Q984" s="6">
        <f t="shared" si="105"/>
        <v>1.7142857142857143E-4</v>
      </c>
      <c r="R984" s="9">
        <f t="shared" si="106"/>
        <v>1</v>
      </c>
      <c r="S984" t="str">
        <f t="shared" si="109"/>
        <v>technology</v>
      </c>
      <c r="T984" t="str">
        <f t="shared" si="110"/>
        <v>wearables</v>
      </c>
      <c r="U984" s="13">
        <f t="shared" si="111"/>
        <v>30</v>
      </c>
    </row>
    <row r="985" spans="1:21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4">
        <f t="shared" si="107"/>
        <v>42605.870833333334</v>
      </c>
      <c r="K985">
        <v>1469289685</v>
      </c>
      <c r="L985" s="14">
        <f t="shared" si="108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6">
        <f t="shared" si="105"/>
        <v>0.2950613611721471</v>
      </c>
      <c r="R985" s="9">
        <f t="shared" si="106"/>
        <v>171.79329608938548</v>
      </c>
      <c r="S985" t="str">
        <f t="shared" si="109"/>
        <v>technology</v>
      </c>
      <c r="T985" t="str">
        <f t="shared" si="110"/>
        <v>wearables</v>
      </c>
      <c r="U985" s="13">
        <f t="shared" si="111"/>
        <v>31</v>
      </c>
    </row>
    <row r="986" spans="1:21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4">
        <f t="shared" si="107"/>
        <v>42091.074166666673</v>
      </c>
      <c r="K986">
        <v>1424918808</v>
      </c>
      <c r="L986" s="14">
        <f t="shared" si="108"/>
        <v>42061.11583333333</v>
      </c>
      <c r="M986" t="b">
        <v>0</v>
      </c>
      <c r="N986">
        <v>3</v>
      </c>
      <c r="O986" t="b">
        <v>0</v>
      </c>
      <c r="P986" t="s">
        <v>8273</v>
      </c>
      <c r="Q986" s="6">
        <f t="shared" si="105"/>
        <v>1.06E-2</v>
      </c>
      <c r="R986" s="9">
        <f t="shared" si="106"/>
        <v>35.333333333333336</v>
      </c>
      <c r="S986" t="str">
        <f t="shared" si="109"/>
        <v>technology</v>
      </c>
      <c r="T986" t="str">
        <f t="shared" si="110"/>
        <v>wearables</v>
      </c>
      <c r="U986" s="13">
        <f t="shared" si="111"/>
        <v>30</v>
      </c>
    </row>
    <row r="987" spans="1:21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4">
        <f t="shared" si="107"/>
        <v>42369.958333333328</v>
      </c>
      <c r="K987">
        <v>1449011610</v>
      </c>
      <c r="L987" s="14">
        <f t="shared" si="108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6">
        <f t="shared" si="105"/>
        <v>6.2933333333333327E-2</v>
      </c>
      <c r="R987" s="9">
        <f t="shared" si="106"/>
        <v>82.086956521739125</v>
      </c>
      <c r="S987" t="str">
        <f t="shared" si="109"/>
        <v>technology</v>
      </c>
      <c r="T987" t="str">
        <f t="shared" si="110"/>
        <v>wearables</v>
      </c>
      <c r="U987" s="13">
        <f t="shared" si="111"/>
        <v>30</v>
      </c>
    </row>
    <row r="988" spans="1:21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4">
        <f t="shared" si="107"/>
        <v>42379</v>
      </c>
      <c r="K988">
        <v>1447698300</v>
      </c>
      <c r="L988" s="14">
        <f t="shared" si="108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6">
        <f t="shared" si="105"/>
        <v>0.1275</v>
      </c>
      <c r="R988" s="9">
        <f t="shared" si="106"/>
        <v>110.8695652173913</v>
      </c>
      <c r="S988" t="str">
        <f t="shared" si="109"/>
        <v>technology</v>
      </c>
      <c r="T988" t="str">
        <f t="shared" si="110"/>
        <v>wearables</v>
      </c>
      <c r="U988" s="13">
        <f t="shared" si="111"/>
        <v>55</v>
      </c>
    </row>
    <row r="989" spans="1:21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4">
        <f t="shared" si="107"/>
        <v>41813.294560185182</v>
      </c>
      <c r="K989">
        <v>1400051050</v>
      </c>
      <c r="L989" s="14">
        <f t="shared" si="108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6">
        <f t="shared" si="105"/>
        <v>0.13220000000000001</v>
      </c>
      <c r="R989" s="9">
        <f t="shared" si="106"/>
        <v>161.21951219512195</v>
      </c>
      <c r="S989" t="str">
        <f t="shared" si="109"/>
        <v>technology</v>
      </c>
      <c r="T989" t="str">
        <f t="shared" si="110"/>
        <v>wearables</v>
      </c>
      <c r="U989" s="13">
        <f t="shared" si="111"/>
        <v>40</v>
      </c>
    </row>
    <row r="990" spans="1:21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4">
        <f t="shared" si="107"/>
        <v>42644.356770833328</v>
      </c>
      <c r="K990">
        <v>1472718825</v>
      </c>
      <c r="L990" s="14">
        <f t="shared" si="108"/>
        <v>42614.356770833328</v>
      </c>
      <c r="M990" t="b">
        <v>0</v>
      </c>
      <c r="N990">
        <v>0</v>
      </c>
      <c r="O990" t="b">
        <v>0</v>
      </c>
      <c r="P990" t="s">
        <v>8273</v>
      </c>
      <c r="Q990" s="6">
        <f t="shared" si="105"/>
        <v>0</v>
      </c>
      <c r="R990" s="9">
        <f t="shared" si="106"/>
        <v>0</v>
      </c>
      <c r="S990" t="str">
        <f t="shared" si="109"/>
        <v>technology</v>
      </c>
      <c r="T990" t="str">
        <f t="shared" si="110"/>
        <v>wearables</v>
      </c>
      <c r="U990" s="13">
        <f t="shared" si="111"/>
        <v>30</v>
      </c>
    </row>
    <row r="991" spans="1:21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4">
        <f t="shared" si="107"/>
        <v>42641.933969907404</v>
      </c>
      <c r="K991">
        <v>1472509495</v>
      </c>
      <c r="L991" s="14">
        <f t="shared" si="108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6">
        <f t="shared" si="105"/>
        <v>0.16769999999999999</v>
      </c>
      <c r="R991" s="9">
        <f t="shared" si="106"/>
        <v>52.40625</v>
      </c>
      <c r="S991" t="str">
        <f t="shared" si="109"/>
        <v>technology</v>
      </c>
      <c r="T991" t="str">
        <f t="shared" si="110"/>
        <v>wearables</v>
      </c>
      <c r="U991" s="13">
        <f t="shared" si="111"/>
        <v>30</v>
      </c>
    </row>
    <row r="992" spans="1:21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4">
        <f t="shared" si="107"/>
        <v>41885.784305555557</v>
      </c>
      <c r="K992">
        <v>1407178164</v>
      </c>
      <c r="L992" s="14">
        <f t="shared" si="108"/>
        <v>41855.784305555557</v>
      </c>
      <c r="M992" t="b">
        <v>0</v>
      </c>
      <c r="N992">
        <v>2</v>
      </c>
      <c r="O992" t="b">
        <v>0</v>
      </c>
      <c r="P992" t="s">
        <v>8273</v>
      </c>
      <c r="Q992" s="6">
        <f t="shared" si="105"/>
        <v>1.0399999999999999E-3</v>
      </c>
      <c r="R992" s="9">
        <f t="shared" si="106"/>
        <v>13</v>
      </c>
      <c r="S992" t="str">
        <f t="shared" si="109"/>
        <v>technology</v>
      </c>
      <c r="T992" t="str">
        <f t="shared" si="110"/>
        <v>wearables</v>
      </c>
      <c r="U992" s="13">
        <f t="shared" si="111"/>
        <v>30</v>
      </c>
    </row>
    <row r="993" spans="1:21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4">
        <f t="shared" si="107"/>
        <v>42563.785416666666</v>
      </c>
      <c r="K993">
        <v>1466186988</v>
      </c>
      <c r="L993" s="14">
        <f t="shared" si="108"/>
        <v>42538.75680555556</v>
      </c>
      <c r="M993" t="b">
        <v>0</v>
      </c>
      <c r="N993">
        <v>7</v>
      </c>
      <c r="O993" t="b">
        <v>0</v>
      </c>
      <c r="P993" t="s">
        <v>8273</v>
      </c>
      <c r="Q993" s="6">
        <f t="shared" si="105"/>
        <v>4.24E-2</v>
      </c>
      <c r="R993" s="9">
        <f t="shared" si="106"/>
        <v>30.285714285714285</v>
      </c>
      <c r="S993" t="str">
        <f t="shared" si="109"/>
        <v>technology</v>
      </c>
      <c r="T993" t="str">
        <f t="shared" si="110"/>
        <v>wearables</v>
      </c>
      <c r="U993" s="13">
        <f t="shared" si="111"/>
        <v>25</v>
      </c>
    </row>
    <row r="994" spans="1:21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4">
        <f t="shared" si="107"/>
        <v>42497.883321759262</v>
      </c>
      <c r="K994">
        <v>1457475119</v>
      </c>
      <c r="L994" s="14">
        <f t="shared" si="108"/>
        <v>42437.924988425926</v>
      </c>
      <c r="M994" t="b">
        <v>0</v>
      </c>
      <c r="N994">
        <v>4</v>
      </c>
      <c r="O994" t="b">
        <v>0</v>
      </c>
      <c r="P994" t="s">
        <v>8273</v>
      </c>
      <c r="Q994" s="6">
        <f t="shared" si="105"/>
        <v>4.6699999999999997E-3</v>
      </c>
      <c r="R994" s="9">
        <f t="shared" si="106"/>
        <v>116.75</v>
      </c>
      <c r="S994" t="str">
        <f t="shared" si="109"/>
        <v>technology</v>
      </c>
      <c r="T994" t="str">
        <f t="shared" si="110"/>
        <v>wearables</v>
      </c>
      <c r="U994" s="13">
        <f t="shared" si="111"/>
        <v>60</v>
      </c>
    </row>
    <row r="995" spans="1:21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4">
        <f t="shared" si="107"/>
        <v>42686.208333333328</v>
      </c>
      <c r="K995">
        <v>1476054568</v>
      </c>
      <c r="L995" s="14">
        <f t="shared" si="108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6">
        <f t="shared" si="105"/>
        <v>0.25087142857142858</v>
      </c>
      <c r="R995" s="9">
        <f t="shared" si="106"/>
        <v>89.59693877551021</v>
      </c>
      <c r="S995" t="str">
        <f t="shared" si="109"/>
        <v>technology</v>
      </c>
      <c r="T995" t="str">
        <f t="shared" si="110"/>
        <v>wearables</v>
      </c>
      <c r="U995" s="13">
        <f t="shared" si="111"/>
        <v>34</v>
      </c>
    </row>
    <row r="996" spans="1:21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4">
        <f t="shared" si="107"/>
        <v>41973.957638888889</v>
      </c>
      <c r="K996">
        <v>1412835530</v>
      </c>
      <c r="L996" s="14">
        <f t="shared" si="108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6">
        <f t="shared" si="105"/>
        <v>2.3345000000000001E-2</v>
      </c>
      <c r="R996" s="9">
        <f t="shared" si="106"/>
        <v>424.45454545454544</v>
      </c>
      <c r="S996" t="str">
        <f t="shared" si="109"/>
        <v>technology</v>
      </c>
      <c r="T996" t="str">
        <f t="shared" si="110"/>
        <v>wearables</v>
      </c>
      <c r="U996" s="13">
        <f t="shared" si="111"/>
        <v>52</v>
      </c>
    </row>
    <row r="997" spans="1:21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4">
        <f t="shared" si="107"/>
        <v>41972.666666666672</v>
      </c>
      <c r="K997">
        <v>1415140480</v>
      </c>
      <c r="L997" s="14">
        <f t="shared" si="108"/>
        <v>41947.940740740742</v>
      </c>
      <c r="M997" t="b">
        <v>0</v>
      </c>
      <c r="N997">
        <v>9</v>
      </c>
      <c r="O997" t="b">
        <v>0</v>
      </c>
      <c r="P997" t="s">
        <v>8273</v>
      </c>
      <c r="Q997" s="6">
        <f t="shared" si="105"/>
        <v>7.2599999999999998E-2</v>
      </c>
      <c r="R997" s="9">
        <f t="shared" si="106"/>
        <v>80.666666666666671</v>
      </c>
      <c r="S997" t="str">
        <f t="shared" si="109"/>
        <v>technology</v>
      </c>
      <c r="T997" t="str">
        <f t="shared" si="110"/>
        <v>wearables</v>
      </c>
      <c r="U997" s="13">
        <f t="shared" si="111"/>
        <v>25</v>
      </c>
    </row>
    <row r="998" spans="1:21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4">
        <f t="shared" si="107"/>
        <v>41847.643750000003</v>
      </c>
      <c r="K998">
        <v>1403902060</v>
      </c>
      <c r="L998" s="14">
        <f t="shared" si="108"/>
        <v>41817.866435185184</v>
      </c>
      <c r="M998" t="b">
        <v>0</v>
      </c>
      <c r="N998">
        <v>5</v>
      </c>
      <c r="O998" t="b">
        <v>0</v>
      </c>
      <c r="P998" t="s">
        <v>8273</v>
      </c>
      <c r="Q998" s="6">
        <f t="shared" si="105"/>
        <v>1.6250000000000001E-2</v>
      </c>
      <c r="R998" s="9">
        <f t="shared" si="106"/>
        <v>13</v>
      </c>
      <c r="S998" t="str">
        <f t="shared" si="109"/>
        <v>technology</v>
      </c>
      <c r="T998" t="str">
        <f t="shared" si="110"/>
        <v>wearables</v>
      </c>
      <c r="U998" s="13">
        <f t="shared" si="111"/>
        <v>30</v>
      </c>
    </row>
    <row r="999" spans="1:21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4">
        <f t="shared" si="107"/>
        <v>41971.144641203704</v>
      </c>
      <c r="K999">
        <v>1414549697</v>
      </c>
      <c r="L999" s="14">
        <f t="shared" si="108"/>
        <v>41941.10297453704</v>
      </c>
      <c r="M999" t="b">
        <v>0</v>
      </c>
      <c r="N999">
        <v>8</v>
      </c>
      <c r="O999" t="b">
        <v>0</v>
      </c>
      <c r="P999" t="s">
        <v>8273</v>
      </c>
      <c r="Q999" s="6">
        <f t="shared" si="105"/>
        <v>1.2999999999999999E-2</v>
      </c>
      <c r="R999" s="9">
        <f t="shared" si="106"/>
        <v>8.125</v>
      </c>
      <c r="S999" t="str">
        <f t="shared" si="109"/>
        <v>technology</v>
      </c>
      <c r="T999" t="str">
        <f t="shared" si="110"/>
        <v>wearables</v>
      </c>
      <c r="U999" s="13">
        <f t="shared" si="111"/>
        <v>30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4">
        <f t="shared" si="107"/>
        <v>42327.210659722223</v>
      </c>
      <c r="K1000">
        <v>1444017801</v>
      </c>
      <c r="L1000" s="14">
        <f t="shared" si="108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6">
        <f t="shared" si="105"/>
        <v>0.58558333333333334</v>
      </c>
      <c r="R1000" s="9">
        <f t="shared" si="106"/>
        <v>153.42794759825327</v>
      </c>
      <c r="S1000" t="str">
        <f t="shared" si="109"/>
        <v>technology</v>
      </c>
      <c r="T1000" t="str">
        <f t="shared" si="110"/>
        <v>wearables</v>
      </c>
      <c r="U1000" s="13">
        <f t="shared" si="111"/>
        <v>45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4">
        <f t="shared" si="107"/>
        <v>41956.334722222222</v>
      </c>
      <c r="K1001">
        <v>1413270690</v>
      </c>
      <c r="L1001" s="14">
        <f t="shared" si="108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6">
        <f t="shared" si="105"/>
        <v>7.7886666666666673E-2</v>
      </c>
      <c r="R1001" s="9">
        <f t="shared" si="106"/>
        <v>292.07499999999999</v>
      </c>
      <c r="S1001" t="str">
        <f t="shared" si="109"/>
        <v>technology</v>
      </c>
      <c r="T1001" t="str">
        <f t="shared" si="110"/>
        <v>wearables</v>
      </c>
      <c r="U1001" s="13">
        <f t="shared" si="111"/>
        <v>30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4">
        <f t="shared" si="107"/>
        <v>42809.018055555556</v>
      </c>
      <c r="K1002">
        <v>1484357160</v>
      </c>
      <c r="L1002" s="14">
        <f t="shared" si="108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6">
        <f t="shared" si="105"/>
        <v>2.2157147647256063E-2</v>
      </c>
      <c r="R1002" s="9">
        <f t="shared" si="106"/>
        <v>3304</v>
      </c>
      <c r="S1002" t="str">
        <f t="shared" si="109"/>
        <v>technology</v>
      </c>
      <c r="T1002" t="str">
        <f t="shared" si="110"/>
        <v>wearables</v>
      </c>
      <c r="U1002" s="13">
        <f t="shared" si="111"/>
        <v>60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4">
        <f t="shared" si="107"/>
        <v>42765.720057870371</v>
      </c>
      <c r="K1003">
        <v>1481908613</v>
      </c>
      <c r="L1003" s="14">
        <f t="shared" si="108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6">
        <f t="shared" si="105"/>
        <v>1.04</v>
      </c>
      <c r="R1003" s="9">
        <f t="shared" si="106"/>
        <v>1300</v>
      </c>
      <c r="S1003" t="str">
        <f t="shared" si="109"/>
        <v>technology</v>
      </c>
      <c r="T1003" t="str">
        <f t="shared" si="110"/>
        <v>wearables</v>
      </c>
      <c r="U1003" s="13">
        <f t="shared" si="111"/>
        <v>45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4">
        <f t="shared" si="107"/>
        <v>42355.249305555553</v>
      </c>
      <c r="K1004">
        <v>1447777514</v>
      </c>
      <c r="L1004" s="14">
        <f t="shared" si="108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6">
        <f t="shared" si="105"/>
        <v>0.29602960296029601</v>
      </c>
      <c r="R1004" s="9">
        <f t="shared" si="106"/>
        <v>134.54545454545453</v>
      </c>
      <c r="S1004" t="str">
        <f t="shared" si="109"/>
        <v>technology</v>
      </c>
      <c r="T1004" t="str">
        <f t="shared" si="110"/>
        <v>wearables</v>
      </c>
      <c r="U1004" s="13">
        <f t="shared" si="111"/>
        <v>30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4">
        <f t="shared" si="107"/>
        <v>42810.667372685188</v>
      </c>
      <c r="K1005">
        <v>1487091661</v>
      </c>
      <c r="L1005" s="14">
        <f t="shared" si="108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6">
        <f t="shared" si="105"/>
        <v>0.16055</v>
      </c>
      <c r="R1005" s="9">
        <f t="shared" si="106"/>
        <v>214.06666666666666</v>
      </c>
      <c r="S1005" t="str">
        <f t="shared" si="109"/>
        <v>technology</v>
      </c>
      <c r="T1005" t="str">
        <f t="shared" si="110"/>
        <v>wearables</v>
      </c>
      <c r="U1005" s="13">
        <f t="shared" si="111"/>
        <v>30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4">
        <f t="shared" si="107"/>
        <v>42418.708645833336</v>
      </c>
      <c r="K1006">
        <v>1453222827</v>
      </c>
      <c r="L1006" s="14">
        <f t="shared" si="108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6">
        <f t="shared" si="105"/>
        <v>0.82208000000000003</v>
      </c>
      <c r="R1006" s="9">
        <f t="shared" si="106"/>
        <v>216.33684210526314</v>
      </c>
      <c r="S1006" t="str">
        <f t="shared" si="109"/>
        <v>technology</v>
      </c>
      <c r="T1006" t="str">
        <f t="shared" si="110"/>
        <v>wearables</v>
      </c>
      <c r="U1006" s="13">
        <f t="shared" si="111"/>
        <v>30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4">
        <f t="shared" si="107"/>
        <v>42307.624803240738</v>
      </c>
      <c r="K1007">
        <v>1443538783</v>
      </c>
      <c r="L1007" s="14">
        <f t="shared" si="108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6">
        <f t="shared" si="105"/>
        <v>0.75051000000000001</v>
      </c>
      <c r="R1007" s="9">
        <f t="shared" si="106"/>
        <v>932.31055900621118</v>
      </c>
      <c r="S1007" t="str">
        <f t="shared" si="109"/>
        <v>technology</v>
      </c>
      <c r="T1007" t="str">
        <f t="shared" si="110"/>
        <v>wearables</v>
      </c>
      <c r="U1007" s="13">
        <f t="shared" si="111"/>
        <v>31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4">
        <f t="shared" si="107"/>
        <v>41985.299305555556</v>
      </c>
      <c r="K1008">
        <v>1417654672</v>
      </c>
      <c r="L1008" s="14">
        <f t="shared" si="108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6">
        <f t="shared" si="105"/>
        <v>5.8500000000000003E-2</v>
      </c>
      <c r="R1008" s="9">
        <f t="shared" si="106"/>
        <v>29.25</v>
      </c>
      <c r="S1008" t="str">
        <f t="shared" si="109"/>
        <v>technology</v>
      </c>
      <c r="T1008" t="str">
        <f t="shared" si="110"/>
        <v>wearables</v>
      </c>
      <c r="U1008" s="13">
        <f t="shared" si="111"/>
        <v>8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4">
        <f t="shared" si="107"/>
        <v>42718.6252662037</v>
      </c>
      <c r="K1009">
        <v>1478095223</v>
      </c>
      <c r="L1009" s="14">
        <f t="shared" si="108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6">
        <f t="shared" si="105"/>
        <v>0.44319999999999998</v>
      </c>
      <c r="R1009" s="9">
        <f t="shared" si="106"/>
        <v>174.94736842105263</v>
      </c>
      <c r="S1009" t="str">
        <f t="shared" si="109"/>
        <v>technology</v>
      </c>
      <c r="T1009" t="str">
        <f t="shared" si="110"/>
        <v>wearables</v>
      </c>
      <c r="U1009" s="13">
        <f t="shared" si="111"/>
        <v>42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4">
        <f t="shared" si="107"/>
        <v>42732.809201388889</v>
      </c>
      <c r="K1010">
        <v>1480361115</v>
      </c>
      <c r="L1010" s="14">
        <f t="shared" si="108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6">
        <f t="shared" si="105"/>
        <v>2.6737967914438501E-3</v>
      </c>
      <c r="R1010" s="9">
        <f t="shared" si="106"/>
        <v>250</v>
      </c>
      <c r="S1010" t="str">
        <f t="shared" si="109"/>
        <v>technology</v>
      </c>
      <c r="T1010" t="str">
        <f t="shared" si="110"/>
        <v>wearables</v>
      </c>
      <c r="U1010" s="13">
        <f t="shared" si="111"/>
        <v>30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4">
        <f t="shared" si="107"/>
        <v>42540.604699074072</v>
      </c>
      <c r="K1011">
        <v>1463754646</v>
      </c>
      <c r="L1011" s="14">
        <f t="shared" si="108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6">
        <f t="shared" si="105"/>
        <v>0.1313</v>
      </c>
      <c r="R1011" s="9">
        <f t="shared" si="106"/>
        <v>65</v>
      </c>
      <c r="S1011" t="str">
        <f t="shared" si="109"/>
        <v>technology</v>
      </c>
      <c r="T1011" t="str">
        <f t="shared" si="110"/>
        <v>wearables</v>
      </c>
      <c r="U1011" s="13">
        <f t="shared" si="111"/>
        <v>30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4">
        <f t="shared" si="107"/>
        <v>42618.124305555553</v>
      </c>
      <c r="K1012">
        <v>1468180462</v>
      </c>
      <c r="L1012" s="14">
        <f t="shared" si="108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6">
        <f t="shared" si="105"/>
        <v>1.9088937093275488E-3</v>
      </c>
      <c r="R1012" s="9">
        <f t="shared" si="106"/>
        <v>55</v>
      </c>
      <c r="S1012" t="str">
        <f t="shared" si="109"/>
        <v>technology</v>
      </c>
      <c r="T1012" t="str">
        <f t="shared" si="110"/>
        <v>wearables</v>
      </c>
      <c r="U1012" s="13">
        <f t="shared" si="111"/>
        <v>57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4">
        <f t="shared" si="107"/>
        <v>41991.898090277777</v>
      </c>
      <c r="K1013">
        <v>1415050395</v>
      </c>
      <c r="L1013" s="14">
        <f t="shared" si="108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6">
        <f t="shared" si="105"/>
        <v>3.7499999999999999E-3</v>
      </c>
      <c r="R1013" s="9">
        <f t="shared" si="106"/>
        <v>75</v>
      </c>
      <c r="S1013" t="str">
        <f t="shared" si="109"/>
        <v>technology</v>
      </c>
      <c r="T1013" t="str">
        <f t="shared" si="110"/>
        <v>wearables</v>
      </c>
      <c r="U1013" s="13">
        <f t="shared" si="111"/>
        <v>45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4">
        <f t="shared" si="107"/>
        <v>42759.440416666665</v>
      </c>
      <c r="K1014">
        <v>1481366052</v>
      </c>
      <c r="L1014" s="14">
        <f t="shared" si="108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6">
        <f t="shared" si="105"/>
        <v>215.35021</v>
      </c>
      <c r="R1014" s="9">
        <f t="shared" si="106"/>
        <v>1389.3561935483872</v>
      </c>
      <c r="S1014" t="str">
        <f t="shared" si="109"/>
        <v>technology</v>
      </c>
      <c r="T1014" t="str">
        <f t="shared" si="110"/>
        <v>wearables</v>
      </c>
      <c r="U1014" s="13">
        <f t="shared" si="111"/>
        <v>45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4">
        <f t="shared" si="107"/>
        <v>42367.833333333328</v>
      </c>
      <c r="K1015">
        <v>1449000056</v>
      </c>
      <c r="L1015" s="14">
        <f t="shared" si="108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6">
        <f t="shared" si="105"/>
        <v>0.34527999999999998</v>
      </c>
      <c r="R1015" s="9">
        <f t="shared" si="106"/>
        <v>95.911111111111111</v>
      </c>
      <c r="S1015" t="str">
        <f t="shared" si="109"/>
        <v>technology</v>
      </c>
      <c r="T1015" t="str">
        <f t="shared" si="110"/>
        <v>wearables</v>
      </c>
      <c r="U1015" s="13">
        <f t="shared" si="111"/>
        <v>28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4">
        <f t="shared" si="107"/>
        <v>42005.002488425926</v>
      </c>
      <c r="K1016">
        <v>1415750615</v>
      </c>
      <c r="L1016" s="14">
        <f t="shared" si="108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6">
        <f t="shared" si="105"/>
        <v>0.30599999999999999</v>
      </c>
      <c r="R1016" s="9">
        <f t="shared" si="106"/>
        <v>191.25</v>
      </c>
      <c r="S1016" t="str">
        <f t="shared" si="109"/>
        <v>technology</v>
      </c>
      <c r="T1016" t="str">
        <f t="shared" si="110"/>
        <v>wearables</v>
      </c>
      <c r="U1016" s="13">
        <f t="shared" si="111"/>
        <v>50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4">
        <f t="shared" si="107"/>
        <v>42333.920081018514</v>
      </c>
      <c r="K1017">
        <v>1445893495</v>
      </c>
      <c r="L1017" s="14">
        <f t="shared" si="108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6">
        <f t="shared" si="105"/>
        <v>2.6666666666666668E-2</v>
      </c>
      <c r="R1017" s="9">
        <f t="shared" si="106"/>
        <v>40</v>
      </c>
      <c r="S1017" t="str">
        <f t="shared" si="109"/>
        <v>technology</v>
      </c>
      <c r="T1017" t="str">
        <f t="shared" si="110"/>
        <v>wearables</v>
      </c>
      <c r="U1017" s="13">
        <f t="shared" si="111"/>
        <v>30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4">
        <f t="shared" si="107"/>
        <v>42467.065462962957</v>
      </c>
      <c r="K1018">
        <v>1456108456</v>
      </c>
      <c r="L1018" s="14">
        <f t="shared" si="108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6">
        <f t="shared" si="105"/>
        <v>2.8420000000000001E-2</v>
      </c>
      <c r="R1018" s="9">
        <f t="shared" si="106"/>
        <v>74.78947368421052</v>
      </c>
      <c r="S1018" t="str">
        <f t="shared" si="109"/>
        <v>technology</v>
      </c>
      <c r="T1018" t="str">
        <f t="shared" si="110"/>
        <v>wearables</v>
      </c>
      <c r="U1018" s="13">
        <f t="shared" si="111"/>
        <v>45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4">
        <f t="shared" si="107"/>
        <v>42329.716840277775</v>
      </c>
      <c r="K1019">
        <v>1444666335</v>
      </c>
      <c r="L1019" s="14">
        <f t="shared" si="108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6">
        <f t="shared" si="105"/>
        <v>0.22878799999999999</v>
      </c>
      <c r="R1019" s="9">
        <f t="shared" si="106"/>
        <v>161.11830985915492</v>
      </c>
      <c r="S1019" t="str">
        <f t="shared" si="109"/>
        <v>technology</v>
      </c>
      <c r="T1019" t="str">
        <f t="shared" si="110"/>
        <v>wearables</v>
      </c>
      <c r="U1019" s="13">
        <f t="shared" si="111"/>
        <v>40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4">
        <f t="shared" si="107"/>
        <v>42565.492280092592</v>
      </c>
      <c r="K1020">
        <v>1465904933</v>
      </c>
      <c r="L1020" s="14">
        <f t="shared" si="108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6">
        <f t="shared" si="105"/>
        <v>3.1050000000000001E-2</v>
      </c>
      <c r="R1020" s="9">
        <f t="shared" si="106"/>
        <v>88.714285714285708</v>
      </c>
      <c r="S1020" t="str">
        <f t="shared" si="109"/>
        <v>technology</v>
      </c>
      <c r="T1020" t="str">
        <f t="shared" si="110"/>
        <v>wearables</v>
      </c>
      <c r="U1020" s="13">
        <f t="shared" si="111"/>
        <v>30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4">
        <f t="shared" si="107"/>
        <v>42039.973946759259</v>
      </c>
      <c r="K1021">
        <v>1420500149</v>
      </c>
      <c r="L1021" s="14">
        <f t="shared" si="108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6">
        <f t="shared" si="105"/>
        <v>0.47333333333333333</v>
      </c>
      <c r="R1021" s="9">
        <f t="shared" si="106"/>
        <v>53.25</v>
      </c>
      <c r="S1021" t="str">
        <f t="shared" si="109"/>
        <v>technology</v>
      </c>
      <c r="T1021" t="str">
        <f t="shared" si="110"/>
        <v>wearables</v>
      </c>
      <c r="U1021" s="13">
        <f t="shared" si="111"/>
        <v>30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4">
        <f t="shared" si="107"/>
        <v>42157.032638888893</v>
      </c>
      <c r="K1022">
        <v>1430617209</v>
      </c>
      <c r="L1022" s="14">
        <f t="shared" si="108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6">
        <f t="shared" si="105"/>
        <v>2.0554838709677421</v>
      </c>
      <c r="R1022" s="9">
        <f t="shared" si="106"/>
        <v>106.2</v>
      </c>
      <c r="S1022" t="str">
        <f t="shared" si="109"/>
        <v>music</v>
      </c>
      <c r="T1022" t="str">
        <f t="shared" si="110"/>
        <v>electronic music</v>
      </c>
      <c r="U1022" s="13">
        <f t="shared" si="111"/>
        <v>30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4">
        <f t="shared" si="107"/>
        <v>42294.166666666672</v>
      </c>
      <c r="K1023">
        <v>1443074571</v>
      </c>
      <c r="L1023" s="14">
        <f t="shared" si="108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6">
        <f t="shared" si="105"/>
        <v>3.5180366666666667</v>
      </c>
      <c r="R1023" s="9">
        <f t="shared" si="106"/>
        <v>22.079728033472804</v>
      </c>
      <c r="S1023" t="str">
        <f t="shared" si="109"/>
        <v>music</v>
      </c>
      <c r="T1023" t="str">
        <f t="shared" si="110"/>
        <v>electronic music</v>
      </c>
      <c r="U1023" s="13">
        <f t="shared" si="111"/>
        <v>23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4">
        <f t="shared" si="107"/>
        <v>42141.646724537044</v>
      </c>
      <c r="K1024">
        <v>1429284677</v>
      </c>
      <c r="L1024" s="14">
        <f t="shared" si="108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6">
        <f t="shared" si="105"/>
        <v>1.149</v>
      </c>
      <c r="R1024" s="9">
        <f t="shared" si="106"/>
        <v>31.054054054054053</v>
      </c>
      <c r="S1024" t="str">
        <f t="shared" si="109"/>
        <v>music</v>
      </c>
      <c r="T1024" t="str">
        <f t="shared" si="110"/>
        <v>electronic music</v>
      </c>
      <c r="U1024" s="13">
        <f t="shared" si="111"/>
        <v>30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4">
        <f t="shared" si="107"/>
        <v>42175.919687500005</v>
      </c>
      <c r="K1025">
        <v>1432245861</v>
      </c>
      <c r="L1025" s="14">
        <f t="shared" si="108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6">
        <f t="shared" si="105"/>
        <v>2.3715000000000002</v>
      </c>
      <c r="R1025" s="9">
        <f t="shared" si="106"/>
        <v>36.206106870229007</v>
      </c>
      <c r="S1025" t="str">
        <f t="shared" si="109"/>
        <v>music</v>
      </c>
      <c r="T1025" t="str">
        <f t="shared" si="110"/>
        <v>electronic music</v>
      </c>
      <c r="U1025" s="13">
        <f t="shared" si="111"/>
        <v>30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4">
        <f t="shared" si="107"/>
        <v>42400.580590277779</v>
      </c>
      <c r="K1026">
        <v>1451656563</v>
      </c>
      <c r="L1026" s="14">
        <f t="shared" si="108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6">
        <f t="shared" ref="Q1026:Q1089" si="112">(E1026/D1026)</f>
        <v>1.1863774999999999</v>
      </c>
      <c r="R1026" s="9">
        <f t="shared" ref="R1026:R1089" si="113">IF(N1026&lt;&gt;0,E1026/N1026,0)</f>
        <v>388.9762295081967</v>
      </c>
      <c r="S1026" t="str">
        <f t="shared" si="109"/>
        <v>music</v>
      </c>
      <c r="T1026" t="str">
        <f t="shared" si="110"/>
        <v>electronic music</v>
      </c>
      <c r="U1026" s="13">
        <f t="shared" si="111"/>
        <v>30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4">
        <f t="shared" ref="J1027:J1090" si="114">(((I1027/60)/60)/24)+DATE(1970,1,1)</f>
        <v>42079.792094907403</v>
      </c>
      <c r="K1027">
        <v>1423944037</v>
      </c>
      <c r="L1027" s="14">
        <f t="shared" ref="L1027:L1090" si="115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6">
        <f t="shared" si="112"/>
        <v>1.099283142857143</v>
      </c>
      <c r="R1027" s="9">
        <f t="shared" si="113"/>
        <v>71.848571428571432</v>
      </c>
      <c r="S1027" t="str">
        <f t="shared" ref="S1027:S1090" si="116">LEFT(P1027, SEARCH("/",P1027,1)-1)</f>
        <v>music</v>
      </c>
      <c r="T1027" t="str">
        <f t="shared" ref="T1027:T1090" si="117">RIGHT(P1027,LEN(P1027)-FIND("/",P1027))</f>
        <v>electronic music</v>
      </c>
      <c r="U1027" s="13">
        <f t="shared" ref="U1027:U1090" si="118">DATEDIF(L1027,J1027,"D")</f>
        <v>30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4">
        <f t="shared" si="114"/>
        <v>42460.365925925929</v>
      </c>
      <c r="K1028">
        <v>1456480016</v>
      </c>
      <c r="L1028" s="14">
        <f t="shared" si="115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6">
        <f t="shared" si="112"/>
        <v>1.0000828571428571</v>
      </c>
      <c r="R1028" s="9">
        <f t="shared" si="113"/>
        <v>57.381803278688523</v>
      </c>
      <c r="S1028" t="str">
        <f t="shared" si="116"/>
        <v>music</v>
      </c>
      <c r="T1028" t="str">
        <f t="shared" si="117"/>
        <v>electronic music</v>
      </c>
      <c r="U1028" s="13">
        <f t="shared" si="118"/>
        <v>34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4">
        <f t="shared" si="114"/>
        <v>41935.034108796295</v>
      </c>
      <c r="K1029">
        <v>1411433347</v>
      </c>
      <c r="L1029" s="14">
        <f t="shared" si="115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6">
        <f t="shared" si="112"/>
        <v>1.0309292094387414</v>
      </c>
      <c r="R1029" s="9">
        <f t="shared" si="113"/>
        <v>69.666666666666671</v>
      </c>
      <c r="S1029" t="str">
        <f t="shared" si="116"/>
        <v>music</v>
      </c>
      <c r="T1029" t="str">
        <f t="shared" si="117"/>
        <v>electronic music</v>
      </c>
      <c r="U1029" s="13">
        <f t="shared" si="118"/>
        <v>30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4">
        <f t="shared" si="114"/>
        <v>42800.833333333328</v>
      </c>
      <c r="K1030">
        <v>1484924605</v>
      </c>
      <c r="L1030" s="14">
        <f t="shared" si="115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6">
        <f t="shared" si="112"/>
        <v>1.1727000000000001</v>
      </c>
      <c r="R1030" s="9">
        <f t="shared" si="113"/>
        <v>45.988235294117644</v>
      </c>
      <c r="S1030" t="str">
        <f t="shared" si="116"/>
        <v>music</v>
      </c>
      <c r="T1030" t="str">
        <f t="shared" si="117"/>
        <v>electronic music</v>
      </c>
      <c r="U1030" s="13">
        <f t="shared" si="118"/>
        <v>45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4">
        <f t="shared" si="114"/>
        <v>42098.915972222225</v>
      </c>
      <c r="K1031">
        <v>1423501507</v>
      </c>
      <c r="L1031" s="14">
        <f t="shared" si="115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6">
        <f t="shared" si="112"/>
        <v>1.1175999999999999</v>
      </c>
      <c r="R1031" s="9">
        <f t="shared" si="113"/>
        <v>79.262411347517727</v>
      </c>
      <c r="S1031" t="str">
        <f t="shared" si="116"/>
        <v>music</v>
      </c>
      <c r="T1031" t="str">
        <f t="shared" si="117"/>
        <v>electronic music</v>
      </c>
      <c r="U1031" s="13">
        <f t="shared" si="118"/>
        <v>54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4">
        <f t="shared" si="114"/>
        <v>42625.483206018514</v>
      </c>
      <c r="K1032">
        <v>1472470549</v>
      </c>
      <c r="L1032" s="14">
        <f t="shared" si="115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6">
        <f t="shared" si="112"/>
        <v>3.4209999999999998</v>
      </c>
      <c r="R1032" s="9">
        <f t="shared" si="113"/>
        <v>43.031446540880502</v>
      </c>
      <c r="S1032" t="str">
        <f t="shared" si="116"/>
        <v>music</v>
      </c>
      <c r="T1032" t="str">
        <f t="shared" si="117"/>
        <v>electronic music</v>
      </c>
      <c r="U1032" s="13">
        <f t="shared" si="118"/>
        <v>14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4">
        <f t="shared" si="114"/>
        <v>42354.764004629629</v>
      </c>
      <c r="K1033">
        <v>1447698010</v>
      </c>
      <c r="L1033" s="14">
        <f t="shared" si="115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6">
        <f t="shared" si="112"/>
        <v>1.0740000000000001</v>
      </c>
      <c r="R1033" s="9">
        <f t="shared" si="113"/>
        <v>108.48484848484848</v>
      </c>
      <c r="S1033" t="str">
        <f t="shared" si="116"/>
        <v>music</v>
      </c>
      <c r="T1033" t="str">
        <f t="shared" si="117"/>
        <v>electronic music</v>
      </c>
      <c r="U1033" s="13">
        <f t="shared" si="118"/>
        <v>30</v>
      </c>
    </row>
    <row r="1034" spans="1:2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4">
        <f t="shared" si="114"/>
        <v>42544.666956018518</v>
      </c>
      <c r="K1034">
        <v>1464105625</v>
      </c>
      <c r="L1034" s="14">
        <f t="shared" si="115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6">
        <f t="shared" si="112"/>
        <v>1.0849703703703704</v>
      </c>
      <c r="R1034" s="9">
        <f t="shared" si="113"/>
        <v>61.029583333333335</v>
      </c>
      <c r="S1034" t="str">
        <f t="shared" si="116"/>
        <v>music</v>
      </c>
      <c r="T1034" t="str">
        <f t="shared" si="117"/>
        <v>electronic music</v>
      </c>
      <c r="U1034" s="13">
        <f t="shared" si="118"/>
        <v>30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4">
        <f t="shared" si="114"/>
        <v>42716.732407407413</v>
      </c>
      <c r="K1035">
        <v>1479144880</v>
      </c>
      <c r="L1035" s="14">
        <f t="shared" si="115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6">
        <f t="shared" si="112"/>
        <v>1.0286144578313252</v>
      </c>
      <c r="R1035" s="9">
        <f t="shared" si="113"/>
        <v>50.592592592592595</v>
      </c>
      <c r="S1035" t="str">
        <f t="shared" si="116"/>
        <v>music</v>
      </c>
      <c r="T1035" t="str">
        <f t="shared" si="117"/>
        <v>electronic music</v>
      </c>
      <c r="U1035" s="13">
        <f t="shared" si="118"/>
        <v>28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4">
        <f t="shared" si="114"/>
        <v>42587.165972222225</v>
      </c>
      <c r="K1036">
        <v>1467604804</v>
      </c>
      <c r="L1036" s="14">
        <f t="shared" si="115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6">
        <f t="shared" si="112"/>
        <v>1.3000180000000001</v>
      </c>
      <c r="R1036" s="9">
        <f t="shared" si="113"/>
        <v>39.157168674698795</v>
      </c>
      <c r="S1036" t="str">
        <f t="shared" si="116"/>
        <v>music</v>
      </c>
      <c r="T1036" t="str">
        <f t="shared" si="117"/>
        <v>electronic music</v>
      </c>
      <c r="U1036" s="13">
        <f t="shared" si="118"/>
        <v>32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4">
        <f t="shared" si="114"/>
        <v>42046.641435185185</v>
      </c>
      <c r="K1037">
        <v>1421076220</v>
      </c>
      <c r="L1037" s="14">
        <f t="shared" si="115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6">
        <f t="shared" si="112"/>
        <v>1.0765217391304347</v>
      </c>
      <c r="R1037" s="9">
        <f t="shared" si="113"/>
        <v>65.15789473684211</v>
      </c>
      <c r="S1037" t="str">
        <f t="shared" si="116"/>
        <v>music</v>
      </c>
      <c r="T1037" t="str">
        <f t="shared" si="117"/>
        <v>electronic music</v>
      </c>
      <c r="U1037" s="13">
        <f t="shared" si="118"/>
        <v>30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4">
        <f t="shared" si="114"/>
        <v>41281.333333333336</v>
      </c>
      <c r="K1038">
        <v>1354790790</v>
      </c>
      <c r="L1038" s="14">
        <f t="shared" si="115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6">
        <f t="shared" si="112"/>
        <v>1.1236044444444444</v>
      </c>
      <c r="R1038" s="9">
        <f t="shared" si="113"/>
        <v>23.963127962085309</v>
      </c>
      <c r="S1038" t="str">
        <f t="shared" si="116"/>
        <v>music</v>
      </c>
      <c r="T1038" t="str">
        <f t="shared" si="117"/>
        <v>electronic music</v>
      </c>
      <c r="U1038" s="13">
        <f t="shared" si="118"/>
        <v>32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4">
        <f t="shared" si="114"/>
        <v>42142.208333333328</v>
      </c>
      <c r="K1039">
        <v>1429991062</v>
      </c>
      <c r="L1039" s="14">
        <f t="shared" si="115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6">
        <f t="shared" si="112"/>
        <v>1.0209999999999999</v>
      </c>
      <c r="R1039" s="9">
        <f t="shared" si="113"/>
        <v>48.61904761904762</v>
      </c>
      <c r="S1039" t="str">
        <f t="shared" si="116"/>
        <v>music</v>
      </c>
      <c r="T1039" t="str">
        <f t="shared" si="117"/>
        <v>electronic music</v>
      </c>
      <c r="U1039" s="13">
        <f t="shared" si="118"/>
        <v>23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4">
        <f t="shared" si="114"/>
        <v>42448.190081018518</v>
      </c>
      <c r="K1040">
        <v>1455773623</v>
      </c>
      <c r="L1040" s="14">
        <f t="shared" si="115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6">
        <f t="shared" si="112"/>
        <v>1.4533333333333334</v>
      </c>
      <c r="R1040" s="9">
        <f t="shared" si="113"/>
        <v>35.73770491803279</v>
      </c>
      <c r="S1040" t="str">
        <f t="shared" si="116"/>
        <v>music</v>
      </c>
      <c r="T1040" t="str">
        <f t="shared" si="117"/>
        <v>electronic music</v>
      </c>
      <c r="U1040" s="13">
        <f t="shared" si="118"/>
        <v>30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4">
        <f t="shared" si="114"/>
        <v>42717.332638888889</v>
      </c>
      <c r="K1041">
        <v>1479436646</v>
      </c>
      <c r="L1041" s="14">
        <f t="shared" si="115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6">
        <f t="shared" si="112"/>
        <v>1.282</v>
      </c>
      <c r="R1041" s="9">
        <f t="shared" si="113"/>
        <v>21.366666666666667</v>
      </c>
      <c r="S1041" t="str">
        <f t="shared" si="116"/>
        <v>music</v>
      </c>
      <c r="T1041" t="str">
        <f t="shared" si="117"/>
        <v>electronic music</v>
      </c>
      <c r="U1041" s="13">
        <f t="shared" si="118"/>
        <v>25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4">
        <f t="shared" si="114"/>
        <v>42609.708437499998</v>
      </c>
      <c r="K1042">
        <v>1469725209</v>
      </c>
      <c r="L1042" s="14">
        <f t="shared" si="115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6">
        <f t="shared" si="112"/>
        <v>2.9411764705882353E-3</v>
      </c>
      <c r="R1042" s="9">
        <f t="shared" si="113"/>
        <v>250</v>
      </c>
      <c r="S1042" t="str">
        <f t="shared" si="116"/>
        <v>journalism</v>
      </c>
      <c r="T1042" t="str">
        <f t="shared" si="117"/>
        <v>audio</v>
      </c>
      <c r="U1042" s="13">
        <f t="shared" si="118"/>
        <v>30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4">
        <f t="shared" si="114"/>
        <v>41851.060092592597</v>
      </c>
      <c r="K1043">
        <v>1405041992</v>
      </c>
      <c r="L1043" s="14">
        <f t="shared" si="115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6">
        <f t="shared" si="112"/>
        <v>0</v>
      </c>
      <c r="R1043" s="9">
        <f t="shared" si="113"/>
        <v>0</v>
      </c>
      <c r="S1043" t="str">
        <f t="shared" si="116"/>
        <v>journalism</v>
      </c>
      <c r="T1043" t="str">
        <f t="shared" si="117"/>
        <v>audio</v>
      </c>
      <c r="U1043" s="13">
        <f t="shared" si="118"/>
        <v>20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4">
        <f t="shared" si="114"/>
        <v>41894.416666666664</v>
      </c>
      <c r="K1044">
        <v>1406824948</v>
      </c>
      <c r="L1044" s="14">
        <f t="shared" si="115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6">
        <f t="shared" si="112"/>
        <v>1.5384615384615385E-2</v>
      </c>
      <c r="R1044" s="9">
        <f t="shared" si="113"/>
        <v>10</v>
      </c>
      <c r="S1044" t="str">
        <f t="shared" si="116"/>
        <v>journalism</v>
      </c>
      <c r="T1044" t="str">
        <f t="shared" si="117"/>
        <v>audio</v>
      </c>
      <c r="U1044" s="13">
        <f t="shared" si="118"/>
        <v>43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4">
        <f t="shared" si="114"/>
        <v>42144.252951388888</v>
      </c>
      <c r="K1045">
        <v>1429509855</v>
      </c>
      <c r="L1045" s="14">
        <f t="shared" si="115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6">
        <f t="shared" si="112"/>
        <v>8.5370000000000001E-2</v>
      </c>
      <c r="R1045" s="9">
        <f t="shared" si="113"/>
        <v>29.236301369863014</v>
      </c>
      <c r="S1045" t="str">
        <f t="shared" si="116"/>
        <v>journalism</v>
      </c>
      <c r="T1045" t="str">
        <f t="shared" si="117"/>
        <v>audio</v>
      </c>
      <c r="U1045" s="13">
        <f t="shared" si="118"/>
        <v>30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4">
        <f t="shared" si="114"/>
        <v>42068.852083333331</v>
      </c>
      <c r="K1046">
        <v>1420668801</v>
      </c>
      <c r="L1046" s="14">
        <f t="shared" si="115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6">
        <f t="shared" si="112"/>
        <v>8.571428571428571E-4</v>
      </c>
      <c r="R1046" s="9">
        <f t="shared" si="113"/>
        <v>3</v>
      </c>
      <c r="S1046" t="str">
        <f t="shared" si="116"/>
        <v>journalism</v>
      </c>
      <c r="T1046" t="str">
        <f t="shared" si="117"/>
        <v>audio</v>
      </c>
      <c r="U1046" s="13">
        <f t="shared" si="118"/>
        <v>57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4">
        <f t="shared" si="114"/>
        <v>41874.874421296299</v>
      </c>
      <c r="K1047">
        <v>1406235550</v>
      </c>
      <c r="L1047" s="14">
        <f t="shared" si="115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6">
        <f t="shared" si="112"/>
        <v>2.6599999999999999E-2</v>
      </c>
      <c r="R1047" s="9">
        <f t="shared" si="113"/>
        <v>33.25</v>
      </c>
      <c r="S1047" t="str">
        <f t="shared" si="116"/>
        <v>journalism</v>
      </c>
      <c r="T1047" t="str">
        <f t="shared" si="117"/>
        <v>audio</v>
      </c>
      <c r="U1047" s="13">
        <f t="shared" si="118"/>
        <v>30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4">
        <f t="shared" si="114"/>
        <v>42364.851388888885</v>
      </c>
      <c r="K1048">
        <v>1447273560</v>
      </c>
      <c r="L1048" s="14">
        <f t="shared" si="115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6">
        <f t="shared" si="112"/>
        <v>0</v>
      </c>
      <c r="R1048" s="9">
        <f t="shared" si="113"/>
        <v>0</v>
      </c>
      <c r="S1048" t="str">
        <f t="shared" si="116"/>
        <v>journalism</v>
      </c>
      <c r="T1048" t="str">
        <f t="shared" si="117"/>
        <v>audio</v>
      </c>
      <c r="U1048" s="13">
        <f t="shared" si="118"/>
        <v>45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4">
        <f t="shared" si="114"/>
        <v>41948.860127314816</v>
      </c>
      <c r="K1049">
        <v>1412624315</v>
      </c>
      <c r="L1049" s="14">
        <f t="shared" si="115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6">
        <f t="shared" si="112"/>
        <v>5.0000000000000001E-4</v>
      </c>
      <c r="R1049" s="9">
        <f t="shared" si="113"/>
        <v>1</v>
      </c>
      <c r="S1049" t="str">
        <f t="shared" si="116"/>
        <v>journalism</v>
      </c>
      <c r="T1049" t="str">
        <f t="shared" si="117"/>
        <v>audio</v>
      </c>
      <c r="U1049" s="13">
        <f t="shared" si="118"/>
        <v>30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4">
        <f t="shared" si="114"/>
        <v>42638.053113425922</v>
      </c>
      <c r="K1050">
        <v>1471310189</v>
      </c>
      <c r="L1050" s="14">
        <f t="shared" si="115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6">
        <f t="shared" si="112"/>
        <v>1.4133333333333333E-2</v>
      </c>
      <c r="R1050" s="9">
        <f t="shared" si="113"/>
        <v>53</v>
      </c>
      <c r="S1050" t="str">
        <f t="shared" si="116"/>
        <v>journalism</v>
      </c>
      <c r="T1050" t="str">
        <f t="shared" si="117"/>
        <v>audio</v>
      </c>
      <c r="U1050" s="13">
        <f t="shared" si="118"/>
        <v>40</v>
      </c>
    </row>
    <row r="1051" spans="1:2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4">
        <f t="shared" si="114"/>
        <v>42412.431076388893</v>
      </c>
      <c r="K1051">
        <v>1452680445</v>
      </c>
      <c r="L1051" s="14">
        <f t="shared" si="115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6">
        <f t="shared" si="112"/>
        <v>0</v>
      </c>
      <c r="R1051" s="9">
        <f t="shared" si="113"/>
        <v>0</v>
      </c>
      <c r="S1051" t="str">
        <f t="shared" si="116"/>
        <v>journalism</v>
      </c>
      <c r="T1051" t="str">
        <f t="shared" si="117"/>
        <v>audio</v>
      </c>
      <c r="U1051" s="13">
        <f t="shared" si="118"/>
        <v>30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4">
        <f t="shared" si="114"/>
        <v>42261.7971875</v>
      </c>
      <c r="K1052">
        <v>1439665677</v>
      </c>
      <c r="L1052" s="14">
        <f t="shared" si="115"/>
        <v>42231.7971875</v>
      </c>
      <c r="M1052" t="b">
        <v>0</v>
      </c>
      <c r="N1052">
        <v>0</v>
      </c>
      <c r="O1052" t="b">
        <v>0</v>
      </c>
      <c r="P1052" t="s">
        <v>8281</v>
      </c>
      <c r="Q1052" s="6">
        <f t="shared" si="112"/>
        <v>0</v>
      </c>
      <c r="R1052" s="9">
        <f t="shared" si="113"/>
        <v>0</v>
      </c>
      <c r="S1052" t="str">
        <f t="shared" si="116"/>
        <v>journalism</v>
      </c>
      <c r="T1052" t="str">
        <f t="shared" si="117"/>
        <v>audio</v>
      </c>
      <c r="U1052" s="13">
        <f t="shared" si="118"/>
        <v>30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4">
        <f t="shared" si="114"/>
        <v>41878.014178240745</v>
      </c>
      <c r="K1053">
        <v>1406679625</v>
      </c>
      <c r="L1053" s="14">
        <f t="shared" si="115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6">
        <f t="shared" si="112"/>
        <v>0</v>
      </c>
      <c r="R1053" s="9">
        <f t="shared" si="113"/>
        <v>0</v>
      </c>
      <c r="S1053" t="str">
        <f t="shared" si="116"/>
        <v>journalism</v>
      </c>
      <c r="T1053" t="str">
        <f t="shared" si="117"/>
        <v>audio</v>
      </c>
      <c r="U1053" s="13">
        <f t="shared" si="118"/>
        <v>28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4">
        <f t="shared" si="114"/>
        <v>42527.839583333334</v>
      </c>
      <c r="K1054">
        <v>1461438495</v>
      </c>
      <c r="L1054" s="14">
        <f t="shared" si="115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6">
        <f t="shared" si="112"/>
        <v>0</v>
      </c>
      <c r="R1054" s="9">
        <f t="shared" si="113"/>
        <v>0</v>
      </c>
      <c r="S1054" t="str">
        <f t="shared" si="116"/>
        <v>journalism</v>
      </c>
      <c r="T1054" t="str">
        <f t="shared" si="117"/>
        <v>audio</v>
      </c>
      <c r="U1054" s="13">
        <f t="shared" si="118"/>
        <v>44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4">
        <f t="shared" si="114"/>
        <v>42800.172824074078</v>
      </c>
      <c r="K1055">
        <v>1486613332</v>
      </c>
      <c r="L1055" s="14">
        <f t="shared" si="115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6">
        <f t="shared" si="112"/>
        <v>0.01</v>
      </c>
      <c r="R1055" s="9">
        <f t="shared" si="113"/>
        <v>15</v>
      </c>
      <c r="S1055" t="str">
        <f t="shared" si="116"/>
        <v>journalism</v>
      </c>
      <c r="T1055" t="str">
        <f t="shared" si="117"/>
        <v>audio</v>
      </c>
      <c r="U1055" s="13">
        <f t="shared" si="118"/>
        <v>25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4">
        <f t="shared" si="114"/>
        <v>41861.916666666664</v>
      </c>
      <c r="K1056">
        <v>1405110399</v>
      </c>
      <c r="L1056" s="14">
        <f t="shared" si="115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6">
        <f t="shared" si="112"/>
        <v>0</v>
      </c>
      <c r="R1056" s="9">
        <f t="shared" si="113"/>
        <v>0</v>
      </c>
      <c r="S1056" t="str">
        <f t="shared" si="116"/>
        <v>journalism</v>
      </c>
      <c r="T1056" t="str">
        <f t="shared" si="117"/>
        <v>audio</v>
      </c>
      <c r="U1056" s="13">
        <f t="shared" si="118"/>
        <v>30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4">
        <f t="shared" si="114"/>
        <v>42436.992418981477</v>
      </c>
      <c r="K1057">
        <v>1454802545</v>
      </c>
      <c r="L1057" s="14">
        <f t="shared" si="115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6">
        <f t="shared" si="112"/>
        <v>0</v>
      </c>
      <c r="R1057" s="9">
        <f t="shared" si="113"/>
        <v>0</v>
      </c>
      <c r="S1057" t="str">
        <f t="shared" si="116"/>
        <v>journalism</v>
      </c>
      <c r="T1057" t="str">
        <f t="shared" si="117"/>
        <v>audio</v>
      </c>
      <c r="U1057" s="13">
        <f t="shared" si="118"/>
        <v>30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4">
        <f t="shared" si="114"/>
        <v>42118.677974537044</v>
      </c>
      <c r="K1058">
        <v>1424711777</v>
      </c>
      <c r="L1058" s="14">
        <f t="shared" si="115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6">
        <f t="shared" si="112"/>
        <v>0</v>
      </c>
      <c r="R1058" s="9">
        <f t="shared" si="113"/>
        <v>0</v>
      </c>
      <c r="S1058" t="str">
        <f t="shared" si="116"/>
        <v>journalism</v>
      </c>
      <c r="T1058" t="str">
        <f t="shared" si="117"/>
        <v>audio</v>
      </c>
      <c r="U1058" s="13">
        <f t="shared" si="118"/>
        <v>60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4">
        <f t="shared" si="114"/>
        <v>42708.912997685184</v>
      </c>
      <c r="K1059">
        <v>1478292883</v>
      </c>
      <c r="L1059" s="14">
        <f t="shared" si="115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6">
        <f t="shared" si="112"/>
        <v>0</v>
      </c>
      <c r="R1059" s="9">
        <f t="shared" si="113"/>
        <v>0</v>
      </c>
      <c r="S1059" t="str">
        <f t="shared" si="116"/>
        <v>journalism</v>
      </c>
      <c r="T1059" t="str">
        <f t="shared" si="117"/>
        <v>audio</v>
      </c>
      <c r="U1059" s="13">
        <f t="shared" si="118"/>
        <v>30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4">
        <f t="shared" si="114"/>
        <v>42089</v>
      </c>
      <c r="K1060">
        <v>1423777043</v>
      </c>
      <c r="L1060" s="14">
        <f t="shared" si="115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6">
        <f t="shared" si="112"/>
        <v>0</v>
      </c>
      <c r="R1060" s="9">
        <f t="shared" si="113"/>
        <v>0</v>
      </c>
      <c r="S1060" t="str">
        <f t="shared" si="116"/>
        <v>journalism</v>
      </c>
      <c r="T1060" t="str">
        <f t="shared" si="117"/>
        <v>audio</v>
      </c>
      <c r="U1060" s="13">
        <f t="shared" si="118"/>
        <v>42</v>
      </c>
    </row>
    <row r="1061" spans="1:2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4">
        <f t="shared" si="114"/>
        <v>42076.748333333337</v>
      </c>
      <c r="K1061">
        <v>1423681056</v>
      </c>
      <c r="L1061" s="14">
        <f t="shared" si="115"/>
        <v>42046.79</v>
      </c>
      <c r="M1061" t="b">
        <v>0</v>
      </c>
      <c r="N1061">
        <v>0</v>
      </c>
      <c r="O1061" t="b">
        <v>0</v>
      </c>
      <c r="P1061" t="s">
        <v>8281</v>
      </c>
      <c r="Q1061" s="6">
        <f t="shared" si="112"/>
        <v>0</v>
      </c>
      <c r="R1061" s="9">
        <f t="shared" si="113"/>
        <v>0</v>
      </c>
      <c r="S1061" t="str">
        <f t="shared" si="116"/>
        <v>journalism</v>
      </c>
      <c r="T1061" t="str">
        <f t="shared" si="117"/>
        <v>audio</v>
      </c>
      <c r="U1061" s="13">
        <f t="shared" si="118"/>
        <v>30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4">
        <f t="shared" si="114"/>
        <v>42109.913113425922</v>
      </c>
      <c r="K1062">
        <v>1426542893</v>
      </c>
      <c r="L1062" s="14">
        <f t="shared" si="115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6">
        <f t="shared" si="112"/>
        <v>0.01</v>
      </c>
      <c r="R1062" s="9">
        <f t="shared" si="113"/>
        <v>50</v>
      </c>
      <c r="S1062" t="str">
        <f t="shared" si="116"/>
        <v>journalism</v>
      </c>
      <c r="T1062" t="str">
        <f t="shared" si="117"/>
        <v>audio</v>
      </c>
      <c r="U1062" s="13">
        <f t="shared" si="118"/>
        <v>30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4">
        <f t="shared" si="114"/>
        <v>42492.041666666672</v>
      </c>
      <c r="K1063">
        <v>1456987108</v>
      </c>
      <c r="L1063" s="14">
        <f t="shared" si="115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6">
        <f t="shared" si="112"/>
        <v>0</v>
      </c>
      <c r="R1063" s="9">
        <f t="shared" si="113"/>
        <v>0</v>
      </c>
      <c r="S1063" t="str">
        <f t="shared" si="116"/>
        <v>journalism</v>
      </c>
      <c r="T1063" t="str">
        <f t="shared" si="117"/>
        <v>audio</v>
      </c>
      <c r="U1063" s="13">
        <f t="shared" si="118"/>
        <v>60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4">
        <f t="shared" si="114"/>
        <v>42563.807187500002</v>
      </c>
      <c r="K1064">
        <v>1467746541</v>
      </c>
      <c r="L1064" s="14">
        <f t="shared" si="115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6">
        <f t="shared" si="112"/>
        <v>0.95477386934673369</v>
      </c>
      <c r="R1064" s="9">
        <f t="shared" si="113"/>
        <v>47.5</v>
      </c>
      <c r="S1064" t="str">
        <f t="shared" si="116"/>
        <v>journalism</v>
      </c>
      <c r="T1064" t="str">
        <f t="shared" si="117"/>
        <v>audio</v>
      </c>
      <c r="U1064" s="13">
        <f t="shared" si="118"/>
        <v>7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4">
        <f t="shared" si="114"/>
        <v>42613.030810185184</v>
      </c>
      <c r="K1065">
        <v>1470012262</v>
      </c>
      <c r="L1065" s="14">
        <f t="shared" si="115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6">
        <f t="shared" si="112"/>
        <v>0</v>
      </c>
      <c r="R1065" s="9">
        <f t="shared" si="113"/>
        <v>0</v>
      </c>
      <c r="S1065" t="str">
        <f t="shared" si="116"/>
        <v>journalism</v>
      </c>
      <c r="T1065" t="str">
        <f t="shared" si="117"/>
        <v>audio</v>
      </c>
      <c r="U1065" s="13">
        <f t="shared" si="118"/>
        <v>30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4">
        <f t="shared" si="114"/>
        <v>41462.228043981479</v>
      </c>
      <c r="K1066">
        <v>1369286903</v>
      </c>
      <c r="L1066" s="14">
        <f t="shared" si="115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6">
        <f t="shared" si="112"/>
        <v>8.9744444444444446E-2</v>
      </c>
      <c r="R1066" s="9">
        <f t="shared" si="113"/>
        <v>65.666666666666671</v>
      </c>
      <c r="S1066" t="str">
        <f t="shared" si="116"/>
        <v>games</v>
      </c>
      <c r="T1066" t="str">
        <f t="shared" si="117"/>
        <v>video games</v>
      </c>
      <c r="U1066" s="13">
        <f t="shared" si="118"/>
        <v>45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4">
        <f t="shared" si="114"/>
        <v>41689.381041666667</v>
      </c>
      <c r="K1067">
        <v>1390381722</v>
      </c>
      <c r="L1067" s="14">
        <f t="shared" si="115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6">
        <f t="shared" si="112"/>
        <v>2.7E-2</v>
      </c>
      <c r="R1067" s="9">
        <f t="shared" si="113"/>
        <v>16.2</v>
      </c>
      <c r="S1067" t="str">
        <f t="shared" si="116"/>
        <v>games</v>
      </c>
      <c r="T1067" t="str">
        <f t="shared" si="117"/>
        <v>video games</v>
      </c>
      <c r="U1067" s="13">
        <f t="shared" si="118"/>
        <v>28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4">
        <f t="shared" si="114"/>
        <v>41490.962754629632</v>
      </c>
      <c r="K1068">
        <v>1371769582</v>
      </c>
      <c r="L1068" s="14">
        <f t="shared" si="115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6">
        <f t="shared" si="112"/>
        <v>3.3673333333333333E-2</v>
      </c>
      <c r="R1068" s="9">
        <f t="shared" si="113"/>
        <v>34.128378378378379</v>
      </c>
      <c r="S1068" t="str">
        <f t="shared" si="116"/>
        <v>games</v>
      </c>
      <c r="T1068" t="str">
        <f t="shared" si="117"/>
        <v>video games</v>
      </c>
      <c r="U1068" s="13">
        <f t="shared" si="118"/>
        <v>45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4">
        <f t="shared" si="114"/>
        <v>41629.855682870373</v>
      </c>
      <c r="K1069">
        <v>1385065931</v>
      </c>
      <c r="L1069" s="14">
        <f t="shared" si="115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6">
        <f t="shared" si="112"/>
        <v>0.26</v>
      </c>
      <c r="R1069" s="9">
        <f t="shared" si="113"/>
        <v>13</v>
      </c>
      <c r="S1069" t="str">
        <f t="shared" si="116"/>
        <v>games</v>
      </c>
      <c r="T1069" t="str">
        <f t="shared" si="117"/>
        <v>video games</v>
      </c>
      <c r="U1069" s="13">
        <f t="shared" si="118"/>
        <v>30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4">
        <f t="shared" si="114"/>
        <v>42470.329444444447</v>
      </c>
      <c r="K1070">
        <v>1457686464</v>
      </c>
      <c r="L1070" s="14">
        <f t="shared" si="115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6">
        <f t="shared" si="112"/>
        <v>1.5E-3</v>
      </c>
      <c r="R1070" s="9">
        <f t="shared" si="113"/>
        <v>11.25</v>
      </c>
      <c r="S1070" t="str">
        <f t="shared" si="116"/>
        <v>games</v>
      </c>
      <c r="T1070" t="str">
        <f t="shared" si="117"/>
        <v>video games</v>
      </c>
      <c r="U1070" s="13">
        <f t="shared" si="118"/>
        <v>30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4">
        <f t="shared" si="114"/>
        <v>41604.271516203706</v>
      </c>
      <c r="K1071">
        <v>1382679059</v>
      </c>
      <c r="L1071" s="14">
        <f t="shared" si="115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6">
        <f t="shared" si="112"/>
        <v>0.38636363636363635</v>
      </c>
      <c r="R1071" s="9">
        <f t="shared" si="113"/>
        <v>40.476190476190474</v>
      </c>
      <c r="S1071" t="str">
        <f t="shared" si="116"/>
        <v>games</v>
      </c>
      <c r="T1071" t="str">
        <f t="shared" si="117"/>
        <v>video games</v>
      </c>
      <c r="U1071" s="13">
        <f t="shared" si="118"/>
        <v>32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4">
        <f t="shared" si="114"/>
        <v>41183.011828703704</v>
      </c>
      <c r="K1072">
        <v>1347322622</v>
      </c>
      <c r="L1072" s="14">
        <f t="shared" si="115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6">
        <f t="shared" si="112"/>
        <v>7.0000000000000001E-3</v>
      </c>
      <c r="R1072" s="9">
        <f t="shared" si="113"/>
        <v>35</v>
      </c>
      <c r="S1072" t="str">
        <f t="shared" si="116"/>
        <v>games</v>
      </c>
      <c r="T1072" t="str">
        <f t="shared" si="117"/>
        <v>video games</v>
      </c>
      <c r="U1072" s="13">
        <f t="shared" si="118"/>
        <v>20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4">
        <f t="shared" si="114"/>
        <v>42325.795057870375</v>
      </c>
      <c r="K1073">
        <v>1445191493</v>
      </c>
      <c r="L1073" s="14">
        <f t="shared" si="115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6">
        <f t="shared" si="112"/>
        <v>0</v>
      </c>
      <c r="R1073" s="9">
        <f t="shared" si="113"/>
        <v>0</v>
      </c>
      <c r="S1073" t="str">
        <f t="shared" si="116"/>
        <v>games</v>
      </c>
      <c r="T1073" t="str">
        <f t="shared" si="117"/>
        <v>video games</v>
      </c>
      <c r="U1073" s="13">
        <f t="shared" si="118"/>
        <v>30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4">
        <f t="shared" si="114"/>
        <v>41675.832141203704</v>
      </c>
      <c r="K1074">
        <v>1389038297</v>
      </c>
      <c r="L1074" s="14">
        <f t="shared" si="115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6">
        <f t="shared" si="112"/>
        <v>6.8000000000000005E-4</v>
      </c>
      <c r="R1074" s="9">
        <f t="shared" si="113"/>
        <v>12.75</v>
      </c>
      <c r="S1074" t="str">
        <f t="shared" si="116"/>
        <v>games</v>
      </c>
      <c r="T1074" t="str">
        <f t="shared" si="117"/>
        <v>video games</v>
      </c>
      <c r="U1074" s="13">
        <f t="shared" si="118"/>
        <v>30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4">
        <f t="shared" si="114"/>
        <v>40832.964594907404</v>
      </c>
      <c r="K1075">
        <v>1316214541</v>
      </c>
      <c r="L1075" s="14">
        <f t="shared" si="115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6">
        <f t="shared" si="112"/>
        <v>1.3333333333333334E-2</v>
      </c>
      <c r="R1075" s="9">
        <f t="shared" si="113"/>
        <v>10</v>
      </c>
      <c r="S1075" t="str">
        <f t="shared" si="116"/>
        <v>games</v>
      </c>
      <c r="T1075" t="str">
        <f t="shared" si="117"/>
        <v>video games</v>
      </c>
      <c r="U1075" s="13">
        <f t="shared" si="118"/>
        <v>30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4">
        <f t="shared" si="114"/>
        <v>41643.172974537039</v>
      </c>
      <c r="K1076">
        <v>1386216545</v>
      </c>
      <c r="L1076" s="14">
        <f t="shared" si="115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6">
        <f t="shared" si="112"/>
        <v>6.3092592592592589E-2</v>
      </c>
      <c r="R1076" s="9">
        <f t="shared" si="113"/>
        <v>113.56666666666666</v>
      </c>
      <c r="S1076" t="str">
        <f t="shared" si="116"/>
        <v>games</v>
      </c>
      <c r="T1076" t="str">
        <f t="shared" si="117"/>
        <v>video games</v>
      </c>
      <c r="U1076" s="13">
        <f t="shared" si="118"/>
        <v>30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4">
        <f t="shared" si="114"/>
        <v>41035.904120370367</v>
      </c>
      <c r="K1077">
        <v>1333748516</v>
      </c>
      <c r="L1077" s="14">
        <f t="shared" si="115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6">
        <f t="shared" si="112"/>
        <v>4.4999999999999998E-2</v>
      </c>
      <c r="R1077" s="9">
        <f t="shared" si="113"/>
        <v>15</v>
      </c>
      <c r="S1077" t="str">
        <f t="shared" si="116"/>
        <v>games</v>
      </c>
      <c r="T1077" t="str">
        <f t="shared" si="117"/>
        <v>video games</v>
      </c>
      <c r="U1077" s="13">
        <f t="shared" si="118"/>
        <v>30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4">
        <f t="shared" si="114"/>
        <v>41893.377893518518</v>
      </c>
      <c r="K1078">
        <v>1405674250</v>
      </c>
      <c r="L1078" s="14">
        <f t="shared" si="115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6">
        <f t="shared" si="112"/>
        <v>0.62765333333333329</v>
      </c>
      <c r="R1078" s="9">
        <f t="shared" si="113"/>
        <v>48.281025641025643</v>
      </c>
      <c r="S1078" t="str">
        <f t="shared" si="116"/>
        <v>games</v>
      </c>
      <c r="T1078" t="str">
        <f t="shared" si="117"/>
        <v>video games</v>
      </c>
      <c r="U1078" s="13">
        <f t="shared" si="118"/>
        <v>55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4">
        <f t="shared" si="114"/>
        <v>42383.16679398148</v>
      </c>
      <c r="K1079">
        <v>1450152011</v>
      </c>
      <c r="L1079" s="14">
        <f t="shared" si="115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6">
        <f t="shared" si="112"/>
        <v>0.29376000000000002</v>
      </c>
      <c r="R1079" s="9">
        <f t="shared" si="113"/>
        <v>43.976047904191617</v>
      </c>
      <c r="S1079" t="str">
        <f t="shared" si="116"/>
        <v>games</v>
      </c>
      <c r="T1079" t="str">
        <f t="shared" si="117"/>
        <v>video games</v>
      </c>
      <c r="U1079" s="13">
        <f t="shared" si="118"/>
        <v>30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4">
        <f t="shared" si="114"/>
        <v>40746.195844907408</v>
      </c>
      <c r="K1080">
        <v>1307421721</v>
      </c>
      <c r="L1080" s="14">
        <f t="shared" si="115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6">
        <f t="shared" si="112"/>
        <v>7.4999999999999997E-2</v>
      </c>
      <c r="R1080" s="9">
        <f t="shared" si="113"/>
        <v>9</v>
      </c>
      <c r="S1080" t="str">
        <f t="shared" si="116"/>
        <v>games</v>
      </c>
      <c r="T1080" t="str">
        <f t="shared" si="117"/>
        <v>video games</v>
      </c>
      <c r="U1080" s="13">
        <f t="shared" si="118"/>
        <v>45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4">
        <f t="shared" si="114"/>
        <v>42504.566388888896</v>
      </c>
      <c r="K1081">
        <v>1461072936</v>
      </c>
      <c r="L1081" s="14">
        <f t="shared" si="115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6">
        <f t="shared" si="112"/>
        <v>2.6076923076923077E-2</v>
      </c>
      <c r="R1081" s="9">
        <f t="shared" si="113"/>
        <v>37.666666666666664</v>
      </c>
      <c r="S1081" t="str">
        <f t="shared" si="116"/>
        <v>games</v>
      </c>
      <c r="T1081" t="str">
        <f t="shared" si="117"/>
        <v>video games</v>
      </c>
      <c r="U1081" s="13">
        <f t="shared" si="118"/>
        <v>25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4">
        <f t="shared" si="114"/>
        <v>41770.138113425928</v>
      </c>
      <c r="K1082">
        <v>1397186333</v>
      </c>
      <c r="L1082" s="14">
        <f t="shared" si="115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6">
        <f t="shared" si="112"/>
        <v>9.1050000000000006E-2</v>
      </c>
      <c r="R1082" s="9">
        <f t="shared" si="113"/>
        <v>18.581632653061224</v>
      </c>
      <c r="S1082" t="str">
        <f t="shared" si="116"/>
        <v>games</v>
      </c>
      <c r="T1082" t="str">
        <f t="shared" si="117"/>
        <v>video games</v>
      </c>
      <c r="U1082" s="13">
        <f t="shared" si="118"/>
        <v>30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4">
        <f t="shared" si="114"/>
        <v>42032.926990740743</v>
      </c>
      <c r="K1083">
        <v>1419891292</v>
      </c>
      <c r="L1083" s="14">
        <f t="shared" si="115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6">
        <f t="shared" si="112"/>
        <v>1.7647058823529413E-4</v>
      </c>
      <c r="R1083" s="9">
        <f t="shared" si="113"/>
        <v>3</v>
      </c>
      <c r="S1083" t="str">
        <f t="shared" si="116"/>
        <v>games</v>
      </c>
      <c r="T1083" t="str">
        <f t="shared" si="117"/>
        <v>video games</v>
      </c>
      <c r="U1083" s="13">
        <f t="shared" si="118"/>
        <v>30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4">
        <f t="shared" si="114"/>
        <v>41131.906111111115</v>
      </c>
      <c r="K1084">
        <v>1342043088</v>
      </c>
      <c r="L1084" s="14">
        <f t="shared" si="115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6">
        <f t="shared" si="112"/>
        <v>5.5999999999999999E-3</v>
      </c>
      <c r="R1084" s="9">
        <f t="shared" si="113"/>
        <v>18.666666666666668</v>
      </c>
      <c r="S1084" t="str">
        <f t="shared" si="116"/>
        <v>games</v>
      </c>
      <c r="T1084" t="str">
        <f t="shared" si="117"/>
        <v>video games</v>
      </c>
      <c r="U1084" s="13">
        <f t="shared" si="118"/>
        <v>30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4">
        <f t="shared" si="114"/>
        <v>41853.659525462965</v>
      </c>
      <c r="K1085">
        <v>1401810583</v>
      </c>
      <c r="L1085" s="14">
        <f t="shared" si="115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6">
        <f t="shared" si="112"/>
        <v>8.2000000000000007E-3</v>
      </c>
      <c r="R1085" s="9">
        <f t="shared" si="113"/>
        <v>410</v>
      </c>
      <c r="S1085" t="str">
        <f t="shared" si="116"/>
        <v>games</v>
      </c>
      <c r="T1085" t="str">
        <f t="shared" si="117"/>
        <v>video games</v>
      </c>
      <c r="U1085" s="13">
        <f t="shared" si="118"/>
        <v>60</v>
      </c>
    </row>
    <row r="1086" spans="1:2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4">
        <f t="shared" si="114"/>
        <v>41859.912083333329</v>
      </c>
      <c r="K1086">
        <v>1404942804</v>
      </c>
      <c r="L1086" s="14">
        <f t="shared" si="115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6">
        <f t="shared" si="112"/>
        <v>0</v>
      </c>
      <c r="R1086" s="9">
        <f t="shared" si="113"/>
        <v>0</v>
      </c>
      <c r="S1086" t="str">
        <f t="shared" si="116"/>
        <v>games</v>
      </c>
      <c r="T1086" t="str">
        <f t="shared" si="117"/>
        <v>video games</v>
      </c>
      <c r="U1086" s="13">
        <f t="shared" si="118"/>
        <v>30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4">
        <f t="shared" si="114"/>
        <v>42443.629340277781</v>
      </c>
      <c r="K1087">
        <v>1455379575</v>
      </c>
      <c r="L1087" s="14">
        <f t="shared" si="115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6">
        <f t="shared" si="112"/>
        <v>3.4200000000000001E-2</v>
      </c>
      <c r="R1087" s="9">
        <f t="shared" si="113"/>
        <v>114</v>
      </c>
      <c r="S1087" t="str">
        <f t="shared" si="116"/>
        <v>games</v>
      </c>
      <c r="T1087" t="str">
        <f t="shared" si="117"/>
        <v>video games</v>
      </c>
      <c r="U1087" s="13">
        <f t="shared" si="118"/>
        <v>30</v>
      </c>
    </row>
    <row r="1088" spans="1:2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4">
        <f t="shared" si="114"/>
        <v>41875.866793981484</v>
      </c>
      <c r="K1088">
        <v>1406321291</v>
      </c>
      <c r="L1088" s="14">
        <f t="shared" si="115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6">
        <f t="shared" si="112"/>
        <v>8.3333333333333339E-4</v>
      </c>
      <c r="R1088" s="9">
        <f t="shared" si="113"/>
        <v>7.5</v>
      </c>
      <c r="S1088" t="str">
        <f t="shared" si="116"/>
        <v>games</v>
      </c>
      <c r="T1088" t="str">
        <f t="shared" si="117"/>
        <v>video games</v>
      </c>
      <c r="U1088" s="13">
        <f t="shared" si="118"/>
        <v>30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4">
        <f t="shared" si="114"/>
        <v>41805.713969907411</v>
      </c>
      <c r="K1089">
        <v>1400260087</v>
      </c>
      <c r="L1089" s="14">
        <f t="shared" si="115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6">
        <f t="shared" si="112"/>
        <v>0</v>
      </c>
      <c r="R1089" s="9">
        <f t="shared" si="113"/>
        <v>0</v>
      </c>
      <c r="S1089" t="str">
        <f t="shared" si="116"/>
        <v>games</v>
      </c>
      <c r="T1089" t="str">
        <f t="shared" si="117"/>
        <v>video games</v>
      </c>
      <c r="U1089" s="13">
        <f t="shared" si="118"/>
        <v>30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4">
        <f t="shared" si="114"/>
        <v>41753.799386574072</v>
      </c>
      <c r="K1090">
        <v>1395774667</v>
      </c>
      <c r="L1090" s="14">
        <f t="shared" si="115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6">
        <f t="shared" ref="Q1090:Q1153" si="119">(E1090/D1090)</f>
        <v>0.14182977777777778</v>
      </c>
      <c r="R1090" s="9">
        <f t="shared" ref="R1090:R1153" si="120">IF(N1090&lt;&gt;0,E1090/N1090,0)</f>
        <v>43.41727891156463</v>
      </c>
      <c r="S1090" t="str">
        <f t="shared" si="116"/>
        <v>games</v>
      </c>
      <c r="T1090" t="str">
        <f t="shared" si="117"/>
        <v>video games</v>
      </c>
      <c r="U1090" s="13">
        <f t="shared" si="118"/>
        <v>30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4">
        <f t="shared" ref="J1091:J1154" si="121">(((I1091/60)/60)/24)+DATE(1970,1,1)</f>
        <v>42181.189525462964</v>
      </c>
      <c r="K1091">
        <v>1432701175</v>
      </c>
      <c r="L1091" s="14">
        <f t="shared" ref="L1091:L1154" si="122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6">
        <f t="shared" si="119"/>
        <v>7.8266666666666665E-2</v>
      </c>
      <c r="R1091" s="9">
        <f t="shared" si="120"/>
        <v>23.959183673469386</v>
      </c>
      <c r="S1091" t="str">
        <f t="shared" ref="S1091:S1154" si="123">LEFT(P1091, SEARCH("/",P1091,1)-1)</f>
        <v>games</v>
      </c>
      <c r="T1091" t="str">
        <f t="shared" ref="T1091:T1154" si="124">RIGHT(P1091,LEN(P1091)-FIND("/",P1091))</f>
        <v>video games</v>
      </c>
      <c r="U1091" s="13">
        <f t="shared" ref="U1091:U1154" si="125">DATEDIF(L1091,J1091,"D")</f>
        <v>30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4">
        <f t="shared" si="121"/>
        <v>42153.185798611114</v>
      </c>
      <c r="K1092">
        <v>1430281653</v>
      </c>
      <c r="L1092" s="14">
        <f t="shared" si="122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6">
        <f t="shared" si="119"/>
        <v>3.8464497269020693E-4</v>
      </c>
      <c r="R1092" s="9">
        <f t="shared" si="120"/>
        <v>5</v>
      </c>
      <c r="S1092" t="str">
        <f t="shared" si="123"/>
        <v>games</v>
      </c>
      <c r="T1092" t="str">
        <f t="shared" si="124"/>
        <v>video games</v>
      </c>
      <c r="U1092" s="13">
        <f t="shared" si="125"/>
        <v>30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4">
        <f t="shared" si="121"/>
        <v>42470.778611111105</v>
      </c>
      <c r="K1093">
        <v>1457725272</v>
      </c>
      <c r="L1093" s="14">
        <f t="shared" si="122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6">
        <f t="shared" si="119"/>
        <v>0.125</v>
      </c>
      <c r="R1093" s="9">
        <f t="shared" si="120"/>
        <v>12.5</v>
      </c>
      <c r="S1093" t="str">
        <f t="shared" si="123"/>
        <v>games</v>
      </c>
      <c r="T1093" t="str">
        <f t="shared" si="124"/>
        <v>video games</v>
      </c>
      <c r="U1093" s="13">
        <f t="shared" si="125"/>
        <v>30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4">
        <f t="shared" si="121"/>
        <v>41280.025902777779</v>
      </c>
      <c r="K1094">
        <v>1354840638</v>
      </c>
      <c r="L1094" s="14">
        <f t="shared" si="122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6">
        <f t="shared" si="119"/>
        <v>1.0500000000000001E-2</v>
      </c>
      <c r="R1094" s="9">
        <f t="shared" si="120"/>
        <v>3</v>
      </c>
      <c r="S1094" t="str">
        <f t="shared" si="123"/>
        <v>games</v>
      </c>
      <c r="T1094" t="str">
        <f t="shared" si="124"/>
        <v>video games</v>
      </c>
      <c r="U1094" s="13">
        <f t="shared" si="125"/>
        <v>30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4">
        <f t="shared" si="121"/>
        <v>42411.973807870367</v>
      </c>
      <c r="K1095">
        <v>1453936937</v>
      </c>
      <c r="L1095" s="14">
        <f t="shared" si="122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6">
        <f t="shared" si="119"/>
        <v>0.14083333333333334</v>
      </c>
      <c r="R1095" s="9">
        <f t="shared" si="120"/>
        <v>10.5625</v>
      </c>
      <c r="S1095" t="str">
        <f t="shared" si="123"/>
        <v>games</v>
      </c>
      <c r="T1095" t="str">
        <f t="shared" si="124"/>
        <v>video games</v>
      </c>
      <c r="U1095" s="13">
        <f t="shared" si="125"/>
        <v>15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4">
        <f t="shared" si="121"/>
        <v>40825.713344907403</v>
      </c>
      <c r="K1096">
        <v>1315588033</v>
      </c>
      <c r="L1096" s="14">
        <f t="shared" si="122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6">
        <f t="shared" si="119"/>
        <v>0.18300055555555556</v>
      </c>
      <c r="R1096" s="9">
        <f t="shared" si="120"/>
        <v>122.00037037037038</v>
      </c>
      <c r="S1096" t="str">
        <f t="shared" si="123"/>
        <v>games</v>
      </c>
      <c r="T1096" t="str">
        <f t="shared" si="124"/>
        <v>video games</v>
      </c>
      <c r="U1096" s="13">
        <f t="shared" si="125"/>
        <v>30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4">
        <f t="shared" si="121"/>
        <v>41516.537268518521</v>
      </c>
      <c r="K1097">
        <v>1375275220</v>
      </c>
      <c r="L1097" s="14">
        <f t="shared" si="122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6">
        <f t="shared" si="119"/>
        <v>5.0347999999999997E-2</v>
      </c>
      <c r="R1097" s="9">
        <f t="shared" si="120"/>
        <v>267.80851063829789</v>
      </c>
      <c r="S1097" t="str">
        <f t="shared" si="123"/>
        <v>games</v>
      </c>
      <c r="T1097" t="str">
        <f t="shared" si="124"/>
        <v>video games</v>
      </c>
      <c r="U1097" s="13">
        <f t="shared" si="125"/>
        <v>30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4">
        <f t="shared" si="121"/>
        <v>41916.145833333336</v>
      </c>
      <c r="K1098">
        <v>1409747154</v>
      </c>
      <c r="L1098" s="14">
        <f t="shared" si="122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6">
        <f t="shared" si="119"/>
        <v>0.17933333333333334</v>
      </c>
      <c r="R1098" s="9">
        <f t="shared" si="120"/>
        <v>74.206896551724142</v>
      </c>
      <c r="S1098" t="str">
        <f t="shared" si="123"/>
        <v>games</v>
      </c>
      <c r="T1098" t="str">
        <f t="shared" si="124"/>
        <v>video games</v>
      </c>
      <c r="U1098" s="13">
        <f t="shared" si="125"/>
        <v>31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4">
        <f t="shared" si="121"/>
        <v>41700.792557870373</v>
      </c>
      <c r="K1099">
        <v>1390330877</v>
      </c>
      <c r="L1099" s="14">
        <f t="shared" si="122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6">
        <f t="shared" si="119"/>
        <v>4.6999999999999999E-4</v>
      </c>
      <c r="R1099" s="9">
        <f t="shared" si="120"/>
        <v>6.7142857142857144</v>
      </c>
      <c r="S1099" t="str">
        <f t="shared" si="123"/>
        <v>games</v>
      </c>
      <c r="T1099" t="str">
        <f t="shared" si="124"/>
        <v>video games</v>
      </c>
      <c r="U1099" s="13">
        <f t="shared" si="125"/>
        <v>40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4">
        <f t="shared" si="121"/>
        <v>41742.762673611112</v>
      </c>
      <c r="K1100">
        <v>1394821095</v>
      </c>
      <c r="L1100" s="14">
        <f t="shared" si="122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6">
        <f t="shared" si="119"/>
        <v>7.2120000000000004E-2</v>
      </c>
      <c r="R1100" s="9">
        <f t="shared" si="120"/>
        <v>81.954545454545453</v>
      </c>
      <c r="S1100" t="str">
        <f t="shared" si="123"/>
        <v>games</v>
      </c>
      <c r="T1100" t="str">
        <f t="shared" si="124"/>
        <v>video games</v>
      </c>
      <c r="U1100" s="13">
        <f t="shared" si="125"/>
        <v>30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4">
        <f t="shared" si="121"/>
        <v>42137.836435185185</v>
      </c>
      <c r="K1101">
        <v>1428955468</v>
      </c>
      <c r="L1101" s="14">
        <f t="shared" si="122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6">
        <f t="shared" si="119"/>
        <v>5.0000000000000001E-3</v>
      </c>
      <c r="R1101" s="9">
        <f t="shared" si="120"/>
        <v>25</v>
      </c>
      <c r="S1101" t="str">
        <f t="shared" si="123"/>
        <v>games</v>
      </c>
      <c r="T1101" t="str">
        <f t="shared" si="124"/>
        <v>video games</v>
      </c>
      <c r="U1101" s="13">
        <f t="shared" si="125"/>
        <v>30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4">
        <f t="shared" si="121"/>
        <v>42414.110775462963</v>
      </c>
      <c r="K1102">
        <v>1452825571</v>
      </c>
      <c r="L1102" s="14">
        <f t="shared" si="122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6">
        <f t="shared" si="119"/>
        <v>2.5000000000000001E-2</v>
      </c>
      <c r="R1102" s="9">
        <f t="shared" si="120"/>
        <v>10</v>
      </c>
      <c r="S1102" t="str">
        <f t="shared" si="123"/>
        <v>games</v>
      </c>
      <c r="T1102" t="str">
        <f t="shared" si="124"/>
        <v>video games</v>
      </c>
      <c r="U1102" s="13">
        <f t="shared" si="125"/>
        <v>30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4">
        <f t="shared" si="121"/>
        <v>42565.758333333331</v>
      </c>
      <c r="K1103">
        <v>1466188338</v>
      </c>
      <c r="L1103" s="14">
        <f t="shared" si="122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6">
        <f t="shared" si="119"/>
        <v>4.0999999999999999E-4</v>
      </c>
      <c r="R1103" s="9">
        <f t="shared" si="120"/>
        <v>6.833333333333333</v>
      </c>
      <c r="S1103" t="str">
        <f t="shared" si="123"/>
        <v>games</v>
      </c>
      <c r="T1103" t="str">
        <f t="shared" si="124"/>
        <v>video games</v>
      </c>
      <c r="U1103" s="13">
        <f t="shared" si="125"/>
        <v>27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4">
        <f t="shared" si="121"/>
        <v>41617.249305555553</v>
      </c>
      <c r="K1104">
        <v>1383095125</v>
      </c>
      <c r="L1104" s="14">
        <f t="shared" si="122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6">
        <f t="shared" si="119"/>
        <v>5.3124999999999999E-2</v>
      </c>
      <c r="R1104" s="9">
        <f t="shared" si="120"/>
        <v>17.708333333333332</v>
      </c>
      <c r="S1104" t="str">
        <f t="shared" si="123"/>
        <v>games</v>
      </c>
      <c r="T1104" t="str">
        <f t="shared" si="124"/>
        <v>video games</v>
      </c>
      <c r="U1104" s="13">
        <f t="shared" si="125"/>
        <v>40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4">
        <f t="shared" si="121"/>
        <v>42539.22210648148</v>
      </c>
      <c r="K1105">
        <v>1461043190</v>
      </c>
      <c r="L1105" s="14">
        <f t="shared" si="122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6">
        <f t="shared" si="119"/>
        <v>1.6199999999999999E-2</v>
      </c>
      <c r="R1105" s="9">
        <f t="shared" si="120"/>
        <v>16.2</v>
      </c>
      <c r="S1105" t="str">
        <f t="shared" si="123"/>
        <v>games</v>
      </c>
      <c r="T1105" t="str">
        <f t="shared" si="124"/>
        <v>video games</v>
      </c>
      <c r="U1105" s="13">
        <f t="shared" si="125"/>
        <v>60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4">
        <f t="shared" si="121"/>
        <v>41801.40996527778</v>
      </c>
      <c r="K1106">
        <v>1399888221</v>
      </c>
      <c r="L1106" s="14">
        <f t="shared" si="122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6">
        <f t="shared" si="119"/>
        <v>4.9516666666666667E-2</v>
      </c>
      <c r="R1106" s="9">
        <f t="shared" si="120"/>
        <v>80.297297297297291</v>
      </c>
      <c r="S1106" t="str">
        <f t="shared" si="123"/>
        <v>games</v>
      </c>
      <c r="T1106" t="str">
        <f t="shared" si="124"/>
        <v>video games</v>
      </c>
      <c r="U1106" s="13">
        <f t="shared" si="125"/>
        <v>30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4">
        <f t="shared" si="121"/>
        <v>41722.0940625</v>
      </c>
      <c r="K1107">
        <v>1393038927</v>
      </c>
      <c r="L1107" s="14">
        <f t="shared" si="122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6">
        <f t="shared" si="119"/>
        <v>1.5900000000000001E-3</v>
      </c>
      <c r="R1107" s="9">
        <f t="shared" si="120"/>
        <v>71.55</v>
      </c>
      <c r="S1107" t="str">
        <f t="shared" si="123"/>
        <v>games</v>
      </c>
      <c r="T1107" t="str">
        <f t="shared" si="124"/>
        <v>video games</v>
      </c>
      <c r="U1107" s="13">
        <f t="shared" si="125"/>
        <v>30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4">
        <f t="shared" si="121"/>
        <v>41003.698784722219</v>
      </c>
      <c r="K1108">
        <v>1330969575</v>
      </c>
      <c r="L1108" s="14">
        <f t="shared" si="122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6">
        <f t="shared" si="119"/>
        <v>0.41249999999999998</v>
      </c>
      <c r="R1108" s="9">
        <f t="shared" si="120"/>
        <v>23.571428571428573</v>
      </c>
      <c r="S1108" t="str">
        <f t="shared" si="123"/>
        <v>games</v>
      </c>
      <c r="T1108" t="str">
        <f t="shared" si="124"/>
        <v>video games</v>
      </c>
      <c r="U1108" s="13">
        <f t="shared" si="125"/>
        <v>30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4">
        <f t="shared" si="121"/>
        <v>41843.861388888887</v>
      </c>
      <c r="K1109">
        <v>1403556024</v>
      </c>
      <c r="L1109" s="14">
        <f t="shared" si="122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6">
        <f t="shared" si="119"/>
        <v>0</v>
      </c>
      <c r="R1109" s="9">
        <f t="shared" si="120"/>
        <v>0</v>
      </c>
      <c r="S1109" t="str">
        <f t="shared" si="123"/>
        <v>games</v>
      </c>
      <c r="T1109" t="str">
        <f t="shared" si="124"/>
        <v>video games</v>
      </c>
      <c r="U1109" s="13">
        <f t="shared" si="125"/>
        <v>30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4">
        <f t="shared" si="121"/>
        <v>41012.595312500001</v>
      </c>
      <c r="K1110">
        <v>1329146235</v>
      </c>
      <c r="L1110" s="14">
        <f t="shared" si="122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6">
        <f t="shared" si="119"/>
        <v>2.93E-2</v>
      </c>
      <c r="R1110" s="9">
        <f t="shared" si="120"/>
        <v>34.88095238095238</v>
      </c>
      <c r="S1110" t="str">
        <f t="shared" si="123"/>
        <v>games</v>
      </c>
      <c r="T1110" t="str">
        <f t="shared" si="124"/>
        <v>video games</v>
      </c>
      <c r="U1110" s="13">
        <f t="shared" si="125"/>
        <v>60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4">
        <f t="shared" si="121"/>
        <v>42692.793865740736</v>
      </c>
      <c r="K1111">
        <v>1476900190</v>
      </c>
      <c r="L1111" s="14">
        <f t="shared" si="122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6">
        <f t="shared" si="119"/>
        <v>4.4999999999999997E-3</v>
      </c>
      <c r="R1111" s="9">
        <f t="shared" si="120"/>
        <v>15</v>
      </c>
      <c r="S1111" t="str">
        <f t="shared" si="123"/>
        <v>games</v>
      </c>
      <c r="T1111" t="str">
        <f t="shared" si="124"/>
        <v>video games</v>
      </c>
      <c r="U1111" s="13">
        <f t="shared" si="125"/>
        <v>30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4">
        <f t="shared" si="121"/>
        <v>41250.933124999996</v>
      </c>
      <c r="K1112">
        <v>1352327022</v>
      </c>
      <c r="L1112" s="14">
        <f t="shared" si="122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6">
        <f t="shared" si="119"/>
        <v>5.1000000000000004E-3</v>
      </c>
      <c r="R1112" s="9">
        <f t="shared" si="120"/>
        <v>23.181818181818183</v>
      </c>
      <c r="S1112" t="str">
        <f t="shared" si="123"/>
        <v>games</v>
      </c>
      <c r="T1112" t="str">
        <f t="shared" si="124"/>
        <v>video games</v>
      </c>
      <c r="U1112" s="13">
        <f t="shared" si="125"/>
        <v>30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4">
        <f t="shared" si="121"/>
        <v>42377.203587962969</v>
      </c>
      <c r="K1113">
        <v>1449636790</v>
      </c>
      <c r="L1113" s="14">
        <f t="shared" si="122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6">
        <f t="shared" si="119"/>
        <v>4.0000000000000002E-4</v>
      </c>
      <c r="R1113" s="9">
        <f t="shared" si="120"/>
        <v>1</v>
      </c>
      <c r="S1113" t="str">
        <f t="shared" si="123"/>
        <v>games</v>
      </c>
      <c r="T1113" t="str">
        <f t="shared" si="124"/>
        <v>video games</v>
      </c>
      <c r="U1113" s="13">
        <f t="shared" si="125"/>
        <v>30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4">
        <f t="shared" si="121"/>
        <v>42023.354166666672</v>
      </c>
      <c r="K1114">
        <v>1416507211</v>
      </c>
      <c r="L1114" s="14">
        <f t="shared" si="122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6">
        <f t="shared" si="119"/>
        <v>0.35537409090909089</v>
      </c>
      <c r="R1114" s="9">
        <f t="shared" si="120"/>
        <v>100.23371794871794</v>
      </c>
      <c r="S1114" t="str">
        <f t="shared" si="123"/>
        <v>games</v>
      </c>
      <c r="T1114" t="str">
        <f t="shared" si="124"/>
        <v>video games</v>
      </c>
      <c r="U1114" s="13">
        <f t="shared" si="125"/>
        <v>60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4">
        <f t="shared" si="121"/>
        <v>41865.977083333331</v>
      </c>
      <c r="K1115">
        <v>1405466820</v>
      </c>
      <c r="L1115" s="14">
        <f t="shared" si="122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6">
        <f t="shared" si="119"/>
        <v>5.0000000000000001E-3</v>
      </c>
      <c r="R1115" s="9">
        <f t="shared" si="120"/>
        <v>5</v>
      </c>
      <c r="S1115" t="str">
        <f t="shared" si="123"/>
        <v>games</v>
      </c>
      <c r="T1115" t="str">
        <f t="shared" si="124"/>
        <v>video games</v>
      </c>
      <c r="U1115" s="13">
        <f t="shared" si="125"/>
        <v>30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4">
        <f t="shared" si="121"/>
        <v>41556.345914351856</v>
      </c>
      <c r="K1116">
        <v>1378714687</v>
      </c>
      <c r="L1116" s="14">
        <f t="shared" si="122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6">
        <f t="shared" si="119"/>
        <v>1.6666666666666668E-3</v>
      </c>
      <c r="R1116" s="9">
        <f t="shared" si="120"/>
        <v>3.3333333333333335</v>
      </c>
      <c r="S1116" t="str">
        <f t="shared" si="123"/>
        <v>games</v>
      </c>
      <c r="T1116" t="str">
        <f t="shared" si="124"/>
        <v>video games</v>
      </c>
      <c r="U1116" s="13">
        <f t="shared" si="125"/>
        <v>30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4">
        <f t="shared" si="121"/>
        <v>42459.653877314813</v>
      </c>
      <c r="K1117">
        <v>1456764095</v>
      </c>
      <c r="L1117" s="14">
        <f t="shared" si="122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6">
        <f t="shared" si="119"/>
        <v>1.325E-3</v>
      </c>
      <c r="R1117" s="9">
        <f t="shared" si="120"/>
        <v>13.25</v>
      </c>
      <c r="S1117" t="str">
        <f t="shared" si="123"/>
        <v>games</v>
      </c>
      <c r="T1117" t="str">
        <f t="shared" si="124"/>
        <v>video games</v>
      </c>
      <c r="U1117" s="13">
        <f t="shared" si="125"/>
        <v>30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4">
        <f t="shared" si="121"/>
        <v>41069.847314814811</v>
      </c>
      <c r="K1118">
        <v>1334089208</v>
      </c>
      <c r="L1118" s="14">
        <f t="shared" si="122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6">
        <f t="shared" si="119"/>
        <v>3.5704000000000004E-4</v>
      </c>
      <c r="R1118" s="9">
        <f t="shared" si="120"/>
        <v>17.852</v>
      </c>
      <c r="S1118" t="str">
        <f t="shared" si="123"/>
        <v>games</v>
      </c>
      <c r="T1118" t="str">
        <f t="shared" si="124"/>
        <v>video games</v>
      </c>
      <c r="U1118" s="13">
        <f t="shared" si="125"/>
        <v>60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4">
        <f t="shared" si="121"/>
        <v>42363.598530092597</v>
      </c>
      <c r="K1119">
        <v>1448461313</v>
      </c>
      <c r="L1119" s="14">
        <f t="shared" si="122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6">
        <f t="shared" si="119"/>
        <v>8.3000000000000004E-2</v>
      </c>
      <c r="R1119" s="9">
        <f t="shared" si="120"/>
        <v>10.375</v>
      </c>
      <c r="S1119" t="str">
        <f t="shared" si="123"/>
        <v>games</v>
      </c>
      <c r="T1119" t="str">
        <f t="shared" si="124"/>
        <v>video games</v>
      </c>
      <c r="U1119" s="13">
        <f t="shared" si="125"/>
        <v>30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4">
        <f t="shared" si="121"/>
        <v>41734.124756944446</v>
      </c>
      <c r="K1120">
        <v>1394078379</v>
      </c>
      <c r="L1120" s="14">
        <f t="shared" si="122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6">
        <f t="shared" si="119"/>
        <v>2.4222222222222221E-2</v>
      </c>
      <c r="R1120" s="9">
        <f t="shared" si="120"/>
        <v>36.333333333333336</v>
      </c>
      <c r="S1120" t="str">
        <f t="shared" si="123"/>
        <v>games</v>
      </c>
      <c r="T1120" t="str">
        <f t="shared" si="124"/>
        <v>video games</v>
      </c>
      <c r="U1120" s="13">
        <f t="shared" si="125"/>
        <v>30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4">
        <f t="shared" si="121"/>
        <v>41735.792407407411</v>
      </c>
      <c r="K1121">
        <v>1395687664</v>
      </c>
      <c r="L1121" s="14">
        <f t="shared" si="122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6">
        <f t="shared" si="119"/>
        <v>2.3809523809523812E-3</v>
      </c>
      <c r="R1121" s="9">
        <f t="shared" si="120"/>
        <v>5</v>
      </c>
      <c r="S1121" t="str">
        <f t="shared" si="123"/>
        <v>games</v>
      </c>
      <c r="T1121" t="str">
        <f t="shared" si="124"/>
        <v>video games</v>
      </c>
      <c r="U1121" s="13">
        <f t="shared" si="125"/>
        <v>13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4">
        <f t="shared" si="121"/>
        <v>40844.872685185182</v>
      </c>
      <c r="K1122">
        <v>1315947400</v>
      </c>
      <c r="L1122" s="14">
        <f t="shared" si="122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6">
        <f t="shared" si="119"/>
        <v>0</v>
      </c>
      <c r="R1122" s="9">
        <f t="shared" si="120"/>
        <v>0</v>
      </c>
      <c r="S1122" t="str">
        <f t="shared" si="123"/>
        <v>games</v>
      </c>
      <c r="T1122" t="str">
        <f t="shared" si="124"/>
        <v>video games</v>
      </c>
      <c r="U1122" s="13">
        <f t="shared" si="125"/>
        <v>45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4">
        <f t="shared" si="121"/>
        <v>42442.892546296294</v>
      </c>
      <c r="K1123">
        <v>1455315916</v>
      </c>
      <c r="L1123" s="14">
        <f t="shared" si="122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6">
        <f t="shared" si="119"/>
        <v>1.16E-4</v>
      </c>
      <c r="R1123" s="9">
        <f t="shared" si="120"/>
        <v>5.8</v>
      </c>
      <c r="S1123" t="str">
        <f t="shared" si="123"/>
        <v>games</v>
      </c>
      <c r="T1123" t="str">
        <f t="shared" si="124"/>
        <v>video games</v>
      </c>
      <c r="U1123" s="13">
        <f t="shared" si="125"/>
        <v>30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4">
        <f t="shared" si="121"/>
        <v>41424.703993055555</v>
      </c>
      <c r="K1124">
        <v>1368723225</v>
      </c>
      <c r="L1124" s="14">
        <f t="shared" si="122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6">
        <f t="shared" si="119"/>
        <v>0</v>
      </c>
      <c r="R1124" s="9">
        <f t="shared" si="120"/>
        <v>0</v>
      </c>
      <c r="S1124" t="str">
        <f t="shared" si="123"/>
        <v>games</v>
      </c>
      <c r="T1124" t="str">
        <f t="shared" si="124"/>
        <v>video games</v>
      </c>
      <c r="U1124" s="13">
        <f t="shared" si="125"/>
        <v>14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4">
        <f t="shared" si="121"/>
        <v>41748.5237037037</v>
      </c>
      <c r="K1125">
        <v>1395318848</v>
      </c>
      <c r="L1125" s="14">
        <f t="shared" si="122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6">
        <f t="shared" si="119"/>
        <v>2.2000000000000001E-3</v>
      </c>
      <c r="R1125" s="9">
        <f t="shared" si="120"/>
        <v>3.6666666666666665</v>
      </c>
      <c r="S1125" t="str">
        <f t="shared" si="123"/>
        <v>games</v>
      </c>
      <c r="T1125" t="str">
        <f t="shared" si="124"/>
        <v>video games</v>
      </c>
      <c r="U1125" s="13">
        <f t="shared" si="125"/>
        <v>30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4">
        <f t="shared" si="121"/>
        <v>42124.667256944449</v>
      </c>
      <c r="K1126">
        <v>1427817651</v>
      </c>
      <c r="L1126" s="14">
        <f t="shared" si="122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6">
        <f t="shared" si="119"/>
        <v>4.7222222222222223E-3</v>
      </c>
      <c r="R1126" s="9">
        <f t="shared" si="120"/>
        <v>60.714285714285715</v>
      </c>
      <c r="S1126" t="str">
        <f t="shared" si="123"/>
        <v>games</v>
      </c>
      <c r="T1126" t="str">
        <f t="shared" si="124"/>
        <v>mobile games</v>
      </c>
      <c r="U1126" s="13">
        <f t="shared" si="125"/>
        <v>30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4">
        <f t="shared" si="121"/>
        <v>42272.624189814815</v>
      </c>
      <c r="K1127">
        <v>1438009130</v>
      </c>
      <c r="L1127" s="14">
        <f t="shared" si="122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6">
        <f t="shared" si="119"/>
        <v>0</v>
      </c>
      <c r="R1127" s="9">
        <f t="shared" si="120"/>
        <v>0</v>
      </c>
      <c r="S1127" t="str">
        <f t="shared" si="123"/>
        <v>games</v>
      </c>
      <c r="T1127" t="str">
        <f t="shared" si="124"/>
        <v>mobile games</v>
      </c>
      <c r="U1127" s="13">
        <f t="shared" si="125"/>
        <v>60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4">
        <f t="shared" si="121"/>
        <v>42565.327476851846</v>
      </c>
      <c r="K1128">
        <v>1465890694</v>
      </c>
      <c r="L1128" s="14">
        <f t="shared" si="122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6">
        <f t="shared" si="119"/>
        <v>5.0000000000000001E-3</v>
      </c>
      <c r="R1128" s="9">
        <f t="shared" si="120"/>
        <v>5</v>
      </c>
      <c r="S1128" t="str">
        <f t="shared" si="123"/>
        <v>games</v>
      </c>
      <c r="T1128" t="str">
        <f t="shared" si="124"/>
        <v>mobile games</v>
      </c>
      <c r="U1128" s="13">
        <f t="shared" si="125"/>
        <v>30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4">
        <f t="shared" si="121"/>
        <v>41957.895833333328</v>
      </c>
      <c r="K1129">
        <v>1413318600</v>
      </c>
      <c r="L1129" s="14">
        <f t="shared" si="122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6">
        <f t="shared" si="119"/>
        <v>1.6714285714285713E-2</v>
      </c>
      <c r="R1129" s="9">
        <f t="shared" si="120"/>
        <v>25.434782608695652</v>
      </c>
      <c r="S1129" t="str">
        <f t="shared" si="123"/>
        <v>games</v>
      </c>
      <c r="T1129" t="str">
        <f t="shared" si="124"/>
        <v>mobile games</v>
      </c>
      <c r="U1129" s="13">
        <f t="shared" si="125"/>
        <v>31</v>
      </c>
    </row>
    <row r="1130" spans="1:2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4">
        <f t="shared" si="121"/>
        <v>41858.649502314816</v>
      </c>
      <c r="K1130">
        <v>1404833717</v>
      </c>
      <c r="L1130" s="14">
        <f t="shared" si="122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6">
        <f t="shared" si="119"/>
        <v>1E-3</v>
      </c>
      <c r="R1130" s="9">
        <f t="shared" si="120"/>
        <v>1</v>
      </c>
      <c r="S1130" t="str">
        <f t="shared" si="123"/>
        <v>games</v>
      </c>
      <c r="T1130" t="str">
        <f t="shared" si="124"/>
        <v>mobile games</v>
      </c>
      <c r="U1130" s="13">
        <f t="shared" si="125"/>
        <v>30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4">
        <f t="shared" si="121"/>
        <v>42526.264965277776</v>
      </c>
      <c r="K1131">
        <v>1462515693</v>
      </c>
      <c r="L1131" s="14">
        <f t="shared" si="122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6">
        <f t="shared" si="119"/>
        <v>1.0499999999999999E-3</v>
      </c>
      <c r="R1131" s="9">
        <f t="shared" si="120"/>
        <v>10.5</v>
      </c>
      <c r="S1131" t="str">
        <f t="shared" si="123"/>
        <v>games</v>
      </c>
      <c r="T1131" t="str">
        <f t="shared" si="124"/>
        <v>mobile games</v>
      </c>
      <c r="U1131" s="13">
        <f t="shared" si="125"/>
        <v>30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4">
        <f t="shared" si="121"/>
        <v>41969.038194444445</v>
      </c>
      <c r="K1132">
        <v>1411775700</v>
      </c>
      <c r="L1132" s="14">
        <f t="shared" si="122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6">
        <f t="shared" si="119"/>
        <v>2.2000000000000001E-3</v>
      </c>
      <c r="R1132" s="9">
        <f t="shared" si="120"/>
        <v>3.6666666666666665</v>
      </c>
      <c r="S1132" t="str">
        <f t="shared" si="123"/>
        <v>games</v>
      </c>
      <c r="T1132" t="str">
        <f t="shared" si="124"/>
        <v>mobile games</v>
      </c>
      <c r="U1132" s="13">
        <f t="shared" si="125"/>
        <v>61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4">
        <f t="shared" si="121"/>
        <v>42362.908194444448</v>
      </c>
      <c r="K1133">
        <v>1448401668</v>
      </c>
      <c r="L1133" s="14">
        <f t="shared" si="122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6">
        <f t="shared" si="119"/>
        <v>0</v>
      </c>
      <c r="R1133" s="9">
        <f t="shared" si="120"/>
        <v>0</v>
      </c>
      <c r="S1133" t="str">
        <f t="shared" si="123"/>
        <v>games</v>
      </c>
      <c r="T1133" t="str">
        <f t="shared" si="124"/>
        <v>mobile games</v>
      </c>
      <c r="U1133" s="13">
        <f t="shared" si="125"/>
        <v>30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4">
        <f t="shared" si="121"/>
        <v>42736.115405092598</v>
      </c>
      <c r="K1134">
        <v>1480646771</v>
      </c>
      <c r="L1134" s="14">
        <f t="shared" si="122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6">
        <f t="shared" si="119"/>
        <v>0.14380000000000001</v>
      </c>
      <c r="R1134" s="9">
        <f t="shared" si="120"/>
        <v>110.61538461538461</v>
      </c>
      <c r="S1134" t="str">
        <f t="shared" si="123"/>
        <v>games</v>
      </c>
      <c r="T1134" t="str">
        <f t="shared" si="124"/>
        <v>mobile games</v>
      </c>
      <c r="U1134" s="13">
        <f t="shared" si="125"/>
        <v>30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4">
        <f t="shared" si="121"/>
        <v>41851.407187500001</v>
      </c>
      <c r="K1135">
        <v>1404207981</v>
      </c>
      <c r="L1135" s="14">
        <f t="shared" si="122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6">
        <f t="shared" si="119"/>
        <v>6.6666666666666671E-3</v>
      </c>
      <c r="R1135" s="9">
        <f t="shared" si="120"/>
        <v>20</v>
      </c>
      <c r="S1135" t="str">
        <f t="shared" si="123"/>
        <v>games</v>
      </c>
      <c r="T1135" t="str">
        <f t="shared" si="124"/>
        <v>mobile games</v>
      </c>
      <c r="U1135" s="13">
        <f t="shared" si="125"/>
        <v>30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4">
        <f t="shared" si="121"/>
        <v>41972.189583333333</v>
      </c>
      <c r="K1136">
        <v>1416034228</v>
      </c>
      <c r="L1136" s="14">
        <f t="shared" si="122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6">
        <f t="shared" si="119"/>
        <v>4.0000000000000003E-5</v>
      </c>
      <c r="R1136" s="9">
        <f t="shared" si="120"/>
        <v>1</v>
      </c>
      <c r="S1136" t="str">
        <f t="shared" si="123"/>
        <v>games</v>
      </c>
      <c r="T1136" t="str">
        <f t="shared" si="124"/>
        <v>mobile games</v>
      </c>
      <c r="U1136" s="13">
        <f t="shared" si="125"/>
        <v>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4">
        <f t="shared" si="121"/>
        <v>42588.989513888882</v>
      </c>
      <c r="K1137">
        <v>1467935094</v>
      </c>
      <c r="L1137" s="14">
        <f t="shared" si="122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6">
        <f t="shared" si="119"/>
        <v>0.05</v>
      </c>
      <c r="R1137" s="9">
        <f t="shared" si="120"/>
        <v>50</v>
      </c>
      <c r="S1137" t="str">
        <f t="shared" si="123"/>
        <v>games</v>
      </c>
      <c r="T1137" t="str">
        <f t="shared" si="124"/>
        <v>mobile games</v>
      </c>
      <c r="U1137" s="13">
        <f t="shared" si="125"/>
        <v>30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4">
        <f t="shared" si="121"/>
        <v>42357.671631944439</v>
      </c>
      <c r="K1138">
        <v>1447949229</v>
      </c>
      <c r="L1138" s="14">
        <f t="shared" si="122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6">
        <f t="shared" si="119"/>
        <v>6.4439140811455853E-2</v>
      </c>
      <c r="R1138" s="9">
        <f t="shared" si="120"/>
        <v>45</v>
      </c>
      <c r="S1138" t="str">
        <f t="shared" si="123"/>
        <v>games</v>
      </c>
      <c r="T1138" t="str">
        <f t="shared" si="124"/>
        <v>mobile games</v>
      </c>
      <c r="U1138" s="13">
        <f t="shared" si="125"/>
        <v>30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4">
        <f t="shared" si="121"/>
        <v>42483.819687499999</v>
      </c>
      <c r="K1139">
        <v>1458848421</v>
      </c>
      <c r="L1139" s="14">
        <f t="shared" si="122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6">
        <f t="shared" si="119"/>
        <v>0.39500000000000002</v>
      </c>
      <c r="R1139" s="9">
        <f t="shared" si="120"/>
        <v>253.2051282051282</v>
      </c>
      <c r="S1139" t="str">
        <f t="shared" si="123"/>
        <v>games</v>
      </c>
      <c r="T1139" t="str">
        <f t="shared" si="124"/>
        <v>mobile games</v>
      </c>
      <c r="U1139" s="13">
        <f t="shared" si="125"/>
        <v>30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4">
        <f t="shared" si="121"/>
        <v>42756.9066087963</v>
      </c>
      <c r="K1140">
        <v>1483307131</v>
      </c>
      <c r="L1140" s="14">
        <f t="shared" si="122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6">
        <f t="shared" si="119"/>
        <v>3.5714285714285713E-3</v>
      </c>
      <c r="R1140" s="9">
        <f t="shared" si="120"/>
        <v>31.25</v>
      </c>
      <c r="S1140" t="str">
        <f t="shared" si="123"/>
        <v>games</v>
      </c>
      <c r="T1140" t="str">
        <f t="shared" si="124"/>
        <v>mobile games</v>
      </c>
      <c r="U1140" s="13">
        <f t="shared" si="125"/>
        <v>20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4">
        <f t="shared" si="121"/>
        <v>42005.347523148142</v>
      </c>
      <c r="K1141">
        <v>1417508426</v>
      </c>
      <c r="L1141" s="14">
        <f t="shared" si="122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6">
        <f t="shared" si="119"/>
        <v>6.2500000000000001E-4</v>
      </c>
      <c r="R1141" s="9">
        <f t="shared" si="120"/>
        <v>5</v>
      </c>
      <c r="S1141" t="str">
        <f t="shared" si="123"/>
        <v>games</v>
      </c>
      <c r="T1141" t="str">
        <f t="shared" si="124"/>
        <v>mobile games</v>
      </c>
      <c r="U1141" s="13">
        <f t="shared" si="125"/>
        <v>30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4">
        <f t="shared" si="121"/>
        <v>42222.462048611109</v>
      </c>
      <c r="K1142">
        <v>1436267121</v>
      </c>
      <c r="L1142" s="14">
        <f t="shared" si="122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6">
        <f t="shared" si="119"/>
        <v>0</v>
      </c>
      <c r="R1142" s="9">
        <f t="shared" si="120"/>
        <v>0</v>
      </c>
      <c r="S1142" t="str">
        <f t="shared" si="123"/>
        <v>games</v>
      </c>
      <c r="T1142" t="str">
        <f t="shared" si="124"/>
        <v>mobile games</v>
      </c>
      <c r="U1142" s="13">
        <f t="shared" si="125"/>
        <v>30</v>
      </c>
    </row>
    <row r="1143" spans="1:2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4">
        <f t="shared" si="121"/>
        <v>42194.699652777781</v>
      </c>
      <c r="K1143">
        <v>1433868450</v>
      </c>
      <c r="L1143" s="14">
        <f t="shared" si="122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6">
        <f t="shared" si="119"/>
        <v>0</v>
      </c>
      <c r="R1143" s="9">
        <f t="shared" si="120"/>
        <v>0</v>
      </c>
      <c r="S1143" t="str">
        <f t="shared" si="123"/>
        <v>games</v>
      </c>
      <c r="T1143" t="str">
        <f t="shared" si="124"/>
        <v>mobile games</v>
      </c>
      <c r="U1143" s="13">
        <f t="shared" si="125"/>
        <v>30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4">
        <f t="shared" si="121"/>
        <v>42052.006099537044</v>
      </c>
      <c r="K1144">
        <v>1421539727</v>
      </c>
      <c r="L1144" s="14">
        <f t="shared" si="122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6">
        <f t="shared" si="119"/>
        <v>0</v>
      </c>
      <c r="R1144" s="9">
        <f t="shared" si="120"/>
        <v>0</v>
      </c>
      <c r="S1144" t="str">
        <f t="shared" si="123"/>
        <v>games</v>
      </c>
      <c r="T1144" t="str">
        <f t="shared" si="124"/>
        <v>mobile games</v>
      </c>
      <c r="U1144" s="13">
        <f t="shared" si="125"/>
        <v>30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4">
        <f t="shared" si="121"/>
        <v>42355.19358796296</v>
      </c>
      <c r="K1145">
        <v>1447735126</v>
      </c>
      <c r="L1145" s="14">
        <f t="shared" si="122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6">
        <f t="shared" si="119"/>
        <v>4.1333333333333335E-3</v>
      </c>
      <c r="R1145" s="9">
        <f t="shared" si="120"/>
        <v>23.25</v>
      </c>
      <c r="S1145" t="str">
        <f t="shared" si="123"/>
        <v>games</v>
      </c>
      <c r="T1145" t="str">
        <f t="shared" si="124"/>
        <v>mobile games</v>
      </c>
      <c r="U1145" s="13">
        <f t="shared" si="125"/>
        <v>30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4">
        <f t="shared" si="121"/>
        <v>42123.181944444441</v>
      </c>
      <c r="K1146">
        <v>1427689320</v>
      </c>
      <c r="L1146" s="14">
        <f t="shared" si="122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6">
        <f t="shared" si="119"/>
        <v>0</v>
      </c>
      <c r="R1146" s="9">
        <f t="shared" si="120"/>
        <v>0</v>
      </c>
      <c r="S1146" t="str">
        <f t="shared" si="123"/>
        <v>food</v>
      </c>
      <c r="T1146" t="str">
        <f t="shared" si="124"/>
        <v>food trucks</v>
      </c>
      <c r="U1146" s="13">
        <f t="shared" si="125"/>
        <v>30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4">
        <f t="shared" si="121"/>
        <v>41914.747592592597</v>
      </c>
      <c r="K1147">
        <v>1407088592</v>
      </c>
      <c r="L1147" s="14">
        <f t="shared" si="122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6">
        <f t="shared" si="119"/>
        <v>1.25E-3</v>
      </c>
      <c r="R1147" s="9">
        <f t="shared" si="120"/>
        <v>100</v>
      </c>
      <c r="S1147" t="str">
        <f t="shared" si="123"/>
        <v>food</v>
      </c>
      <c r="T1147" t="str">
        <f t="shared" si="124"/>
        <v>food trucks</v>
      </c>
      <c r="U1147" s="13">
        <f t="shared" si="125"/>
        <v>60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4">
        <f t="shared" si="121"/>
        <v>41761.9533912037</v>
      </c>
      <c r="K1148">
        <v>1395787973</v>
      </c>
      <c r="L1148" s="14">
        <f t="shared" si="122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6">
        <f t="shared" si="119"/>
        <v>8.8333333333333333E-2</v>
      </c>
      <c r="R1148" s="9">
        <f t="shared" si="120"/>
        <v>44.166666666666664</v>
      </c>
      <c r="S1148" t="str">
        <f t="shared" si="123"/>
        <v>food</v>
      </c>
      <c r="T1148" t="str">
        <f t="shared" si="124"/>
        <v>food trucks</v>
      </c>
      <c r="U1148" s="13">
        <f t="shared" si="125"/>
        <v>38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4">
        <f t="shared" si="121"/>
        <v>41931.972025462965</v>
      </c>
      <c r="K1149">
        <v>1408576783</v>
      </c>
      <c r="L1149" s="14">
        <f t="shared" si="122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6">
        <f t="shared" si="119"/>
        <v>0</v>
      </c>
      <c r="R1149" s="9">
        <f t="shared" si="120"/>
        <v>0</v>
      </c>
      <c r="S1149" t="str">
        <f t="shared" si="123"/>
        <v>food</v>
      </c>
      <c r="T1149" t="str">
        <f t="shared" si="124"/>
        <v>food trucks</v>
      </c>
      <c r="U1149" s="13">
        <f t="shared" si="125"/>
        <v>60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4">
        <f t="shared" si="121"/>
        <v>42705.212743055556</v>
      </c>
      <c r="K1150">
        <v>1477973181</v>
      </c>
      <c r="L1150" s="14">
        <f t="shared" si="122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6">
        <f t="shared" si="119"/>
        <v>4.8666666666666667E-3</v>
      </c>
      <c r="R1150" s="9">
        <f t="shared" si="120"/>
        <v>24.333333333333332</v>
      </c>
      <c r="S1150" t="str">
        <f t="shared" si="123"/>
        <v>food</v>
      </c>
      <c r="T1150" t="str">
        <f t="shared" si="124"/>
        <v>food trucks</v>
      </c>
      <c r="U1150" s="13">
        <f t="shared" si="125"/>
        <v>30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4">
        <f t="shared" si="121"/>
        <v>42537.71025462963</v>
      </c>
      <c r="K1151">
        <v>1463504566</v>
      </c>
      <c r="L1151" s="14">
        <f t="shared" si="122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6">
        <f t="shared" si="119"/>
        <v>1.5E-3</v>
      </c>
      <c r="R1151" s="9">
        <f t="shared" si="120"/>
        <v>37.5</v>
      </c>
      <c r="S1151" t="str">
        <f t="shared" si="123"/>
        <v>food</v>
      </c>
      <c r="T1151" t="str">
        <f t="shared" si="124"/>
        <v>food trucks</v>
      </c>
      <c r="U1151" s="13">
        <f t="shared" si="125"/>
        <v>30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4">
        <f t="shared" si="121"/>
        <v>42377.954571759255</v>
      </c>
      <c r="K1152">
        <v>1447109675</v>
      </c>
      <c r="L1152" s="14">
        <f t="shared" si="122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6">
        <f t="shared" si="119"/>
        <v>0.1008</v>
      </c>
      <c r="R1152" s="9">
        <f t="shared" si="120"/>
        <v>42</v>
      </c>
      <c r="S1152" t="str">
        <f t="shared" si="123"/>
        <v>food</v>
      </c>
      <c r="T1152" t="str">
        <f t="shared" si="124"/>
        <v>food trucks</v>
      </c>
      <c r="U1152" s="13">
        <f t="shared" si="125"/>
        <v>60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4">
        <f t="shared" si="121"/>
        <v>42254.102581018517</v>
      </c>
      <c r="K1153">
        <v>1439000863</v>
      </c>
      <c r="L1153" s="14">
        <f t="shared" si="122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6">
        <f t="shared" si="119"/>
        <v>0</v>
      </c>
      <c r="R1153" s="9">
        <f t="shared" si="120"/>
        <v>0</v>
      </c>
      <c r="S1153" t="str">
        <f t="shared" si="123"/>
        <v>food</v>
      </c>
      <c r="T1153" t="str">
        <f t="shared" si="124"/>
        <v>food trucks</v>
      </c>
      <c r="U1153" s="13">
        <f t="shared" si="125"/>
        <v>30</v>
      </c>
    </row>
    <row r="1154" spans="1:2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4">
        <f t="shared" si="121"/>
        <v>42139.709629629629</v>
      </c>
      <c r="K1154">
        <v>1429117312</v>
      </c>
      <c r="L1154" s="14">
        <f t="shared" si="122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6">
        <f t="shared" ref="Q1154:Q1217" si="126">(E1154/D1154)</f>
        <v>5.6937500000000002E-2</v>
      </c>
      <c r="R1154" s="9">
        <f t="shared" ref="R1154:R1217" si="127">IF(N1154&lt;&gt;0,E1154/N1154,0)</f>
        <v>60.733333333333334</v>
      </c>
      <c r="S1154" t="str">
        <f t="shared" si="123"/>
        <v>food</v>
      </c>
      <c r="T1154" t="str">
        <f t="shared" si="124"/>
        <v>food trucks</v>
      </c>
      <c r="U1154" s="13">
        <f t="shared" si="125"/>
        <v>30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4">
        <f t="shared" ref="J1155:J1218" si="128">(((I1155/60)/60)/24)+DATE(1970,1,1)</f>
        <v>42173.714178240742</v>
      </c>
      <c r="K1155">
        <v>1432055305</v>
      </c>
      <c r="L1155" s="14">
        <f t="shared" ref="L1155:L1218" si="129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6">
        <f t="shared" si="126"/>
        <v>6.2500000000000003E-3</v>
      </c>
      <c r="R1155" s="9">
        <f t="shared" si="127"/>
        <v>50</v>
      </c>
      <c r="S1155" t="str">
        <f t="shared" ref="S1155:S1218" si="130">LEFT(P1155, SEARCH("/",P1155,1)-1)</f>
        <v>food</v>
      </c>
      <c r="T1155" t="str">
        <f t="shared" ref="T1155:T1218" si="131">RIGHT(P1155,LEN(P1155)-FIND("/",P1155))</f>
        <v>food trucks</v>
      </c>
      <c r="U1155" s="13">
        <f t="shared" ref="U1155:U1218" si="132">DATEDIF(L1155,J1155,"D")</f>
        <v>30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4">
        <f t="shared" si="128"/>
        <v>42253.108865740738</v>
      </c>
      <c r="K1156">
        <v>1438915006</v>
      </c>
      <c r="L1156" s="14">
        <f t="shared" si="129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6">
        <f t="shared" si="126"/>
        <v>6.5000000000000002E-2</v>
      </c>
      <c r="R1156" s="9">
        <f t="shared" si="127"/>
        <v>108.33333333333333</v>
      </c>
      <c r="S1156" t="str">
        <f t="shared" si="130"/>
        <v>food</v>
      </c>
      <c r="T1156" t="str">
        <f t="shared" si="131"/>
        <v>food trucks</v>
      </c>
      <c r="U1156" s="13">
        <f t="shared" si="132"/>
        <v>30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4">
        <f t="shared" si="128"/>
        <v>41865.763981481483</v>
      </c>
      <c r="K1157">
        <v>1405448408</v>
      </c>
      <c r="L1157" s="14">
        <f t="shared" si="129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6">
        <f t="shared" si="126"/>
        <v>7.5199999999999998E-3</v>
      </c>
      <c r="R1157" s="9">
        <f t="shared" si="127"/>
        <v>23.5</v>
      </c>
      <c r="S1157" t="str">
        <f t="shared" si="130"/>
        <v>food</v>
      </c>
      <c r="T1157" t="str">
        <f t="shared" si="131"/>
        <v>food trucks</v>
      </c>
      <c r="U1157" s="13">
        <f t="shared" si="132"/>
        <v>30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4">
        <f t="shared" si="128"/>
        <v>42059.07131944444</v>
      </c>
      <c r="K1158">
        <v>1422150162</v>
      </c>
      <c r="L1158" s="14">
        <f t="shared" si="129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6">
        <f t="shared" si="126"/>
        <v>0</v>
      </c>
      <c r="R1158" s="9">
        <f t="shared" si="127"/>
        <v>0</v>
      </c>
      <c r="S1158" t="str">
        <f t="shared" si="130"/>
        <v>food</v>
      </c>
      <c r="T1158" t="str">
        <f t="shared" si="131"/>
        <v>food trucks</v>
      </c>
      <c r="U1158" s="13">
        <f t="shared" si="132"/>
        <v>30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4">
        <f t="shared" si="128"/>
        <v>41978.669907407413</v>
      </c>
      <c r="K1159">
        <v>1412607880</v>
      </c>
      <c r="L1159" s="14">
        <f t="shared" si="129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6">
        <f t="shared" si="126"/>
        <v>1.5100000000000001E-2</v>
      </c>
      <c r="R1159" s="9">
        <f t="shared" si="127"/>
        <v>50.333333333333336</v>
      </c>
      <c r="S1159" t="str">
        <f t="shared" si="130"/>
        <v>food</v>
      </c>
      <c r="T1159" t="str">
        <f t="shared" si="131"/>
        <v>food trucks</v>
      </c>
      <c r="U1159" s="13">
        <f t="shared" si="132"/>
        <v>60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4">
        <f t="shared" si="128"/>
        <v>41982.09175925926</v>
      </c>
      <c r="K1160">
        <v>1415499128</v>
      </c>
      <c r="L1160" s="14">
        <f t="shared" si="129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6">
        <f t="shared" si="126"/>
        <v>4.6666666666666671E-3</v>
      </c>
      <c r="R1160" s="9">
        <f t="shared" si="127"/>
        <v>11.666666666666666</v>
      </c>
      <c r="S1160" t="str">
        <f t="shared" si="130"/>
        <v>food</v>
      </c>
      <c r="T1160" t="str">
        <f t="shared" si="131"/>
        <v>food trucks</v>
      </c>
      <c r="U1160" s="13">
        <f t="shared" si="132"/>
        <v>30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4">
        <f t="shared" si="128"/>
        <v>42185.65625</v>
      </c>
      <c r="K1161">
        <v>1433006765</v>
      </c>
      <c r="L1161" s="14">
        <f t="shared" si="129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6">
        <f t="shared" si="126"/>
        <v>0</v>
      </c>
      <c r="R1161" s="9">
        <f t="shared" si="127"/>
        <v>0</v>
      </c>
      <c r="S1161" t="str">
        <f t="shared" si="130"/>
        <v>food</v>
      </c>
      <c r="T1161" t="str">
        <f t="shared" si="131"/>
        <v>food trucks</v>
      </c>
      <c r="U1161" s="13">
        <f t="shared" si="132"/>
        <v>31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4">
        <f t="shared" si="128"/>
        <v>42091.113263888896</v>
      </c>
      <c r="K1162">
        <v>1424922186</v>
      </c>
      <c r="L1162" s="14">
        <f t="shared" si="129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6">
        <f t="shared" si="126"/>
        <v>3.85E-2</v>
      </c>
      <c r="R1162" s="9">
        <f t="shared" si="127"/>
        <v>60.789473684210527</v>
      </c>
      <c r="S1162" t="str">
        <f t="shared" si="130"/>
        <v>food</v>
      </c>
      <c r="T1162" t="str">
        <f t="shared" si="131"/>
        <v>food trucks</v>
      </c>
      <c r="U1162" s="13">
        <f t="shared" si="132"/>
        <v>30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4">
        <f t="shared" si="128"/>
        <v>42143.629502314812</v>
      </c>
      <c r="K1163">
        <v>1430233589</v>
      </c>
      <c r="L1163" s="14">
        <f t="shared" si="129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6">
        <f t="shared" si="126"/>
        <v>0</v>
      </c>
      <c r="R1163" s="9">
        <f t="shared" si="127"/>
        <v>0</v>
      </c>
      <c r="S1163" t="str">
        <f t="shared" si="130"/>
        <v>food</v>
      </c>
      <c r="T1163" t="str">
        <f t="shared" si="131"/>
        <v>food trucks</v>
      </c>
      <c r="U1163" s="13">
        <f t="shared" si="132"/>
        <v>21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4">
        <f t="shared" si="128"/>
        <v>41907.683611111112</v>
      </c>
      <c r="K1164">
        <v>1408983864</v>
      </c>
      <c r="L1164" s="14">
        <f t="shared" si="129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6">
        <f t="shared" si="126"/>
        <v>5.8333333333333338E-4</v>
      </c>
      <c r="R1164" s="9">
        <f t="shared" si="127"/>
        <v>17.5</v>
      </c>
      <c r="S1164" t="str">
        <f t="shared" si="130"/>
        <v>food</v>
      </c>
      <c r="T1164" t="str">
        <f t="shared" si="131"/>
        <v>food trucks</v>
      </c>
      <c r="U1164" s="13">
        <f t="shared" si="132"/>
        <v>31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4">
        <f t="shared" si="128"/>
        <v>41860.723611111112</v>
      </c>
      <c r="K1165">
        <v>1405012920</v>
      </c>
      <c r="L1165" s="14">
        <f t="shared" si="129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6">
        <f t="shared" si="126"/>
        <v>0</v>
      </c>
      <c r="R1165" s="9">
        <f t="shared" si="127"/>
        <v>0</v>
      </c>
      <c r="S1165" t="str">
        <f t="shared" si="130"/>
        <v>food</v>
      </c>
      <c r="T1165" t="str">
        <f t="shared" si="131"/>
        <v>food trucks</v>
      </c>
      <c r="U1165" s="13">
        <f t="shared" si="132"/>
        <v>30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4">
        <f t="shared" si="128"/>
        <v>42539.724328703705</v>
      </c>
      <c r="K1166">
        <v>1463678582</v>
      </c>
      <c r="L1166" s="14">
        <f t="shared" si="129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6">
        <f t="shared" si="126"/>
        <v>0</v>
      </c>
      <c r="R1166" s="9">
        <f t="shared" si="127"/>
        <v>0</v>
      </c>
      <c r="S1166" t="str">
        <f t="shared" si="130"/>
        <v>food</v>
      </c>
      <c r="T1166" t="str">
        <f t="shared" si="131"/>
        <v>food trucks</v>
      </c>
      <c r="U1166" s="13">
        <f t="shared" si="132"/>
        <v>30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4">
        <f t="shared" si="128"/>
        <v>41826.214467592588</v>
      </c>
      <c r="K1167">
        <v>1401685730</v>
      </c>
      <c r="L1167" s="14">
        <f t="shared" si="129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6">
        <f t="shared" si="126"/>
        <v>0.20705000000000001</v>
      </c>
      <c r="R1167" s="9">
        <f t="shared" si="127"/>
        <v>82.82</v>
      </c>
      <c r="S1167" t="str">
        <f t="shared" si="130"/>
        <v>food</v>
      </c>
      <c r="T1167" t="str">
        <f t="shared" si="131"/>
        <v>food trucks</v>
      </c>
      <c r="U1167" s="13">
        <f t="shared" si="132"/>
        <v>34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4">
        <f t="shared" si="128"/>
        <v>42181.166666666672</v>
      </c>
      <c r="K1168">
        <v>1432640342</v>
      </c>
      <c r="L1168" s="14">
        <f t="shared" si="129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6">
        <f t="shared" si="126"/>
        <v>0.19139999999999999</v>
      </c>
      <c r="R1168" s="9">
        <f t="shared" si="127"/>
        <v>358.875</v>
      </c>
      <c r="S1168" t="str">
        <f t="shared" si="130"/>
        <v>food</v>
      </c>
      <c r="T1168" t="str">
        <f t="shared" si="131"/>
        <v>food trucks</v>
      </c>
      <c r="U1168" s="13">
        <f t="shared" si="132"/>
        <v>31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4">
        <f t="shared" si="128"/>
        <v>41894.734895833331</v>
      </c>
      <c r="K1169">
        <v>1407865095</v>
      </c>
      <c r="L1169" s="14">
        <f t="shared" si="129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6">
        <f t="shared" si="126"/>
        <v>1.6316666666666667E-2</v>
      </c>
      <c r="R1169" s="9">
        <f t="shared" si="127"/>
        <v>61.1875</v>
      </c>
      <c r="S1169" t="str">
        <f t="shared" si="130"/>
        <v>food</v>
      </c>
      <c r="T1169" t="str">
        <f t="shared" si="131"/>
        <v>food trucks</v>
      </c>
      <c r="U1169" s="13">
        <f t="shared" si="132"/>
        <v>31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4">
        <f t="shared" si="128"/>
        <v>42635.053993055553</v>
      </c>
      <c r="K1170">
        <v>1471915065</v>
      </c>
      <c r="L1170" s="14">
        <f t="shared" si="129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6">
        <f t="shared" si="126"/>
        <v>5.6666666666666664E-2</v>
      </c>
      <c r="R1170" s="9">
        <f t="shared" si="127"/>
        <v>340</v>
      </c>
      <c r="S1170" t="str">
        <f t="shared" si="130"/>
        <v>food</v>
      </c>
      <c r="T1170" t="str">
        <f t="shared" si="131"/>
        <v>food trucks</v>
      </c>
      <c r="U1170" s="13">
        <f t="shared" si="132"/>
        <v>30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4">
        <f t="shared" si="128"/>
        <v>42057.353738425925</v>
      </c>
      <c r="K1171">
        <v>1422001763</v>
      </c>
      <c r="L1171" s="14">
        <f t="shared" si="129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6">
        <f t="shared" si="126"/>
        <v>1.6999999999999999E-3</v>
      </c>
      <c r="R1171" s="9">
        <f t="shared" si="127"/>
        <v>5.666666666666667</v>
      </c>
      <c r="S1171" t="str">
        <f t="shared" si="130"/>
        <v>food</v>
      </c>
      <c r="T1171" t="str">
        <f t="shared" si="131"/>
        <v>food trucks</v>
      </c>
      <c r="U1171" s="13">
        <f t="shared" si="132"/>
        <v>30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4">
        <f t="shared" si="128"/>
        <v>42154.893182870372</v>
      </c>
      <c r="K1172">
        <v>1430429171</v>
      </c>
      <c r="L1172" s="14">
        <f t="shared" si="129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6">
        <f t="shared" si="126"/>
        <v>4.0000000000000001E-3</v>
      </c>
      <c r="R1172" s="9">
        <f t="shared" si="127"/>
        <v>50</v>
      </c>
      <c r="S1172" t="str">
        <f t="shared" si="130"/>
        <v>food</v>
      </c>
      <c r="T1172" t="str">
        <f t="shared" si="131"/>
        <v>food trucks</v>
      </c>
      <c r="U1172" s="13">
        <f t="shared" si="132"/>
        <v>30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4">
        <f t="shared" si="128"/>
        <v>41956.846377314811</v>
      </c>
      <c r="K1173">
        <v>1414351127</v>
      </c>
      <c r="L1173" s="14">
        <f t="shared" si="129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6">
        <f t="shared" si="126"/>
        <v>1E-3</v>
      </c>
      <c r="R1173" s="9">
        <f t="shared" si="127"/>
        <v>25</v>
      </c>
      <c r="S1173" t="str">
        <f t="shared" si="130"/>
        <v>food</v>
      </c>
      <c r="T1173" t="str">
        <f t="shared" si="131"/>
        <v>food trucks</v>
      </c>
      <c r="U1173" s="13">
        <f t="shared" si="132"/>
        <v>18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4">
        <f t="shared" si="128"/>
        <v>41871.682314814818</v>
      </c>
      <c r="K1174">
        <v>1405959752</v>
      </c>
      <c r="L1174" s="14">
        <f t="shared" si="129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6">
        <f t="shared" si="126"/>
        <v>0</v>
      </c>
      <c r="R1174" s="9">
        <f t="shared" si="127"/>
        <v>0</v>
      </c>
      <c r="S1174" t="str">
        <f t="shared" si="130"/>
        <v>food</v>
      </c>
      <c r="T1174" t="str">
        <f t="shared" si="131"/>
        <v>food trucks</v>
      </c>
      <c r="U1174" s="13">
        <f t="shared" si="132"/>
        <v>30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4">
        <f t="shared" si="128"/>
        <v>42219.185844907406</v>
      </c>
      <c r="K1175">
        <v>1435552057</v>
      </c>
      <c r="L1175" s="14">
        <f t="shared" si="129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6">
        <f t="shared" si="126"/>
        <v>2.4000000000000001E-4</v>
      </c>
      <c r="R1175" s="9">
        <f t="shared" si="127"/>
        <v>30</v>
      </c>
      <c r="S1175" t="str">
        <f t="shared" si="130"/>
        <v>food</v>
      </c>
      <c r="T1175" t="str">
        <f t="shared" si="131"/>
        <v>food trucks</v>
      </c>
      <c r="U1175" s="13">
        <f t="shared" si="132"/>
        <v>35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4">
        <f t="shared" si="128"/>
        <v>42498.84174768519</v>
      </c>
      <c r="K1176">
        <v>1460146327</v>
      </c>
      <c r="L1176" s="14">
        <f t="shared" si="129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6">
        <f t="shared" si="126"/>
        <v>5.906666666666667E-2</v>
      </c>
      <c r="R1176" s="9">
        <f t="shared" si="127"/>
        <v>46.631578947368418</v>
      </c>
      <c r="S1176" t="str">
        <f t="shared" si="130"/>
        <v>food</v>
      </c>
      <c r="T1176" t="str">
        <f t="shared" si="131"/>
        <v>food trucks</v>
      </c>
      <c r="U1176" s="13">
        <f t="shared" si="132"/>
        <v>30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4">
        <f t="shared" si="128"/>
        <v>42200.728460648148</v>
      </c>
      <c r="K1177">
        <v>1434389339</v>
      </c>
      <c r="L1177" s="14">
        <f t="shared" si="129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6">
        <f t="shared" si="126"/>
        <v>2.9250000000000002E-2</v>
      </c>
      <c r="R1177" s="9">
        <f t="shared" si="127"/>
        <v>65</v>
      </c>
      <c r="S1177" t="str">
        <f t="shared" si="130"/>
        <v>food</v>
      </c>
      <c r="T1177" t="str">
        <f t="shared" si="131"/>
        <v>food trucks</v>
      </c>
      <c r="U1177" s="13">
        <f t="shared" si="132"/>
        <v>30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4">
        <f t="shared" si="128"/>
        <v>42800.541666666672</v>
      </c>
      <c r="K1178">
        <v>1484094498</v>
      </c>
      <c r="L1178" s="14">
        <f t="shared" si="129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6">
        <f t="shared" si="126"/>
        <v>5.7142857142857142E-5</v>
      </c>
      <c r="R1178" s="9">
        <f t="shared" si="127"/>
        <v>10</v>
      </c>
      <c r="S1178" t="str">
        <f t="shared" si="130"/>
        <v>food</v>
      </c>
      <c r="T1178" t="str">
        <f t="shared" si="131"/>
        <v>food trucks</v>
      </c>
      <c r="U1178" s="13">
        <f t="shared" si="132"/>
        <v>54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4">
        <f t="shared" si="128"/>
        <v>41927.660833333335</v>
      </c>
      <c r="K1179">
        <v>1410796296</v>
      </c>
      <c r="L1179" s="14">
        <f t="shared" si="129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6">
        <f t="shared" si="126"/>
        <v>0</v>
      </c>
      <c r="R1179" s="9">
        <f t="shared" si="127"/>
        <v>0</v>
      </c>
      <c r="S1179" t="str">
        <f t="shared" si="130"/>
        <v>food</v>
      </c>
      <c r="T1179" t="str">
        <f t="shared" si="131"/>
        <v>food trucks</v>
      </c>
      <c r="U1179" s="13">
        <f t="shared" si="132"/>
        <v>30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4">
        <f t="shared" si="128"/>
        <v>41867.905694444446</v>
      </c>
      <c r="K1180">
        <v>1405633452</v>
      </c>
      <c r="L1180" s="14">
        <f t="shared" si="129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6">
        <f t="shared" si="126"/>
        <v>6.666666666666667E-5</v>
      </c>
      <c r="R1180" s="9">
        <f t="shared" si="127"/>
        <v>5</v>
      </c>
      <c r="S1180" t="str">
        <f t="shared" si="130"/>
        <v>food</v>
      </c>
      <c r="T1180" t="str">
        <f t="shared" si="131"/>
        <v>food trucks</v>
      </c>
      <c r="U1180" s="13">
        <f t="shared" si="132"/>
        <v>30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4">
        <f t="shared" si="128"/>
        <v>42305.720219907409</v>
      </c>
      <c r="K1181">
        <v>1443460627</v>
      </c>
      <c r="L1181" s="14">
        <f t="shared" si="129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6">
        <f t="shared" si="126"/>
        <v>5.3333333333333337E-2</v>
      </c>
      <c r="R1181" s="9">
        <f t="shared" si="127"/>
        <v>640</v>
      </c>
      <c r="S1181" t="str">
        <f t="shared" si="130"/>
        <v>food</v>
      </c>
      <c r="T1181" t="str">
        <f t="shared" si="131"/>
        <v>food trucks</v>
      </c>
      <c r="U1181" s="13">
        <f t="shared" si="132"/>
        <v>30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4">
        <f t="shared" si="128"/>
        <v>41818.806875000002</v>
      </c>
      <c r="K1182">
        <v>1400786514</v>
      </c>
      <c r="L1182" s="14">
        <f t="shared" si="129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6">
        <f t="shared" si="126"/>
        <v>0.11749999999999999</v>
      </c>
      <c r="R1182" s="9">
        <f t="shared" si="127"/>
        <v>69.117647058823536</v>
      </c>
      <c r="S1182" t="str">
        <f t="shared" si="130"/>
        <v>food</v>
      </c>
      <c r="T1182" t="str">
        <f t="shared" si="131"/>
        <v>food trucks</v>
      </c>
      <c r="U1182" s="13">
        <f t="shared" si="132"/>
        <v>37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4">
        <f t="shared" si="128"/>
        <v>42064.339363425926</v>
      </c>
      <c r="K1183">
        <v>1422605321</v>
      </c>
      <c r="L1183" s="14">
        <f t="shared" si="129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6">
        <f t="shared" si="126"/>
        <v>8.0000000000000007E-5</v>
      </c>
      <c r="R1183" s="9">
        <f t="shared" si="127"/>
        <v>1.3333333333333333</v>
      </c>
      <c r="S1183" t="str">
        <f t="shared" si="130"/>
        <v>food</v>
      </c>
      <c r="T1183" t="str">
        <f t="shared" si="131"/>
        <v>food trucks</v>
      </c>
      <c r="U1183" s="13">
        <f t="shared" si="132"/>
        <v>30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4">
        <f t="shared" si="128"/>
        <v>42747.695833333331</v>
      </c>
      <c r="K1184">
        <v>1482609088</v>
      </c>
      <c r="L1184" s="14">
        <f t="shared" si="129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6">
        <f t="shared" si="126"/>
        <v>4.2000000000000003E-2</v>
      </c>
      <c r="R1184" s="9">
        <f t="shared" si="127"/>
        <v>10.5</v>
      </c>
      <c r="S1184" t="str">
        <f t="shared" si="130"/>
        <v>food</v>
      </c>
      <c r="T1184" t="str">
        <f t="shared" si="131"/>
        <v>food trucks</v>
      </c>
      <c r="U1184" s="13">
        <f t="shared" si="132"/>
        <v>19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4">
        <f t="shared" si="128"/>
        <v>42676.165972222225</v>
      </c>
      <c r="K1185">
        <v>1476391223</v>
      </c>
      <c r="L1185" s="14">
        <f t="shared" si="129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6">
        <f t="shared" si="126"/>
        <v>0.04</v>
      </c>
      <c r="R1185" s="9">
        <f t="shared" si="127"/>
        <v>33.333333333333336</v>
      </c>
      <c r="S1185" t="str">
        <f t="shared" si="130"/>
        <v>food</v>
      </c>
      <c r="T1185" t="str">
        <f t="shared" si="131"/>
        <v>food trucks</v>
      </c>
      <c r="U1185" s="13">
        <f t="shared" si="132"/>
        <v>20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4">
        <f t="shared" si="128"/>
        <v>42772.599664351852</v>
      </c>
      <c r="K1186">
        <v>1483712611</v>
      </c>
      <c r="L1186" s="14">
        <f t="shared" si="129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6">
        <f t="shared" si="126"/>
        <v>1.0493636363636363</v>
      </c>
      <c r="R1186" s="9">
        <f t="shared" si="127"/>
        <v>61.562666666666665</v>
      </c>
      <c r="S1186" t="str">
        <f t="shared" si="130"/>
        <v>photography</v>
      </c>
      <c r="T1186" t="str">
        <f t="shared" si="131"/>
        <v>photobooks</v>
      </c>
      <c r="U1186" s="13">
        <f t="shared" si="132"/>
        <v>31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4">
        <f t="shared" si="128"/>
        <v>42163.166666666672</v>
      </c>
      <c r="K1187">
        <v>1430945149</v>
      </c>
      <c r="L1187" s="14">
        <f t="shared" si="129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6">
        <f t="shared" si="126"/>
        <v>1.0544</v>
      </c>
      <c r="R1187" s="9">
        <f t="shared" si="127"/>
        <v>118.73873873873873</v>
      </c>
      <c r="S1187" t="str">
        <f t="shared" si="130"/>
        <v>photography</v>
      </c>
      <c r="T1187" t="str">
        <f t="shared" si="131"/>
        <v>photobooks</v>
      </c>
      <c r="U1187" s="13">
        <f t="shared" si="132"/>
        <v>33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4">
        <f t="shared" si="128"/>
        <v>42156.945833333331</v>
      </c>
      <c r="K1188">
        <v>1430340195</v>
      </c>
      <c r="L1188" s="14">
        <f t="shared" si="129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6">
        <f t="shared" si="126"/>
        <v>1.0673333333333332</v>
      </c>
      <c r="R1188" s="9">
        <f t="shared" si="127"/>
        <v>65.081300813008127</v>
      </c>
      <c r="S1188" t="str">
        <f t="shared" si="130"/>
        <v>photography</v>
      </c>
      <c r="T1188" t="str">
        <f t="shared" si="131"/>
        <v>photobooks</v>
      </c>
      <c r="U1188" s="13">
        <f t="shared" si="132"/>
        <v>33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4">
        <f t="shared" si="128"/>
        <v>42141.75</v>
      </c>
      <c r="K1189">
        <v>1429133323</v>
      </c>
      <c r="L1189" s="14">
        <f t="shared" si="129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6">
        <f t="shared" si="126"/>
        <v>1.0412571428571429</v>
      </c>
      <c r="R1189" s="9">
        <f t="shared" si="127"/>
        <v>130.15714285714284</v>
      </c>
      <c r="S1189" t="str">
        <f t="shared" si="130"/>
        <v>photography</v>
      </c>
      <c r="T1189" t="str">
        <f t="shared" si="131"/>
        <v>photobooks</v>
      </c>
      <c r="U1189" s="13">
        <f t="shared" si="132"/>
        <v>32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4">
        <f t="shared" si="128"/>
        <v>42732.700694444444</v>
      </c>
      <c r="K1190">
        <v>1481129340</v>
      </c>
      <c r="L1190" s="14">
        <f t="shared" si="129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6">
        <f t="shared" si="126"/>
        <v>1.6054999999999999</v>
      </c>
      <c r="R1190" s="9">
        <f t="shared" si="127"/>
        <v>37.776470588235291</v>
      </c>
      <c r="S1190" t="str">
        <f t="shared" si="130"/>
        <v>photography</v>
      </c>
      <c r="T1190" t="str">
        <f t="shared" si="131"/>
        <v>photobooks</v>
      </c>
      <c r="U1190" s="13">
        <f t="shared" si="132"/>
        <v>21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4">
        <f t="shared" si="128"/>
        <v>42550.979108796295</v>
      </c>
      <c r="K1191">
        <v>1465428595</v>
      </c>
      <c r="L1191" s="14">
        <f t="shared" si="129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6">
        <f t="shared" si="126"/>
        <v>1.0777777777777777</v>
      </c>
      <c r="R1191" s="9">
        <f t="shared" si="127"/>
        <v>112.79069767441861</v>
      </c>
      <c r="S1191" t="str">
        <f t="shared" si="130"/>
        <v>photography</v>
      </c>
      <c r="T1191" t="str">
        <f t="shared" si="131"/>
        <v>photobooks</v>
      </c>
      <c r="U1191" s="13">
        <f t="shared" si="132"/>
        <v>21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4">
        <f t="shared" si="128"/>
        <v>41882.665798611109</v>
      </c>
      <c r="K1192">
        <v>1406908725</v>
      </c>
      <c r="L1192" s="14">
        <f t="shared" si="129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6">
        <f t="shared" si="126"/>
        <v>1.35</v>
      </c>
      <c r="R1192" s="9">
        <f t="shared" si="127"/>
        <v>51.92307692307692</v>
      </c>
      <c r="S1192" t="str">
        <f t="shared" si="130"/>
        <v>photography</v>
      </c>
      <c r="T1192" t="str">
        <f t="shared" si="131"/>
        <v>photobooks</v>
      </c>
      <c r="U1192" s="13">
        <f t="shared" si="132"/>
        <v>30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4">
        <f t="shared" si="128"/>
        <v>42449.562037037031</v>
      </c>
      <c r="K1193">
        <v>1455892160</v>
      </c>
      <c r="L1193" s="14">
        <f t="shared" si="129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6">
        <f t="shared" si="126"/>
        <v>1.0907407407407408</v>
      </c>
      <c r="R1193" s="9">
        <f t="shared" si="127"/>
        <v>89.242424242424249</v>
      </c>
      <c r="S1193" t="str">
        <f t="shared" si="130"/>
        <v>photography</v>
      </c>
      <c r="T1193" t="str">
        <f t="shared" si="131"/>
        <v>photobooks</v>
      </c>
      <c r="U1193" s="13">
        <f t="shared" si="132"/>
        <v>30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4">
        <f t="shared" si="128"/>
        <v>42777.506689814814</v>
      </c>
      <c r="K1194">
        <v>1484222978</v>
      </c>
      <c r="L1194" s="14">
        <f t="shared" si="129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6">
        <f t="shared" si="126"/>
        <v>2.9</v>
      </c>
      <c r="R1194" s="9">
        <f t="shared" si="127"/>
        <v>19.333333333333332</v>
      </c>
      <c r="S1194" t="str">
        <f t="shared" si="130"/>
        <v>photography</v>
      </c>
      <c r="T1194" t="str">
        <f t="shared" si="131"/>
        <v>photobooks</v>
      </c>
      <c r="U1194" s="13">
        <f t="shared" si="132"/>
        <v>30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4">
        <f t="shared" si="128"/>
        <v>42469.734409722223</v>
      </c>
      <c r="K1195">
        <v>1455043053</v>
      </c>
      <c r="L1195" s="14">
        <f t="shared" si="129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6">
        <f t="shared" si="126"/>
        <v>1.0395714285714286</v>
      </c>
      <c r="R1195" s="9">
        <f t="shared" si="127"/>
        <v>79.967032967032964</v>
      </c>
      <c r="S1195" t="str">
        <f t="shared" si="130"/>
        <v>photography</v>
      </c>
      <c r="T1195" t="str">
        <f t="shared" si="131"/>
        <v>photobooks</v>
      </c>
      <c r="U1195" s="13">
        <f t="shared" si="132"/>
        <v>60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4">
        <f t="shared" si="128"/>
        <v>42102.488182870366</v>
      </c>
      <c r="K1196">
        <v>1425901379</v>
      </c>
      <c r="L1196" s="14">
        <f t="shared" si="129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6">
        <f t="shared" si="126"/>
        <v>3.2223999999999999</v>
      </c>
      <c r="R1196" s="9">
        <f t="shared" si="127"/>
        <v>56.414565826330531</v>
      </c>
      <c r="S1196" t="str">
        <f t="shared" si="130"/>
        <v>photography</v>
      </c>
      <c r="T1196" t="str">
        <f t="shared" si="131"/>
        <v>photobooks</v>
      </c>
      <c r="U1196" s="13">
        <f t="shared" si="132"/>
        <v>30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4">
        <f t="shared" si="128"/>
        <v>42358.375</v>
      </c>
      <c r="K1197">
        <v>1445415653</v>
      </c>
      <c r="L1197" s="14">
        <f t="shared" si="129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6">
        <f t="shared" si="126"/>
        <v>1.35</v>
      </c>
      <c r="R1197" s="9">
        <f t="shared" si="127"/>
        <v>79.411764705882348</v>
      </c>
      <c r="S1197" t="str">
        <f t="shared" si="130"/>
        <v>photography</v>
      </c>
      <c r="T1197" t="str">
        <f t="shared" si="131"/>
        <v>photobooks</v>
      </c>
      <c r="U1197" s="13">
        <f t="shared" si="132"/>
        <v>60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4">
        <f t="shared" si="128"/>
        <v>42356.818738425922</v>
      </c>
      <c r="K1198">
        <v>1447875539</v>
      </c>
      <c r="L1198" s="14">
        <f t="shared" si="129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6">
        <f t="shared" si="126"/>
        <v>2.6991034482758622</v>
      </c>
      <c r="R1198" s="9">
        <f t="shared" si="127"/>
        <v>76.439453125</v>
      </c>
      <c r="S1198" t="str">
        <f t="shared" si="130"/>
        <v>photography</v>
      </c>
      <c r="T1198" t="str">
        <f t="shared" si="131"/>
        <v>photobooks</v>
      </c>
      <c r="U1198" s="13">
        <f t="shared" si="132"/>
        <v>30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4">
        <f t="shared" si="128"/>
        <v>42534.249305555553</v>
      </c>
      <c r="K1199">
        <v>1463155034</v>
      </c>
      <c r="L1199" s="14">
        <f t="shared" si="129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6">
        <f t="shared" si="126"/>
        <v>2.5329333333333333</v>
      </c>
      <c r="R1199" s="9">
        <f t="shared" si="127"/>
        <v>121</v>
      </c>
      <c r="S1199" t="str">
        <f t="shared" si="130"/>
        <v>photography</v>
      </c>
      <c r="T1199" t="str">
        <f t="shared" si="131"/>
        <v>photobooks</v>
      </c>
      <c r="U1199" s="13">
        <f t="shared" si="132"/>
        <v>31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4">
        <f t="shared" si="128"/>
        <v>42369.125</v>
      </c>
      <c r="K1200">
        <v>1448463086</v>
      </c>
      <c r="L1200" s="14">
        <f t="shared" si="129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6">
        <f t="shared" si="126"/>
        <v>2.6059999999999999</v>
      </c>
      <c r="R1200" s="9">
        <f t="shared" si="127"/>
        <v>54.616766467065865</v>
      </c>
      <c r="S1200" t="str">
        <f t="shared" si="130"/>
        <v>photography</v>
      </c>
      <c r="T1200" t="str">
        <f t="shared" si="131"/>
        <v>photobooks</v>
      </c>
      <c r="U1200" s="13">
        <f t="shared" si="132"/>
        <v>36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4">
        <f t="shared" si="128"/>
        <v>42193.770833333328</v>
      </c>
      <c r="K1201">
        <v>1433615400</v>
      </c>
      <c r="L1201" s="14">
        <f t="shared" si="129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6">
        <f t="shared" si="126"/>
        <v>1.0131677953348381</v>
      </c>
      <c r="R1201" s="9">
        <f t="shared" si="127"/>
        <v>299.22222222222223</v>
      </c>
      <c r="S1201" t="str">
        <f t="shared" si="130"/>
        <v>photography</v>
      </c>
      <c r="T1201" t="str">
        <f t="shared" si="131"/>
        <v>photobooks</v>
      </c>
      <c r="U1201" s="13">
        <f t="shared" si="132"/>
        <v>32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4">
        <f t="shared" si="128"/>
        <v>42110.477500000001</v>
      </c>
      <c r="K1202">
        <v>1427369256</v>
      </c>
      <c r="L1202" s="14">
        <f t="shared" si="129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6">
        <f t="shared" si="126"/>
        <v>1.2560416666666667</v>
      </c>
      <c r="R1202" s="9">
        <f t="shared" si="127"/>
        <v>58.533980582524272</v>
      </c>
      <c r="S1202" t="str">
        <f t="shared" si="130"/>
        <v>photography</v>
      </c>
      <c r="T1202" t="str">
        <f t="shared" si="131"/>
        <v>photobooks</v>
      </c>
      <c r="U1202" s="13">
        <f t="shared" si="132"/>
        <v>21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4">
        <f t="shared" si="128"/>
        <v>42566.60701388889</v>
      </c>
      <c r="K1203">
        <v>1466001246</v>
      </c>
      <c r="L1203" s="14">
        <f t="shared" si="129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6">
        <f t="shared" si="126"/>
        <v>1.0243783333333334</v>
      </c>
      <c r="R1203" s="9">
        <f t="shared" si="127"/>
        <v>55.371801801801809</v>
      </c>
      <c r="S1203" t="str">
        <f t="shared" si="130"/>
        <v>photography</v>
      </c>
      <c r="T1203" t="str">
        <f t="shared" si="131"/>
        <v>photobooks</v>
      </c>
      <c r="U1203" s="13">
        <f t="shared" si="132"/>
        <v>30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4">
        <f t="shared" si="128"/>
        <v>42182.288819444439</v>
      </c>
      <c r="K1204">
        <v>1432796154</v>
      </c>
      <c r="L1204" s="14">
        <f t="shared" si="129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6">
        <f t="shared" si="126"/>
        <v>1.99244</v>
      </c>
      <c r="R1204" s="9">
        <f t="shared" si="127"/>
        <v>183.80442804428046</v>
      </c>
      <c r="S1204" t="str">
        <f t="shared" si="130"/>
        <v>photography</v>
      </c>
      <c r="T1204" t="str">
        <f t="shared" si="131"/>
        <v>photobooks</v>
      </c>
      <c r="U1204" s="13">
        <f t="shared" si="132"/>
        <v>30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4">
        <f t="shared" si="128"/>
        <v>42155.614895833336</v>
      </c>
      <c r="K1205">
        <v>1430491527</v>
      </c>
      <c r="L1205" s="14">
        <f t="shared" si="129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6">
        <f t="shared" si="126"/>
        <v>1.0245398773006136</v>
      </c>
      <c r="R1205" s="9">
        <f t="shared" si="127"/>
        <v>165.34653465346534</v>
      </c>
      <c r="S1205" t="str">
        <f t="shared" si="130"/>
        <v>photography</v>
      </c>
      <c r="T1205" t="str">
        <f t="shared" si="131"/>
        <v>photobooks</v>
      </c>
      <c r="U1205" s="13">
        <f t="shared" si="132"/>
        <v>30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4">
        <f t="shared" si="128"/>
        <v>42342.208333333328</v>
      </c>
      <c r="K1206">
        <v>1445363833</v>
      </c>
      <c r="L1206" s="14">
        <f t="shared" si="129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6">
        <f t="shared" si="126"/>
        <v>1.0294615384615384</v>
      </c>
      <c r="R1206" s="9">
        <f t="shared" si="127"/>
        <v>234.78947368421052</v>
      </c>
      <c r="S1206" t="str">
        <f t="shared" si="130"/>
        <v>photography</v>
      </c>
      <c r="T1206" t="str">
        <f t="shared" si="131"/>
        <v>photobooks</v>
      </c>
      <c r="U1206" s="13">
        <f t="shared" si="132"/>
        <v>45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4">
        <f t="shared" si="128"/>
        <v>42168.506377314814</v>
      </c>
      <c r="K1207">
        <v>1431605351</v>
      </c>
      <c r="L1207" s="14">
        <f t="shared" si="129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6">
        <f t="shared" si="126"/>
        <v>1.0086153846153847</v>
      </c>
      <c r="R1207" s="9">
        <f t="shared" si="127"/>
        <v>211.48387096774192</v>
      </c>
      <c r="S1207" t="str">
        <f t="shared" si="130"/>
        <v>photography</v>
      </c>
      <c r="T1207" t="str">
        <f t="shared" si="131"/>
        <v>photobooks</v>
      </c>
      <c r="U1207" s="13">
        <f t="shared" si="132"/>
        <v>30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4">
        <f t="shared" si="128"/>
        <v>42805.561805555553</v>
      </c>
      <c r="K1208">
        <v>1486406253</v>
      </c>
      <c r="L1208" s="14">
        <f t="shared" si="129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6">
        <f t="shared" si="126"/>
        <v>1.1499999999999999</v>
      </c>
      <c r="R1208" s="9">
        <f t="shared" si="127"/>
        <v>32.34375</v>
      </c>
      <c r="S1208" t="str">
        <f t="shared" si="130"/>
        <v>photography</v>
      </c>
      <c r="T1208" t="str">
        <f t="shared" si="131"/>
        <v>photobooks</v>
      </c>
      <c r="U1208" s="13">
        <f t="shared" si="132"/>
        <v>33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4">
        <f t="shared" si="128"/>
        <v>42460.416666666672</v>
      </c>
      <c r="K1209">
        <v>1456827573</v>
      </c>
      <c r="L1209" s="14">
        <f t="shared" si="129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6">
        <f t="shared" si="126"/>
        <v>1.0416766467065868</v>
      </c>
      <c r="R1209" s="9">
        <f t="shared" si="127"/>
        <v>123.37588652482269</v>
      </c>
      <c r="S1209" t="str">
        <f t="shared" si="130"/>
        <v>photography</v>
      </c>
      <c r="T1209" t="str">
        <f t="shared" si="131"/>
        <v>photobooks</v>
      </c>
      <c r="U1209" s="13">
        <f t="shared" si="132"/>
        <v>30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4">
        <f t="shared" si="128"/>
        <v>42453.667407407411</v>
      </c>
      <c r="K1210">
        <v>1456246864</v>
      </c>
      <c r="L1210" s="14">
        <f t="shared" si="129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6">
        <f t="shared" si="126"/>
        <v>1.5529999999999999</v>
      </c>
      <c r="R1210" s="9">
        <f t="shared" si="127"/>
        <v>207.06666666666666</v>
      </c>
      <c r="S1210" t="str">
        <f t="shared" si="130"/>
        <v>photography</v>
      </c>
      <c r="T1210" t="str">
        <f t="shared" si="131"/>
        <v>photobooks</v>
      </c>
      <c r="U1210" s="13">
        <f t="shared" si="132"/>
        <v>30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4">
        <f t="shared" si="128"/>
        <v>42791.846122685187</v>
      </c>
      <c r="K1211">
        <v>1485461905</v>
      </c>
      <c r="L1211" s="14">
        <f t="shared" si="129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6">
        <f t="shared" si="126"/>
        <v>1.06</v>
      </c>
      <c r="R1211" s="9">
        <f t="shared" si="127"/>
        <v>138.2608695652174</v>
      </c>
      <c r="S1211" t="str">
        <f t="shared" si="130"/>
        <v>photography</v>
      </c>
      <c r="T1211" t="str">
        <f t="shared" si="131"/>
        <v>photobooks</v>
      </c>
      <c r="U1211" s="13">
        <f t="shared" si="132"/>
        <v>30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4">
        <f t="shared" si="128"/>
        <v>42155.875</v>
      </c>
      <c r="K1212">
        <v>1431124572</v>
      </c>
      <c r="L1212" s="14">
        <f t="shared" si="129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6">
        <f t="shared" si="126"/>
        <v>2.5431499999999998</v>
      </c>
      <c r="R1212" s="9">
        <f t="shared" si="127"/>
        <v>493.81553398058253</v>
      </c>
      <c r="S1212" t="str">
        <f t="shared" si="130"/>
        <v>photography</v>
      </c>
      <c r="T1212" t="str">
        <f t="shared" si="131"/>
        <v>photobooks</v>
      </c>
      <c r="U1212" s="13">
        <f t="shared" si="132"/>
        <v>23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4">
        <f t="shared" si="128"/>
        <v>42530.866446759261</v>
      </c>
      <c r="K1213">
        <v>1464209261</v>
      </c>
      <c r="L1213" s="14">
        <f t="shared" si="129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6">
        <f t="shared" si="126"/>
        <v>1.0109999999999999</v>
      </c>
      <c r="R1213" s="9">
        <f t="shared" si="127"/>
        <v>168.5</v>
      </c>
      <c r="S1213" t="str">
        <f t="shared" si="130"/>
        <v>photography</v>
      </c>
      <c r="T1213" t="str">
        <f t="shared" si="131"/>
        <v>photobooks</v>
      </c>
      <c r="U1213" s="13">
        <f t="shared" si="132"/>
        <v>15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4">
        <f t="shared" si="128"/>
        <v>42335.041666666672</v>
      </c>
      <c r="K1214">
        <v>1447195695</v>
      </c>
      <c r="L1214" s="14">
        <f t="shared" si="129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6">
        <f t="shared" si="126"/>
        <v>1.2904</v>
      </c>
      <c r="R1214" s="9">
        <f t="shared" si="127"/>
        <v>38.867469879518069</v>
      </c>
      <c r="S1214" t="str">
        <f t="shared" si="130"/>
        <v>photography</v>
      </c>
      <c r="T1214" t="str">
        <f t="shared" si="131"/>
        <v>photobooks</v>
      </c>
      <c r="U1214" s="13">
        <f t="shared" si="132"/>
        <v>17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4">
        <f t="shared" si="128"/>
        <v>42766.755787037036</v>
      </c>
      <c r="K1215">
        <v>1482862100</v>
      </c>
      <c r="L1215" s="14">
        <f t="shared" si="129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6">
        <f t="shared" si="126"/>
        <v>1.0223076923076924</v>
      </c>
      <c r="R1215" s="9">
        <f t="shared" si="127"/>
        <v>61.527777777777779</v>
      </c>
      <c r="S1215" t="str">
        <f t="shared" si="130"/>
        <v>photography</v>
      </c>
      <c r="T1215" t="str">
        <f t="shared" si="131"/>
        <v>photobooks</v>
      </c>
      <c r="U1215" s="13">
        <f t="shared" si="132"/>
        <v>35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4">
        <f t="shared" si="128"/>
        <v>42164.840335648143</v>
      </c>
      <c r="K1216">
        <v>1428696605</v>
      </c>
      <c r="L1216" s="14">
        <f t="shared" si="129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6">
        <f t="shared" si="126"/>
        <v>1.3180000000000001</v>
      </c>
      <c r="R1216" s="9">
        <f t="shared" si="127"/>
        <v>105.44</v>
      </c>
      <c r="S1216" t="str">
        <f t="shared" si="130"/>
        <v>photography</v>
      </c>
      <c r="T1216" t="str">
        <f t="shared" si="131"/>
        <v>photobooks</v>
      </c>
      <c r="U1216" s="13">
        <f t="shared" si="132"/>
        <v>60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4">
        <f t="shared" si="128"/>
        <v>41789.923101851848</v>
      </c>
      <c r="K1217">
        <v>1398895756</v>
      </c>
      <c r="L1217" s="14">
        <f t="shared" si="129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6">
        <f t="shared" si="126"/>
        <v>7.8608020000000005</v>
      </c>
      <c r="R1217" s="9">
        <f t="shared" si="127"/>
        <v>71.592003642987251</v>
      </c>
      <c r="S1217" t="str">
        <f t="shared" si="130"/>
        <v>photography</v>
      </c>
      <c r="T1217" t="str">
        <f t="shared" si="131"/>
        <v>photobooks</v>
      </c>
      <c r="U1217" s="13">
        <f t="shared" si="132"/>
        <v>30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4">
        <f t="shared" si="128"/>
        <v>42279.960416666669</v>
      </c>
      <c r="K1218">
        <v>1441032457</v>
      </c>
      <c r="L1218" s="14">
        <f t="shared" si="129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6">
        <f t="shared" ref="Q1218:Q1281" si="133">(E1218/D1218)</f>
        <v>1.4570000000000001</v>
      </c>
      <c r="R1218" s="9">
        <f t="shared" ref="R1218:R1281" si="134">IF(N1218&lt;&gt;0,E1218/N1218,0)</f>
        <v>91.882882882882882</v>
      </c>
      <c r="S1218" t="str">
        <f t="shared" si="130"/>
        <v>photography</v>
      </c>
      <c r="T1218" t="str">
        <f t="shared" si="131"/>
        <v>photobooks</v>
      </c>
      <c r="U1218" s="13">
        <f t="shared" si="132"/>
        <v>32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4">
        <f t="shared" ref="J1219:J1282" si="135">(((I1219/60)/60)/24)+DATE(1970,1,1)</f>
        <v>42565.809490740736</v>
      </c>
      <c r="K1219">
        <v>1465932340</v>
      </c>
      <c r="L1219" s="14">
        <f t="shared" ref="L1219:L1282" si="136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6">
        <f t="shared" si="133"/>
        <v>1.026</v>
      </c>
      <c r="R1219" s="9">
        <f t="shared" si="134"/>
        <v>148.57377049180329</v>
      </c>
      <c r="S1219" t="str">
        <f t="shared" ref="S1219:S1282" si="137">LEFT(P1219, SEARCH("/",P1219,1)-1)</f>
        <v>photography</v>
      </c>
      <c r="T1219" t="str">
        <f t="shared" ref="T1219:T1282" si="138">RIGHT(P1219,LEN(P1219)-FIND("/",P1219))</f>
        <v>photobooks</v>
      </c>
      <c r="U1219" s="13">
        <f t="shared" ref="U1219:U1282" si="139">DATEDIF(L1219,J1219,"D")</f>
        <v>30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4">
        <f t="shared" si="135"/>
        <v>42309.125</v>
      </c>
      <c r="K1220">
        <v>1443714800</v>
      </c>
      <c r="L1220" s="14">
        <f t="shared" si="136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6">
        <f t="shared" si="133"/>
        <v>1.7227777777777777</v>
      </c>
      <c r="R1220" s="9">
        <f t="shared" si="134"/>
        <v>174.2134831460674</v>
      </c>
      <c r="S1220" t="str">
        <f t="shared" si="137"/>
        <v>photography</v>
      </c>
      <c r="T1220" t="str">
        <f t="shared" si="138"/>
        <v>photobooks</v>
      </c>
      <c r="U1220" s="13">
        <f t="shared" si="139"/>
        <v>31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4">
        <f t="shared" si="135"/>
        <v>42663.461956018517</v>
      </c>
      <c r="K1221">
        <v>1474369513</v>
      </c>
      <c r="L1221" s="14">
        <f t="shared" si="136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6">
        <f t="shared" si="133"/>
        <v>1.5916819571865444</v>
      </c>
      <c r="R1221" s="9">
        <f t="shared" si="134"/>
        <v>102.86166007905139</v>
      </c>
      <c r="S1221" t="str">
        <f t="shared" si="137"/>
        <v>photography</v>
      </c>
      <c r="T1221" t="str">
        <f t="shared" si="138"/>
        <v>photobooks</v>
      </c>
      <c r="U1221" s="13">
        <f t="shared" si="139"/>
        <v>30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4">
        <f t="shared" si="135"/>
        <v>42241.628611111111</v>
      </c>
      <c r="K1222">
        <v>1437923112</v>
      </c>
      <c r="L1222" s="14">
        <f t="shared" si="136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6">
        <f t="shared" si="133"/>
        <v>1.0376666666666667</v>
      </c>
      <c r="R1222" s="9">
        <f t="shared" si="134"/>
        <v>111.17857142857143</v>
      </c>
      <c r="S1222" t="str">
        <f t="shared" si="137"/>
        <v>photography</v>
      </c>
      <c r="T1222" t="str">
        <f t="shared" si="138"/>
        <v>photobooks</v>
      </c>
      <c r="U1222" s="13">
        <f t="shared" si="139"/>
        <v>30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4">
        <f t="shared" si="135"/>
        <v>42708</v>
      </c>
      <c r="K1223">
        <v>1478431488</v>
      </c>
      <c r="L1223" s="14">
        <f t="shared" si="136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6">
        <f t="shared" si="133"/>
        <v>1.1140954545454547</v>
      </c>
      <c r="R1223" s="9">
        <f t="shared" si="134"/>
        <v>23.796213592233013</v>
      </c>
      <c r="S1223" t="str">
        <f t="shared" si="137"/>
        <v>photography</v>
      </c>
      <c r="T1223" t="str">
        <f t="shared" si="138"/>
        <v>photobooks</v>
      </c>
      <c r="U1223" s="13">
        <f t="shared" si="139"/>
        <v>28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4">
        <f t="shared" si="135"/>
        <v>42461.166666666672</v>
      </c>
      <c r="K1224">
        <v>1456852647</v>
      </c>
      <c r="L1224" s="14">
        <f t="shared" si="136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6">
        <f t="shared" si="133"/>
        <v>2.80375</v>
      </c>
      <c r="R1224" s="9">
        <f t="shared" si="134"/>
        <v>81.268115942028984</v>
      </c>
      <c r="S1224" t="str">
        <f t="shared" si="137"/>
        <v>photography</v>
      </c>
      <c r="T1224" t="str">
        <f t="shared" si="138"/>
        <v>photobooks</v>
      </c>
      <c r="U1224" s="13">
        <f t="shared" si="139"/>
        <v>31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4">
        <f t="shared" si="135"/>
        <v>42684.218854166669</v>
      </c>
      <c r="K1225">
        <v>1476159309</v>
      </c>
      <c r="L1225" s="14">
        <f t="shared" si="136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6">
        <f t="shared" si="133"/>
        <v>1.1210606060606061</v>
      </c>
      <c r="R1225" s="9">
        <f t="shared" si="134"/>
        <v>116.21465968586388</v>
      </c>
      <c r="S1225" t="str">
        <f t="shared" si="137"/>
        <v>photography</v>
      </c>
      <c r="T1225" t="str">
        <f t="shared" si="138"/>
        <v>photobooks</v>
      </c>
      <c r="U1225" s="13">
        <f t="shared" si="139"/>
        <v>30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4">
        <f t="shared" si="135"/>
        <v>41796.549791666665</v>
      </c>
      <c r="K1226">
        <v>1396876302</v>
      </c>
      <c r="L1226" s="14">
        <f t="shared" si="136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6">
        <f t="shared" si="133"/>
        <v>7.0666666666666669E-2</v>
      </c>
      <c r="R1226" s="9">
        <f t="shared" si="134"/>
        <v>58.888888888888886</v>
      </c>
      <c r="S1226" t="str">
        <f t="shared" si="137"/>
        <v>music</v>
      </c>
      <c r="T1226" t="str">
        <f t="shared" si="138"/>
        <v>world music</v>
      </c>
      <c r="U1226" s="13">
        <f t="shared" si="139"/>
        <v>60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4">
        <f t="shared" si="135"/>
        <v>41569.905995370369</v>
      </c>
      <c r="K1227">
        <v>1377294278</v>
      </c>
      <c r="L1227" s="14">
        <f t="shared" si="136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6">
        <f t="shared" si="133"/>
        <v>4.3999999999999997E-2</v>
      </c>
      <c r="R1227" s="9">
        <f t="shared" si="134"/>
        <v>44</v>
      </c>
      <c r="S1227" t="str">
        <f t="shared" si="137"/>
        <v>music</v>
      </c>
      <c r="T1227" t="str">
        <f t="shared" si="138"/>
        <v>world music</v>
      </c>
      <c r="U1227" s="13">
        <f t="shared" si="139"/>
        <v>60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4">
        <f t="shared" si="135"/>
        <v>41750.041666666664</v>
      </c>
      <c r="K1228">
        <v>1395089981</v>
      </c>
      <c r="L1228" s="14">
        <f t="shared" si="136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6">
        <f t="shared" si="133"/>
        <v>3.8739999999999997E-2</v>
      </c>
      <c r="R1228" s="9">
        <f t="shared" si="134"/>
        <v>48.424999999999997</v>
      </c>
      <c r="S1228" t="str">
        <f t="shared" si="137"/>
        <v>music</v>
      </c>
      <c r="T1228" t="str">
        <f t="shared" si="138"/>
        <v>world music</v>
      </c>
      <c r="U1228" s="13">
        <f t="shared" si="139"/>
        <v>35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4">
        <f t="shared" si="135"/>
        <v>41858.291666666664</v>
      </c>
      <c r="K1229">
        <v>1404770616</v>
      </c>
      <c r="L1229" s="14">
        <f t="shared" si="136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6">
        <f t="shared" si="133"/>
        <v>0</v>
      </c>
      <c r="R1229" s="9">
        <f t="shared" si="134"/>
        <v>0</v>
      </c>
      <c r="S1229" t="str">
        <f t="shared" si="137"/>
        <v>music</v>
      </c>
      <c r="T1229" t="str">
        <f t="shared" si="138"/>
        <v>world music</v>
      </c>
      <c r="U1229" s="13">
        <f t="shared" si="139"/>
        <v>31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4">
        <f t="shared" si="135"/>
        <v>40814.729259259257</v>
      </c>
      <c r="K1230">
        <v>1312047008</v>
      </c>
      <c r="L1230" s="14">
        <f t="shared" si="136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6">
        <f t="shared" si="133"/>
        <v>0.29299999999999998</v>
      </c>
      <c r="R1230" s="9">
        <f t="shared" si="134"/>
        <v>61.041666666666664</v>
      </c>
      <c r="S1230" t="str">
        <f t="shared" si="137"/>
        <v>music</v>
      </c>
      <c r="T1230" t="str">
        <f t="shared" si="138"/>
        <v>world music</v>
      </c>
      <c r="U1230" s="13">
        <f t="shared" si="139"/>
        <v>60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4">
        <f t="shared" si="135"/>
        <v>41015.666666666664</v>
      </c>
      <c r="K1231">
        <v>1331982127</v>
      </c>
      <c r="L1231" s="14">
        <f t="shared" si="136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6">
        <f t="shared" si="133"/>
        <v>9.0909090909090905E-3</v>
      </c>
      <c r="R1231" s="9">
        <f t="shared" si="134"/>
        <v>25</v>
      </c>
      <c r="S1231" t="str">
        <f t="shared" si="137"/>
        <v>music</v>
      </c>
      <c r="T1231" t="str">
        <f t="shared" si="138"/>
        <v>world music</v>
      </c>
      <c r="U1231" s="13">
        <f t="shared" si="139"/>
        <v>30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4">
        <f t="shared" si="135"/>
        <v>40598.972569444442</v>
      </c>
      <c r="K1232">
        <v>1295997630</v>
      </c>
      <c r="L1232" s="14">
        <f t="shared" si="136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6">
        <f t="shared" si="133"/>
        <v>0</v>
      </c>
      <c r="R1232" s="9">
        <f t="shared" si="134"/>
        <v>0</v>
      </c>
      <c r="S1232" t="str">
        <f t="shared" si="137"/>
        <v>music</v>
      </c>
      <c r="T1232" t="str">
        <f t="shared" si="138"/>
        <v>world music</v>
      </c>
      <c r="U1232" s="13">
        <f t="shared" si="139"/>
        <v>30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4">
        <f t="shared" si="135"/>
        <v>42244.041666666672</v>
      </c>
      <c r="K1233">
        <v>1436394968</v>
      </c>
      <c r="L1233" s="14">
        <f t="shared" si="136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6">
        <f t="shared" si="133"/>
        <v>0</v>
      </c>
      <c r="R1233" s="9">
        <f t="shared" si="134"/>
        <v>0</v>
      </c>
      <c r="S1233" t="str">
        <f t="shared" si="137"/>
        <v>music</v>
      </c>
      <c r="T1233" t="str">
        <f t="shared" si="138"/>
        <v>world music</v>
      </c>
      <c r="U1233" s="13">
        <f t="shared" si="139"/>
        <v>51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4">
        <f t="shared" si="135"/>
        <v>41553.848032407412</v>
      </c>
      <c r="K1234">
        <v>1377030070</v>
      </c>
      <c r="L1234" s="14">
        <f t="shared" si="136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6">
        <f t="shared" si="133"/>
        <v>8.0000000000000002E-3</v>
      </c>
      <c r="R1234" s="9">
        <f t="shared" si="134"/>
        <v>40</v>
      </c>
      <c r="S1234" t="str">
        <f t="shared" si="137"/>
        <v>music</v>
      </c>
      <c r="T1234" t="str">
        <f t="shared" si="138"/>
        <v>world music</v>
      </c>
      <c r="U1234" s="13">
        <f t="shared" si="139"/>
        <v>47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4">
        <f t="shared" si="135"/>
        <v>40960.948773148149</v>
      </c>
      <c r="K1235">
        <v>1328049974</v>
      </c>
      <c r="L1235" s="14">
        <f t="shared" si="136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6">
        <f t="shared" si="133"/>
        <v>0.11600000000000001</v>
      </c>
      <c r="R1235" s="9">
        <f t="shared" si="134"/>
        <v>19.333333333333332</v>
      </c>
      <c r="S1235" t="str">
        <f t="shared" si="137"/>
        <v>music</v>
      </c>
      <c r="T1235" t="str">
        <f t="shared" si="138"/>
        <v>world music</v>
      </c>
      <c r="U1235" s="13">
        <f t="shared" si="139"/>
        <v>21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4">
        <f t="shared" si="135"/>
        <v>42037.788680555561</v>
      </c>
      <c r="K1236">
        <v>1420311342</v>
      </c>
      <c r="L1236" s="14">
        <f t="shared" si="136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6">
        <f t="shared" si="133"/>
        <v>0</v>
      </c>
      <c r="R1236" s="9">
        <f t="shared" si="134"/>
        <v>0</v>
      </c>
      <c r="S1236" t="str">
        <f t="shared" si="137"/>
        <v>music</v>
      </c>
      <c r="T1236" t="str">
        <f t="shared" si="138"/>
        <v>world music</v>
      </c>
      <c r="U1236" s="13">
        <f t="shared" si="139"/>
        <v>30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4">
        <f t="shared" si="135"/>
        <v>41623.135405092595</v>
      </c>
      <c r="K1237">
        <v>1383621299</v>
      </c>
      <c r="L1237" s="14">
        <f t="shared" si="136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6">
        <f t="shared" si="133"/>
        <v>2.787363950092912E-2</v>
      </c>
      <c r="R1237" s="9">
        <f t="shared" si="134"/>
        <v>35</v>
      </c>
      <c r="S1237" t="str">
        <f t="shared" si="137"/>
        <v>music</v>
      </c>
      <c r="T1237" t="str">
        <f t="shared" si="138"/>
        <v>world music</v>
      </c>
      <c r="U1237" s="13">
        <f t="shared" si="139"/>
        <v>40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4">
        <f t="shared" si="135"/>
        <v>41118.666666666664</v>
      </c>
      <c r="K1238">
        <v>1342801164</v>
      </c>
      <c r="L1238" s="14">
        <f t="shared" si="136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6">
        <f t="shared" si="133"/>
        <v>0</v>
      </c>
      <c r="R1238" s="9">
        <f t="shared" si="134"/>
        <v>0</v>
      </c>
      <c r="S1238" t="str">
        <f t="shared" si="137"/>
        <v>music</v>
      </c>
      <c r="T1238" t="str">
        <f t="shared" si="138"/>
        <v>world music</v>
      </c>
      <c r="U1238" s="13">
        <f t="shared" si="139"/>
        <v>8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4">
        <f t="shared" si="135"/>
        <v>41145.283159722225</v>
      </c>
      <c r="K1239">
        <v>1344062865</v>
      </c>
      <c r="L1239" s="14">
        <f t="shared" si="136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6">
        <f t="shared" si="133"/>
        <v>0</v>
      </c>
      <c r="R1239" s="9">
        <f t="shared" si="134"/>
        <v>0</v>
      </c>
      <c r="S1239" t="str">
        <f t="shared" si="137"/>
        <v>music</v>
      </c>
      <c r="T1239" t="str">
        <f t="shared" si="138"/>
        <v>world music</v>
      </c>
      <c r="U1239" s="13">
        <f t="shared" si="139"/>
        <v>20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4">
        <f t="shared" si="135"/>
        <v>40761.61037037037</v>
      </c>
      <c r="K1240">
        <v>1310049536</v>
      </c>
      <c r="L1240" s="14">
        <f t="shared" si="136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6">
        <f t="shared" si="133"/>
        <v>0.17799999999999999</v>
      </c>
      <c r="R1240" s="9">
        <f t="shared" si="134"/>
        <v>59.333333333333336</v>
      </c>
      <c r="S1240" t="str">
        <f t="shared" si="137"/>
        <v>music</v>
      </c>
      <c r="T1240" t="str">
        <f t="shared" si="138"/>
        <v>world music</v>
      </c>
      <c r="U1240" s="13">
        <f t="shared" si="139"/>
        <v>30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4">
        <f t="shared" si="135"/>
        <v>40913.962581018517</v>
      </c>
      <c r="K1241">
        <v>1323212767</v>
      </c>
      <c r="L1241" s="14">
        <f t="shared" si="136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6">
        <f t="shared" si="133"/>
        <v>0</v>
      </c>
      <c r="R1241" s="9">
        <f t="shared" si="134"/>
        <v>0</v>
      </c>
      <c r="S1241" t="str">
        <f t="shared" si="137"/>
        <v>music</v>
      </c>
      <c r="T1241" t="str">
        <f t="shared" si="138"/>
        <v>world music</v>
      </c>
      <c r="U1241" s="13">
        <f t="shared" si="139"/>
        <v>30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4">
        <f t="shared" si="135"/>
        <v>41467.910416666666</v>
      </c>
      <c r="K1242">
        <v>1368579457</v>
      </c>
      <c r="L1242" s="14">
        <f t="shared" si="136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6">
        <f t="shared" si="133"/>
        <v>3.0124999999999999E-2</v>
      </c>
      <c r="R1242" s="9">
        <f t="shared" si="134"/>
        <v>30.125</v>
      </c>
      <c r="S1242" t="str">
        <f t="shared" si="137"/>
        <v>music</v>
      </c>
      <c r="T1242" t="str">
        <f t="shared" si="138"/>
        <v>world music</v>
      </c>
      <c r="U1242" s="13">
        <f t="shared" si="139"/>
        <v>58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4">
        <f t="shared" si="135"/>
        <v>41946.249305555553</v>
      </c>
      <c r="K1243">
        <v>1413057980</v>
      </c>
      <c r="L1243" s="14">
        <f t="shared" si="136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6">
        <f t="shared" si="133"/>
        <v>0.50739999999999996</v>
      </c>
      <c r="R1243" s="9">
        <f t="shared" si="134"/>
        <v>74.617647058823536</v>
      </c>
      <c r="S1243" t="str">
        <f t="shared" si="137"/>
        <v>music</v>
      </c>
      <c r="T1243" t="str">
        <f t="shared" si="138"/>
        <v>world music</v>
      </c>
      <c r="U1243" s="13">
        <f t="shared" si="139"/>
        <v>23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4">
        <f t="shared" si="135"/>
        <v>40797.554166666669</v>
      </c>
      <c r="K1244">
        <v>1314417502</v>
      </c>
      <c r="L1244" s="14">
        <f t="shared" si="136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6">
        <f t="shared" si="133"/>
        <v>5.4884742041712408E-3</v>
      </c>
      <c r="R1244" s="9">
        <f t="shared" si="134"/>
        <v>5</v>
      </c>
      <c r="S1244" t="str">
        <f t="shared" si="137"/>
        <v>music</v>
      </c>
      <c r="T1244" t="str">
        <f t="shared" si="138"/>
        <v>world music</v>
      </c>
      <c r="U1244" s="13">
        <f t="shared" si="139"/>
        <v>15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4">
        <f t="shared" si="135"/>
        <v>40732.875</v>
      </c>
      <c r="K1245">
        <v>1304888771</v>
      </c>
      <c r="L1245" s="14">
        <f t="shared" si="136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6">
        <f t="shared" si="133"/>
        <v>0.14091666666666666</v>
      </c>
      <c r="R1245" s="9">
        <f t="shared" si="134"/>
        <v>44.5</v>
      </c>
      <c r="S1245" t="str">
        <f t="shared" si="137"/>
        <v>music</v>
      </c>
      <c r="T1245" t="str">
        <f t="shared" si="138"/>
        <v>world music</v>
      </c>
      <c r="U1245" s="13">
        <f t="shared" si="139"/>
        <v>61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4">
        <f t="shared" si="135"/>
        <v>41386.875</v>
      </c>
      <c r="K1246">
        <v>1363981723</v>
      </c>
      <c r="L1246" s="14">
        <f t="shared" si="136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6">
        <f t="shared" si="133"/>
        <v>1.038</v>
      </c>
      <c r="R1246" s="9">
        <f t="shared" si="134"/>
        <v>46.133333333333333</v>
      </c>
      <c r="S1246" t="str">
        <f t="shared" si="137"/>
        <v>music</v>
      </c>
      <c r="T1246" t="str">
        <f t="shared" si="138"/>
        <v>rock</v>
      </c>
      <c r="U1246" s="13">
        <f t="shared" si="139"/>
        <v>31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4">
        <f t="shared" si="135"/>
        <v>41804.599930555552</v>
      </c>
      <c r="K1247">
        <v>1400163834</v>
      </c>
      <c r="L1247" s="14">
        <f t="shared" si="136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6">
        <f t="shared" si="133"/>
        <v>1.2024999999999999</v>
      </c>
      <c r="R1247" s="9">
        <f t="shared" si="134"/>
        <v>141.47058823529412</v>
      </c>
      <c r="S1247" t="str">
        <f t="shared" si="137"/>
        <v>music</v>
      </c>
      <c r="T1247" t="str">
        <f t="shared" si="138"/>
        <v>rock</v>
      </c>
      <c r="U1247" s="13">
        <f t="shared" si="139"/>
        <v>30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4">
        <f t="shared" si="135"/>
        <v>40883.085057870368</v>
      </c>
      <c r="K1248">
        <v>1319245349</v>
      </c>
      <c r="L1248" s="14">
        <f t="shared" si="136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6">
        <f t="shared" si="133"/>
        <v>1.17</v>
      </c>
      <c r="R1248" s="9">
        <f t="shared" si="134"/>
        <v>75.483870967741936</v>
      </c>
      <c r="S1248" t="str">
        <f t="shared" si="137"/>
        <v>music</v>
      </c>
      <c r="T1248" t="str">
        <f t="shared" si="138"/>
        <v>rock</v>
      </c>
      <c r="U1248" s="13">
        <f t="shared" si="139"/>
        <v>45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4">
        <f t="shared" si="135"/>
        <v>41400.292303240742</v>
      </c>
      <c r="K1249">
        <v>1365231655</v>
      </c>
      <c r="L1249" s="14">
        <f t="shared" si="136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6">
        <f t="shared" si="133"/>
        <v>1.2214285714285715</v>
      </c>
      <c r="R1249" s="9">
        <f t="shared" si="134"/>
        <v>85.5</v>
      </c>
      <c r="S1249" t="str">
        <f t="shared" si="137"/>
        <v>music</v>
      </c>
      <c r="T1249" t="str">
        <f t="shared" si="138"/>
        <v>rock</v>
      </c>
      <c r="U1249" s="13">
        <f t="shared" si="139"/>
        <v>30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4">
        <f t="shared" si="135"/>
        <v>41803.290972222225</v>
      </c>
      <c r="K1250">
        <v>1399563953</v>
      </c>
      <c r="L1250" s="14">
        <f t="shared" si="136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6">
        <f t="shared" si="133"/>
        <v>1.5164</v>
      </c>
      <c r="R1250" s="9">
        <f t="shared" si="134"/>
        <v>64.254237288135599</v>
      </c>
      <c r="S1250" t="str">
        <f t="shared" si="137"/>
        <v>music</v>
      </c>
      <c r="T1250" t="str">
        <f t="shared" si="138"/>
        <v>rock</v>
      </c>
      <c r="U1250" s="13">
        <f t="shared" si="139"/>
        <v>36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4">
        <f t="shared" si="135"/>
        <v>41097.74086805556</v>
      </c>
      <c r="K1251">
        <v>1339091211</v>
      </c>
      <c r="L1251" s="14">
        <f t="shared" si="136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6">
        <f t="shared" si="133"/>
        <v>1.0444</v>
      </c>
      <c r="R1251" s="9">
        <f t="shared" si="134"/>
        <v>64.46913580246914</v>
      </c>
      <c r="S1251" t="str">
        <f t="shared" si="137"/>
        <v>music</v>
      </c>
      <c r="T1251" t="str">
        <f t="shared" si="138"/>
        <v>rock</v>
      </c>
      <c r="U1251" s="13">
        <f t="shared" si="139"/>
        <v>30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4">
        <f t="shared" si="135"/>
        <v>41888.64271990741</v>
      </c>
      <c r="K1252">
        <v>1406129131</v>
      </c>
      <c r="L1252" s="14">
        <f t="shared" si="136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6">
        <f t="shared" si="133"/>
        <v>2.0015333333333332</v>
      </c>
      <c r="R1252" s="9">
        <f t="shared" si="134"/>
        <v>118.2007874015748</v>
      </c>
      <c r="S1252" t="str">
        <f t="shared" si="137"/>
        <v>music</v>
      </c>
      <c r="T1252" t="str">
        <f t="shared" si="138"/>
        <v>rock</v>
      </c>
      <c r="U1252" s="13">
        <f t="shared" si="139"/>
        <v>45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4">
        <f t="shared" si="135"/>
        <v>40811.814432870371</v>
      </c>
      <c r="K1253">
        <v>1311795167</v>
      </c>
      <c r="L1253" s="14">
        <f t="shared" si="136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6">
        <f t="shared" si="133"/>
        <v>1.018</v>
      </c>
      <c r="R1253" s="9">
        <f t="shared" si="134"/>
        <v>82.540540540540547</v>
      </c>
      <c r="S1253" t="str">
        <f t="shared" si="137"/>
        <v>music</v>
      </c>
      <c r="T1253" t="str">
        <f t="shared" si="138"/>
        <v>rock</v>
      </c>
      <c r="U1253" s="13">
        <f t="shared" si="139"/>
        <v>60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4">
        <f t="shared" si="135"/>
        <v>41571.988067129627</v>
      </c>
      <c r="K1254">
        <v>1380238969</v>
      </c>
      <c r="L1254" s="14">
        <f t="shared" si="136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6">
        <f t="shared" si="133"/>
        <v>1.3765714285714286</v>
      </c>
      <c r="R1254" s="9">
        <f t="shared" si="134"/>
        <v>34.170212765957444</v>
      </c>
      <c r="S1254" t="str">
        <f t="shared" si="137"/>
        <v>music</v>
      </c>
      <c r="T1254" t="str">
        <f t="shared" si="138"/>
        <v>rock</v>
      </c>
      <c r="U1254" s="13">
        <f t="shared" si="139"/>
        <v>28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4">
        <f t="shared" si="135"/>
        <v>41885.783645833333</v>
      </c>
      <c r="K1255">
        <v>1407178107</v>
      </c>
      <c r="L1255" s="14">
        <f t="shared" si="136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6">
        <f t="shared" si="133"/>
        <v>3038.3319999999999</v>
      </c>
      <c r="R1255" s="9">
        <f t="shared" si="134"/>
        <v>42.73322081575246</v>
      </c>
      <c r="S1255" t="str">
        <f t="shared" si="137"/>
        <v>music</v>
      </c>
      <c r="T1255" t="str">
        <f t="shared" si="138"/>
        <v>rock</v>
      </c>
      <c r="U1255" s="13">
        <f t="shared" si="139"/>
        <v>30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4">
        <f t="shared" si="135"/>
        <v>40544.207638888889</v>
      </c>
      <c r="K1256">
        <v>1288968886</v>
      </c>
      <c r="L1256" s="14">
        <f t="shared" si="136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6">
        <f t="shared" si="133"/>
        <v>1.9885074626865671</v>
      </c>
      <c r="R1256" s="9">
        <f t="shared" si="134"/>
        <v>94.489361702127653</v>
      </c>
      <c r="S1256" t="str">
        <f t="shared" si="137"/>
        <v>music</v>
      </c>
      <c r="T1256" t="str">
        <f t="shared" si="138"/>
        <v>rock</v>
      </c>
      <c r="U1256" s="13">
        <f t="shared" si="139"/>
        <v>57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4">
        <f t="shared" si="135"/>
        <v>41609.887175925927</v>
      </c>
      <c r="K1257">
        <v>1383337052</v>
      </c>
      <c r="L1257" s="14">
        <f t="shared" si="136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6">
        <f t="shared" si="133"/>
        <v>2.0236666666666667</v>
      </c>
      <c r="R1257" s="9">
        <f t="shared" si="134"/>
        <v>55.697247706422019</v>
      </c>
      <c r="S1257" t="str">
        <f t="shared" si="137"/>
        <v>music</v>
      </c>
      <c r="T1257" t="str">
        <f t="shared" si="138"/>
        <v>rock</v>
      </c>
      <c r="U1257" s="13">
        <f t="shared" si="139"/>
        <v>30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4">
        <f t="shared" si="135"/>
        <v>40951.919340277782</v>
      </c>
      <c r="K1258">
        <v>1326492231</v>
      </c>
      <c r="L1258" s="14">
        <f t="shared" si="136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6">
        <f t="shared" si="133"/>
        <v>1.1796376666666666</v>
      </c>
      <c r="R1258" s="9">
        <f t="shared" si="134"/>
        <v>98.030831024930734</v>
      </c>
      <c r="S1258" t="str">
        <f t="shared" si="137"/>
        <v>music</v>
      </c>
      <c r="T1258" t="str">
        <f t="shared" si="138"/>
        <v>rock</v>
      </c>
      <c r="U1258" s="13">
        <f t="shared" si="139"/>
        <v>30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4">
        <f t="shared" si="135"/>
        <v>40636.043865740743</v>
      </c>
      <c r="K1259">
        <v>1297562590</v>
      </c>
      <c r="L1259" s="14">
        <f t="shared" si="136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6">
        <f t="shared" si="133"/>
        <v>2.9472727272727273</v>
      </c>
      <c r="R1259" s="9">
        <f t="shared" si="134"/>
        <v>92.102272727272734</v>
      </c>
      <c r="S1259" t="str">
        <f t="shared" si="137"/>
        <v>music</v>
      </c>
      <c r="T1259" t="str">
        <f t="shared" si="138"/>
        <v>rock</v>
      </c>
      <c r="U1259" s="13">
        <f t="shared" si="139"/>
        <v>49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4">
        <f t="shared" si="135"/>
        <v>41517.611250000002</v>
      </c>
      <c r="K1260">
        <v>1375368012</v>
      </c>
      <c r="L1260" s="14">
        <f t="shared" si="136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6">
        <f t="shared" si="133"/>
        <v>2.1314633333333335</v>
      </c>
      <c r="R1260" s="9">
        <f t="shared" si="134"/>
        <v>38.175462686567165</v>
      </c>
      <c r="S1260" t="str">
        <f t="shared" si="137"/>
        <v>music</v>
      </c>
      <c r="T1260" t="str">
        <f t="shared" si="138"/>
        <v>rock</v>
      </c>
      <c r="U1260" s="13">
        <f t="shared" si="139"/>
        <v>30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4">
        <f t="shared" si="135"/>
        <v>41799.165972222225</v>
      </c>
      <c r="K1261">
        <v>1399504664</v>
      </c>
      <c r="L1261" s="14">
        <f t="shared" si="136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6">
        <f t="shared" si="133"/>
        <v>1.0424</v>
      </c>
      <c r="R1261" s="9">
        <f t="shared" si="134"/>
        <v>27.145833333333332</v>
      </c>
      <c r="S1261" t="str">
        <f t="shared" si="137"/>
        <v>music</v>
      </c>
      <c r="T1261" t="str">
        <f t="shared" si="138"/>
        <v>rock</v>
      </c>
      <c r="U1261" s="13">
        <f t="shared" si="139"/>
        <v>33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4">
        <f t="shared" si="135"/>
        <v>41696.842824074076</v>
      </c>
      <c r="K1262">
        <v>1390853620</v>
      </c>
      <c r="L1262" s="14">
        <f t="shared" si="136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6">
        <f t="shared" si="133"/>
        <v>1.1366666666666667</v>
      </c>
      <c r="R1262" s="9">
        <f t="shared" si="134"/>
        <v>50.689189189189186</v>
      </c>
      <c r="S1262" t="str">
        <f t="shared" si="137"/>
        <v>music</v>
      </c>
      <c r="T1262" t="str">
        <f t="shared" si="138"/>
        <v>rock</v>
      </c>
      <c r="U1262" s="13">
        <f t="shared" si="139"/>
        <v>30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4">
        <f t="shared" si="135"/>
        <v>41668.342905092592</v>
      </c>
      <c r="K1263">
        <v>1388391227</v>
      </c>
      <c r="L1263" s="14">
        <f t="shared" si="136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6">
        <f t="shared" si="133"/>
        <v>1.0125</v>
      </c>
      <c r="R1263" s="9">
        <f t="shared" si="134"/>
        <v>38.942307692307693</v>
      </c>
      <c r="S1263" t="str">
        <f t="shared" si="137"/>
        <v>music</v>
      </c>
      <c r="T1263" t="str">
        <f t="shared" si="138"/>
        <v>rock</v>
      </c>
      <c r="U1263" s="13">
        <f t="shared" si="139"/>
        <v>30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4">
        <f t="shared" si="135"/>
        <v>41686.762638888889</v>
      </c>
      <c r="K1264">
        <v>1389982692</v>
      </c>
      <c r="L1264" s="14">
        <f t="shared" si="136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6">
        <f t="shared" si="133"/>
        <v>1.2541538461538462</v>
      </c>
      <c r="R1264" s="9">
        <f t="shared" si="134"/>
        <v>77.638095238095232</v>
      </c>
      <c r="S1264" t="str">
        <f t="shared" si="137"/>
        <v>music</v>
      </c>
      <c r="T1264" t="str">
        <f t="shared" si="138"/>
        <v>rock</v>
      </c>
      <c r="U1264" s="13">
        <f t="shared" si="139"/>
        <v>30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4">
        <f t="shared" si="135"/>
        <v>41727.041666666664</v>
      </c>
      <c r="K1265">
        <v>1393034470</v>
      </c>
      <c r="L1265" s="14">
        <f t="shared" si="136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6">
        <f t="shared" si="133"/>
        <v>1.19</v>
      </c>
      <c r="R1265" s="9">
        <f t="shared" si="134"/>
        <v>43.536585365853661</v>
      </c>
      <c r="S1265" t="str">
        <f t="shared" si="137"/>
        <v>music</v>
      </c>
      <c r="T1265" t="str">
        <f t="shared" si="138"/>
        <v>rock</v>
      </c>
      <c r="U1265" s="13">
        <f t="shared" si="139"/>
        <v>35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4">
        <f t="shared" si="135"/>
        <v>41576.662997685184</v>
      </c>
      <c r="K1266">
        <v>1380556483</v>
      </c>
      <c r="L1266" s="14">
        <f t="shared" si="136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6">
        <f t="shared" si="133"/>
        <v>1.6646153846153846</v>
      </c>
      <c r="R1266" s="9">
        <f t="shared" si="134"/>
        <v>31.823529411764707</v>
      </c>
      <c r="S1266" t="str">
        <f t="shared" si="137"/>
        <v>music</v>
      </c>
      <c r="T1266" t="str">
        <f t="shared" si="138"/>
        <v>rock</v>
      </c>
      <c r="U1266" s="13">
        <f t="shared" si="139"/>
        <v>29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4">
        <f t="shared" si="135"/>
        <v>40512.655266203699</v>
      </c>
      <c r="K1267">
        <v>1287071015</v>
      </c>
      <c r="L1267" s="14">
        <f t="shared" si="136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6">
        <f t="shared" si="133"/>
        <v>1.1914771428571429</v>
      </c>
      <c r="R1267" s="9">
        <f t="shared" si="134"/>
        <v>63.184393939393942</v>
      </c>
      <c r="S1267" t="str">
        <f t="shared" si="137"/>
        <v>music</v>
      </c>
      <c r="T1267" t="str">
        <f t="shared" si="138"/>
        <v>rock</v>
      </c>
      <c r="U1267" s="13">
        <f t="shared" si="139"/>
        <v>47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4">
        <f t="shared" si="135"/>
        <v>41650.87667824074</v>
      </c>
      <c r="K1268">
        <v>1386882145</v>
      </c>
      <c r="L1268" s="14">
        <f t="shared" si="136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6">
        <f t="shared" si="133"/>
        <v>1.0047368421052632</v>
      </c>
      <c r="R1268" s="9">
        <f t="shared" si="134"/>
        <v>190.9</v>
      </c>
      <c r="S1268" t="str">
        <f t="shared" si="137"/>
        <v>music</v>
      </c>
      <c r="T1268" t="str">
        <f t="shared" si="138"/>
        <v>rock</v>
      </c>
      <c r="U1268" s="13">
        <f t="shared" si="139"/>
        <v>30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4">
        <f t="shared" si="135"/>
        <v>41479.585162037038</v>
      </c>
      <c r="K1269">
        <v>1372082558</v>
      </c>
      <c r="L1269" s="14">
        <f t="shared" si="136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6">
        <f t="shared" si="133"/>
        <v>1.018</v>
      </c>
      <c r="R1269" s="9">
        <f t="shared" si="134"/>
        <v>140.85534591194968</v>
      </c>
      <c r="S1269" t="str">
        <f t="shared" si="137"/>
        <v>music</v>
      </c>
      <c r="T1269" t="str">
        <f t="shared" si="138"/>
        <v>rock</v>
      </c>
      <c r="U1269" s="13">
        <f t="shared" si="139"/>
        <v>30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4">
        <f t="shared" si="135"/>
        <v>41537.845451388886</v>
      </c>
      <c r="K1270">
        <v>1377116247</v>
      </c>
      <c r="L1270" s="14">
        <f t="shared" si="136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6">
        <f t="shared" si="133"/>
        <v>1.1666666666666667</v>
      </c>
      <c r="R1270" s="9">
        <f t="shared" si="134"/>
        <v>76.92307692307692</v>
      </c>
      <c r="S1270" t="str">
        <f t="shared" si="137"/>
        <v>music</v>
      </c>
      <c r="T1270" t="str">
        <f t="shared" si="138"/>
        <v>rock</v>
      </c>
      <c r="U1270" s="13">
        <f t="shared" si="139"/>
        <v>30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4">
        <f t="shared" si="135"/>
        <v>42476</v>
      </c>
      <c r="K1271">
        <v>1458157512</v>
      </c>
      <c r="L1271" s="14">
        <f t="shared" si="136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6">
        <f t="shared" si="133"/>
        <v>1.0864893617021276</v>
      </c>
      <c r="R1271" s="9">
        <f t="shared" si="134"/>
        <v>99.15533980582525</v>
      </c>
      <c r="S1271" t="str">
        <f t="shared" si="137"/>
        <v>music</v>
      </c>
      <c r="T1271" t="str">
        <f t="shared" si="138"/>
        <v>rock</v>
      </c>
      <c r="U1271" s="13">
        <f t="shared" si="139"/>
        <v>31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4">
        <f t="shared" si="135"/>
        <v>40993.815300925926</v>
      </c>
      <c r="K1272">
        <v>1327523642</v>
      </c>
      <c r="L1272" s="14">
        <f t="shared" si="136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6">
        <f t="shared" si="133"/>
        <v>1.1472</v>
      </c>
      <c r="R1272" s="9">
        <f t="shared" si="134"/>
        <v>67.881656804733723</v>
      </c>
      <c r="S1272" t="str">
        <f t="shared" si="137"/>
        <v>music</v>
      </c>
      <c r="T1272" t="str">
        <f t="shared" si="138"/>
        <v>rock</v>
      </c>
      <c r="U1272" s="13">
        <f t="shared" si="139"/>
        <v>60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4">
        <f t="shared" si="135"/>
        <v>41591.725219907406</v>
      </c>
      <c r="K1273">
        <v>1381767859</v>
      </c>
      <c r="L1273" s="14">
        <f t="shared" si="136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6">
        <f t="shared" si="133"/>
        <v>1.018</v>
      </c>
      <c r="R1273" s="9">
        <f t="shared" si="134"/>
        <v>246.29032258064515</v>
      </c>
      <c r="S1273" t="str">
        <f t="shared" si="137"/>
        <v>music</v>
      </c>
      <c r="T1273" t="str">
        <f t="shared" si="138"/>
        <v>rock</v>
      </c>
      <c r="U1273" s="13">
        <f t="shared" si="139"/>
        <v>30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4">
        <f t="shared" si="135"/>
        <v>40344.166666666664</v>
      </c>
      <c r="K1274">
        <v>1270576379</v>
      </c>
      <c r="L1274" s="14">
        <f t="shared" si="136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6">
        <f t="shared" si="133"/>
        <v>1.06</v>
      </c>
      <c r="R1274" s="9">
        <f t="shared" si="134"/>
        <v>189.28571428571428</v>
      </c>
      <c r="S1274" t="str">
        <f t="shared" si="137"/>
        <v>music</v>
      </c>
      <c r="T1274" t="str">
        <f t="shared" si="138"/>
        <v>rock</v>
      </c>
      <c r="U1274" s="13">
        <f t="shared" si="139"/>
        <v>70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4">
        <f t="shared" si="135"/>
        <v>41882.730219907404</v>
      </c>
      <c r="K1275">
        <v>1406914291</v>
      </c>
      <c r="L1275" s="14">
        <f t="shared" si="136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6">
        <f t="shared" si="133"/>
        <v>1.0349999999999999</v>
      </c>
      <c r="R1275" s="9">
        <f t="shared" si="134"/>
        <v>76.666666666666671</v>
      </c>
      <c r="S1275" t="str">
        <f t="shared" si="137"/>
        <v>music</v>
      </c>
      <c r="T1275" t="str">
        <f t="shared" si="138"/>
        <v>rock</v>
      </c>
      <c r="U1275" s="13">
        <f t="shared" si="139"/>
        <v>30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4">
        <f t="shared" si="135"/>
        <v>41151.690104166664</v>
      </c>
      <c r="K1276">
        <v>1343320425</v>
      </c>
      <c r="L1276" s="14">
        <f t="shared" si="136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6">
        <f t="shared" si="133"/>
        <v>1.5497535999999998</v>
      </c>
      <c r="R1276" s="9">
        <f t="shared" si="134"/>
        <v>82.963254817987149</v>
      </c>
      <c r="S1276" t="str">
        <f t="shared" si="137"/>
        <v>music</v>
      </c>
      <c r="T1276" t="str">
        <f t="shared" si="138"/>
        <v>rock</v>
      </c>
      <c r="U1276" s="13">
        <f t="shared" si="139"/>
        <v>35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4">
        <f t="shared" si="135"/>
        <v>41493.867905092593</v>
      </c>
      <c r="K1277">
        <v>1372884587</v>
      </c>
      <c r="L1277" s="14">
        <f t="shared" si="136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6">
        <f t="shared" si="133"/>
        <v>1.6214066666666667</v>
      </c>
      <c r="R1277" s="9">
        <f t="shared" si="134"/>
        <v>62.522107969151669</v>
      </c>
      <c r="S1277" t="str">
        <f t="shared" si="137"/>
        <v>music</v>
      </c>
      <c r="T1277" t="str">
        <f t="shared" si="138"/>
        <v>rock</v>
      </c>
      <c r="U1277" s="13">
        <f t="shared" si="139"/>
        <v>35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4">
        <f t="shared" si="135"/>
        <v>40057.166666666664</v>
      </c>
      <c r="K1278">
        <v>1247504047</v>
      </c>
      <c r="L1278" s="14">
        <f t="shared" si="136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6">
        <f t="shared" si="133"/>
        <v>1.0442100000000001</v>
      </c>
      <c r="R1278" s="9">
        <f t="shared" si="134"/>
        <v>46.06808823529412</v>
      </c>
      <c r="S1278" t="str">
        <f t="shared" si="137"/>
        <v>music</v>
      </c>
      <c r="T1278" t="str">
        <f t="shared" si="138"/>
        <v>rock</v>
      </c>
      <c r="U1278" s="13">
        <f t="shared" si="139"/>
        <v>50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4">
        <f t="shared" si="135"/>
        <v>41156.561886574076</v>
      </c>
      <c r="K1279">
        <v>1343741347</v>
      </c>
      <c r="L1279" s="14">
        <f t="shared" si="136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6">
        <f t="shared" si="133"/>
        <v>1.0612433333333333</v>
      </c>
      <c r="R1279" s="9">
        <f t="shared" si="134"/>
        <v>38.543946731234868</v>
      </c>
      <c r="S1279" t="str">
        <f t="shared" si="137"/>
        <v>music</v>
      </c>
      <c r="T1279" t="str">
        <f t="shared" si="138"/>
        <v>rock</v>
      </c>
      <c r="U1279" s="13">
        <f t="shared" si="139"/>
        <v>35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4">
        <f t="shared" si="135"/>
        <v>41815.083333333336</v>
      </c>
      <c r="K1280">
        <v>1401196766</v>
      </c>
      <c r="L1280" s="14">
        <f t="shared" si="136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6">
        <f t="shared" si="133"/>
        <v>1.5493846153846154</v>
      </c>
      <c r="R1280" s="9">
        <f t="shared" si="134"/>
        <v>53.005263157894738</v>
      </c>
      <c r="S1280" t="str">
        <f t="shared" si="137"/>
        <v>music</v>
      </c>
      <c r="T1280" t="str">
        <f t="shared" si="138"/>
        <v>rock</v>
      </c>
      <c r="U1280" s="13">
        <f t="shared" si="139"/>
        <v>29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4">
        <f t="shared" si="135"/>
        <v>41722.057523148149</v>
      </c>
      <c r="K1281">
        <v>1392171770</v>
      </c>
      <c r="L1281" s="14">
        <f t="shared" si="136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6">
        <f t="shared" si="133"/>
        <v>1.1077157238734421</v>
      </c>
      <c r="R1281" s="9">
        <f t="shared" si="134"/>
        <v>73.355396825396824</v>
      </c>
      <c r="S1281" t="str">
        <f t="shared" si="137"/>
        <v>music</v>
      </c>
      <c r="T1281" t="str">
        <f t="shared" si="138"/>
        <v>rock</v>
      </c>
      <c r="U1281" s="13">
        <f t="shared" si="139"/>
        <v>40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4">
        <f t="shared" si="135"/>
        <v>40603.757569444446</v>
      </c>
      <c r="K1282">
        <v>1291227054</v>
      </c>
      <c r="L1282" s="14">
        <f t="shared" si="136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6">
        <f t="shared" ref="Q1282:Q1345" si="140">(E1282/D1282)</f>
        <v>1.1091186666666666</v>
      </c>
      <c r="R1282" s="9">
        <f t="shared" ref="R1282:R1345" si="141">IF(N1282&lt;&gt;0,E1282/N1282,0)</f>
        <v>127.97523076923076</v>
      </c>
      <c r="S1282" t="str">
        <f t="shared" si="137"/>
        <v>music</v>
      </c>
      <c r="T1282" t="str">
        <f t="shared" si="138"/>
        <v>rock</v>
      </c>
      <c r="U1282" s="13">
        <f t="shared" si="139"/>
        <v>90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4">
        <f t="shared" ref="J1283:J1346" si="142">(((I1283/60)/60)/24)+DATE(1970,1,1)</f>
        <v>41483.743472222224</v>
      </c>
      <c r="K1283">
        <v>1373305836</v>
      </c>
      <c r="L1283" s="14">
        <f t="shared" ref="L1283:L1346" si="143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6">
        <f t="shared" si="140"/>
        <v>1.1071428571428572</v>
      </c>
      <c r="R1283" s="9">
        <f t="shared" si="141"/>
        <v>104.72972972972973</v>
      </c>
      <c r="S1283" t="str">
        <f t="shared" ref="S1283:S1346" si="144">LEFT(P1283, SEARCH("/",P1283,1)-1)</f>
        <v>music</v>
      </c>
      <c r="T1283" t="str">
        <f t="shared" ref="T1283:T1346" si="145">RIGHT(P1283,LEN(P1283)-FIND("/",P1283))</f>
        <v>rock</v>
      </c>
      <c r="U1283" s="13">
        <f t="shared" ref="U1283:U1346" si="146">DATEDIF(L1283,J1283,"D")</f>
        <v>20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4">
        <f t="shared" si="142"/>
        <v>41617.207638888889</v>
      </c>
      <c r="K1284">
        <v>1383909855</v>
      </c>
      <c r="L1284" s="14">
        <f t="shared" si="143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6">
        <f t="shared" si="140"/>
        <v>1.2361333333333333</v>
      </c>
      <c r="R1284" s="9">
        <f t="shared" si="141"/>
        <v>67.671532846715323</v>
      </c>
      <c r="S1284" t="str">
        <f t="shared" si="144"/>
        <v>music</v>
      </c>
      <c r="T1284" t="str">
        <f t="shared" si="145"/>
        <v>rock</v>
      </c>
      <c r="U1284" s="13">
        <f t="shared" si="146"/>
        <v>31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4">
        <f t="shared" si="142"/>
        <v>41344.166666666664</v>
      </c>
      <c r="K1285">
        <v>1360948389</v>
      </c>
      <c r="L1285" s="14">
        <f t="shared" si="143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6">
        <f t="shared" si="140"/>
        <v>2.1105</v>
      </c>
      <c r="R1285" s="9">
        <f t="shared" si="141"/>
        <v>95.931818181818187</v>
      </c>
      <c r="S1285" t="str">
        <f t="shared" si="144"/>
        <v>music</v>
      </c>
      <c r="T1285" t="str">
        <f t="shared" si="145"/>
        <v>rock</v>
      </c>
      <c r="U1285" s="13">
        <f t="shared" si="146"/>
        <v>24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4">
        <f t="shared" si="142"/>
        <v>42735.707638888889</v>
      </c>
      <c r="K1286">
        <v>1481175482</v>
      </c>
      <c r="L1286" s="14">
        <f t="shared" si="143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6">
        <f t="shared" si="140"/>
        <v>1.01</v>
      </c>
      <c r="R1286" s="9">
        <f t="shared" si="141"/>
        <v>65.161290322580641</v>
      </c>
      <c r="S1286" t="str">
        <f t="shared" si="144"/>
        <v>theater</v>
      </c>
      <c r="T1286" t="str">
        <f t="shared" si="145"/>
        <v>plays</v>
      </c>
      <c r="U1286" s="13">
        <f t="shared" si="146"/>
        <v>23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4">
        <f t="shared" si="142"/>
        <v>42175.583043981482</v>
      </c>
      <c r="K1287">
        <v>1433512775</v>
      </c>
      <c r="L1287" s="14">
        <f t="shared" si="143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6">
        <f t="shared" si="140"/>
        <v>1.0165</v>
      </c>
      <c r="R1287" s="9">
        <f t="shared" si="141"/>
        <v>32.269841269841272</v>
      </c>
      <c r="S1287" t="str">
        <f t="shared" si="144"/>
        <v>theater</v>
      </c>
      <c r="T1287" t="str">
        <f t="shared" si="145"/>
        <v>plays</v>
      </c>
      <c r="U1287" s="13">
        <f t="shared" si="146"/>
        <v>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4">
        <f t="shared" si="142"/>
        <v>42052.583333333328</v>
      </c>
      <c r="K1288">
        <v>1423041227</v>
      </c>
      <c r="L1288" s="14">
        <f t="shared" si="143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6">
        <f t="shared" si="140"/>
        <v>1.0833333333333333</v>
      </c>
      <c r="R1288" s="9">
        <f t="shared" si="141"/>
        <v>81.25</v>
      </c>
      <c r="S1288" t="str">
        <f t="shared" si="144"/>
        <v>theater</v>
      </c>
      <c r="T1288" t="str">
        <f t="shared" si="145"/>
        <v>plays</v>
      </c>
      <c r="U1288" s="13">
        <f t="shared" si="146"/>
        <v>13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4">
        <f t="shared" si="142"/>
        <v>42167.621018518519</v>
      </c>
      <c r="K1289">
        <v>1428936856</v>
      </c>
      <c r="L1289" s="14">
        <f t="shared" si="143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6">
        <f t="shared" si="140"/>
        <v>2.42</v>
      </c>
      <c r="R1289" s="9">
        <f t="shared" si="141"/>
        <v>24.2</v>
      </c>
      <c r="S1289" t="str">
        <f t="shared" si="144"/>
        <v>theater</v>
      </c>
      <c r="T1289" t="str">
        <f t="shared" si="145"/>
        <v>plays</v>
      </c>
      <c r="U1289" s="13">
        <f t="shared" si="146"/>
        <v>60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4">
        <f t="shared" si="142"/>
        <v>42592.166666666672</v>
      </c>
      <c r="K1290">
        <v>1468122163</v>
      </c>
      <c r="L1290" s="14">
        <f t="shared" si="143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6">
        <f t="shared" si="140"/>
        <v>1.0044999999999999</v>
      </c>
      <c r="R1290" s="9">
        <f t="shared" si="141"/>
        <v>65.868852459016395</v>
      </c>
      <c r="S1290" t="str">
        <f t="shared" si="144"/>
        <v>theater</v>
      </c>
      <c r="T1290" t="str">
        <f t="shared" si="145"/>
        <v>plays</v>
      </c>
      <c r="U1290" s="13">
        <f t="shared" si="146"/>
        <v>31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4">
        <f t="shared" si="142"/>
        <v>42739.134780092587</v>
      </c>
      <c r="K1291">
        <v>1480907645</v>
      </c>
      <c r="L1291" s="14">
        <f t="shared" si="143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6">
        <f t="shared" si="140"/>
        <v>1.2506666666666666</v>
      </c>
      <c r="R1291" s="9">
        <f t="shared" si="141"/>
        <v>36.07692307692308</v>
      </c>
      <c r="S1291" t="str">
        <f t="shared" si="144"/>
        <v>theater</v>
      </c>
      <c r="T1291" t="str">
        <f t="shared" si="145"/>
        <v>plays</v>
      </c>
      <c r="U1291" s="13">
        <f t="shared" si="146"/>
        <v>30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4">
        <f t="shared" si="142"/>
        <v>42117.290972222225</v>
      </c>
      <c r="K1292">
        <v>1427121931</v>
      </c>
      <c r="L1292" s="14">
        <f t="shared" si="143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6">
        <f t="shared" si="140"/>
        <v>1.0857142857142856</v>
      </c>
      <c r="R1292" s="9">
        <f t="shared" si="141"/>
        <v>44.186046511627907</v>
      </c>
      <c r="S1292" t="str">
        <f t="shared" si="144"/>
        <v>theater</v>
      </c>
      <c r="T1292" t="str">
        <f t="shared" si="145"/>
        <v>plays</v>
      </c>
      <c r="U1292" s="13">
        <f t="shared" si="146"/>
        <v>31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4">
        <f t="shared" si="142"/>
        <v>42101.291666666672</v>
      </c>
      <c r="K1293">
        <v>1425224391</v>
      </c>
      <c r="L1293" s="14">
        <f t="shared" si="143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6">
        <f t="shared" si="140"/>
        <v>1.4570000000000001</v>
      </c>
      <c r="R1293" s="9">
        <f t="shared" si="141"/>
        <v>104.07142857142857</v>
      </c>
      <c r="S1293" t="str">
        <f t="shared" si="144"/>
        <v>theater</v>
      </c>
      <c r="T1293" t="str">
        <f t="shared" si="145"/>
        <v>plays</v>
      </c>
      <c r="U1293" s="13">
        <f t="shared" si="146"/>
        <v>37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4">
        <f t="shared" si="142"/>
        <v>42283.957638888889</v>
      </c>
      <c r="K1294">
        <v>1441822828</v>
      </c>
      <c r="L1294" s="14">
        <f t="shared" si="143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6">
        <f t="shared" si="140"/>
        <v>1.1000000000000001</v>
      </c>
      <c r="R1294" s="9">
        <f t="shared" si="141"/>
        <v>35.96153846153846</v>
      </c>
      <c r="S1294" t="str">
        <f t="shared" si="144"/>
        <v>theater</v>
      </c>
      <c r="T1294" t="str">
        <f t="shared" si="145"/>
        <v>plays</v>
      </c>
      <c r="U1294" s="13">
        <f t="shared" si="146"/>
        <v>27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4">
        <f t="shared" si="142"/>
        <v>42322.742719907401</v>
      </c>
      <c r="K1295">
        <v>1444927771</v>
      </c>
      <c r="L1295" s="14">
        <f t="shared" si="143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6">
        <f t="shared" si="140"/>
        <v>1.0223333333333333</v>
      </c>
      <c r="R1295" s="9">
        <f t="shared" si="141"/>
        <v>127.79166666666667</v>
      </c>
      <c r="S1295" t="str">
        <f t="shared" si="144"/>
        <v>theater</v>
      </c>
      <c r="T1295" t="str">
        <f t="shared" si="145"/>
        <v>plays</v>
      </c>
      <c r="U1295" s="13">
        <f t="shared" si="146"/>
        <v>30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4">
        <f t="shared" si="142"/>
        <v>42296.458333333328</v>
      </c>
      <c r="K1296">
        <v>1443696797</v>
      </c>
      <c r="L1296" s="14">
        <f t="shared" si="143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6">
        <f t="shared" si="140"/>
        <v>1.22</v>
      </c>
      <c r="R1296" s="9">
        <f t="shared" si="141"/>
        <v>27.727272727272727</v>
      </c>
      <c r="S1296" t="str">
        <f t="shared" si="144"/>
        <v>theater</v>
      </c>
      <c r="T1296" t="str">
        <f t="shared" si="145"/>
        <v>plays</v>
      </c>
      <c r="U1296" s="13">
        <f t="shared" si="146"/>
        <v>18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4">
        <f t="shared" si="142"/>
        <v>42214.708333333328</v>
      </c>
      <c r="K1297">
        <v>1435585497</v>
      </c>
      <c r="L1297" s="14">
        <f t="shared" si="143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6">
        <f t="shared" si="140"/>
        <v>1.0196000000000001</v>
      </c>
      <c r="R1297" s="9">
        <f t="shared" si="141"/>
        <v>39.828125</v>
      </c>
      <c r="S1297" t="str">
        <f t="shared" si="144"/>
        <v>theater</v>
      </c>
      <c r="T1297" t="str">
        <f t="shared" si="145"/>
        <v>plays</v>
      </c>
      <c r="U1297" s="13">
        <f t="shared" si="146"/>
        <v>30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4">
        <f t="shared" si="142"/>
        <v>42443.008946759262</v>
      </c>
      <c r="K1298">
        <v>1456189973</v>
      </c>
      <c r="L1298" s="14">
        <f t="shared" si="143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6">
        <f t="shared" si="140"/>
        <v>1.411764705882353</v>
      </c>
      <c r="R1298" s="9">
        <f t="shared" si="141"/>
        <v>52.173913043478258</v>
      </c>
      <c r="S1298" t="str">
        <f t="shared" si="144"/>
        <v>theater</v>
      </c>
      <c r="T1298" t="str">
        <f t="shared" si="145"/>
        <v>plays</v>
      </c>
      <c r="U1298" s="13">
        <f t="shared" si="146"/>
        <v>20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4">
        <f t="shared" si="142"/>
        <v>42491.747199074074</v>
      </c>
      <c r="K1299">
        <v>1459533358</v>
      </c>
      <c r="L1299" s="14">
        <f t="shared" si="143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6">
        <f t="shared" si="140"/>
        <v>1.0952500000000001</v>
      </c>
      <c r="R1299" s="9">
        <f t="shared" si="141"/>
        <v>92.037815126050418</v>
      </c>
      <c r="S1299" t="str">
        <f t="shared" si="144"/>
        <v>theater</v>
      </c>
      <c r="T1299" t="str">
        <f t="shared" si="145"/>
        <v>plays</v>
      </c>
      <c r="U1299" s="13">
        <f t="shared" si="146"/>
        <v>30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4">
        <f t="shared" si="142"/>
        <v>42488.680925925932</v>
      </c>
      <c r="K1300">
        <v>1459268432</v>
      </c>
      <c r="L1300" s="14">
        <f t="shared" si="143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6">
        <f t="shared" si="140"/>
        <v>1.0465</v>
      </c>
      <c r="R1300" s="9">
        <f t="shared" si="141"/>
        <v>63.424242424242422</v>
      </c>
      <c r="S1300" t="str">
        <f t="shared" si="144"/>
        <v>theater</v>
      </c>
      <c r="T1300" t="str">
        <f t="shared" si="145"/>
        <v>plays</v>
      </c>
      <c r="U1300" s="13">
        <f t="shared" si="146"/>
        <v>30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4">
        <f t="shared" si="142"/>
        <v>42199.814340277779</v>
      </c>
      <c r="K1301">
        <v>1434310359</v>
      </c>
      <c r="L1301" s="14">
        <f t="shared" si="143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6">
        <f t="shared" si="140"/>
        <v>1.24</v>
      </c>
      <c r="R1301" s="9">
        <f t="shared" si="141"/>
        <v>135.625</v>
      </c>
      <c r="S1301" t="str">
        <f t="shared" si="144"/>
        <v>theater</v>
      </c>
      <c r="T1301" t="str">
        <f t="shared" si="145"/>
        <v>plays</v>
      </c>
      <c r="U1301" s="13">
        <f t="shared" si="146"/>
        <v>30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4">
        <f t="shared" si="142"/>
        <v>42522.789583333331</v>
      </c>
      <c r="K1302">
        <v>1461427938</v>
      </c>
      <c r="L1302" s="14">
        <f t="shared" si="143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6">
        <f t="shared" si="140"/>
        <v>1.35</v>
      </c>
      <c r="R1302" s="9">
        <f t="shared" si="141"/>
        <v>168.75</v>
      </c>
      <c r="S1302" t="str">
        <f t="shared" si="144"/>
        <v>theater</v>
      </c>
      <c r="T1302" t="str">
        <f t="shared" si="145"/>
        <v>plays</v>
      </c>
      <c r="U1302" s="13">
        <f t="shared" si="146"/>
        <v>39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4">
        <f t="shared" si="142"/>
        <v>42206.125</v>
      </c>
      <c r="K1303">
        <v>1436551178</v>
      </c>
      <c r="L1303" s="14">
        <f t="shared" si="143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6">
        <f t="shared" si="140"/>
        <v>1.0275000000000001</v>
      </c>
      <c r="R1303" s="9">
        <f t="shared" si="141"/>
        <v>70.862068965517238</v>
      </c>
      <c r="S1303" t="str">
        <f t="shared" si="144"/>
        <v>theater</v>
      </c>
      <c r="T1303" t="str">
        <f t="shared" si="145"/>
        <v>plays</v>
      </c>
      <c r="U1303" s="13">
        <f t="shared" si="146"/>
        <v>11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4">
        <f t="shared" si="142"/>
        <v>42705.099664351852</v>
      </c>
      <c r="K1304">
        <v>1477963411</v>
      </c>
      <c r="L1304" s="14">
        <f t="shared" si="143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6">
        <f t="shared" si="140"/>
        <v>1</v>
      </c>
      <c r="R1304" s="9">
        <f t="shared" si="141"/>
        <v>50</v>
      </c>
      <c r="S1304" t="str">
        <f t="shared" si="144"/>
        <v>theater</v>
      </c>
      <c r="T1304" t="str">
        <f t="shared" si="145"/>
        <v>plays</v>
      </c>
      <c r="U1304" s="13">
        <f t="shared" si="146"/>
        <v>30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4">
        <f t="shared" si="142"/>
        <v>42582.458333333328</v>
      </c>
      <c r="K1305">
        <v>1468578920</v>
      </c>
      <c r="L1305" s="14">
        <f t="shared" si="143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6">
        <f t="shared" si="140"/>
        <v>1.3026085714285716</v>
      </c>
      <c r="R1305" s="9">
        <f t="shared" si="141"/>
        <v>42.214166666666671</v>
      </c>
      <c r="S1305" t="str">
        <f t="shared" si="144"/>
        <v>theater</v>
      </c>
      <c r="T1305" t="str">
        <f t="shared" si="145"/>
        <v>plays</v>
      </c>
      <c r="U1305" s="13">
        <f t="shared" si="146"/>
        <v>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4">
        <f t="shared" si="142"/>
        <v>42807.152835648143</v>
      </c>
      <c r="K1306">
        <v>1484196005</v>
      </c>
      <c r="L1306" s="14">
        <f t="shared" si="143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6">
        <f t="shared" si="140"/>
        <v>0.39627499999999999</v>
      </c>
      <c r="R1306" s="9">
        <f t="shared" si="141"/>
        <v>152.41346153846155</v>
      </c>
      <c r="S1306" t="str">
        <f t="shared" si="144"/>
        <v>technology</v>
      </c>
      <c r="T1306" t="str">
        <f t="shared" si="145"/>
        <v>wearables</v>
      </c>
      <c r="U1306" s="13">
        <f t="shared" si="146"/>
        <v>60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4">
        <f t="shared" si="142"/>
        <v>42572.729166666672</v>
      </c>
      <c r="K1307">
        <v>1466611108</v>
      </c>
      <c r="L1307" s="14">
        <f t="shared" si="143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6">
        <f t="shared" si="140"/>
        <v>0.25976666666666665</v>
      </c>
      <c r="R1307" s="9">
        <f t="shared" si="141"/>
        <v>90.616279069767444</v>
      </c>
      <c r="S1307" t="str">
        <f t="shared" si="144"/>
        <v>technology</v>
      </c>
      <c r="T1307" t="str">
        <f t="shared" si="145"/>
        <v>wearables</v>
      </c>
      <c r="U1307" s="13">
        <f t="shared" si="146"/>
        <v>29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4">
        <f t="shared" si="142"/>
        <v>41977.457569444443</v>
      </c>
      <c r="K1308">
        <v>1415098734</v>
      </c>
      <c r="L1308" s="14">
        <f t="shared" si="143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6">
        <f t="shared" si="140"/>
        <v>0.65246363636363636</v>
      </c>
      <c r="R1308" s="9">
        <f t="shared" si="141"/>
        <v>201.60393258426967</v>
      </c>
      <c r="S1308" t="str">
        <f t="shared" si="144"/>
        <v>technology</v>
      </c>
      <c r="T1308" t="str">
        <f t="shared" si="145"/>
        <v>wearables</v>
      </c>
      <c r="U1308" s="13">
        <f t="shared" si="146"/>
        <v>30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4">
        <f t="shared" si="142"/>
        <v>42417.503229166665</v>
      </c>
      <c r="K1309">
        <v>1453118679</v>
      </c>
      <c r="L1309" s="14">
        <f t="shared" si="143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6">
        <f t="shared" si="140"/>
        <v>0.11514000000000001</v>
      </c>
      <c r="R1309" s="9">
        <f t="shared" si="141"/>
        <v>127.93333333333334</v>
      </c>
      <c r="S1309" t="str">
        <f t="shared" si="144"/>
        <v>technology</v>
      </c>
      <c r="T1309" t="str">
        <f t="shared" si="145"/>
        <v>wearables</v>
      </c>
      <c r="U1309" s="13">
        <f t="shared" si="146"/>
        <v>30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4">
        <f t="shared" si="142"/>
        <v>42651.613564814819</v>
      </c>
      <c r="K1310">
        <v>1472481812</v>
      </c>
      <c r="L1310" s="14">
        <f t="shared" si="143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6">
        <f t="shared" si="140"/>
        <v>0.11360000000000001</v>
      </c>
      <c r="R1310" s="9">
        <f t="shared" si="141"/>
        <v>29.894736842105264</v>
      </c>
      <c r="S1310" t="str">
        <f t="shared" si="144"/>
        <v>technology</v>
      </c>
      <c r="T1310" t="str">
        <f t="shared" si="145"/>
        <v>wearables</v>
      </c>
      <c r="U1310" s="13">
        <f t="shared" si="146"/>
        <v>40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4">
        <f t="shared" si="142"/>
        <v>42292.882731481484</v>
      </c>
      <c r="K1311">
        <v>1441919468</v>
      </c>
      <c r="L1311" s="14">
        <f t="shared" si="143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6">
        <f t="shared" si="140"/>
        <v>1.1199130434782609</v>
      </c>
      <c r="R1311" s="9">
        <f t="shared" si="141"/>
        <v>367.97142857142859</v>
      </c>
      <c r="S1311" t="str">
        <f t="shared" si="144"/>
        <v>technology</v>
      </c>
      <c r="T1311" t="str">
        <f t="shared" si="145"/>
        <v>wearables</v>
      </c>
      <c r="U1311" s="13">
        <f t="shared" si="146"/>
        <v>35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4">
        <f t="shared" si="142"/>
        <v>42601.667245370365</v>
      </c>
      <c r="K1312">
        <v>1467734450</v>
      </c>
      <c r="L1312" s="14">
        <f t="shared" si="143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6">
        <f t="shared" si="140"/>
        <v>0.155</v>
      </c>
      <c r="R1312" s="9">
        <f t="shared" si="141"/>
        <v>129.16666666666666</v>
      </c>
      <c r="S1312" t="str">
        <f t="shared" si="144"/>
        <v>technology</v>
      </c>
      <c r="T1312" t="str">
        <f t="shared" si="145"/>
        <v>wearables</v>
      </c>
      <c r="U1312" s="13">
        <f t="shared" si="146"/>
        <v>45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4">
        <f t="shared" si="142"/>
        <v>42704.843969907408</v>
      </c>
      <c r="K1313">
        <v>1477509319</v>
      </c>
      <c r="L1313" s="14">
        <f t="shared" si="143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6">
        <f t="shared" si="140"/>
        <v>0.32028000000000001</v>
      </c>
      <c r="R1313" s="9">
        <f t="shared" si="141"/>
        <v>800.7</v>
      </c>
      <c r="S1313" t="str">
        <f t="shared" si="144"/>
        <v>technology</v>
      </c>
      <c r="T1313" t="str">
        <f t="shared" si="145"/>
        <v>wearables</v>
      </c>
      <c r="U1313" s="13">
        <f t="shared" si="146"/>
        <v>35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4">
        <f t="shared" si="142"/>
        <v>42112.702800925923</v>
      </c>
      <c r="K1314">
        <v>1426783922</v>
      </c>
      <c r="L1314" s="14">
        <f t="shared" si="143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6">
        <f t="shared" si="140"/>
        <v>6.0869565217391303E-3</v>
      </c>
      <c r="R1314" s="9">
        <f t="shared" si="141"/>
        <v>28</v>
      </c>
      <c r="S1314" t="str">
        <f t="shared" si="144"/>
        <v>technology</v>
      </c>
      <c r="T1314" t="str">
        <f t="shared" si="145"/>
        <v>wearables</v>
      </c>
      <c r="U1314" s="13">
        <f t="shared" si="146"/>
        <v>30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4">
        <f t="shared" si="142"/>
        <v>42432.709652777776</v>
      </c>
      <c r="K1315">
        <v>1454432514</v>
      </c>
      <c r="L1315" s="14">
        <f t="shared" si="143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6">
        <f t="shared" si="140"/>
        <v>0.31114999999999998</v>
      </c>
      <c r="R1315" s="9">
        <f t="shared" si="141"/>
        <v>102.01639344262296</v>
      </c>
      <c r="S1315" t="str">
        <f t="shared" si="144"/>
        <v>technology</v>
      </c>
      <c r="T1315" t="str">
        <f t="shared" si="145"/>
        <v>wearables</v>
      </c>
      <c r="U1315" s="13">
        <f t="shared" si="146"/>
        <v>30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4">
        <f t="shared" si="142"/>
        <v>42664.669675925921</v>
      </c>
      <c r="K1316">
        <v>1471881860</v>
      </c>
      <c r="L1316" s="14">
        <f t="shared" si="143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6">
        <f t="shared" si="140"/>
        <v>1.1266666666666666E-2</v>
      </c>
      <c r="R1316" s="9">
        <f t="shared" si="141"/>
        <v>184.36363636363637</v>
      </c>
      <c r="S1316" t="str">
        <f t="shared" si="144"/>
        <v>technology</v>
      </c>
      <c r="T1316" t="str">
        <f t="shared" si="145"/>
        <v>wearables</v>
      </c>
      <c r="U1316" s="13">
        <f t="shared" si="146"/>
        <v>60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4">
        <f t="shared" si="142"/>
        <v>42314.041666666672</v>
      </c>
      <c r="K1317">
        <v>1443700648</v>
      </c>
      <c r="L1317" s="14">
        <f t="shared" si="143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6">
        <f t="shared" si="140"/>
        <v>0.40404000000000001</v>
      </c>
      <c r="R1317" s="9">
        <f t="shared" si="141"/>
        <v>162.91935483870967</v>
      </c>
      <c r="S1317" t="str">
        <f t="shared" si="144"/>
        <v>technology</v>
      </c>
      <c r="T1317" t="str">
        <f t="shared" si="145"/>
        <v>wearables</v>
      </c>
      <c r="U1317" s="13">
        <f t="shared" si="146"/>
        <v>36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4">
        <f t="shared" si="142"/>
        <v>42428.961909722217</v>
      </c>
      <c r="K1318">
        <v>1453676709</v>
      </c>
      <c r="L1318" s="14">
        <f t="shared" si="143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6">
        <f t="shared" si="140"/>
        <v>1.3333333333333333E-5</v>
      </c>
      <c r="R1318" s="9">
        <f t="shared" si="141"/>
        <v>1</v>
      </c>
      <c r="S1318" t="str">
        <f t="shared" si="144"/>
        <v>technology</v>
      </c>
      <c r="T1318" t="str">
        <f t="shared" si="145"/>
        <v>wearables</v>
      </c>
      <c r="U1318" s="13">
        <f t="shared" si="146"/>
        <v>35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4">
        <f t="shared" si="142"/>
        <v>42572.583333333328</v>
      </c>
      <c r="K1319">
        <v>1464586746</v>
      </c>
      <c r="L1319" s="14">
        <f t="shared" si="143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6">
        <f t="shared" si="140"/>
        <v>5.7334999999999997E-2</v>
      </c>
      <c r="R1319" s="9">
        <f t="shared" si="141"/>
        <v>603.52631578947364</v>
      </c>
      <c r="S1319" t="str">
        <f t="shared" si="144"/>
        <v>technology</v>
      </c>
      <c r="T1319" t="str">
        <f t="shared" si="145"/>
        <v>wearables</v>
      </c>
      <c r="U1319" s="13">
        <f t="shared" si="146"/>
        <v>52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4">
        <f t="shared" si="142"/>
        <v>42015.043657407412</v>
      </c>
      <c r="K1320">
        <v>1418346172</v>
      </c>
      <c r="L1320" s="14">
        <f t="shared" si="143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6">
        <f t="shared" si="140"/>
        <v>0.15325</v>
      </c>
      <c r="R1320" s="9">
        <f t="shared" si="141"/>
        <v>45.407407407407405</v>
      </c>
      <c r="S1320" t="str">
        <f t="shared" si="144"/>
        <v>technology</v>
      </c>
      <c r="T1320" t="str">
        <f t="shared" si="145"/>
        <v>wearables</v>
      </c>
      <c r="U1320" s="13">
        <f t="shared" si="146"/>
        <v>30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4">
        <f t="shared" si="142"/>
        <v>41831.666666666664</v>
      </c>
      <c r="K1321">
        <v>1403810965</v>
      </c>
      <c r="L1321" s="14">
        <f t="shared" si="143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6">
        <f t="shared" si="140"/>
        <v>0.15103448275862069</v>
      </c>
      <c r="R1321" s="9">
        <f t="shared" si="141"/>
        <v>97.333333333333329</v>
      </c>
      <c r="S1321" t="str">
        <f t="shared" si="144"/>
        <v>technology</v>
      </c>
      <c r="T1321" t="str">
        <f t="shared" si="145"/>
        <v>wearables</v>
      </c>
      <c r="U1321" s="13">
        <f t="shared" si="146"/>
        <v>15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4">
        <f t="shared" si="142"/>
        <v>42734.958333333328</v>
      </c>
      <c r="K1322">
        <v>1480610046</v>
      </c>
      <c r="L1322" s="14">
        <f t="shared" si="143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6">
        <f t="shared" si="140"/>
        <v>5.0299999999999997E-3</v>
      </c>
      <c r="R1322" s="9">
        <f t="shared" si="141"/>
        <v>167.66666666666666</v>
      </c>
      <c r="S1322" t="str">
        <f t="shared" si="144"/>
        <v>technology</v>
      </c>
      <c r="T1322" t="str">
        <f t="shared" si="145"/>
        <v>wearables</v>
      </c>
      <c r="U1322" s="13">
        <f t="shared" si="146"/>
        <v>29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4">
        <f t="shared" si="142"/>
        <v>42727.74927083333</v>
      </c>
      <c r="K1323">
        <v>1479923937</v>
      </c>
      <c r="L1323" s="14">
        <f t="shared" si="143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6">
        <f t="shared" si="140"/>
        <v>1.3028138528138528E-2</v>
      </c>
      <c r="R1323" s="9">
        <f t="shared" si="141"/>
        <v>859.85714285714289</v>
      </c>
      <c r="S1323" t="str">
        <f t="shared" si="144"/>
        <v>technology</v>
      </c>
      <c r="T1323" t="str">
        <f t="shared" si="145"/>
        <v>wearables</v>
      </c>
      <c r="U1323" s="13">
        <f t="shared" si="146"/>
        <v>30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4">
        <f t="shared" si="142"/>
        <v>42145.656539351854</v>
      </c>
      <c r="K1324">
        <v>1429631125</v>
      </c>
      <c r="L1324" s="14">
        <f t="shared" si="143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6">
        <f t="shared" si="140"/>
        <v>3.0285714285714286E-3</v>
      </c>
      <c r="R1324" s="9">
        <f t="shared" si="141"/>
        <v>26.5</v>
      </c>
      <c r="S1324" t="str">
        <f t="shared" si="144"/>
        <v>technology</v>
      </c>
      <c r="T1324" t="str">
        <f t="shared" si="145"/>
        <v>wearables</v>
      </c>
      <c r="U1324" s="13">
        <f t="shared" si="146"/>
        <v>30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4">
        <f t="shared" si="142"/>
        <v>42486.288194444445</v>
      </c>
      <c r="K1325">
        <v>1458665146</v>
      </c>
      <c r="L1325" s="14">
        <f t="shared" si="143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6">
        <f t="shared" si="140"/>
        <v>8.8800000000000004E-2</v>
      </c>
      <c r="R1325" s="9">
        <f t="shared" si="141"/>
        <v>30.272727272727273</v>
      </c>
      <c r="S1325" t="str">
        <f t="shared" si="144"/>
        <v>technology</v>
      </c>
      <c r="T1325" t="str">
        <f t="shared" si="145"/>
        <v>wearables</v>
      </c>
      <c r="U1325" s="13">
        <f t="shared" si="146"/>
        <v>35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4">
        <f t="shared" si="142"/>
        <v>42656.633703703701</v>
      </c>
      <c r="K1326">
        <v>1473779552</v>
      </c>
      <c r="L1326" s="14">
        <f t="shared" si="143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6">
        <f t="shared" si="140"/>
        <v>9.8400000000000001E-2</v>
      </c>
      <c r="R1326" s="9">
        <f t="shared" si="141"/>
        <v>54.666666666666664</v>
      </c>
      <c r="S1326" t="str">
        <f t="shared" si="144"/>
        <v>technology</v>
      </c>
      <c r="T1326" t="str">
        <f t="shared" si="145"/>
        <v>wearables</v>
      </c>
      <c r="U1326" s="13">
        <f t="shared" si="146"/>
        <v>30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4">
        <f t="shared" si="142"/>
        <v>42734.086053240739</v>
      </c>
      <c r="K1327">
        <v>1480471435</v>
      </c>
      <c r="L1327" s="14">
        <f t="shared" si="143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6">
        <f t="shared" si="140"/>
        <v>2.4299999999999999E-2</v>
      </c>
      <c r="R1327" s="9">
        <f t="shared" si="141"/>
        <v>60.75</v>
      </c>
      <c r="S1327" t="str">
        <f t="shared" si="144"/>
        <v>technology</v>
      </c>
      <c r="T1327" t="str">
        <f t="shared" si="145"/>
        <v>wearables</v>
      </c>
      <c r="U1327" s="13">
        <f t="shared" si="146"/>
        <v>30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4">
        <f t="shared" si="142"/>
        <v>42019.791990740734</v>
      </c>
      <c r="K1328">
        <v>1417460428</v>
      </c>
      <c r="L1328" s="14">
        <f t="shared" si="143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6">
        <f t="shared" si="140"/>
        <v>1.1299999999999999E-2</v>
      </c>
      <c r="R1328" s="9">
        <f t="shared" si="141"/>
        <v>102.72727272727273</v>
      </c>
      <c r="S1328" t="str">
        <f t="shared" si="144"/>
        <v>technology</v>
      </c>
      <c r="T1328" t="str">
        <f t="shared" si="145"/>
        <v>wearables</v>
      </c>
      <c r="U1328" s="13">
        <f t="shared" si="146"/>
        <v>45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4">
        <f t="shared" si="142"/>
        <v>42153.678645833337</v>
      </c>
      <c r="K1329">
        <v>1430324235</v>
      </c>
      <c r="L1329" s="14">
        <f t="shared" si="143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6">
        <f t="shared" si="140"/>
        <v>3.5520833333333335E-2</v>
      </c>
      <c r="R1329" s="9">
        <f t="shared" si="141"/>
        <v>41.585365853658537</v>
      </c>
      <c r="S1329" t="str">
        <f t="shared" si="144"/>
        <v>technology</v>
      </c>
      <c r="T1329" t="str">
        <f t="shared" si="145"/>
        <v>wearables</v>
      </c>
      <c r="U1329" s="13">
        <f t="shared" si="146"/>
        <v>30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4">
        <f t="shared" si="142"/>
        <v>42657.642754629633</v>
      </c>
      <c r="K1330">
        <v>1472570734</v>
      </c>
      <c r="L1330" s="14">
        <f t="shared" si="143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6">
        <f t="shared" si="140"/>
        <v>2.3306666666666667E-2</v>
      </c>
      <c r="R1330" s="9">
        <f t="shared" si="141"/>
        <v>116.53333333333333</v>
      </c>
      <c r="S1330" t="str">
        <f t="shared" si="144"/>
        <v>technology</v>
      </c>
      <c r="T1330" t="str">
        <f t="shared" si="145"/>
        <v>wearables</v>
      </c>
      <c r="U1330" s="13">
        <f t="shared" si="146"/>
        <v>45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4">
        <f t="shared" si="142"/>
        <v>41975.263252314813</v>
      </c>
      <c r="K1331">
        <v>1414041545</v>
      </c>
      <c r="L1331" s="14">
        <f t="shared" si="143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6">
        <f t="shared" si="140"/>
        <v>8.1600000000000006E-3</v>
      </c>
      <c r="R1331" s="9">
        <f t="shared" si="141"/>
        <v>45.333333333333336</v>
      </c>
      <c r="S1331" t="str">
        <f t="shared" si="144"/>
        <v>technology</v>
      </c>
      <c r="T1331" t="str">
        <f t="shared" si="145"/>
        <v>wearables</v>
      </c>
      <c r="U1331" s="13">
        <f t="shared" si="146"/>
        <v>40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4">
        <f t="shared" si="142"/>
        <v>42553.166666666672</v>
      </c>
      <c r="K1332">
        <v>1464763109</v>
      </c>
      <c r="L1332" s="14">
        <f t="shared" si="143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6">
        <f t="shared" si="140"/>
        <v>0.22494285714285714</v>
      </c>
      <c r="R1332" s="9">
        <f t="shared" si="141"/>
        <v>157.46</v>
      </c>
      <c r="S1332" t="str">
        <f t="shared" si="144"/>
        <v>technology</v>
      </c>
      <c r="T1332" t="str">
        <f t="shared" si="145"/>
        <v>wearables</v>
      </c>
      <c r="U1332" s="13">
        <f t="shared" si="146"/>
        <v>31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4">
        <f t="shared" si="142"/>
        <v>42599.50409722222</v>
      </c>
      <c r="K1333">
        <v>1468843554</v>
      </c>
      <c r="L1333" s="14">
        <f t="shared" si="143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6">
        <f t="shared" si="140"/>
        <v>1.3668E-2</v>
      </c>
      <c r="R1333" s="9">
        <f t="shared" si="141"/>
        <v>100.5</v>
      </c>
      <c r="S1333" t="str">
        <f t="shared" si="144"/>
        <v>technology</v>
      </c>
      <c r="T1333" t="str">
        <f t="shared" si="145"/>
        <v>wearables</v>
      </c>
      <c r="U1333" s="13">
        <f t="shared" si="146"/>
        <v>30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4">
        <f t="shared" si="142"/>
        <v>42762.060277777782</v>
      </c>
      <c r="K1334">
        <v>1482888408</v>
      </c>
      <c r="L1334" s="14">
        <f t="shared" si="143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6">
        <f t="shared" si="140"/>
        <v>0</v>
      </c>
      <c r="R1334" s="9">
        <f t="shared" si="141"/>
        <v>0</v>
      </c>
      <c r="S1334" t="str">
        <f t="shared" si="144"/>
        <v>technology</v>
      </c>
      <c r="T1334" t="str">
        <f t="shared" si="145"/>
        <v>wearables</v>
      </c>
      <c r="U1334" s="13">
        <f t="shared" si="146"/>
        <v>30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4">
        <f t="shared" si="142"/>
        <v>41836.106770833336</v>
      </c>
      <c r="K1335">
        <v>1402886025</v>
      </c>
      <c r="L1335" s="14">
        <f t="shared" si="143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6">
        <f t="shared" si="140"/>
        <v>0</v>
      </c>
      <c r="R1335" s="9">
        <f t="shared" si="141"/>
        <v>0</v>
      </c>
      <c r="S1335" t="str">
        <f t="shared" si="144"/>
        <v>technology</v>
      </c>
      <c r="T1335" t="str">
        <f t="shared" si="145"/>
        <v>wearables</v>
      </c>
      <c r="U1335" s="13">
        <f t="shared" si="146"/>
        <v>30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4">
        <f t="shared" si="142"/>
        <v>42440.774155092593</v>
      </c>
      <c r="K1336">
        <v>1455129287</v>
      </c>
      <c r="L1336" s="14">
        <f t="shared" si="143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6">
        <f t="shared" si="140"/>
        <v>0.10754135338345865</v>
      </c>
      <c r="R1336" s="9">
        <f t="shared" si="141"/>
        <v>51.822463768115945</v>
      </c>
      <c r="S1336" t="str">
        <f t="shared" si="144"/>
        <v>technology</v>
      </c>
      <c r="T1336" t="str">
        <f t="shared" si="145"/>
        <v>wearables</v>
      </c>
      <c r="U1336" s="13">
        <f t="shared" si="146"/>
        <v>30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4">
        <f t="shared" si="142"/>
        <v>42343.936365740738</v>
      </c>
      <c r="K1337">
        <v>1446762502</v>
      </c>
      <c r="L1337" s="14">
        <f t="shared" si="143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6">
        <f t="shared" si="140"/>
        <v>0.1976</v>
      </c>
      <c r="R1337" s="9">
        <f t="shared" si="141"/>
        <v>308.75</v>
      </c>
      <c r="S1337" t="str">
        <f t="shared" si="144"/>
        <v>technology</v>
      </c>
      <c r="T1337" t="str">
        <f t="shared" si="145"/>
        <v>wearables</v>
      </c>
      <c r="U1337" s="13">
        <f t="shared" si="146"/>
        <v>30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4">
        <f t="shared" si="142"/>
        <v>41990.863750000004</v>
      </c>
      <c r="K1338">
        <v>1415825028</v>
      </c>
      <c r="L1338" s="14">
        <f t="shared" si="143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6">
        <f t="shared" si="140"/>
        <v>0.84946999999999995</v>
      </c>
      <c r="R1338" s="9">
        <f t="shared" si="141"/>
        <v>379.22767857142856</v>
      </c>
      <c r="S1338" t="str">
        <f t="shared" si="144"/>
        <v>technology</v>
      </c>
      <c r="T1338" t="str">
        <f t="shared" si="145"/>
        <v>wearables</v>
      </c>
      <c r="U1338" s="13">
        <f t="shared" si="146"/>
        <v>35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4">
        <f t="shared" si="142"/>
        <v>42797.577303240745</v>
      </c>
      <c r="K1339">
        <v>1485957079</v>
      </c>
      <c r="L1339" s="14">
        <f t="shared" si="143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6">
        <f t="shared" si="140"/>
        <v>0.49381999999999998</v>
      </c>
      <c r="R1339" s="9">
        <f t="shared" si="141"/>
        <v>176.36428571428573</v>
      </c>
      <c r="S1339" t="str">
        <f t="shared" si="144"/>
        <v>technology</v>
      </c>
      <c r="T1339" t="str">
        <f t="shared" si="145"/>
        <v>wearables</v>
      </c>
      <c r="U1339" s="13">
        <f t="shared" si="146"/>
        <v>30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4">
        <f t="shared" si="142"/>
        <v>42218.803622685184</v>
      </c>
      <c r="K1340">
        <v>1435951033</v>
      </c>
      <c r="L1340" s="14">
        <f t="shared" si="143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6">
        <f t="shared" si="140"/>
        <v>3.3033333333333331E-2</v>
      </c>
      <c r="R1340" s="9">
        <f t="shared" si="141"/>
        <v>66.066666666666663</v>
      </c>
      <c r="S1340" t="str">
        <f t="shared" si="144"/>
        <v>technology</v>
      </c>
      <c r="T1340" t="str">
        <f t="shared" si="145"/>
        <v>wearables</v>
      </c>
      <c r="U1340" s="13">
        <f t="shared" si="146"/>
        <v>30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4">
        <f t="shared" si="142"/>
        <v>41981.688831018517</v>
      </c>
      <c r="K1341">
        <v>1414164715</v>
      </c>
      <c r="L1341" s="14">
        <f t="shared" si="143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6">
        <f t="shared" si="140"/>
        <v>6.6339999999999996E-2</v>
      </c>
      <c r="R1341" s="9">
        <f t="shared" si="141"/>
        <v>89.648648648648646</v>
      </c>
      <c r="S1341" t="str">
        <f t="shared" si="144"/>
        <v>technology</v>
      </c>
      <c r="T1341" t="str">
        <f t="shared" si="145"/>
        <v>wearables</v>
      </c>
      <c r="U1341" s="13">
        <f t="shared" si="146"/>
        <v>45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4">
        <f t="shared" si="142"/>
        <v>41866.595520833333</v>
      </c>
      <c r="K1342">
        <v>1405520253</v>
      </c>
      <c r="L1342" s="14">
        <f t="shared" si="143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6">
        <f t="shared" si="140"/>
        <v>0</v>
      </c>
      <c r="R1342" s="9">
        <f t="shared" si="141"/>
        <v>0</v>
      </c>
      <c r="S1342" t="str">
        <f t="shared" si="144"/>
        <v>technology</v>
      </c>
      <c r="T1342" t="str">
        <f t="shared" si="145"/>
        <v>wearables</v>
      </c>
      <c r="U1342" s="13">
        <f t="shared" si="146"/>
        <v>30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4">
        <f t="shared" si="142"/>
        <v>42644.624039351853</v>
      </c>
      <c r="K1343">
        <v>1472569117</v>
      </c>
      <c r="L1343" s="14">
        <f t="shared" si="143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6">
        <f t="shared" si="140"/>
        <v>0.7036</v>
      </c>
      <c r="R1343" s="9">
        <f t="shared" si="141"/>
        <v>382.39130434782606</v>
      </c>
      <c r="S1343" t="str">
        <f t="shared" si="144"/>
        <v>technology</v>
      </c>
      <c r="T1343" t="str">
        <f t="shared" si="145"/>
        <v>wearables</v>
      </c>
      <c r="U1343" s="13">
        <f t="shared" si="146"/>
        <v>32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4">
        <f t="shared" si="142"/>
        <v>42202.816423611104</v>
      </c>
      <c r="K1344">
        <v>1434569739</v>
      </c>
      <c r="L1344" s="14">
        <f t="shared" si="143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6">
        <f t="shared" si="140"/>
        <v>2E-3</v>
      </c>
      <c r="R1344" s="9">
        <f t="shared" si="141"/>
        <v>100</v>
      </c>
      <c r="S1344" t="str">
        <f t="shared" si="144"/>
        <v>technology</v>
      </c>
      <c r="T1344" t="str">
        <f t="shared" si="145"/>
        <v>wearables</v>
      </c>
      <c r="U1344" s="13">
        <f t="shared" si="146"/>
        <v>30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4">
        <f t="shared" si="142"/>
        <v>42601.165972222225</v>
      </c>
      <c r="K1345">
        <v>1466512683</v>
      </c>
      <c r="L1345" s="14">
        <f t="shared" si="143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6">
        <f t="shared" si="140"/>
        <v>1.02298</v>
      </c>
      <c r="R1345" s="9">
        <f t="shared" si="141"/>
        <v>158.35603715170279</v>
      </c>
      <c r="S1345" t="str">
        <f t="shared" si="144"/>
        <v>technology</v>
      </c>
      <c r="T1345" t="str">
        <f t="shared" si="145"/>
        <v>wearables</v>
      </c>
      <c r="U1345" s="13">
        <f t="shared" si="146"/>
        <v>59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4">
        <f t="shared" si="142"/>
        <v>42551.789803240739</v>
      </c>
      <c r="K1346">
        <v>1464807439</v>
      </c>
      <c r="L1346" s="14">
        <f t="shared" si="143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6">
        <f t="shared" ref="Q1346:Q1409" si="147">(E1346/D1346)</f>
        <v>3.7773333333333334</v>
      </c>
      <c r="R1346" s="9">
        <f t="shared" ref="R1346:R1409" si="148">IF(N1346&lt;&gt;0,E1346/N1346,0)</f>
        <v>40.762589928057551</v>
      </c>
      <c r="S1346" t="str">
        <f t="shared" si="144"/>
        <v>publishing</v>
      </c>
      <c r="T1346" t="str">
        <f t="shared" si="145"/>
        <v>nonfiction</v>
      </c>
      <c r="U1346" s="13">
        <f t="shared" si="146"/>
        <v>29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4">
        <f t="shared" ref="J1347:J1410" si="149">(((I1347/60)/60)/24)+DATE(1970,1,1)</f>
        <v>41834.814340277779</v>
      </c>
      <c r="K1347">
        <v>1402342359</v>
      </c>
      <c r="L1347" s="14">
        <f t="shared" ref="L1347:L1410" si="150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6">
        <f t="shared" si="147"/>
        <v>1.25</v>
      </c>
      <c r="R1347" s="9">
        <f t="shared" si="148"/>
        <v>53.571428571428569</v>
      </c>
      <c r="S1347" t="str">
        <f t="shared" ref="S1347:S1410" si="151">LEFT(P1347, SEARCH("/",P1347,1)-1)</f>
        <v>publishing</v>
      </c>
      <c r="T1347" t="str">
        <f t="shared" ref="T1347:T1410" si="152">RIGHT(P1347,LEN(P1347)-FIND("/",P1347))</f>
        <v>nonfiction</v>
      </c>
      <c r="U1347" s="13">
        <f t="shared" ref="U1347:U1410" si="153">DATEDIF(L1347,J1347,"D")</f>
        <v>35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4">
        <f t="shared" si="149"/>
        <v>41452.075821759259</v>
      </c>
      <c r="K1348">
        <v>1369705751</v>
      </c>
      <c r="L1348" s="14">
        <f t="shared" si="150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6">
        <f t="shared" si="147"/>
        <v>1.473265306122449</v>
      </c>
      <c r="R1348" s="9">
        <f t="shared" si="148"/>
        <v>48.449664429530202</v>
      </c>
      <c r="S1348" t="str">
        <f t="shared" si="151"/>
        <v>publishing</v>
      </c>
      <c r="T1348" t="str">
        <f t="shared" si="152"/>
        <v>nonfiction</v>
      </c>
      <c r="U1348" s="13">
        <f t="shared" si="153"/>
        <v>30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4">
        <f t="shared" si="149"/>
        <v>42070.638020833328</v>
      </c>
      <c r="K1349">
        <v>1423149525</v>
      </c>
      <c r="L1349" s="14">
        <f t="shared" si="150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6">
        <f t="shared" si="147"/>
        <v>1.022</v>
      </c>
      <c r="R1349" s="9">
        <f t="shared" si="148"/>
        <v>82.41935483870968</v>
      </c>
      <c r="S1349" t="str">
        <f t="shared" si="151"/>
        <v>publishing</v>
      </c>
      <c r="T1349" t="str">
        <f t="shared" si="152"/>
        <v>nonfiction</v>
      </c>
      <c r="U1349" s="13">
        <f t="shared" si="153"/>
        <v>30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4">
        <f t="shared" si="149"/>
        <v>41991.506168981476</v>
      </c>
      <c r="K1350">
        <v>1416485333</v>
      </c>
      <c r="L1350" s="14">
        <f t="shared" si="150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6">
        <f t="shared" si="147"/>
        <v>1.018723404255319</v>
      </c>
      <c r="R1350" s="9">
        <f t="shared" si="148"/>
        <v>230.19230769230768</v>
      </c>
      <c r="S1350" t="str">
        <f t="shared" si="151"/>
        <v>publishing</v>
      </c>
      <c r="T1350" t="str">
        <f t="shared" si="152"/>
        <v>nonfiction</v>
      </c>
      <c r="U1350" s="13">
        <f t="shared" si="153"/>
        <v>28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4">
        <f t="shared" si="149"/>
        <v>42354.290972222225</v>
      </c>
      <c r="K1351">
        <v>1447055935</v>
      </c>
      <c r="L1351" s="14">
        <f t="shared" si="150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6">
        <f t="shared" si="147"/>
        <v>2.0419999999999998</v>
      </c>
      <c r="R1351" s="9">
        <f t="shared" si="148"/>
        <v>59.360465116279073</v>
      </c>
      <c r="S1351" t="str">
        <f t="shared" si="151"/>
        <v>publishing</v>
      </c>
      <c r="T1351" t="str">
        <f t="shared" si="152"/>
        <v>nonfiction</v>
      </c>
      <c r="U1351" s="13">
        <f t="shared" si="153"/>
        <v>37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4">
        <f t="shared" si="149"/>
        <v>42364.013124999998</v>
      </c>
      <c r="K1352">
        <v>1448497134</v>
      </c>
      <c r="L1352" s="14">
        <f t="shared" si="150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6">
        <f t="shared" si="147"/>
        <v>1.0405</v>
      </c>
      <c r="R1352" s="9">
        <f t="shared" si="148"/>
        <v>66.698717948717942</v>
      </c>
      <c r="S1352" t="str">
        <f t="shared" si="151"/>
        <v>publishing</v>
      </c>
      <c r="T1352" t="str">
        <f t="shared" si="152"/>
        <v>nonfiction</v>
      </c>
      <c r="U1352" s="13">
        <f t="shared" si="153"/>
        <v>30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4">
        <f t="shared" si="149"/>
        <v>42412.74009259259</v>
      </c>
      <c r="K1353">
        <v>1452707144</v>
      </c>
      <c r="L1353" s="14">
        <f t="shared" si="150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6">
        <f t="shared" si="147"/>
        <v>1.0126500000000001</v>
      </c>
      <c r="R1353" s="9">
        <f t="shared" si="148"/>
        <v>168.77500000000001</v>
      </c>
      <c r="S1353" t="str">
        <f t="shared" si="151"/>
        <v>publishing</v>
      </c>
      <c r="T1353" t="str">
        <f t="shared" si="152"/>
        <v>nonfiction</v>
      </c>
      <c r="U1353" s="13">
        <f t="shared" si="153"/>
        <v>30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4">
        <f t="shared" si="149"/>
        <v>42252.165972222225</v>
      </c>
      <c r="K1354">
        <v>1436968366</v>
      </c>
      <c r="L1354" s="14">
        <f t="shared" si="150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6">
        <f t="shared" si="147"/>
        <v>1.3613999999999999</v>
      </c>
      <c r="R1354" s="9">
        <f t="shared" si="148"/>
        <v>59.973568281938327</v>
      </c>
      <c r="S1354" t="str">
        <f t="shared" si="151"/>
        <v>publishing</v>
      </c>
      <c r="T1354" t="str">
        <f t="shared" si="152"/>
        <v>nonfiction</v>
      </c>
      <c r="U1354" s="13">
        <f t="shared" si="153"/>
        <v>52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4">
        <f t="shared" si="149"/>
        <v>41344</v>
      </c>
      <c r="K1355">
        <v>1359946188</v>
      </c>
      <c r="L1355" s="14">
        <f t="shared" si="150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6">
        <f t="shared" si="147"/>
        <v>1.3360000000000001</v>
      </c>
      <c r="R1355" s="9">
        <f t="shared" si="148"/>
        <v>31.80952380952381</v>
      </c>
      <c r="S1355" t="str">
        <f t="shared" si="151"/>
        <v>publishing</v>
      </c>
      <c r="T1355" t="str">
        <f t="shared" si="152"/>
        <v>nonfiction</v>
      </c>
      <c r="U1355" s="13">
        <f t="shared" si="153"/>
        <v>35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4">
        <f t="shared" si="149"/>
        <v>42532.807627314818</v>
      </c>
      <c r="K1356">
        <v>1463080979</v>
      </c>
      <c r="L1356" s="14">
        <f t="shared" si="150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6">
        <f t="shared" si="147"/>
        <v>1.3025</v>
      </c>
      <c r="R1356" s="9">
        <f t="shared" si="148"/>
        <v>24.421875</v>
      </c>
      <c r="S1356" t="str">
        <f t="shared" si="151"/>
        <v>publishing</v>
      </c>
      <c r="T1356" t="str">
        <f t="shared" si="152"/>
        <v>nonfiction</v>
      </c>
      <c r="U1356" s="13">
        <f t="shared" si="153"/>
        <v>30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4">
        <f t="shared" si="149"/>
        <v>41243.416666666664</v>
      </c>
      <c r="K1357">
        <v>1351663605</v>
      </c>
      <c r="L1357" s="14">
        <f t="shared" si="150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6">
        <f t="shared" si="147"/>
        <v>1.2267999999999999</v>
      </c>
      <c r="R1357" s="9">
        <f t="shared" si="148"/>
        <v>25.347107438016529</v>
      </c>
      <c r="S1357" t="str">
        <f t="shared" si="151"/>
        <v>publishing</v>
      </c>
      <c r="T1357" t="str">
        <f t="shared" si="152"/>
        <v>nonfiction</v>
      </c>
      <c r="U1357" s="13">
        <f t="shared" si="153"/>
        <v>30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4">
        <f t="shared" si="149"/>
        <v>41460.038888888892</v>
      </c>
      <c r="K1358">
        <v>1370393760</v>
      </c>
      <c r="L1358" s="14">
        <f t="shared" si="150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6">
        <f t="shared" si="147"/>
        <v>1.8281058823529412</v>
      </c>
      <c r="R1358" s="9">
        <f t="shared" si="148"/>
        <v>71.443218390804603</v>
      </c>
      <c r="S1358" t="str">
        <f t="shared" si="151"/>
        <v>publishing</v>
      </c>
      <c r="T1358" t="str">
        <f t="shared" si="152"/>
        <v>nonfiction</v>
      </c>
      <c r="U1358" s="13">
        <f t="shared" si="153"/>
        <v>30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4">
        <f t="shared" si="149"/>
        <v>41334.249305555553</v>
      </c>
      <c r="K1359">
        <v>1359587137</v>
      </c>
      <c r="L1359" s="14">
        <f t="shared" si="150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6">
        <f t="shared" si="147"/>
        <v>1.2529999999999999</v>
      </c>
      <c r="R1359" s="9">
        <f t="shared" si="148"/>
        <v>38.553846153846152</v>
      </c>
      <c r="S1359" t="str">
        <f t="shared" si="151"/>
        <v>publishing</v>
      </c>
      <c r="T1359" t="str">
        <f t="shared" si="152"/>
        <v>nonfiction</v>
      </c>
      <c r="U1359" s="13">
        <f t="shared" si="153"/>
        <v>30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4">
        <f t="shared" si="149"/>
        <v>40719.570868055554</v>
      </c>
      <c r="K1360">
        <v>1306417323</v>
      </c>
      <c r="L1360" s="14">
        <f t="shared" si="150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6">
        <f t="shared" si="147"/>
        <v>1.1166666666666667</v>
      </c>
      <c r="R1360" s="9">
        <f t="shared" si="148"/>
        <v>68.367346938775512</v>
      </c>
      <c r="S1360" t="str">
        <f t="shared" si="151"/>
        <v>publishing</v>
      </c>
      <c r="T1360" t="str">
        <f t="shared" si="152"/>
        <v>nonfiction</v>
      </c>
      <c r="U1360" s="13">
        <f t="shared" si="153"/>
        <v>30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4">
        <f t="shared" si="149"/>
        <v>40730.814699074072</v>
      </c>
      <c r="K1361">
        <v>1304623990</v>
      </c>
      <c r="L1361" s="14">
        <f t="shared" si="150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6">
        <f t="shared" si="147"/>
        <v>1.1575757575757575</v>
      </c>
      <c r="R1361" s="9">
        <f t="shared" si="148"/>
        <v>40.210526315789473</v>
      </c>
      <c r="S1361" t="str">
        <f t="shared" si="151"/>
        <v>publishing</v>
      </c>
      <c r="T1361" t="str">
        <f t="shared" si="152"/>
        <v>nonfiction</v>
      </c>
      <c r="U1361" s="13">
        <f t="shared" si="153"/>
        <v>62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4">
        <f t="shared" si="149"/>
        <v>41123.900694444441</v>
      </c>
      <c r="K1362">
        <v>1341524220</v>
      </c>
      <c r="L1362" s="14">
        <f t="shared" si="150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6">
        <f t="shared" si="147"/>
        <v>1.732</v>
      </c>
      <c r="R1362" s="9">
        <f t="shared" si="148"/>
        <v>32.074074074074076</v>
      </c>
      <c r="S1362" t="str">
        <f t="shared" si="151"/>
        <v>publishing</v>
      </c>
      <c r="T1362" t="str">
        <f t="shared" si="152"/>
        <v>nonfiction</v>
      </c>
      <c r="U1362" s="13">
        <f t="shared" si="153"/>
        <v>28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4">
        <f t="shared" si="149"/>
        <v>41811.717268518521</v>
      </c>
      <c r="K1363">
        <v>1400778772</v>
      </c>
      <c r="L1363" s="14">
        <f t="shared" si="150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6">
        <f t="shared" si="147"/>
        <v>1.2598333333333334</v>
      </c>
      <c r="R1363" s="9">
        <f t="shared" si="148"/>
        <v>28.632575757575758</v>
      </c>
      <c r="S1363" t="str">
        <f t="shared" si="151"/>
        <v>publishing</v>
      </c>
      <c r="T1363" t="str">
        <f t="shared" si="152"/>
        <v>nonfiction</v>
      </c>
      <c r="U1363" s="13">
        <f t="shared" si="153"/>
        <v>30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4">
        <f t="shared" si="149"/>
        <v>41524.934386574074</v>
      </c>
      <c r="K1364">
        <v>1373408731</v>
      </c>
      <c r="L1364" s="14">
        <f t="shared" si="150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6">
        <f t="shared" si="147"/>
        <v>1.091</v>
      </c>
      <c r="R1364" s="9">
        <f t="shared" si="148"/>
        <v>43.64</v>
      </c>
      <c r="S1364" t="str">
        <f t="shared" si="151"/>
        <v>publishing</v>
      </c>
      <c r="T1364" t="str">
        <f t="shared" si="152"/>
        <v>nonfiction</v>
      </c>
      <c r="U1364" s="13">
        <f t="shared" si="153"/>
        <v>60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4">
        <f t="shared" si="149"/>
        <v>42415.332638888889</v>
      </c>
      <c r="K1365">
        <v>1453925727</v>
      </c>
      <c r="L1365" s="14">
        <f t="shared" si="150"/>
        <v>42396.8440625</v>
      </c>
      <c r="M1365" t="b">
        <v>0</v>
      </c>
      <c r="N1365">
        <v>5</v>
      </c>
      <c r="O1365" t="b">
        <v>1</v>
      </c>
      <c r="P1365" t="s">
        <v>8274</v>
      </c>
      <c r="Q1365" s="6">
        <f t="shared" si="147"/>
        <v>1</v>
      </c>
      <c r="R1365" s="9">
        <f t="shared" si="148"/>
        <v>40</v>
      </c>
      <c r="S1365" t="str">
        <f t="shared" si="151"/>
        <v>publishing</v>
      </c>
      <c r="T1365" t="str">
        <f t="shared" si="152"/>
        <v>nonfiction</v>
      </c>
      <c r="U1365" s="13">
        <f t="shared" si="153"/>
        <v>19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4">
        <f t="shared" si="149"/>
        <v>42011.6956712963</v>
      </c>
      <c r="K1366">
        <v>1415464906</v>
      </c>
      <c r="L1366" s="14">
        <f t="shared" si="150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6">
        <f t="shared" si="147"/>
        <v>1.1864285714285714</v>
      </c>
      <c r="R1366" s="9">
        <f t="shared" si="148"/>
        <v>346.04166666666669</v>
      </c>
      <c r="S1366" t="str">
        <f t="shared" si="151"/>
        <v>music</v>
      </c>
      <c r="T1366" t="str">
        <f t="shared" si="152"/>
        <v>rock</v>
      </c>
      <c r="U1366" s="13">
        <f t="shared" si="153"/>
        <v>60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4">
        <f t="shared" si="149"/>
        <v>42079.691574074073</v>
      </c>
      <c r="K1367">
        <v>1423935352</v>
      </c>
      <c r="L1367" s="14">
        <f t="shared" si="150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6">
        <f t="shared" si="147"/>
        <v>1.0026666666666666</v>
      </c>
      <c r="R1367" s="9">
        <f t="shared" si="148"/>
        <v>81.739130434782609</v>
      </c>
      <c r="S1367" t="str">
        <f t="shared" si="151"/>
        <v>music</v>
      </c>
      <c r="T1367" t="str">
        <f t="shared" si="152"/>
        <v>rock</v>
      </c>
      <c r="U1367" s="13">
        <f t="shared" si="153"/>
        <v>30</v>
      </c>
    </row>
    <row r="1368" spans="1:2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4">
        <f t="shared" si="149"/>
        <v>41970.037766203706</v>
      </c>
      <c r="K1368">
        <v>1413158063</v>
      </c>
      <c r="L1368" s="14">
        <f t="shared" si="150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6">
        <f t="shared" si="147"/>
        <v>1.2648920000000001</v>
      </c>
      <c r="R1368" s="9">
        <f t="shared" si="148"/>
        <v>64.535306122448986</v>
      </c>
      <c r="S1368" t="str">
        <f t="shared" si="151"/>
        <v>music</v>
      </c>
      <c r="T1368" t="str">
        <f t="shared" si="152"/>
        <v>rock</v>
      </c>
      <c r="U1368" s="13">
        <f t="shared" si="153"/>
        <v>46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4">
        <f t="shared" si="149"/>
        <v>42322.044560185182</v>
      </c>
      <c r="K1369">
        <v>1444867450</v>
      </c>
      <c r="L1369" s="14">
        <f t="shared" si="150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6">
        <f t="shared" si="147"/>
        <v>1.1426000000000001</v>
      </c>
      <c r="R1369" s="9">
        <f t="shared" si="148"/>
        <v>63.477777777777774</v>
      </c>
      <c r="S1369" t="str">
        <f t="shared" si="151"/>
        <v>music</v>
      </c>
      <c r="T1369" t="str">
        <f t="shared" si="152"/>
        <v>rock</v>
      </c>
      <c r="U1369" s="13">
        <f t="shared" si="153"/>
        <v>30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4">
        <f t="shared" si="149"/>
        <v>42170.190902777773</v>
      </c>
      <c r="K1370">
        <v>1432269294</v>
      </c>
      <c r="L1370" s="14">
        <f t="shared" si="150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6">
        <f t="shared" si="147"/>
        <v>1.107</v>
      </c>
      <c r="R1370" s="9">
        <f t="shared" si="148"/>
        <v>63.620689655172413</v>
      </c>
      <c r="S1370" t="str">
        <f t="shared" si="151"/>
        <v>music</v>
      </c>
      <c r="T1370" t="str">
        <f t="shared" si="152"/>
        <v>rock</v>
      </c>
      <c r="U1370" s="13">
        <f t="shared" si="153"/>
        <v>24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4">
        <f t="shared" si="149"/>
        <v>41740.594282407408</v>
      </c>
      <c r="K1371">
        <v>1394633746</v>
      </c>
      <c r="L1371" s="14">
        <f t="shared" si="150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6">
        <f t="shared" si="147"/>
        <v>1.0534805315203954</v>
      </c>
      <c r="R1371" s="9">
        <f t="shared" si="148"/>
        <v>83.967068965517228</v>
      </c>
      <c r="S1371" t="str">
        <f t="shared" si="151"/>
        <v>music</v>
      </c>
      <c r="T1371" t="str">
        <f t="shared" si="152"/>
        <v>rock</v>
      </c>
      <c r="U1371" s="13">
        <f t="shared" si="153"/>
        <v>30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4">
        <f t="shared" si="149"/>
        <v>41563.00335648148</v>
      </c>
      <c r="K1372">
        <v>1380585890</v>
      </c>
      <c r="L1372" s="14">
        <f t="shared" si="150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6">
        <f t="shared" si="147"/>
        <v>1.0366666666666666</v>
      </c>
      <c r="R1372" s="9">
        <f t="shared" si="148"/>
        <v>77.75</v>
      </c>
      <c r="S1372" t="str">
        <f t="shared" si="151"/>
        <v>music</v>
      </c>
      <c r="T1372" t="str">
        <f t="shared" si="152"/>
        <v>rock</v>
      </c>
      <c r="U1372" s="13">
        <f t="shared" si="153"/>
        <v>15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4">
        <f t="shared" si="149"/>
        <v>42131.758587962962</v>
      </c>
      <c r="K1373">
        <v>1428430342</v>
      </c>
      <c r="L1373" s="14">
        <f t="shared" si="150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6">
        <f t="shared" si="147"/>
        <v>1.0708672667523933</v>
      </c>
      <c r="R1373" s="9">
        <f t="shared" si="148"/>
        <v>107.07142857142857</v>
      </c>
      <c r="S1373" t="str">
        <f t="shared" si="151"/>
        <v>music</v>
      </c>
      <c r="T1373" t="str">
        <f t="shared" si="152"/>
        <v>rock</v>
      </c>
      <c r="U1373" s="13">
        <f t="shared" si="153"/>
        <v>30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4">
        <f t="shared" si="149"/>
        <v>41102.739953703705</v>
      </c>
      <c r="K1374">
        <v>1339523132</v>
      </c>
      <c r="L1374" s="14">
        <f t="shared" si="150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6">
        <f t="shared" si="147"/>
        <v>1.24</v>
      </c>
      <c r="R1374" s="9">
        <f t="shared" si="148"/>
        <v>38.75</v>
      </c>
      <c r="S1374" t="str">
        <f t="shared" si="151"/>
        <v>music</v>
      </c>
      <c r="T1374" t="str">
        <f t="shared" si="152"/>
        <v>rock</v>
      </c>
      <c r="U1374" s="13">
        <f t="shared" si="153"/>
        <v>30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4">
        <f t="shared" si="149"/>
        <v>42734.95177083333</v>
      </c>
      <c r="K1375">
        <v>1480546233</v>
      </c>
      <c r="L1375" s="14">
        <f t="shared" si="150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6">
        <f t="shared" si="147"/>
        <v>1.0501</v>
      </c>
      <c r="R1375" s="9">
        <f t="shared" si="148"/>
        <v>201.94230769230768</v>
      </c>
      <c r="S1375" t="str">
        <f t="shared" si="151"/>
        <v>music</v>
      </c>
      <c r="T1375" t="str">
        <f t="shared" si="152"/>
        <v>rock</v>
      </c>
      <c r="U1375" s="13">
        <f t="shared" si="153"/>
        <v>30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4">
        <f t="shared" si="149"/>
        <v>42454.12023148148</v>
      </c>
      <c r="K1376">
        <v>1456285988</v>
      </c>
      <c r="L1376" s="14">
        <f t="shared" si="150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6">
        <f t="shared" si="147"/>
        <v>1.8946666666666667</v>
      </c>
      <c r="R1376" s="9">
        <f t="shared" si="148"/>
        <v>43.060606060606062</v>
      </c>
      <c r="S1376" t="str">
        <f t="shared" si="151"/>
        <v>music</v>
      </c>
      <c r="T1376" t="str">
        <f t="shared" si="152"/>
        <v>rock</v>
      </c>
      <c r="U1376" s="13">
        <f t="shared" si="153"/>
        <v>30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4">
        <f t="shared" si="149"/>
        <v>42750.066192129627</v>
      </c>
      <c r="K1377">
        <v>1481852119</v>
      </c>
      <c r="L1377" s="14">
        <f t="shared" si="150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6">
        <f t="shared" si="147"/>
        <v>1.7132499999999999</v>
      </c>
      <c r="R1377" s="9">
        <f t="shared" si="148"/>
        <v>62.871559633027523</v>
      </c>
      <c r="S1377" t="str">
        <f t="shared" si="151"/>
        <v>music</v>
      </c>
      <c r="T1377" t="str">
        <f t="shared" si="152"/>
        <v>rock</v>
      </c>
      <c r="U1377" s="13">
        <f t="shared" si="153"/>
        <v>30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4">
        <f t="shared" si="149"/>
        <v>42707.710717592592</v>
      </c>
      <c r="K1378">
        <v>1478189006</v>
      </c>
      <c r="L1378" s="14">
        <f t="shared" si="150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6">
        <f t="shared" si="147"/>
        <v>2.5248648648648651</v>
      </c>
      <c r="R1378" s="9">
        <f t="shared" si="148"/>
        <v>55.607142857142854</v>
      </c>
      <c r="S1378" t="str">
        <f t="shared" si="151"/>
        <v>music</v>
      </c>
      <c r="T1378" t="str">
        <f t="shared" si="152"/>
        <v>rock</v>
      </c>
      <c r="U1378" s="13">
        <f t="shared" si="153"/>
        <v>30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4">
        <f t="shared" si="149"/>
        <v>42769.174305555556</v>
      </c>
      <c r="K1379">
        <v>1484198170</v>
      </c>
      <c r="L1379" s="14">
        <f t="shared" si="150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6">
        <f t="shared" si="147"/>
        <v>1.1615384615384616</v>
      </c>
      <c r="R1379" s="9">
        <f t="shared" si="148"/>
        <v>48.70967741935484</v>
      </c>
      <c r="S1379" t="str">
        <f t="shared" si="151"/>
        <v>music</v>
      </c>
      <c r="T1379" t="str">
        <f t="shared" si="152"/>
        <v>rock</v>
      </c>
      <c r="U1379" s="13">
        <f t="shared" si="153"/>
        <v>22</v>
      </c>
    </row>
    <row r="1380" spans="1:2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4">
        <f t="shared" si="149"/>
        <v>42583.759374999994</v>
      </c>
      <c r="K1380">
        <v>1468779210</v>
      </c>
      <c r="L1380" s="14">
        <f t="shared" si="150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6">
        <f t="shared" si="147"/>
        <v>2.0335000000000001</v>
      </c>
      <c r="R1380" s="9">
        <f t="shared" si="148"/>
        <v>30.578947368421051</v>
      </c>
      <c r="S1380" t="str">
        <f t="shared" si="151"/>
        <v>music</v>
      </c>
      <c r="T1380" t="str">
        <f t="shared" si="152"/>
        <v>rock</v>
      </c>
      <c r="U1380" s="13">
        <f t="shared" si="153"/>
        <v>15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4">
        <f t="shared" si="149"/>
        <v>42160.491620370376</v>
      </c>
      <c r="K1381">
        <v>1430912876</v>
      </c>
      <c r="L1381" s="14">
        <f t="shared" si="150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6">
        <f t="shared" si="147"/>
        <v>1.1160000000000001</v>
      </c>
      <c r="R1381" s="9">
        <f t="shared" si="148"/>
        <v>73.907284768211923</v>
      </c>
      <c r="S1381" t="str">
        <f t="shared" si="151"/>
        <v>music</v>
      </c>
      <c r="T1381" t="str">
        <f t="shared" si="152"/>
        <v>rock</v>
      </c>
      <c r="U1381" s="13">
        <f t="shared" si="153"/>
        <v>30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4">
        <f t="shared" si="149"/>
        <v>42164.083333333328</v>
      </c>
      <c r="K1382">
        <v>1431886706</v>
      </c>
      <c r="L1382" s="14">
        <f t="shared" si="150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6">
        <f t="shared" si="147"/>
        <v>4.24</v>
      </c>
      <c r="R1382" s="9">
        <f t="shared" si="148"/>
        <v>21.2</v>
      </c>
      <c r="S1382" t="str">
        <f t="shared" si="151"/>
        <v>music</v>
      </c>
      <c r="T1382" t="str">
        <f t="shared" si="152"/>
        <v>rock</v>
      </c>
      <c r="U1382" s="13">
        <f t="shared" si="153"/>
        <v>23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4">
        <f t="shared" si="149"/>
        <v>42733.214409722219</v>
      </c>
      <c r="K1383">
        <v>1480396125</v>
      </c>
      <c r="L1383" s="14">
        <f t="shared" si="150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6">
        <f t="shared" si="147"/>
        <v>1.071</v>
      </c>
      <c r="R1383" s="9">
        <f t="shared" si="148"/>
        <v>73.356164383561648</v>
      </c>
      <c r="S1383" t="str">
        <f t="shared" si="151"/>
        <v>music</v>
      </c>
      <c r="T1383" t="str">
        <f t="shared" si="152"/>
        <v>rock</v>
      </c>
      <c r="U1383" s="13">
        <f t="shared" si="153"/>
        <v>30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4">
        <f t="shared" si="149"/>
        <v>41400.800185185188</v>
      </c>
      <c r="K1384">
        <v>1365275536</v>
      </c>
      <c r="L1384" s="14">
        <f t="shared" si="150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6">
        <f t="shared" si="147"/>
        <v>1.043625</v>
      </c>
      <c r="R1384" s="9">
        <f t="shared" si="148"/>
        <v>56.412162162162161</v>
      </c>
      <c r="S1384" t="str">
        <f t="shared" si="151"/>
        <v>music</v>
      </c>
      <c r="T1384" t="str">
        <f t="shared" si="152"/>
        <v>rock</v>
      </c>
      <c r="U1384" s="13">
        <f t="shared" si="153"/>
        <v>30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4">
        <f t="shared" si="149"/>
        <v>42727.074976851851</v>
      </c>
      <c r="K1385">
        <v>1480729678</v>
      </c>
      <c r="L1385" s="14">
        <f t="shared" si="150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6">
        <f t="shared" si="147"/>
        <v>2.124090909090909</v>
      </c>
      <c r="R1385" s="9">
        <f t="shared" si="148"/>
        <v>50.247311827956992</v>
      </c>
      <c r="S1385" t="str">
        <f t="shared" si="151"/>
        <v>music</v>
      </c>
      <c r="T1385" t="str">
        <f t="shared" si="152"/>
        <v>rock</v>
      </c>
      <c r="U1385" s="13">
        <f t="shared" si="153"/>
        <v>20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4">
        <f t="shared" si="149"/>
        <v>42190.735208333332</v>
      </c>
      <c r="K1386">
        <v>1433525922</v>
      </c>
      <c r="L1386" s="14">
        <f t="shared" si="150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6">
        <f t="shared" si="147"/>
        <v>1.2408571428571429</v>
      </c>
      <c r="R1386" s="9">
        <f t="shared" si="148"/>
        <v>68.936507936507937</v>
      </c>
      <c r="S1386" t="str">
        <f t="shared" si="151"/>
        <v>music</v>
      </c>
      <c r="T1386" t="str">
        <f t="shared" si="152"/>
        <v>rock</v>
      </c>
      <c r="U1386" s="13">
        <f t="shared" si="153"/>
        <v>30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4">
        <f t="shared" si="149"/>
        <v>42489.507638888885</v>
      </c>
      <c r="K1387">
        <v>1457109121</v>
      </c>
      <c r="L1387" s="14">
        <f t="shared" si="150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6">
        <f t="shared" si="147"/>
        <v>1.10406125</v>
      </c>
      <c r="R1387" s="9">
        <f t="shared" si="148"/>
        <v>65.914104477611943</v>
      </c>
      <c r="S1387" t="str">
        <f t="shared" si="151"/>
        <v>music</v>
      </c>
      <c r="T1387" t="str">
        <f t="shared" si="152"/>
        <v>rock</v>
      </c>
      <c r="U1387" s="13">
        <f t="shared" si="153"/>
        <v>56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4">
        <f t="shared" si="149"/>
        <v>42214.646863425922</v>
      </c>
      <c r="K1388">
        <v>1435591889</v>
      </c>
      <c r="L1388" s="14">
        <f t="shared" si="150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6">
        <f t="shared" si="147"/>
        <v>2.1875</v>
      </c>
      <c r="R1388" s="9">
        <f t="shared" si="148"/>
        <v>62.5</v>
      </c>
      <c r="S1388" t="str">
        <f t="shared" si="151"/>
        <v>music</v>
      </c>
      <c r="T1388" t="str">
        <f t="shared" si="152"/>
        <v>rock</v>
      </c>
      <c r="U1388" s="13">
        <f t="shared" si="153"/>
        <v>30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4">
        <f t="shared" si="149"/>
        <v>42158.1875</v>
      </c>
      <c r="K1389">
        <v>1430604395</v>
      </c>
      <c r="L1389" s="14">
        <f t="shared" si="150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6">
        <f t="shared" si="147"/>
        <v>1.36625</v>
      </c>
      <c r="R1389" s="9">
        <f t="shared" si="148"/>
        <v>70.064102564102569</v>
      </c>
      <c r="S1389" t="str">
        <f t="shared" si="151"/>
        <v>music</v>
      </c>
      <c r="T1389" t="str">
        <f t="shared" si="152"/>
        <v>rock</v>
      </c>
      <c r="U1389" s="13">
        <f t="shared" si="153"/>
        <v>32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4">
        <f t="shared" si="149"/>
        <v>42660.676388888889</v>
      </c>
      <c r="K1390">
        <v>1474469117</v>
      </c>
      <c r="L1390" s="14">
        <f t="shared" si="150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6">
        <f t="shared" si="147"/>
        <v>1.348074</v>
      </c>
      <c r="R1390" s="9">
        <f t="shared" si="148"/>
        <v>60.181874999999998</v>
      </c>
      <c r="S1390" t="str">
        <f t="shared" si="151"/>
        <v>music</v>
      </c>
      <c r="T1390" t="str">
        <f t="shared" si="152"/>
        <v>rock</v>
      </c>
      <c r="U1390" s="13">
        <f t="shared" si="153"/>
        <v>26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4">
        <f t="shared" si="149"/>
        <v>42595.480983796297</v>
      </c>
      <c r="K1391">
        <v>1468495957</v>
      </c>
      <c r="L1391" s="14">
        <f t="shared" si="150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6">
        <f t="shared" si="147"/>
        <v>1.454</v>
      </c>
      <c r="R1391" s="9">
        <f t="shared" si="148"/>
        <v>21.382352941176471</v>
      </c>
      <c r="S1391" t="str">
        <f t="shared" si="151"/>
        <v>music</v>
      </c>
      <c r="T1391" t="str">
        <f t="shared" si="152"/>
        <v>rock</v>
      </c>
      <c r="U1391" s="13">
        <f t="shared" si="153"/>
        <v>30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4">
        <f t="shared" si="149"/>
        <v>42121.716666666667</v>
      </c>
      <c r="K1392">
        <v>1427224606</v>
      </c>
      <c r="L1392" s="14">
        <f t="shared" si="150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6">
        <f t="shared" si="147"/>
        <v>1.0910714285714285</v>
      </c>
      <c r="R1392" s="9">
        <f t="shared" si="148"/>
        <v>160.78947368421052</v>
      </c>
      <c r="S1392" t="str">
        <f t="shared" si="151"/>
        <v>music</v>
      </c>
      <c r="T1392" t="str">
        <f t="shared" si="152"/>
        <v>rock</v>
      </c>
      <c r="U1392" s="13">
        <f t="shared" si="153"/>
        <v>34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4">
        <f t="shared" si="149"/>
        <v>42238.207638888889</v>
      </c>
      <c r="K1393">
        <v>1436369818</v>
      </c>
      <c r="L1393" s="14">
        <f t="shared" si="150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6">
        <f t="shared" si="147"/>
        <v>1.1020000000000001</v>
      </c>
      <c r="R1393" s="9">
        <f t="shared" si="148"/>
        <v>42.384615384615387</v>
      </c>
      <c r="S1393" t="str">
        <f t="shared" si="151"/>
        <v>music</v>
      </c>
      <c r="T1393" t="str">
        <f t="shared" si="152"/>
        <v>rock</v>
      </c>
      <c r="U1393" s="13">
        <f t="shared" si="153"/>
        <v>45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4">
        <f t="shared" si="149"/>
        <v>42432.154930555553</v>
      </c>
      <c r="K1394">
        <v>1454298186</v>
      </c>
      <c r="L1394" s="14">
        <f t="shared" si="150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6">
        <f t="shared" si="147"/>
        <v>1.1364000000000001</v>
      </c>
      <c r="R1394" s="9">
        <f t="shared" si="148"/>
        <v>27.317307692307693</v>
      </c>
      <c r="S1394" t="str">
        <f t="shared" si="151"/>
        <v>music</v>
      </c>
      <c r="T1394" t="str">
        <f t="shared" si="152"/>
        <v>rock</v>
      </c>
      <c r="U1394" s="13">
        <f t="shared" si="153"/>
        <v>31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4">
        <f t="shared" si="149"/>
        <v>42583.681979166664</v>
      </c>
      <c r="K1395">
        <v>1467476523</v>
      </c>
      <c r="L1395" s="14">
        <f t="shared" si="150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6">
        <f t="shared" si="147"/>
        <v>1.0235000000000001</v>
      </c>
      <c r="R1395" s="9">
        <f t="shared" si="148"/>
        <v>196.82692307692307</v>
      </c>
      <c r="S1395" t="str">
        <f t="shared" si="151"/>
        <v>music</v>
      </c>
      <c r="T1395" t="str">
        <f t="shared" si="152"/>
        <v>rock</v>
      </c>
      <c r="U1395" s="13">
        <f t="shared" si="153"/>
        <v>30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4">
        <f t="shared" si="149"/>
        <v>42795.125</v>
      </c>
      <c r="K1396">
        <v>1484623726</v>
      </c>
      <c r="L1396" s="14">
        <f t="shared" si="150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6">
        <f t="shared" si="147"/>
        <v>1.2213333333333334</v>
      </c>
      <c r="R1396" s="9">
        <f t="shared" si="148"/>
        <v>53.882352941176471</v>
      </c>
      <c r="S1396" t="str">
        <f t="shared" si="151"/>
        <v>music</v>
      </c>
      <c r="T1396" t="str">
        <f t="shared" si="152"/>
        <v>rock</v>
      </c>
      <c r="U1396" s="13">
        <f t="shared" si="153"/>
        <v>43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4">
        <f t="shared" si="149"/>
        <v>42749.90834490741</v>
      </c>
      <c r="K1397">
        <v>1481838481</v>
      </c>
      <c r="L1397" s="14">
        <f t="shared" si="150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6">
        <f t="shared" si="147"/>
        <v>1.1188571428571428</v>
      </c>
      <c r="R1397" s="9">
        <f t="shared" si="148"/>
        <v>47.756097560975611</v>
      </c>
      <c r="S1397" t="str">
        <f t="shared" si="151"/>
        <v>music</v>
      </c>
      <c r="T1397" t="str">
        <f t="shared" si="152"/>
        <v>rock</v>
      </c>
      <c r="U1397" s="13">
        <f t="shared" si="153"/>
        <v>30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4">
        <f t="shared" si="149"/>
        <v>42048.99863425926</v>
      </c>
      <c r="K1398">
        <v>1421279882</v>
      </c>
      <c r="L1398" s="14">
        <f t="shared" si="150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6">
        <f t="shared" si="147"/>
        <v>1.073</v>
      </c>
      <c r="R1398" s="9">
        <f t="shared" si="148"/>
        <v>88.191780821917803</v>
      </c>
      <c r="S1398" t="str">
        <f t="shared" si="151"/>
        <v>music</v>
      </c>
      <c r="T1398" t="str">
        <f t="shared" si="152"/>
        <v>rock</v>
      </c>
      <c r="U1398" s="13">
        <f t="shared" si="153"/>
        <v>30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4">
        <f t="shared" si="149"/>
        <v>42670.888194444444</v>
      </c>
      <c r="K1399">
        <v>1475013710</v>
      </c>
      <c r="L1399" s="14">
        <f t="shared" si="150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6">
        <f t="shared" si="147"/>
        <v>1.1385000000000001</v>
      </c>
      <c r="R1399" s="9">
        <f t="shared" si="148"/>
        <v>72.056962025316452</v>
      </c>
      <c r="S1399" t="str">
        <f t="shared" si="151"/>
        <v>music</v>
      </c>
      <c r="T1399" t="str">
        <f t="shared" si="152"/>
        <v>rock</v>
      </c>
      <c r="U1399" s="13">
        <f t="shared" si="153"/>
        <v>30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4">
        <f t="shared" si="149"/>
        <v>42556.874236111107</v>
      </c>
      <c r="K1400">
        <v>1465160334</v>
      </c>
      <c r="L1400" s="14">
        <f t="shared" si="150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6">
        <f t="shared" si="147"/>
        <v>1.0968181818181819</v>
      </c>
      <c r="R1400" s="9">
        <f t="shared" si="148"/>
        <v>74.246153846153845</v>
      </c>
      <c r="S1400" t="str">
        <f t="shared" si="151"/>
        <v>music</v>
      </c>
      <c r="T1400" t="str">
        <f t="shared" si="152"/>
        <v>rock</v>
      </c>
      <c r="U1400" s="13">
        <f t="shared" si="153"/>
        <v>30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4">
        <f t="shared" si="149"/>
        <v>41919.004317129627</v>
      </c>
      <c r="K1401">
        <v>1410048373</v>
      </c>
      <c r="L1401" s="14">
        <f t="shared" si="150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6">
        <f t="shared" si="147"/>
        <v>1.2614444444444444</v>
      </c>
      <c r="R1401" s="9">
        <f t="shared" si="148"/>
        <v>61.701086956521742</v>
      </c>
      <c r="S1401" t="str">
        <f t="shared" si="151"/>
        <v>music</v>
      </c>
      <c r="T1401" t="str">
        <f t="shared" si="152"/>
        <v>rock</v>
      </c>
      <c r="U1401" s="13">
        <f t="shared" si="153"/>
        <v>30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4">
        <f t="shared" si="149"/>
        <v>42533.229166666672</v>
      </c>
      <c r="K1402">
        <v>1462695073</v>
      </c>
      <c r="L1402" s="14">
        <f t="shared" si="150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6">
        <f t="shared" si="147"/>
        <v>1.6742857142857144</v>
      </c>
      <c r="R1402" s="9">
        <f t="shared" si="148"/>
        <v>17.235294117647058</v>
      </c>
      <c r="S1402" t="str">
        <f t="shared" si="151"/>
        <v>music</v>
      </c>
      <c r="T1402" t="str">
        <f t="shared" si="152"/>
        <v>rock</v>
      </c>
      <c r="U1402" s="13">
        <f t="shared" si="153"/>
        <v>35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4">
        <f t="shared" si="149"/>
        <v>41420.99622685185</v>
      </c>
      <c r="K1403">
        <v>1367798074</v>
      </c>
      <c r="L1403" s="14">
        <f t="shared" si="150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6">
        <f t="shared" si="147"/>
        <v>4.9652000000000003</v>
      </c>
      <c r="R1403" s="9">
        <f t="shared" si="148"/>
        <v>51.720833333333331</v>
      </c>
      <c r="S1403" t="str">
        <f t="shared" si="151"/>
        <v>music</v>
      </c>
      <c r="T1403" t="str">
        <f t="shared" si="152"/>
        <v>rock</v>
      </c>
      <c r="U1403" s="13">
        <f t="shared" si="153"/>
        <v>21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4">
        <f t="shared" si="149"/>
        <v>42125.011701388896</v>
      </c>
      <c r="K1404">
        <v>1425259011</v>
      </c>
      <c r="L1404" s="14">
        <f t="shared" si="150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6">
        <f t="shared" si="147"/>
        <v>1.0915999999999999</v>
      </c>
      <c r="R1404" s="9">
        <f t="shared" si="148"/>
        <v>24.150442477876105</v>
      </c>
      <c r="S1404" t="str">
        <f t="shared" si="151"/>
        <v>music</v>
      </c>
      <c r="T1404" t="str">
        <f t="shared" si="152"/>
        <v>rock</v>
      </c>
      <c r="U1404" s="13">
        <f t="shared" si="153"/>
        <v>60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4">
        <f t="shared" si="149"/>
        <v>41481.062905092593</v>
      </c>
      <c r="K1405">
        <v>1372210235</v>
      </c>
      <c r="L1405" s="14">
        <f t="shared" si="150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6">
        <f t="shared" si="147"/>
        <v>1.0257499999999999</v>
      </c>
      <c r="R1405" s="9">
        <f t="shared" si="148"/>
        <v>62.166666666666664</v>
      </c>
      <c r="S1405" t="str">
        <f t="shared" si="151"/>
        <v>music</v>
      </c>
      <c r="T1405" t="str">
        <f t="shared" si="152"/>
        <v>rock</v>
      </c>
      <c r="U1405" s="13">
        <f t="shared" si="153"/>
        <v>30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4">
        <f t="shared" si="149"/>
        <v>42057.510243055556</v>
      </c>
      <c r="K1406">
        <v>1422447285</v>
      </c>
      <c r="L1406" s="14">
        <f t="shared" si="150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6">
        <f t="shared" si="147"/>
        <v>1.6620689655172414E-2</v>
      </c>
      <c r="R1406" s="9">
        <f t="shared" si="148"/>
        <v>48.2</v>
      </c>
      <c r="S1406" t="str">
        <f t="shared" si="151"/>
        <v>publishing</v>
      </c>
      <c r="T1406" t="str">
        <f t="shared" si="152"/>
        <v>translations</v>
      </c>
      <c r="U1406" s="13">
        <f t="shared" si="153"/>
        <v>25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4">
        <f t="shared" si="149"/>
        <v>41971.722233796296</v>
      </c>
      <c r="K1407">
        <v>1414599601</v>
      </c>
      <c r="L1407" s="14">
        <f t="shared" si="150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6">
        <f t="shared" si="147"/>
        <v>4.1999999999999997E-3</v>
      </c>
      <c r="R1407" s="9">
        <f t="shared" si="148"/>
        <v>6.1764705882352944</v>
      </c>
      <c r="S1407" t="str">
        <f t="shared" si="151"/>
        <v>publishing</v>
      </c>
      <c r="T1407" t="str">
        <f t="shared" si="152"/>
        <v>translations</v>
      </c>
      <c r="U1407" s="13">
        <f t="shared" si="153"/>
        <v>30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4">
        <f t="shared" si="149"/>
        <v>42350.416666666672</v>
      </c>
      <c r="K1408">
        <v>1445336607</v>
      </c>
      <c r="L1408" s="14">
        <f t="shared" si="150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6">
        <f t="shared" si="147"/>
        <v>1.25E-3</v>
      </c>
      <c r="R1408" s="9">
        <f t="shared" si="148"/>
        <v>5</v>
      </c>
      <c r="S1408" t="str">
        <f t="shared" si="151"/>
        <v>publishing</v>
      </c>
      <c r="T1408" t="str">
        <f t="shared" si="152"/>
        <v>translations</v>
      </c>
      <c r="U1408" s="13">
        <f t="shared" si="153"/>
        <v>53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4">
        <f t="shared" si="149"/>
        <v>41863.536782407406</v>
      </c>
      <c r="K1409">
        <v>1405687978</v>
      </c>
      <c r="L1409" s="14">
        <f t="shared" si="150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6">
        <f t="shared" si="147"/>
        <v>5.0000000000000001E-3</v>
      </c>
      <c r="R1409" s="9">
        <f t="shared" si="148"/>
        <v>7.5</v>
      </c>
      <c r="S1409" t="str">
        <f t="shared" si="151"/>
        <v>publishing</v>
      </c>
      <c r="T1409" t="str">
        <f t="shared" si="152"/>
        <v>translations</v>
      </c>
      <c r="U1409" s="13">
        <f t="shared" si="153"/>
        <v>25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4">
        <f t="shared" si="149"/>
        <v>42321.913842592592</v>
      </c>
      <c r="K1410">
        <v>1444856156</v>
      </c>
      <c r="L1410" s="14">
        <f t="shared" si="150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6">
        <f t="shared" ref="Q1410:Q1473" si="154">(E1410/D1410)</f>
        <v>7.1999999999999995E-2</v>
      </c>
      <c r="R1410" s="9">
        <f t="shared" ref="R1410:R1473" si="155">IF(N1410&lt;&gt;0,E1410/N1410,0)</f>
        <v>12</v>
      </c>
      <c r="S1410" t="str">
        <f t="shared" si="151"/>
        <v>publishing</v>
      </c>
      <c r="T1410" t="str">
        <f t="shared" si="152"/>
        <v>translations</v>
      </c>
      <c r="U1410" s="13">
        <f t="shared" si="153"/>
        <v>30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4">
        <f t="shared" ref="J1411:J1474" si="156">(((I1411/60)/60)/24)+DATE(1970,1,1)</f>
        <v>42005.175173611111</v>
      </c>
      <c r="K1411">
        <v>1414897935</v>
      </c>
      <c r="L1411" s="14">
        <f t="shared" ref="L1411:L1474" si="157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6">
        <f t="shared" si="154"/>
        <v>0</v>
      </c>
      <c r="R1411" s="9">
        <f t="shared" si="155"/>
        <v>0</v>
      </c>
      <c r="S1411" t="str">
        <f t="shared" ref="S1411:S1474" si="158">LEFT(P1411, SEARCH("/",P1411,1)-1)</f>
        <v>publishing</v>
      </c>
      <c r="T1411" t="str">
        <f t="shared" ref="T1411:T1474" si="159">RIGHT(P1411,LEN(P1411)-FIND("/",P1411))</f>
        <v>translations</v>
      </c>
      <c r="U1411" s="13">
        <f t="shared" ref="U1411:U1474" si="160">DATEDIF(L1411,J1411,"D")</f>
        <v>60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4">
        <f t="shared" si="156"/>
        <v>42524.318518518514</v>
      </c>
      <c r="K1412">
        <v>1461051520</v>
      </c>
      <c r="L1412" s="14">
        <f t="shared" si="157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6">
        <f t="shared" si="154"/>
        <v>1.6666666666666666E-4</v>
      </c>
      <c r="R1412" s="9">
        <f t="shared" si="155"/>
        <v>1</v>
      </c>
      <c r="S1412" t="str">
        <f t="shared" si="158"/>
        <v>publishing</v>
      </c>
      <c r="T1412" t="str">
        <f t="shared" si="159"/>
        <v>translations</v>
      </c>
      <c r="U1412" s="13">
        <f t="shared" si="160"/>
        <v>45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4">
        <f t="shared" si="156"/>
        <v>42041.059027777781</v>
      </c>
      <c r="K1413">
        <v>1420766700</v>
      </c>
      <c r="L1413" s="14">
        <f t="shared" si="157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6">
        <f t="shared" si="154"/>
        <v>2.3333333333333335E-3</v>
      </c>
      <c r="R1413" s="9">
        <f t="shared" si="155"/>
        <v>2.3333333333333335</v>
      </c>
      <c r="S1413" t="str">
        <f t="shared" si="158"/>
        <v>publishing</v>
      </c>
      <c r="T1413" t="str">
        <f t="shared" si="159"/>
        <v>translations</v>
      </c>
      <c r="U1413" s="13">
        <f t="shared" si="160"/>
        <v>28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4">
        <f t="shared" si="156"/>
        <v>41977.063645833332</v>
      </c>
      <c r="K1414">
        <v>1415064699</v>
      </c>
      <c r="L1414" s="14">
        <f t="shared" si="157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6">
        <f t="shared" si="154"/>
        <v>4.5714285714285714E-2</v>
      </c>
      <c r="R1414" s="9">
        <f t="shared" si="155"/>
        <v>24.615384615384617</v>
      </c>
      <c r="S1414" t="str">
        <f t="shared" si="158"/>
        <v>publishing</v>
      </c>
      <c r="T1414" t="str">
        <f t="shared" si="159"/>
        <v>translations</v>
      </c>
      <c r="U1414" s="13">
        <f t="shared" si="160"/>
        <v>30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4">
        <f t="shared" si="156"/>
        <v>42420.437152777777</v>
      </c>
      <c r="K1415">
        <v>1450780170</v>
      </c>
      <c r="L1415" s="14">
        <f t="shared" si="157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6">
        <f t="shared" si="154"/>
        <v>0.05</v>
      </c>
      <c r="R1415" s="9">
        <f t="shared" si="155"/>
        <v>100</v>
      </c>
      <c r="S1415" t="str">
        <f t="shared" si="158"/>
        <v>publishing</v>
      </c>
      <c r="T1415" t="str">
        <f t="shared" si="159"/>
        <v>translations</v>
      </c>
      <c r="U1415" s="13">
        <f t="shared" si="160"/>
        <v>60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4">
        <f t="shared" si="156"/>
        <v>42738.25309027778</v>
      </c>
      <c r="K1416">
        <v>1480831467</v>
      </c>
      <c r="L1416" s="14">
        <f t="shared" si="157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6">
        <f t="shared" si="154"/>
        <v>2E-3</v>
      </c>
      <c r="R1416" s="9">
        <f t="shared" si="155"/>
        <v>1</v>
      </c>
      <c r="S1416" t="str">
        <f t="shared" si="158"/>
        <v>publishing</v>
      </c>
      <c r="T1416" t="str">
        <f t="shared" si="159"/>
        <v>translations</v>
      </c>
      <c r="U1416" s="13">
        <f t="shared" si="160"/>
        <v>30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4">
        <f t="shared" si="156"/>
        <v>42232.675821759258</v>
      </c>
      <c r="K1417">
        <v>1436285591</v>
      </c>
      <c r="L1417" s="14">
        <f t="shared" si="157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6">
        <f t="shared" si="154"/>
        <v>0.18181818181818182</v>
      </c>
      <c r="R1417" s="9">
        <f t="shared" si="155"/>
        <v>88.888888888888886</v>
      </c>
      <c r="S1417" t="str">
        <f t="shared" si="158"/>
        <v>publishing</v>
      </c>
      <c r="T1417" t="str">
        <f t="shared" si="159"/>
        <v>translations</v>
      </c>
      <c r="U1417" s="13">
        <f t="shared" si="160"/>
        <v>40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4">
        <f t="shared" si="156"/>
        <v>42329.967812499999</v>
      </c>
      <c r="K1418">
        <v>1445552019</v>
      </c>
      <c r="L1418" s="14">
        <f t="shared" si="157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6">
        <f t="shared" si="154"/>
        <v>0</v>
      </c>
      <c r="R1418" s="9">
        <f t="shared" si="155"/>
        <v>0</v>
      </c>
      <c r="S1418" t="str">
        <f t="shared" si="158"/>
        <v>publishing</v>
      </c>
      <c r="T1418" t="str">
        <f t="shared" si="159"/>
        <v>translations</v>
      </c>
      <c r="U1418" s="13">
        <f t="shared" si="160"/>
        <v>30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4">
        <f t="shared" si="156"/>
        <v>42262.465972222228</v>
      </c>
      <c r="K1419">
        <v>1439696174</v>
      </c>
      <c r="L1419" s="14">
        <f t="shared" si="157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6">
        <f t="shared" si="154"/>
        <v>1.2222222222222223E-2</v>
      </c>
      <c r="R1419" s="9">
        <f t="shared" si="155"/>
        <v>27.5</v>
      </c>
      <c r="S1419" t="str">
        <f t="shared" si="158"/>
        <v>publishing</v>
      </c>
      <c r="T1419" t="str">
        <f t="shared" si="159"/>
        <v>translations</v>
      </c>
      <c r="U1419" s="13">
        <f t="shared" si="160"/>
        <v>30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4">
        <f t="shared" si="156"/>
        <v>42425.456412037034</v>
      </c>
      <c r="K1420">
        <v>1453805834</v>
      </c>
      <c r="L1420" s="14">
        <f t="shared" si="157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6">
        <f t="shared" si="154"/>
        <v>2E-3</v>
      </c>
      <c r="R1420" s="9">
        <f t="shared" si="155"/>
        <v>6</v>
      </c>
      <c r="S1420" t="str">
        <f t="shared" si="158"/>
        <v>publishing</v>
      </c>
      <c r="T1420" t="str">
        <f t="shared" si="159"/>
        <v>translations</v>
      </c>
      <c r="U1420" s="13">
        <f t="shared" si="160"/>
        <v>30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4">
        <f t="shared" si="156"/>
        <v>42652.456238425926</v>
      </c>
      <c r="K1421">
        <v>1473418619</v>
      </c>
      <c r="L1421" s="14">
        <f t="shared" si="157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6">
        <f t="shared" si="154"/>
        <v>7.0634920634920634E-2</v>
      </c>
      <c r="R1421" s="9">
        <f t="shared" si="155"/>
        <v>44.5</v>
      </c>
      <c r="S1421" t="str">
        <f t="shared" si="158"/>
        <v>publishing</v>
      </c>
      <c r="T1421" t="str">
        <f t="shared" si="159"/>
        <v>translations</v>
      </c>
      <c r="U1421" s="13">
        <f t="shared" si="160"/>
        <v>30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4">
        <f t="shared" si="156"/>
        <v>42549.667662037042</v>
      </c>
      <c r="K1422">
        <v>1464969686</v>
      </c>
      <c r="L1422" s="14">
        <f t="shared" si="157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6">
        <f t="shared" si="154"/>
        <v>2.7272727272727271E-2</v>
      </c>
      <c r="R1422" s="9">
        <f t="shared" si="155"/>
        <v>1</v>
      </c>
      <c r="S1422" t="str">
        <f t="shared" si="158"/>
        <v>publishing</v>
      </c>
      <c r="T1422" t="str">
        <f t="shared" si="159"/>
        <v>translations</v>
      </c>
      <c r="U1422" s="13">
        <f t="shared" si="160"/>
        <v>25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4">
        <f t="shared" si="156"/>
        <v>42043.915613425925</v>
      </c>
      <c r="K1423">
        <v>1420840709</v>
      </c>
      <c r="L1423" s="14">
        <f t="shared" si="157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6">
        <f t="shared" si="154"/>
        <v>1E-3</v>
      </c>
      <c r="R1423" s="9">
        <f t="shared" si="155"/>
        <v>100</v>
      </c>
      <c r="S1423" t="str">
        <f t="shared" si="158"/>
        <v>publishing</v>
      </c>
      <c r="T1423" t="str">
        <f t="shared" si="159"/>
        <v>translations</v>
      </c>
      <c r="U1423" s="13">
        <f t="shared" si="160"/>
        <v>30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4">
        <f t="shared" si="156"/>
        <v>42634.239629629628</v>
      </c>
      <c r="K1424">
        <v>1471844704</v>
      </c>
      <c r="L1424" s="14">
        <f t="shared" si="157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6">
        <f t="shared" si="154"/>
        <v>1.0399999999999999E-3</v>
      </c>
      <c r="R1424" s="9">
        <f t="shared" si="155"/>
        <v>13</v>
      </c>
      <c r="S1424" t="str">
        <f t="shared" si="158"/>
        <v>publishing</v>
      </c>
      <c r="T1424" t="str">
        <f t="shared" si="159"/>
        <v>translations</v>
      </c>
      <c r="U1424" s="13">
        <f t="shared" si="160"/>
        <v>30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4">
        <f t="shared" si="156"/>
        <v>42370.360312500001</v>
      </c>
      <c r="K1425">
        <v>1449045531</v>
      </c>
      <c r="L1425" s="14">
        <f t="shared" si="157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6">
        <f t="shared" si="154"/>
        <v>3.3333333333333335E-3</v>
      </c>
      <c r="R1425" s="9">
        <f t="shared" si="155"/>
        <v>100</v>
      </c>
      <c r="S1425" t="str">
        <f t="shared" si="158"/>
        <v>publishing</v>
      </c>
      <c r="T1425" t="str">
        <f t="shared" si="159"/>
        <v>translations</v>
      </c>
      <c r="U1425" s="13">
        <f t="shared" si="160"/>
        <v>30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4">
        <f t="shared" si="156"/>
        <v>42689.759282407409</v>
      </c>
      <c r="K1426">
        <v>1478106802</v>
      </c>
      <c r="L1426" s="14">
        <f t="shared" si="157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6">
        <f t="shared" si="154"/>
        <v>0.2036</v>
      </c>
      <c r="R1426" s="9">
        <f t="shared" si="155"/>
        <v>109.07142857142857</v>
      </c>
      <c r="S1426" t="str">
        <f t="shared" si="158"/>
        <v>publishing</v>
      </c>
      <c r="T1426" t="str">
        <f t="shared" si="159"/>
        <v>translations</v>
      </c>
      <c r="U1426" s="13">
        <f t="shared" si="160"/>
        <v>13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4">
        <f t="shared" si="156"/>
        <v>42123.131469907406</v>
      </c>
      <c r="K1427">
        <v>1427684959</v>
      </c>
      <c r="L1427" s="14">
        <f t="shared" si="157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6">
        <f t="shared" si="154"/>
        <v>0</v>
      </c>
      <c r="R1427" s="9">
        <f t="shared" si="155"/>
        <v>0</v>
      </c>
      <c r="S1427" t="str">
        <f t="shared" si="158"/>
        <v>publishing</v>
      </c>
      <c r="T1427" t="str">
        <f t="shared" si="159"/>
        <v>translations</v>
      </c>
      <c r="U1427" s="13">
        <f t="shared" si="160"/>
        <v>30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4">
        <f t="shared" si="156"/>
        <v>42240.390277777777</v>
      </c>
      <c r="K1428">
        <v>1435224120</v>
      </c>
      <c r="L1428" s="14">
        <f t="shared" si="157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6">
        <f t="shared" si="154"/>
        <v>0</v>
      </c>
      <c r="R1428" s="9">
        <f t="shared" si="155"/>
        <v>0</v>
      </c>
      <c r="S1428" t="str">
        <f t="shared" si="158"/>
        <v>publishing</v>
      </c>
      <c r="T1428" t="str">
        <f t="shared" si="159"/>
        <v>translations</v>
      </c>
      <c r="U1428" s="13">
        <f t="shared" si="160"/>
        <v>60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4">
        <f t="shared" si="156"/>
        <v>42631.851678240739</v>
      </c>
      <c r="K1429">
        <v>1471638385</v>
      </c>
      <c r="L1429" s="14">
        <f t="shared" si="157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6">
        <f t="shared" si="154"/>
        <v>8.3799999999999999E-2</v>
      </c>
      <c r="R1429" s="9">
        <f t="shared" si="155"/>
        <v>104.75</v>
      </c>
      <c r="S1429" t="str">
        <f t="shared" si="158"/>
        <v>publishing</v>
      </c>
      <c r="T1429" t="str">
        <f t="shared" si="159"/>
        <v>translations</v>
      </c>
      <c r="U1429" s="13">
        <f t="shared" si="160"/>
        <v>30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4">
        <f t="shared" si="156"/>
        <v>42462.338159722218</v>
      </c>
      <c r="K1430">
        <v>1456996017</v>
      </c>
      <c r="L1430" s="14">
        <f t="shared" si="157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6">
        <f t="shared" si="154"/>
        <v>4.4999999999999998E-2</v>
      </c>
      <c r="R1430" s="9">
        <f t="shared" si="155"/>
        <v>15</v>
      </c>
      <c r="S1430" t="str">
        <f t="shared" si="158"/>
        <v>publishing</v>
      </c>
      <c r="T1430" t="str">
        <f t="shared" si="159"/>
        <v>translations</v>
      </c>
      <c r="U1430" s="13">
        <f t="shared" si="160"/>
        <v>30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4">
        <f t="shared" si="156"/>
        <v>42104.060671296291</v>
      </c>
      <c r="K1431">
        <v>1426037242</v>
      </c>
      <c r="L1431" s="14">
        <f t="shared" si="157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6">
        <f t="shared" si="154"/>
        <v>0</v>
      </c>
      <c r="R1431" s="9">
        <f t="shared" si="155"/>
        <v>0</v>
      </c>
      <c r="S1431" t="str">
        <f t="shared" si="158"/>
        <v>publishing</v>
      </c>
      <c r="T1431" t="str">
        <f t="shared" si="159"/>
        <v>translations</v>
      </c>
      <c r="U1431" s="13">
        <f t="shared" si="160"/>
        <v>30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4">
        <f t="shared" si="156"/>
        <v>41992.813518518517</v>
      </c>
      <c r="K1432">
        <v>1416339088</v>
      </c>
      <c r="L1432" s="14">
        <f t="shared" si="157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6">
        <f t="shared" si="154"/>
        <v>8.0600000000000005E-2</v>
      </c>
      <c r="R1432" s="9">
        <f t="shared" si="155"/>
        <v>80.599999999999994</v>
      </c>
      <c r="S1432" t="str">
        <f t="shared" si="158"/>
        <v>publishing</v>
      </c>
      <c r="T1432" t="str">
        <f t="shared" si="159"/>
        <v>translations</v>
      </c>
      <c r="U1432" s="13">
        <f t="shared" si="160"/>
        <v>31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4">
        <f t="shared" si="156"/>
        <v>42334.252500000002</v>
      </c>
      <c r="K1433">
        <v>1445922216</v>
      </c>
      <c r="L1433" s="14">
        <f t="shared" si="157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6">
        <f t="shared" si="154"/>
        <v>0.31947058823529412</v>
      </c>
      <c r="R1433" s="9">
        <f t="shared" si="155"/>
        <v>115.55319148936171</v>
      </c>
      <c r="S1433" t="str">
        <f t="shared" si="158"/>
        <v>publishing</v>
      </c>
      <c r="T1433" t="str">
        <f t="shared" si="159"/>
        <v>translations</v>
      </c>
      <c r="U1433" s="13">
        <f t="shared" si="160"/>
        <v>30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4">
        <f t="shared" si="156"/>
        <v>42205.780416666668</v>
      </c>
      <c r="K1434">
        <v>1434825828</v>
      </c>
      <c r="L1434" s="14">
        <f t="shared" si="157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6">
        <f t="shared" si="154"/>
        <v>0</v>
      </c>
      <c r="R1434" s="9">
        <f t="shared" si="155"/>
        <v>0</v>
      </c>
      <c r="S1434" t="str">
        <f t="shared" si="158"/>
        <v>publishing</v>
      </c>
      <c r="T1434" t="str">
        <f t="shared" si="159"/>
        <v>translations</v>
      </c>
      <c r="U1434" s="13">
        <f t="shared" si="160"/>
        <v>30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4">
        <f t="shared" si="156"/>
        <v>42714.458333333328</v>
      </c>
      <c r="K1435">
        <v>1477839675</v>
      </c>
      <c r="L1435" s="14">
        <f t="shared" si="157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6">
        <f t="shared" si="154"/>
        <v>6.7083333333333328E-2</v>
      </c>
      <c r="R1435" s="9">
        <f t="shared" si="155"/>
        <v>80.5</v>
      </c>
      <c r="S1435" t="str">
        <f t="shared" si="158"/>
        <v>publishing</v>
      </c>
      <c r="T1435" t="str">
        <f t="shared" si="159"/>
        <v>translations</v>
      </c>
      <c r="U1435" s="13">
        <f t="shared" si="160"/>
        <v>41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4">
        <f t="shared" si="156"/>
        <v>42163.625</v>
      </c>
      <c r="K1436">
        <v>1431973478</v>
      </c>
      <c r="L1436" s="14">
        <f t="shared" si="157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6">
        <f t="shared" si="154"/>
        <v>9.987804878048781E-2</v>
      </c>
      <c r="R1436" s="9">
        <f t="shared" si="155"/>
        <v>744.5454545454545</v>
      </c>
      <c r="S1436" t="str">
        <f t="shared" si="158"/>
        <v>publishing</v>
      </c>
      <c r="T1436" t="str">
        <f t="shared" si="159"/>
        <v>translations</v>
      </c>
      <c r="U1436" s="13">
        <f t="shared" si="160"/>
        <v>21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4">
        <f t="shared" si="156"/>
        <v>42288.780324074076</v>
      </c>
      <c r="K1437">
        <v>1441997020</v>
      </c>
      <c r="L1437" s="14">
        <f t="shared" si="157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6">
        <f t="shared" si="154"/>
        <v>1E-3</v>
      </c>
      <c r="R1437" s="9">
        <f t="shared" si="155"/>
        <v>7.5</v>
      </c>
      <c r="S1437" t="str">
        <f t="shared" si="158"/>
        <v>publishing</v>
      </c>
      <c r="T1437" t="str">
        <f t="shared" si="159"/>
        <v>translations</v>
      </c>
      <c r="U1437" s="13">
        <f t="shared" si="160"/>
        <v>30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4">
        <f t="shared" si="156"/>
        <v>42421.35019675926</v>
      </c>
      <c r="K1438">
        <v>1453451057</v>
      </c>
      <c r="L1438" s="14">
        <f t="shared" si="157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6">
        <f t="shared" si="154"/>
        <v>7.7000000000000002E-3</v>
      </c>
      <c r="R1438" s="9">
        <f t="shared" si="155"/>
        <v>38.5</v>
      </c>
      <c r="S1438" t="str">
        <f t="shared" si="158"/>
        <v>publishing</v>
      </c>
      <c r="T1438" t="str">
        <f t="shared" si="159"/>
        <v>translations</v>
      </c>
      <c r="U1438" s="13">
        <f t="shared" si="160"/>
        <v>30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4">
        <f t="shared" si="156"/>
        <v>41833.207638888889</v>
      </c>
      <c r="K1439">
        <v>1402058739</v>
      </c>
      <c r="L1439" s="14">
        <f t="shared" si="157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6">
        <f t="shared" si="154"/>
        <v>0.26900000000000002</v>
      </c>
      <c r="R1439" s="9">
        <f t="shared" si="155"/>
        <v>36.68181818181818</v>
      </c>
      <c r="S1439" t="str">
        <f t="shared" si="158"/>
        <v>publishing</v>
      </c>
      <c r="T1439" t="str">
        <f t="shared" si="159"/>
        <v>translations</v>
      </c>
      <c r="U1439" s="13">
        <f t="shared" si="160"/>
        <v>37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4">
        <f t="shared" si="156"/>
        <v>42487.579861111109</v>
      </c>
      <c r="K1440">
        <v>1459198499</v>
      </c>
      <c r="L1440" s="14">
        <f t="shared" si="157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6">
        <f t="shared" si="154"/>
        <v>0.03</v>
      </c>
      <c r="R1440" s="9">
        <f t="shared" si="155"/>
        <v>75</v>
      </c>
      <c r="S1440" t="str">
        <f t="shared" si="158"/>
        <v>publishing</v>
      </c>
      <c r="T1440" t="str">
        <f t="shared" si="159"/>
        <v>translations</v>
      </c>
      <c r="U1440" s="13">
        <f t="shared" si="160"/>
        <v>30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4">
        <f t="shared" si="156"/>
        <v>42070.829872685179</v>
      </c>
      <c r="K1441">
        <v>1423166101</v>
      </c>
      <c r="L1441" s="14">
        <f t="shared" si="157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6">
        <f t="shared" si="154"/>
        <v>6.6055045871559637E-2</v>
      </c>
      <c r="R1441" s="9">
        <f t="shared" si="155"/>
        <v>30</v>
      </c>
      <c r="S1441" t="str">
        <f t="shared" si="158"/>
        <v>publishing</v>
      </c>
      <c r="T1441" t="str">
        <f t="shared" si="159"/>
        <v>translations</v>
      </c>
      <c r="U1441" s="13">
        <f t="shared" si="160"/>
        <v>30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4">
        <f t="shared" si="156"/>
        <v>42516.748414351852</v>
      </c>
      <c r="K1442">
        <v>1461693463</v>
      </c>
      <c r="L1442" s="14">
        <f t="shared" si="157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6">
        <f t="shared" si="154"/>
        <v>7.6923076923076926E-5</v>
      </c>
      <c r="R1442" s="9">
        <f t="shared" si="155"/>
        <v>1</v>
      </c>
      <c r="S1442" t="str">
        <f t="shared" si="158"/>
        <v>publishing</v>
      </c>
      <c r="T1442" t="str">
        <f t="shared" si="159"/>
        <v>translations</v>
      </c>
      <c r="U1442" s="13">
        <f t="shared" si="160"/>
        <v>30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4">
        <f t="shared" si="156"/>
        <v>42258.765844907408</v>
      </c>
      <c r="K1443">
        <v>1436811769</v>
      </c>
      <c r="L1443" s="14">
        <f t="shared" si="157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6">
        <f t="shared" si="154"/>
        <v>1.1222222222222222E-2</v>
      </c>
      <c r="R1443" s="9">
        <f t="shared" si="155"/>
        <v>673.33333333333337</v>
      </c>
      <c r="S1443" t="str">
        <f t="shared" si="158"/>
        <v>publishing</v>
      </c>
      <c r="T1443" t="str">
        <f t="shared" si="159"/>
        <v>translations</v>
      </c>
      <c r="U1443" s="13">
        <f t="shared" si="160"/>
        <v>60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4">
        <f t="shared" si="156"/>
        <v>42515.64534722222</v>
      </c>
      <c r="K1444">
        <v>1461598158</v>
      </c>
      <c r="L1444" s="14">
        <f t="shared" si="157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6">
        <f t="shared" si="154"/>
        <v>0</v>
      </c>
      <c r="R1444" s="9">
        <f t="shared" si="155"/>
        <v>0</v>
      </c>
      <c r="S1444" t="str">
        <f t="shared" si="158"/>
        <v>publishing</v>
      </c>
      <c r="T1444" t="str">
        <f t="shared" si="159"/>
        <v>translations</v>
      </c>
      <c r="U1444" s="13">
        <f t="shared" si="160"/>
        <v>30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4">
        <f t="shared" si="156"/>
        <v>42737.926030092596</v>
      </c>
      <c r="K1445">
        <v>1480803209</v>
      </c>
      <c r="L1445" s="14">
        <f t="shared" si="157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6">
        <f t="shared" si="154"/>
        <v>0</v>
      </c>
      <c r="R1445" s="9">
        <f t="shared" si="155"/>
        <v>0</v>
      </c>
      <c r="S1445" t="str">
        <f t="shared" si="158"/>
        <v>publishing</v>
      </c>
      <c r="T1445" t="str">
        <f t="shared" si="159"/>
        <v>translations</v>
      </c>
      <c r="U1445" s="13">
        <f t="shared" si="160"/>
        <v>30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4">
        <f t="shared" si="156"/>
        <v>42259.873402777783</v>
      </c>
      <c r="K1446">
        <v>1436907462</v>
      </c>
      <c r="L1446" s="14">
        <f t="shared" si="157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6">
        <f t="shared" si="154"/>
        <v>0</v>
      </c>
      <c r="R1446" s="9">
        <f t="shared" si="155"/>
        <v>0</v>
      </c>
      <c r="S1446" t="str">
        <f t="shared" si="158"/>
        <v>publishing</v>
      </c>
      <c r="T1446" t="str">
        <f t="shared" si="159"/>
        <v>translations</v>
      </c>
      <c r="U1446" s="13">
        <f t="shared" si="160"/>
        <v>60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4">
        <f t="shared" si="156"/>
        <v>42169.542303240742</v>
      </c>
      <c r="K1447">
        <v>1431694855</v>
      </c>
      <c r="L1447" s="14">
        <f t="shared" si="157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6">
        <f t="shared" si="154"/>
        <v>0</v>
      </c>
      <c r="R1447" s="9">
        <f t="shared" si="155"/>
        <v>0</v>
      </c>
      <c r="S1447" t="str">
        <f t="shared" si="158"/>
        <v>publishing</v>
      </c>
      <c r="T1447" t="str">
        <f t="shared" si="159"/>
        <v>translations</v>
      </c>
      <c r="U1447" s="13">
        <f t="shared" si="160"/>
        <v>30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4">
        <f t="shared" si="156"/>
        <v>42481.447662037041</v>
      </c>
      <c r="K1448">
        <v>1459507478</v>
      </c>
      <c r="L1448" s="14">
        <f t="shared" si="157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6">
        <f t="shared" si="154"/>
        <v>0</v>
      </c>
      <c r="R1448" s="9">
        <f t="shared" si="155"/>
        <v>0</v>
      </c>
      <c r="S1448" t="str">
        <f t="shared" si="158"/>
        <v>publishing</v>
      </c>
      <c r="T1448" t="str">
        <f t="shared" si="159"/>
        <v>translations</v>
      </c>
      <c r="U1448" s="13">
        <f t="shared" si="160"/>
        <v>20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4">
        <f t="shared" si="156"/>
        <v>42559.730717592596</v>
      </c>
      <c r="K1449">
        <v>1465407134</v>
      </c>
      <c r="L1449" s="14">
        <f t="shared" si="157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6">
        <f t="shared" si="154"/>
        <v>1.4999999999999999E-4</v>
      </c>
      <c r="R1449" s="9">
        <f t="shared" si="155"/>
        <v>25</v>
      </c>
      <c r="S1449" t="str">
        <f t="shared" si="158"/>
        <v>publishing</v>
      </c>
      <c r="T1449" t="str">
        <f t="shared" si="159"/>
        <v>translations</v>
      </c>
      <c r="U1449" s="13">
        <f t="shared" si="160"/>
        <v>30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4">
        <f t="shared" si="156"/>
        <v>42146.225694444445</v>
      </c>
      <c r="K1450">
        <v>1429655318</v>
      </c>
      <c r="L1450" s="14">
        <f t="shared" si="157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6">
        <f t="shared" si="154"/>
        <v>0</v>
      </c>
      <c r="R1450" s="9">
        <f t="shared" si="155"/>
        <v>0</v>
      </c>
      <c r="S1450" t="str">
        <f t="shared" si="158"/>
        <v>publishing</v>
      </c>
      <c r="T1450" t="str">
        <f t="shared" si="159"/>
        <v>translations</v>
      </c>
      <c r="U1450" s="13">
        <f t="shared" si="160"/>
        <v>31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4">
        <f t="shared" si="156"/>
        <v>42134.811400462961</v>
      </c>
      <c r="K1451">
        <v>1427138905</v>
      </c>
      <c r="L1451" s="14">
        <f t="shared" si="157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6">
        <f t="shared" si="154"/>
        <v>0</v>
      </c>
      <c r="R1451" s="9">
        <f t="shared" si="155"/>
        <v>0</v>
      </c>
      <c r="S1451" t="str">
        <f t="shared" si="158"/>
        <v>publishing</v>
      </c>
      <c r="T1451" t="str">
        <f t="shared" si="159"/>
        <v>translations</v>
      </c>
      <c r="U1451" s="13">
        <f t="shared" si="160"/>
        <v>48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4">
        <f t="shared" si="156"/>
        <v>42420.171261574069</v>
      </c>
      <c r="K1452">
        <v>1453349197</v>
      </c>
      <c r="L1452" s="14">
        <f t="shared" si="157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6">
        <f t="shared" si="154"/>
        <v>1.0000000000000001E-5</v>
      </c>
      <c r="R1452" s="9">
        <f t="shared" si="155"/>
        <v>1</v>
      </c>
      <c r="S1452" t="str">
        <f t="shared" si="158"/>
        <v>publishing</v>
      </c>
      <c r="T1452" t="str">
        <f t="shared" si="159"/>
        <v>translations</v>
      </c>
      <c r="U1452" s="13">
        <f t="shared" si="160"/>
        <v>30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4">
        <f t="shared" si="156"/>
        <v>41962.00068287037</v>
      </c>
      <c r="K1453">
        <v>1413759659</v>
      </c>
      <c r="L1453" s="14">
        <f t="shared" si="157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6">
        <f t="shared" si="154"/>
        <v>1.0554089709762533E-4</v>
      </c>
      <c r="R1453" s="9">
        <f t="shared" si="155"/>
        <v>1</v>
      </c>
      <c r="S1453" t="str">
        <f t="shared" si="158"/>
        <v>publishing</v>
      </c>
      <c r="T1453" t="str">
        <f t="shared" si="159"/>
        <v>translations</v>
      </c>
      <c r="U1453" s="13">
        <f t="shared" si="160"/>
        <v>31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4">
        <f t="shared" si="156"/>
        <v>41848.703275462962</v>
      </c>
      <c r="K1454">
        <v>1403974363</v>
      </c>
      <c r="L1454" s="14">
        <f t="shared" si="157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6">
        <f t="shared" si="154"/>
        <v>0</v>
      </c>
      <c r="R1454" s="9">
        <f t="shared" si="155"/>
        <v>0</v>
      </c>
      <c r="S1454" t="str">
        <f t="shared" si="158"/>
        <v>publishing</v>
      </c>
      <c r="T1454" t="str">
        <f t="shared" si="159"/>
        <v>translations</v>
      </c>
      <c r="U1454" s="13">
        <f t="shared" si="160"/>
        <v>30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4">
        <f t="shared" si="156"/>
        <v>42840.654479166667</v>
      </c>
      <c r="K1455">
        <v>1488386547</v>
      </c>
      <c r="L1455" s="14">
        <f t="shared" si="157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6">
        <f t="shared" si="154"/>
        <v>0</v>
      </c>
      <c r="R1455" s="9">
        <f t="shared" si="155"/>
        <v>0</v>
      </c>
      <c r="S1455" t="str">
        <f t="shared" si="158"/>
        <v>publishing</v>
      </c>
      <c r="T1455" t="str">
        <f t="shared" si="159"/>
        <v>translations</v>
      </c>
      <c r="U1455" s="13">
        <f t="shared" si="160"/>
        <v>45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4">
        <f t="shared" si="156"/>
        <v>42484.915972222225</v>
      </c>
      <c r="K1456">
        <v>1459716480</v>
      </c>
      <c r="L1456" s="14">
        <f t="shared" si="157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6">
        <f t="shared" si="154"/>
        <v>8.5714285714285719E-3</v>
      </c>
      <c r="R1456" s="9">
        <f t="shared" si="155"/>
        <v>15</v>
      </c>
      <c r="S1456" t="str">
        <f t="shared" si="158"/>
        <v>publishing</v>
      </c>
      <c r="T1456" t="str">
        <f t="shared" si="159"/>
        <v>translations</v>
      </c>
      <c r="U1456" s="13">
        <f t="shared" si="160"/>
        <v>21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4">
        <f t="shared" si="156"/>
        <v>41887.568749999999</v>
      </c>
      <c r="K1457">
        <v>1405181320</v>
      </c>
      <c r="L1457" s="14">
        <f t="shared" si="157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6">
        <f t="shared" si="154"/>
        <v>0.105</v>
      </c>
      <c r="R1457" s="9">
        <f t="shared" si="155"/>
        <v>225</v>
      </c>
      <c r="S1457" t="str">
        <f t="shared" si="158"/>
        <v>publishing</v>
      </c>
      <c r="T1457" t="str">
        <f t="shared" si="159"/>
        <v>translations</v>
      </c>
      <c r="U1457" s="13">
        <f t="shared" si="160"/>
        <v>55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4">
        <f t="shared" si="156"/>
        <v>42738.668576388889</v>
      </c>
      <c r="K1458">
        <v>1480867365</v>
      </c>
      <c r="L1458" s="14">
        <f t="shared" si="157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6">
        <f t="shared" si="154"/>
        <v>2.9000000000000001E-2</v>
      </c>
      <c r="R1458" s="9">
        <f t="shared" si="155"/>
        <v>48.333333333333336</v>
      </c>
      <c r="S1458" t="str">
        <f t="shared" si="158"/>
        <v>publishing</v>
      </c>
      <c r="T1458" t="str">
        <f t="shared" si="159"/>
        <v>translations</v>
      </c>
      <c r="U1458" s="13">
        <f t="shared" si="160"/>
        <v>30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4">
        <f t="shared" si="156"/>
        <v>42319.938009259262</v>
      </c>
      <c r="K1459">
        <v>1444685444</v>
      </c>
      <c r="L1459" s="14">
        <f t="shared" si="157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6">
        <f t="shared" si="154"/>
        <v>0</v>
      </c>
      <c r="R1459" s="9">
        <f t="shared" si="155"/>
        <v>0</v>
      </c>
      <c r="S1459" t="str">
        <f t="shared" si="158"/>
        <v>publishing</v>
      </c>
      <c r="T1459" t="str">
        <f t="shared" si="159"/>
        <v>translations</v>
      </c>
      <c r="U1459" s="13">
        <f t="shared" si="160"/>
        <v>30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4">
        <f t="shared" si="156"/>
        <v>41862.166666666664</v>
      </c>
      <c r="K1460">
        <v>1405097760</v>
      </c>
      <c r="L1460" s="14">
        <f t="shared" si="157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6">
        <f t="shared" si="154"/>
        <v>0</v>
      </c>
      <c r="R1460" s="9">
        <f t="shared" si="155"/>
        <v>0</v>
      </c>
      <c r="S1460" t="str">
        <f t="shared" si="158"/>
        <v>publishing</v>
      </c>
      <c r="T1460" t="str">
        <f t="shared" si="159"/>
        <v>translations</v>
      </c>
      <c r="U1460" s="13">
        <f t="shared" si="160"/>
        <v>31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4">
        <f t="shared" si="156"/>
        <v>42340.725694444445</v>
      </c>
      <c r="K1461">
        <v>1446612896</v>
      </c>
      <c r="L1461" s="14">
        <f t="shared" si="157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6">
        <f t="shared" si="154"/>
        <v>0</v>
      </c>
      <c r="R1461" s="9">
        <f t="shared" si="155"/>
        <v>0</v>
      </c>
      <c r="S1461" t="str">
        <f t="shared" si="158"/>
        <v>publishing</v>
      </c>
      <c r="T1461" t="str">
        <f t="shared" si="159"/>
        <v>translations</v>
      </c>
      <c r="U1461" s="13">
        <f t="shared" si="160"/>
        <v>28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4">
        <f t="shared" si="156"/>
        <v>41973.989583333328</v>
      </c>
      <c r="K1462">
        <v>1412371898</v>
      </c>
      <c r="L1462" s="14">
        <f t="shared" si="157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6">
        <f t="shared" si="154"/>
        <v>0</v>
      </c>
      <c r="R1462" s="9">
        <f t="shared" si="155"/>
        <v>0</v>
      </c>
      <c r="S1462" t="str">
        <f t="shared" si="158"/>
        <v>publishing</v>
      </c>
      <c r="T1462" t="str">
        <f t="shared" si="159"/>
        <v>translations</v>
      </c>
      <c r="U1462" s="13">
        <f t="shared" si="160"/>
        <v>58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4">
        <f t="shared" si="156"/>
        <v>41933</v>
      </c>
      <c r="K1463">
        <v>1410967754</v>
      </c>
      <c r="L1463" s="14">
        <f t="shared" si="157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6">
        <f t="shared" si="154"/>
        <v>1.012446</v>
      </c>
      <c r="R1463" s="9">
        <f t="shared" si="155"/>
        <v>44.66673529411765</v>
      </c>
      <c r="S1463" t="str">
        <f t="shared" si="158"/>
        <v>publishing</v>
      </c>
      <c r="T1463" t="str">
        <f t="shared" si="159"/>
        <v>radio &amp; podcasts</v>
      </c>
      <c r="U1463" s="13">
        <f t="shared" si="160"/>
        <v>34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4">
        <f t="shared" si="156"/>
        <v>41374.662858796299</v>
      </c>
      <c r="K1464">
        <v>1363017271</v>
      </c>
      <c r="L1464" s="14">
        <f t="shared" si="157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6">
        <f t="shared" si="154"/>
        <v>1.085175</v>
      </c>
      <c r="R1464" s="9">
        <f t="shared" si="155"/>
        <v>28.937999999999999</v>
      </c>
      <c r="S1464" t="str">
        <f t="shared" si="158"/>
        <v>publishing</v>
      </c>
      <c r="T1464" t="str">
        <f t="shared" si="159"/>
        <v>radio &amp; podcasts</v>
      </c>
      <c r="U1464" s="13">
        <f t="shared" si="160"/>
        <v>30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4">
        <f t="shared" si="156"/>
        <v>41371.869652777779</v>
      </c>
      <c r="K1465">
        <v>1361483538</v>
      </c>
      <c r="L1465" s="14">
        <f t="shared" si="157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6">
        <f t="shared" si="154"/>
        <v>1.4766666666666666</v>
      </c>
      <c r="R1465" s="9">
        <f t="shared" si="155"/>
        <v>35.44</v>
      </c>
      <c r="S1465" t="str">
        <f t="shared" si="158"/>
        <v>publishing</v>
      </c>
      <c r="T1465" t="str">
        <f t="shared" si="159"/>
        <v>radio &amp; podcasts</v>
      </c>
      <c r="U1465" s="13">
        <f t="shared" si="160"/>
        <v>45</v>
      </c>
    </row>
    <row r="1466" spans="1:2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4">
        <f t="shared" si="156"/>
        <v>41321.661550925928</v>
      </c>
      <c r="K1466">
        <v>1358437958</v>
      </c>
      <c r="L1466" s="14">
        <f t="shared" si="157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6">
        <f t="shared" si="154"/>
        <v>1.6319999999999999</v>
      </c>
      <c r="R1466" s="9">
        <f t="shared" si="155"/>
        <v>34.871794871794869</v>
      </c>
      <c r="S1466" t="str">
        <f t="shared" si="158"/>
        <v>publishing</v>
      </c>
      <c r="T1466" t="str">
        <f t="shared" si="159"/>
        <v>radio &amp; podcasts</v>
      </c>
      <c r="U1466" s="13">
        <f t="shared" si="160"/>
        <v>30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4">
        <f t="shared" si="156"/>
        <v>40990.125</v>
      </c>
      <c r="K1467">
        <v>1329759452</v>
      </c>
      <c r="L1467" s="14">
        <f t="shared" si="157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6">
        <f t="shared" si="154"/>
        <v>4.5641449999999999</v>
      </c>
      <c r="R1467" s="9">
        <f t="shared" si="155"/>
        <v>52.622732513451197</v>
      </c>
      <c r="S1467" t="str">
        <f t="shared" si="158"/>
        <v>publishing</v>
      </c>
      <c r="T1467" t="str">
        <f t="shared" si="159"/>
        <v>radio &amp; podcasts</v>
      </c>
      <c r="U1467" s="13">
        <f t="shared" si="160"/>
        <v>31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4">
        <f t="shared" si="156"/>
        <v>42381.208333333328</v>
      </c>
      <c r="K1468">
        <v>1449029266</v>
      </c>
      <c r="L1468" s="14">
        <f t="shared" si="157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6">
        <f t="shared" si="154"/>
        <v>1.0787731249999999</v>
      </c>
      <c r="R1468" s="9">
        <f t="shared" si="155"/>
        <v>69.598266129032254</v>
      </c>
      <c r="S1468" t="str">
        <f t="shared" si="158"/>
        <v>publishing</v>
      </c>
      <c r="T1468" t="str">
        <f t="shared" si="159"/>
        <v>radio &amp; podcasts</v>
      </c>
      <c r="U1468" s="13">
        <f t="shared" si="160"/>
        <v>41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4">
        <f t="shared" si="156"/>
        <v>40993.760243055556</v>
      </c>
      <c r="K1469">
        <v>1327518885</v>
      </c>
      <c r="L1469" s="14">
        <f t="shared" si="157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6">
        <f t="shared" si="154"/>
        <v>1.1508</v>
      </c>
      <c r="R1469" s="9">
        <f t="shared" si="155"/>
        <v>76.72</v>
      </c>
      <c r="S1469" t="str">
        <f t="shared" si="158"/>
        <v>publishing</v>
      </c>
      <c r="T1469" t="str">
        <f t="shared" si="159"/>
        <v>radio &amp; podcasts</v>
      </c>
      <c r="U1469" s="13">
        <f t="shared" si="160"/>
        <v>60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4">
        <f t="shared" si="156"/>
        <v>40706.014456018522</v>
      </c>
      <c r="K1470">
        <v>1302654049</v>
      </c>
      <c r="L1470" s="14">
        <f t="shared" si="157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6">
        <f t="shared" si="154"/>
        <v>1.0236842105263158</v>
      </c>
      <c r="R1470" s="9">
        <f t="shared" si="155"/>
        <v>33.191126279863482</v>
      </c>
      <c r="S1470" t="str">
        <f t="shared" si="158"/>
        <v>publishing</v>
      </c>
      <c r="T1470" t="str">
        <f t="shared" si="159"/>
        <v>radio &amp; podcasts</v>
      </c>
      <c r="U1470" s="13">
        <f t="shared" si="160"/>
        <v>60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4">
        <f t="shared" si="156"/>
        <v>41320.598483796297</v>
      </c>
      <c r="K1471">
        <v>1358346109</v>
      </c>
      <c r="L1471" s="14">
        <f t="shared" si="157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6">
        <f t="shared" si="154"/>
        <v>1.0842485875706214</v>
      </c>
      <c r="R1471" s="9">
        <f t="shared" si="155"/>
        <v>149.46417445482865</v>
      </c>
      <c r="S1471" t="str">
        <f t="shared" si="158"/>
        <v>publishing</v>
      </c>
      <c r="T1471" t="str">
        <f t="shared" si="159"/>
        <v>radio &amp; podcasts</v>
      </c>
      <c r="U1471" s="13">
        <f t="shared" si="160"/>
        <v>30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4">
        <f t="shared" si="156"/>
        <v>41271.827118055553</v>
      </c>
      <c r="K1472">
        <v>1354909863</v>
      </c>
      <c r="L1472" s="14">
        <f t="shared" si="157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6">
        <f t="shared" si="154"/>
        <v>1.2513333333333334</v>
      </c>
      <c r="R1472" s="9">
        <f t="shared" si="155"/>
        <v>23.172839506172838</v>
      </c>
      <c r="S1472" t="str">
        <f t="shared" si="158"/>
        <v>publishing</v>
      </c>
      <c r="T1472" t="str">
        <f t="shared" si="159"/>
        <v>radio &amp; podcasts</v>
      </c>
      <c r="U1472" s="13">
        <f t="shared" si="160"/>
        <v>21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4">
        <f t="shared" si="156"/>
        <v>42103.957569444443</v>
      </c>
      <c r="K1473">
        <v>1426028334</v>
      </c>
      <c r="L1473" s="14">
        <f t="shared" si="157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6">
        <f t="shared" si="154"/>
        <v>1.03840625</v>
      </c>
      <c r="R1473" s="9">
        <f t="shared" si="155"/>
        <v>96.877551020408163</v>
      </c>
      <c r="S1473" t="str">
        <f t="shared" si="158"/>
        <v>publishing</v>
      </c>
      <c r="T1473" t="str">
        <f t="shared" si="159"/>
        <v>radio &amp; podcasts</v>
      </c>
      <c r="U1473" s="13">
        <f t="shared" si="160"/>
        <v>30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4">
        <f t="shared" si="156"/>
        <v>41563.542858796296</v>
      </c>
      <c r="K1474">
        <v>1379336503</v>
      </c>
      <c r="L1474" s="14">
        <f t="shared" si="157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6">
        <f t="shared" ref="Q1474:Q1537" si="161">(E1474/D1474)</f>
        <v>1.3870400000000001</v>
      </c>
      <c r="R1474" s="9">
        <f t="shared" ref="R1474:R1537" si="162">IF(N1474&lt;&gt;0,E1474/N1474,0)</f>
        <v>103.20238095238095</v>
      </c>
      <c r="S1474" t="str">
        <f t="shared" si="158"/>
        <v>publishing</v>
      </c>
      <c r="T1474" t="str">
        <f t="shared" si="159"/>
        <v>radio &amp; podcasts</v>
      </c>
      <c r="U1474" s="13">
        <f t="shared" si="160"/>
        <v>30</v>
      </c>
    </row>
    <row r="1475" spans="1:2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4">
        <f t="shared" ref="J1475:J1538" si="163">(((I1475/60)/60)/24)+DATE(1970,1,1)</f>
        <v>40969.979618055557</v>
      </c>
      <c r="K1475">
        <v>1328052639</v>
      </c>
      <c r="L1475" s="14">
        <f t="shared" ref="L1475:L1538" si="164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6">
        <f t="shared" si="161"/>
        <v>1.20516</v>
      </c>
      <c r="R1475" s="9">
        <f t="shared" si="162"/>
        <v>38.462553191489363</v>
      </c>
      <c r="S1475" t="str">
        <f t="shared" ref="S1475:S1538" si="165">LEFT(P1475, SEARCH("/",P1475,1)-1)</f>
        <v>publishing</v>
      </c>
      <c r="T1475" t="str">
        <f t="shared" ref="T1475:T1538" si="166">RIGHT(P1475,LEN(P1475)-FIND("/",P1475))</f>
        <v>radio &amp; podcasts</v>
      </c>
      <c r="U1475" s="13">
        <f t="shared" ref="U1475:U1538" si="167">DATEDIF(L1475,J1475,"D")</f>
        <v>30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4">
        <f t="shared" si="163"/>
        <v>41530.727916666663</v>
      </c>
      <c r="K1476">
        <v>1376501292</v>
      </c>
      <c r="L1476" s="14">
        <f t="shared" si="164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6">
        <f t="shared" si="161"/>
        <v>1.1226666666666667</v>
      </c>
      <c r="R1476" s="9">
        <f t="shared" si="162"/>
        <v>44.315789473684212</v>
      </c>
      <c r="S1476" t="str">
        <f t="shared" si="165"/>
        <v>publishing</v>
      </c>
      <c r="T1476" t="str">
        <f t="shared" si="166"/>
        <v>radio &amp; podcasts</v>
      </c>
      <c r="U1476" s="13">
        <f t="shared" si="167"/>
        <v>30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4">
        <f t="shared" si="163"/>
        <v>41993.207638888889</v>
      </c>
      <c r="K1477">
        <v>1416244863</v>
      </c>
      <c r="L1477" s="14">
        <f t="shared" si="164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6">
        <f t="shared" si="161"/>
        <v>1.8866966666666667</v>
      </c>
      <c r="R1477" s="9">
        <f t="shared" si="162"/>
        <v>64.173356009070289</v>
      </c>
      <c r="S1477" t="str">
        <f t="shared" si="165"/>
        <v>publishing</v>
      </c>
      <c r="T1477" t="str">
        <f t="shared" si="166"/>
        <v>radio &amp; podcasts</v>
      </c>
      <c r="U1477" s="13">
        <f t="shared" si="167"/>
        <v>33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4">
        <f t="shared" si="163"/>
        <v>40796.041921296295</v>
      </c>
      <c r="K1478">
        <v>1313024422</v>
      </c>
      <c r="L1478" s="14">
        <f t="shared" si="164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6">
        <f t="shared" si="161"/>
        <v>6.6155466666666669</v>
      </c>
      <c r="R1478" s="9">
        <f t="shared" si="162"/>
        <v>43.333275109170302</v>
      </c>
      <c r="S1478" t="str">
        <f t="shared" si="165"/>
        <v>publishing</v>
      </c>
      <c r="T1478" t="str">
        <f t="shared" si="166"/>
        <v>radio &amp; podcasts</v>
      </c>
      <c r="U1478" s="13">
        <f t="shared" si="167"/>
        <v>30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4">
        <f t="shared" si="163"/>
        <v>40900.125</v>
      </c>
      <c r="K1479">
        <v>1319467604</v>
      </c>
      <c r="L1479" s="14">
        <f t="shared" si="164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6">
        <f t="shared" si="161"/>
        <v>1.1131</v>
      </c>
      <c r="R1479" s="9">
        <f t="shared" si="162"/>
        <v>90.495934959349597</v>
      </c>
      <c r="S1479" t="str">
        <f t="shared" si="165"/>
        <v>publishing</v>
      </c>
      <c r="T1479" t="str">
        <f t="shared" si="166"/>
        <v>radio &amp; podcasts</v>
      </c>
      <c r="U1479" s="13">
        <f t="shared" si="167"/>
        <v>60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4">
        <f t="shared" si="163"/>
        <v>41408.871678240743</v>
      </c>
      <c r="K1480">
        <v>1367355313</v>
      </c>
      <c r="L1480" s="14">
        <f t="shared" si="164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6">
        <f t="shared" si="161"/>
        <v>11.8161422</v>
      </c>
      <c r="R1480" s="9">
        <f t="shared" si="162"/>
        <v>29.187190495010373</v>
      </c>
      <c r="S1480" t="str">
        <f t="shared" si="165"/>
        <v>publishing</v>
      </c>
      <c r="T1480" t="str">
        <f t="shared" si="166"/>
        <v>radio &amp; podcasts</v>
      </c>
      <c r="U1480" s="13">
        <f t="shared" si="167"/>
        <v>14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4">
        <f t="shared" si="163"/>
        <v>41769.165972222225</v>
      </c>
      <c r="K1481">
        <v>1398448389</v>
      </c>
      <c r="L1481" s="14">
        <f t="shared" si="164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6">
        <f t="shared" si="161"/>
        <v>1.37375</v>
      </c>
      <c r="R1481" s="9">
        <f t="shared" si="162"/>
        <v>30.95774647887324</v>
      </c>
      <c r="S1481" t="str">
        <f t="shared" si="165"/>
        <v>publishing</v>
      </c>
      <c r="T1481" t="str">
        <f t="shared" si="166"/>
        <v>radio &amp; podcasts</v>
      </c>
      <c r="U1481" s="13">
        <f t="shared" si="167"/>
        <v>15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4">
        <f t="shared" si="163"/>
        <v>41481.708333333336</v>
      </c>
      <c r="K1482">
        <v>1373408699</v>
      </c>
      <c r="L1482" s="14">
        <f t="shared" si="164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6">
        <f t="shared" si="161"/>
        <v>1.170404</v>
      </c>
      <c r="R1482" s="9">
        <f t="shared" si="162"/>
        <v>92.157795275590544</v>
      </c>
      <c r="S1482" t="str">
        <f t="shared" si="165"/>
        <v>publishing</v>
      </c>
      <c r="T1482" t="str">
        <f t="shared" si="166"/>
        <v>radio &amp; podcasts</v>
      </c>
      <c r="U1482" s="13">
        <f t="shared" si="167"/>
        <v>17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4">
        <f t="shared" si="163"/>
        <v>41580.922974537039</v>
      </c>
      <c r="K1483">
        <v>1380838145</v>
      </c>
      <c r="L1483" s="14">
        <f t="shared" si="164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6">
        <f t="shared" si="161"/>
        <v>2.1000000000000001E-2</v>
      </c>
      <c r="R1483" s="9">
        <f t="shared" si="162"/>
        <v>17.5</v>
      </c>
      <c r="S1483" t="str">
        <f t="shared" si="165"/>
        <v>publishing</v>
      </c>
      <c r="T1483" t="str">
        <f t="shared" si="166"/>
        <v>fiction</v>
      </c>
      <c r="U1483" s="13">
        <f t="shared" si="167"/>
        <v>30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4">
        <f t="shared" si="163"/>
        <v>41159.32708333333</v>
      </c>
      <c r="K1484">
        <v>1345062936</v>
      </c>
      <c r="L1484" s="14">
        <f t="shared" si="164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6">
        <f t="shared" si="161"/>
        <v>1E-3</v>
      </c>
      <c r="R1484" s="9">
        <f t="shared" si="162"/>
        <v>5</v>
      </c>
      <c r="S1484" t="str">
        <f t="shared" si="165"/>
        <v>publishing</v>
      </c>
      <c r="T1484" t="str">
        <f t="shared" si="166"/>
        <v>fiction</v>
      </c>
      <c r="U1484" s="13">
        <f t="shared" si="167"/>
        <v>23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4">
        <f t="shared" si="163"/>
        <v>42573.192997685182</v>
      </c>
      <c r="K1485">
        <v>1467002275</v>
      </c>
      <c r="L1485" s="14">
        <f t="shared" si="164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6">
        <f t="shared" si="161"/>
        <v>7.1428571428571426E-3</v>
      </c>
      <c r="R1485" s="9">
        <f t="shared" si="162"/>
        <v>25</v>
      </c>
      <c r="S1485" t="str">
        <f t="shared" si="165"/>
        <v>publishing</v>
      </c>
      <c r="T1485" t="str">
        <f t="shared" si="166"/>
        <v>fiction</v>
      </c>
      <c r="U1485" s="13">
        <f t="shared" si="167"/>
        <v>25</v>
      </c>
    </row>
    <row r="1486" spans="1:2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4">
        <f t="shared" si="163"/>
        <v>41111.618750000001</v>
      </c>
      <c r="K1486">
        <v>1337834963</v>
      </c>
      <c r="L1486" s="14">
        <f t="shared" si="164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6">
        <f t="shared" si="161"/>
        <v>0</v>
      </c>
      <c r="R1486" s="9">
        <f t="shared" si="162"/>
        <v>0</v>
      </c>
      <c r="S1486" t="str">
        <f t="shared" si="165"/>
        <v>publishing</v>
      </c>
      <c r="T1486" t="str">
        <f t="shared" si="166"/>
        <v>fiction</v>
      </c>
      <c r="U1486" s="13">
        <f t="shared" si="167"/>
        <v>58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4">
        <f t="shared" si="163"/>
        <v>42175.795983796299</v>
      </c>
      <c r="K1487">
        <v>1430939173</v>
      </c>
      <c r="L1487" s="14">
        <f t="shared" si="164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6">
        <f t="shared" si="161"/>
        <v>2.2388059701492536E-2</v>
      </c>
      <c r="R1487" s="9">
        <f t="shared" si="162"/>
        <v>50</v>
      </c>
      <c r="S1487" t="str">
        <f t="shared" si="165"/>
        <v>publishing</v>
      </c>
      <c r="T1487" t="str">
        <f t="shared" si="166"/>
        <v>fiction</v>
      </c>
      <c r="U1487" s="13">
        <f t="shared" si="167"/>
        <v>45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4">
        <f t="shared" si="163"/>
        <v>42062.168530092589</v>
      </c>
      <c r="K1488">
        <v>1422417761</v>
      </c>
      <c r="L1488" s="14">
        <f t="shared" si="164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6">
        <f t="shared" si="161"/>
        <v>2.3999999999999998E-3</v>
      </c>
      <c r="R1488" s="9">
        <f t="shared" si="162"/>
        <v>16</v>
      </c>
      <c r="S1488" t="str">
        <f t="shared" si="165"/>
        <v>publishing</v>
      </c>
      <c r="T1488" t="str">
        <f t="shared" si="166"/>
        <v>fiction</v>
      </c>
      <c r="U1488" s="13">
        <f t="shared" si="167"/>
        <v>30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4">
        <f t="shared" si="163"/>
        <v>42584.917488425926</v>
      </c>
      <c r="K1489">
        <v>1467583271</v>
      </c>
      <c r="L1489" s="14">
        <f t="shared" si="164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6">
        <f t="shared" si="161"/>
        <v>0</v>
      </c>
      <c r="R1489" s="9">
        <f t="shared" si="162"/>
        <v>0</v>
      </c>
      <c r="S1489" t="str">
        <f t="shared" si="165"/>
        <v>publishing</v>
      </c>
      <c r="T1489" t="str">
        <f t="shared" si="166"/>
        <v>fiction</v>
      </c>
      <c r="U1489" s="13">
        <f t="shared" si="167"/>
        <v>30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4">
        <f t="shared" si="163"/>
        <v>41644.563194444447</v>
      </c>
      <c r="K1490">
        <v>1386336660</v>
      </c>
      <c r="L1490" s="14">
        <f t="shared" si="164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6">
        <f t="shared" si="161"/>
        <v>2.4E-2</v>
      </c>
      <c r="R1490" s="9">
        <f t="shared" si="162"/>
        <v>60</v>
      </c>
      <c r="S1490" t="str">
        <f t="shared" si="165"/>
        <v>publishing</v>
      </c>
      <c r="T1490" t="str">
        <f t="shared" si="166"/>
        <v>fiction</v>
      </c>
      <c r="U1490" s="13">
        <f t="shared" si="167"/>
        <v>30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4">
        <f t="shared" si="163"/>
        <v>41228.653379629628</v>
      </c>
      <c r="K1491">
        <v>1350398452</v>
      </c>
      <c r="L1491" s="14">
        <f t="shared" si="164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6">
        <f t="shared" si="161"/>
        <v>0</v>
      </c>
      <c r="R1491" s="9">
        <f t="shared" si="162"/>
        <v>0</v>
      </c>
      <c r="S1491" t="str">
        <f t="shared" si="165"/>
        <v>publishing</v>
      </c>
      <c r="T1491" t="str">
        <f t="shared" si="166"/>
        <v>fiction</v>
      </c>
      <c r="U1491" s="13">
        <f t="shared" si="167"/>
        <v>30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4">
        <f t="shared" si="163"/>
        <v>41549.561041666668</v>
      </c>
      <c r="K1492">
        <v>1378214874</v>
      </c>
      <c r="L1492" s="14">
        <f t="shared" si="164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6">
        <f t="shared" si="161"/>
        <v>0.30862068965517242</v>
      </c>
      <c r="R1492" s="9">
        <f t="shared" si="162"/>
        <v>47.10526315789474</v>
      </c>
      <c r="S1492" t="str">
        <f t="shared" si="165"/>
        <v>publishing</v>
      </c>
      <c r="T1492" t="str">
        <f t="shared" si="166"/>
        <v>fiction</v>
      </c>
      <c r="U1492" s="13">
        <f t="shared" si="167"/>
        <v>29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4">
        <f t="shared" si="163"/>
        <v>42050.651388888888</v>
      </c>
      <c r="K1493">
        <v>1418922443</v>
      </c>
      <c r="L1493" s="14">
        <f t="shared" si="164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6">
        <f t="shared" si="161"/>
        <v>8.3333333333333329E-2</v>
      </c>
      <c r="R1493" s="9">
        <f t="shared" si="162"/>
        <v>100</v>
      </c>
      <c r="S1493" t="str">
        <f t="shared" si="165"/>
        <v>publishing</v>
      </c>
      <c r="T1493" t="str">
        <f t="shared" si="166"/>
        <v>fiction</v>
      </c>
      <c r="U1493" s="13">
        <f t="shared" si="167"/>
        <v>59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4">
        <f t="shared" si="163"/>
        <v>40712.884791666671</v>
      </c>
      <c r="K1494">
        <v>1305839646</v>
      </c>
      <c r="L1494" s="14">
        <f t="shared" si="164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6">
        <f t="shared" si="161"/>
        <v>7.4999999999999997E-3</v>
      </c>
      <c r="R1494" s="9">
        <f t="shared" si="162"/>
        <v>15</v>
      </c>
      <c r="S1494" t="str">
        <f t="shared" si="165"/>
        <v>publishing</v>
      </c>
      <c r="T1494" t="str">
        <f t="shared" si="166"/>
        <v>fiction</v>
      </c>
      <c r="U1494" s="13">
        <f t="shared" si="167"/>
        <v>30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4">
        <f t="shared" si="163"/>
        <v>41441.866608796299</v>
      </c>
      <c r="K1495">
        <v>1368823675</v>
      </c>
      <c r="L1495" s="14">
        <f t="shared" si="164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6">
        <f t="shared" si="161"/>
        <v>0</v>
      </c>
      <c r="R1495" s="9">
        <f t="shared" si="162"/>
        <v>0</v>
      </c>
      <c r="S1495" t="str">
        <f t="shared" si="165"/>
        <v>publishing</v>
      </c>
      <c r="T1495" t="str">
        <f t="shared" si="166"/>
        <v>fiction</v>
      </c>
      <c r="U1495" s="13">
        <f t="shared" si="167"/>
        <v>30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4">
        <f t="shared" si="163"/>
        <v>42097.651388888888</v>
      </c>
      <c r="K1496">
        <v>1425489613</v>
      </c>
      <c r="L1496" s="14">
        <f t="shared" si="164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6">
        <f t="shared" si="161"/>
        <v>8.8999999999999996E-2</v>
      </c>
      <c r="R1496" s="9">
        <f t="shared" si="162"/>
        <v>40.454545454545453</v>
      </c>
      <c r="S1496" t="str">
        <f t="shared" si="165"/>
        <v>publishing</v>
      </c>
      <c r="T1496" t="str">
        <f t="shared" si="166"/>
        <v>fiction</v>
      </c>
      <c r="U1496" s="13">
        <f t="shared" si="167"/>
        <v>30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4">
        <f t="shared" si="163"/>
        <v>40782.789710648147</v>
      </c>
      <c r="K1497">
        <v>1311879431</v>
      </c>
      <c r="L1497" s="14">
        <f t="shared" si="164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6">
        <f t="shared" si="161"/>
        <v>0</v>
      </c>
      <c r="R1497" s="9">
        <f t="shared" si="162"/>
        <v>0</v>
      </c>
      <c r="S1497" t="str">
        <f t="shared" si="165"/>
        <v>publishing</v>
      </c>
      <c r="T1497" t="str">
        <f t="shared" si="166"/>
        <v>fiction</v>
      </c>
      <c r="U1497" s="13">
        <f t="shared" si="167"/>
        <v>30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4">
        <f t="shared" si="163"/>
        <v>41898.475219907406</v>
      </c>
      <c r="K1498">
        <v>1405682659</v>
      </c>
      <c r="L1498" s="14">
        <f t="shared" si="164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6">
        <f t="shared" si="161"/>
        <v>0</v>
      </c>
      <c r="R1498" s="9">
        <f t="shared" si="162"/>
        <v>0</v>
      </c>
      <c r="S1498" t="str">
        <f t="shared" si="165"/>
        <v>publishing</v>
      </c>
      <c r="T1498" t="str">
        <f t="shared" si="166"/>
        <v>fiction</v>
      </c>
      <c r="U1498" s="13">
        <f t="shared" si="167"/>
        <v>60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4">
        <f t="shared" si="163"/>
        <v>41486.821527777778</v>
      </c>
      <c r="K1499">
        <v>1371655522</v>
      </c>
      <c r="L1499" s="14">
        <f t="shared" si="164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6">
        <f t="shared" si="161"/>
        <v>6.666666666666667E-5</v>
      </c>
      <c r="R1499" s="9">
        <f t="shared" si="162"/>
        <v>1</v>
      </c>
      <c r="S1499" t="str">
        <f t="shared" si="165"/>
        <v>publishing</v>
      </c>
      <c r="T1499" t="str">
        <f t="shared" si="166"/>
        <v>fiction</v>
      </c>
      <c r="U1499" s="13">
        <f t="shared" si="167"/>
        <v>42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4">
        <f t="shared" si="163"/>
        <v>41885.983541666668</v>
      </c>
      <c r="K1500">
        <v>1405899378</v>
      </c>
      <c r="L1500" s="14">
        <f t="shared" si="164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6">
        <f t="shared" si="161"/>
        <v>1.9E-2</v>
      </c>
      <c r="R1500" s="9">
        <f t="shared" si="162"/>
        <v>19</v>
      </c>
      <c r="S1500" t="str">
        <f t="shared" si="165"/>
        <v>publishing</v>
      </c>
      <c r="T1500" t="str">
        <f t="shared" si="166"/>
        <v>fiction</v>
      </c>
      <c r="U1500" s="13">
        <f t="shared" si="167"/>
        <v>45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4">
        <f t="shared" si="163"/>
        <v>42587.007326388892</v>
      </c>
      <c r="K1501">
        <v>1465171833</v>
      </c>
      <c r="L1501" s="14">
        <f t="shared" si="164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6">
        <f t="shared" si="161"/>
        <v>2.5000000000000001E-3</v>
      </c>
      <c r="R1501" s="9">
        <f t="shared" si="162"/>
        <v>5</v>
      </c>
      <c r="S1501" t="str">
        <f t="shared" si="165"/>
        <v>publishing</v>
      </c>
      <c r="T1501" t="str">
        <f t="shared" si="166"/>
        <v>fiction</v>
      </c>
      <c r="U1501" s="13">
        <f t="shared" si="167"/>
        <v>60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4">
        <f t="shared" si="163"/>
        <v>41395.904594907406</v>
      </c>
      <c r="K1502">
        <v>1364852557</v>
      </c>
      <c r="L1502" s="14">
        <f t="shared" si="164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6">
        <f t="shared" si="161"/>
        <v>0.25035714285714283</v>
      </c>
      <c r="R1502" s="9">
        <f t="shared" si="162"/>
        <v>46.733333333333334</v>
      </c>
      <c r="S1502" t="str">
        <f t="shared" si="165"/>
        <v>publishing</v>
      </c>
      <c r="T1502" t="str">
        <f t="shared" si="166"/>
        <v>fiction</v>
      </c>
      <c r="U1502" s="13">
        <f t="shared" si="167"/>
        <v>30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4">
        <f t="shared" si="163"/>
        <v>42193.583599537036</v>
      </c>
      <c r="K1503">
        <v>1433772023</v>
      </c>
      <c r="L1503" s="14">
        <f t="shared" si="164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6">
        <f t="shared" si="161"/>
        <v>1.6633076923076924</v>
      </c>
      <c r="R1503" s="9">
        <f t="shared" si="162"/>
        <v>97.731073446327684</v>
      </c>
      <c r="S1503" t="str">
        <f t="shared" si="165"/>
        <v>photography</v>
      </c>
      <c r="T1503" t="str">
        <f t="shared" si="166"/>
        <v>photobooks</v>
      </c>
      <c r="U1503" s="13">
        <f t="shared" si="167"/>
        <v>30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4">
        <f t="shared" si="163"/>
        <v>42454.916666666672</v>
      </c>
      <c r="K1504">
        <v>1456491680</v>
      </c>
      <c r="L1504" s="14">
        <f t="shared" si="164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6">
        <f t="shared" si="161"/>
        <v>1.0144545454545455</v>
      </c>
      <c r="R1504" s="9">
        <f t="shared" si="162"/>
        <v>67.835866261398181</v>
      </c>
      <c r="S1504" t="str">
        <f t="shared" si="165"/>
        <v>photography</v>
      </c>
      <c r="T1504" t="str">
        <f t="shared" si="166"/>
        <v>photobooks</v>
      </c>
      <c r="U1504" s="13">
        <f t="shared" si="167"/>
        <v>28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4">
        <f t="shared" si="163"/>
        <v>42666.347233796296</v>
      </c>
      <c r="K1505">
        <v>1472026801</v>
      </c>
      <c r="L1505" s="14">
        <f t="shared" si="164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6">
        <f t="shared" si="161"/>
        <v>1.0789146666666667</v>
      </c>
      <c r="R1505" s="9">
        <f t="shared" si="162"/>
        <v>56.98492957746479</v>
      </c>
      <c r="S1505" t="str">
        <f t="shared" si="165"/>
        <v>photography</v>
      </c>
      <c r="T1505" t="str">
        <f t="shared" si="166"/>
        <v>photobooks</v>
      </c>
      <c r="U1505" s="13">
        <f t="shared" si="167"/>
        <v>60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4">
        <f t="shared" si="163"/>
        <v>41800.356249999997</v>
      </c>
      <c r="K1506">
        <v>1399996024</v>
      </c>
      <c r="L1506" s="14">
        <f t="shared" si="164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6">
        <f t="shared" si="161"/>
        <v>2.7793846153846156</v>
      </c>
      <c r="R1506" s="9">
        <f t="shared" si="162"/>
        <v>67.159851301115239</v>
      </c>
      <c r="S1506" t="str">
        <f t="shared" si="165"/>
        <v>photography</v>
      </c>
      <c r="T1506" t="str">
        <f t="shared" si="166"/>
        <v>photobooks</v>
      </c>
      <c r="U1506" s="13">
        <f t="shared" si="167"/>
        <v>28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4">
        <f t="shared" si="163"/>
        <v>42451.834027777775</v>
      </c>
      <c r="K1507">
        <v>1455446303</v>
      </c>
      <c r="L1507" s="14">
        <f t="shared" si="164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6">
        <f t="shared" si="161"/>
        <v>1.0358125</v>
      </c>
      <c r="R1507" s="9">
        <f t="shared" si="162"/>
        <v>48.037681159420288</v>
      </c>
      <c r="S1507" t="str">
        <f t="shared" si="165"/>
        <v>photography</v>
      </c>
      <c r="T1507" t="str">
        <f t="shared" si="166"/>
        <v>photobooks</v>
      </c>
      <c r="U1507" s="13">
        <f t="shared" si="167"/>
        <v>37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4">
        <f t="shared" si="163"/>
        <v>41844.785925925928</v>
      </c>
      <c r="K1508">
        <v>1403635904</v>
      </c>
      <c r="L1508" s="14">
        <f t="shared" si="164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6">
        <f t="shared" si="161"/>
        <v>1.1140000000000001</v>
      </c>
      <c r="R1508" s="9">
        <f t="shared" si="162"/>
        <v>38.860465116279073</v>
      </c>
      <c r="S1508" t="str">
        <f t="shared" si="165"/>
        <v>photography</v>
      </c>
      <c r="T1508" t="str">
        <f t="shared" si="166"/>
        <v>photobooks</v>
      </c>
      <c r="U1508" s="13">
        <f t="shared" si="167"/>
        <v>30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4">
        <f t="shared" si="163"/>
        <v>40313.340277777781</v>
      </c>
      <c r="K1509">
        <v>1268822909</v>
      </c>
      <c r="L1509" s="14">
        <f t="shared" si="164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6">
        <f t="shared" si="161"/>
        <v>2.15</v>
      </c>
      <c r="R1509" s="9">
        <f t="shared" si="162"/>
        <v>78.181818181818187</v>
      </c>
      <c r="S1509" t="str">
        <f t="shared" si="165"/>
        <v>photography</v>
      </c>
      <c r="T1509" t="str">
        <f t="shared" si="166"/>
        <v>photobooks</v>
      </c>
      <c r="U1509" s="13">
        <f t="shared" si="167"/>
        <v>59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4">
        <f t="shared" si="163"/>
        <v>41817.614363425928</v>
      </c>
      <c r="K1510">
        <v>1401201881</v>
      </c>
      <c r="L1510" s="14">
        <f t="shared" si="164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6">
        <f t="shared" si="161"/>
        <v>1.1076216216216217</v>
      </c>
      <c r="R1510" s="9">
        <f t="shared" si="162"/>
        <v>97.113744075829388</v>
      </c>
      <c r="S1510" t="str">
        <f t="shared" si="165"/>
        <v>photography</v>
      </c>
      <c r="T1510" t="str">
        <f t="shared" si="166"/>
        <v>photobooks</v>
      </c>
      <c r="U1510" s="13">
        <f t="shared" si="167"/>
        <v>31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4">
        <f t="shared" si="163"/>
        <v>42780.957638888889</v>
      </c>
      <c r="K1511">
        <v>1484570885</v>
      </c>
      <c r="L1511" s="14">
        <f t="shared" si="164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6">
        <f t="shared" si="161"/>
        <v>1.2364125714285714</v>
      </c>
      <c r="R1511" s="9">
        <f t="shared" si="162"/>
        <v>110.39397959183674</v>
      </c>
      <c r="S1511" t="str">
        <f t="shared" si="165"/>
        <v>photography</v>
      </c>
      <c r="T1511" t="str">
        <f t="shared" si="166"/>
        <v>photobooks</v>
      </c>
      <c r="U1511" s="13">
        <f t="shared" si="167"/>
        <v>29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4">
        <f t="shared" si="163"/>
        <v>41839.385162037033</v>
      </c>
      <c r="K1512">
        <v>1403169278</v>
      </c>
      <c r="L1512" s="14">
        <f t="shared" si="164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6">
        <f t="shared" si="161"/>
        <v>1.0103500000000001</v>
      </c>
      <c r="R1512" s="9">
        <f t="shared" si="162"/>
        <v>39.91506172839506</v>
      </c>
      <c r="S1512" t="str">
        <f t="shared" si="165"/>
        <v>photography</v>
      </c>
      <c r="T1512" t="str">
        <f t="shared" si="166"/>
        <v>photobooks</v>
      </c>
      <c r="U1512" s="13">
        <f t="shared" si="167"/>
        <v>30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4">
        <f t="shared" si="163"/>
        <v>42326.625046296293</v>
      </c>
      <c r="K1513">
        <v>1445263204</v>
      </c>
      <c r="L1513" s="14">
        <f t="shared" si="164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6">
        <f t="shared" si="161"/>
        <v>1.1179285714285714</v>
      </c>
      <c r="R1513" s="9">
        <f t="shared" si="162"/>
        <v>75.975728155339809</v>
      </c>
      <c r="S1513" t="str">
        <f t="shared" si="165"/>
        <v>photography</v>
      </c>
      <c r="T1513" t="str">
        <f t="shared" si="166"/>
        <v>photobooks</v>
      </c>
      <c r="U1513" s="13">
        <f t="shared" si="167"/>
        <v>30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4">
        <f t="shared" si="163"/>
        <v>42771.684479166666</v>
      </c>
      <c r="K1514">
        <v>1483719939</v>
      </c>
      <c r="L1514" s="14">
        <f t="shared" si="164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6">
        <f t="shared" si="161"/>
        <v>5.5877142857142861</v>
      </c>
      <c r="R1514" s="9">
        <f t="shared" si="162"/>
        <v>58.379104477611939</v>
      </c>
      <c r="S1514" t="str">
        <f t="shared" si="165"/>
        <v>photography</v>
      </c>
      <c r="T1514" t="str">
        <f t="shared" si="166"/>
        <v>photobooks</v>
      </c>
      <c r="U1514" s="13">
        <f t="shared" si="167"/>
        <v>30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4">
        <f t="shared" si="163"/>
        <v>41836.637337962966</v>
      </c>
      <c r="K1515">
        <v>1402931866</v>
      </c>
      <c r="L1515" s="14">
        <f t="shared" si="164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6">
        <f t="shared" si="161"/>
        <v>1.5001875</v>
      </c>
      <c r="R1515" s="9">
        <f t="shared" si="162"/>
        <v>55.82093023255814</v>
      </c>
      <c r="S1515" t="str">
        <f t="shared" si="165"/>
        <v>photography</v>
      </c>
      <c r="T1515" t="str">
        <f t="shared" si="166"/>
        <v>photobooks</v>
      </c>
      <c r="U1515" s="13">
        <f t="shared" si="167"/>
        <v>30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4">
        <f t="shared" si="163"/>
        <v>42274.597685185188</v>
      </c>
      <c r="K1516">
        <v>1439907640</v>
      </c>
      <c r="L1516" s="14">
        <f t="shared" si="164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6">
        <f t="shared" si="161"/>
        <v>1.0647599999999999</v>
      </c>
      <c r="R1516" s="9">
        <f t="shared" si="162"/>
        <v>151.24431818181819</v>
      </c>
      <c r="S1516" t="str">
        <f t="shared" si="165"/>
        <v>photography</v>
      </c>
      <c r="T1516" t="str">
        <f t="shared" si="166"/>
        <v>photobooks</v>
      </c>
      <c r="U1516" s="13">
        <f t="shared" si="167"/>
        <v>40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4">
        <f t="shared" si="163"/>
        <v>42445.211770833332</v>
      </c>
      <c r="K1517">
        <v>1455516297</v>
      </c>
      <c r="L1517" s="14">
        <f t="shared" si="164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6">
        <f t="shared" si="161"/>
        <v>1.57189</v>
      </c>
      <c r="R1517" s="9">
        <f t="shared" si="162"/>
        <v>849.67027027027029</v>
      </c>
      <c r="S1517" t="str">
        <f t="shared" si="165"/>
        <v>photography</v>
      </c>
      <c r="T1517" t="str">
        <f t="shared" si="166"/>
        <v>photobooks</v>
      </c>
      <c r="U1517" s="13">
        <f t="shared" si="167"/>
        <v>30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4">
        <f t="shared" si="163"/>
        <v>42649.583333333328</v>
      </c>
      <c r="K1518">
        <v>1473160292</v>
      </c>
      <c r="L1518" s="14">
        <f t="shared" si="164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6">
        <f t="shared" si="161"/>
        <v>1.0865882352941176</v>
      </c>
      <c r="R1518" s="9">
        <f t="shared" si="162"/>
        <v>159.24137931034483</v>
      </c>
      <c r="S1518" t="str">
        <f t="shared" si="165"/>
        <v>photography</v>
      </c>
      <c r="T1518" t="str">
        <f t="shared" si="166"/>
        <v>photobooks</v>
      </c>
      <c r="U1518" s="13">
        <f t="shared" si="167"/>
        <v>30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4">
        <f t="shared" si="163"/>
        <v>41979.25</v>
      </c>
      <c r="K1519">
        <v>1415194553</v>
      </c>
      <c r="L1519" s="14">
        <f t="shared" si="164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6">
        <f t="shared" si="161"/>
        <v>1.6197999999999999</v>
      </c>
      <c r="R1519" s="9">
        <f t="shared" si="162"/>
        <v>39.507317073170732</v>
      </c>
      <c r="S1519" t="str">
        <f t="shared" si="165"/>
        <v>photography</v>
      </c>
      <c r="T1519" t="str">
        <f t="shared" si="166"/>
        <v>photobooks</v>
      </c>
      <c r="U1519" s="13">
        <f t="shared" si="167"/>
        <v>31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4">
        <f t="shared" si="163"/>
        <v>41790.8200462963</v>
      </c>
      <c r="K1520">
        <v>1398973252</v>
      </c>
      <c r="L1520" s="14">
        <f t="shared" si="164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6">
        <f t="shared" si="161"/>
        <v>2.0536666666666665</v>
      </c>
      <c r="R1520" s="9">
        <f t="shared" si="162"/>
        <v>130.52966101694915</v>
      </c>
      <c r="S1520" t="str">
        <f t="shared" si="165"/>
        <v>photography</v>
      </c>
      <c r="T1520" t="str">
        <f t="shared" si="166"/>
        <v>photobooks</v>
      </c>
      <c r="U1520" s="13">
        <f t="shared" si="167"/>
        <v>30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4">
        <f t="shared" si="163"/>
        <v>41810.915972222225</v>
      </c>
      <c r="K1521">
        <v>1400867283</v>
      </c>
      <c r="L1521" s="14">
        <f t="shared" si="164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6">
        <f t="shared" si="161"/>
        <v>1.033638888888889</v>
      </c>
      <c r="R1521" s="9">
        <f t="shared" si="162"/>
        <v>64.156896551724131</v>
      </c>
      <c r="S1521" t="str">
        <f t="shared" si="165"/>
        <v>photography</v>
      </c>
      <c r="T1521" t="str">
        <f t="shared" si="166"/>
        <v>photobooks</v>
      </c>
      <c r="U1521" s="13">
        <f t="shared" si="167"/>
        <v>28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4">
        <f t="shared" si="163"/>
        <v>41992.166666666672</v>
      </c>
      <c r="K1522">
        <v>1415824513</v>
      </c>
      <c r="L1522" s="14">
        <f t="shared" si="164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6">
        <f t="shared" si="161"/>
        <v>1.0347222222222223</v>
      </c>
      <c r="R1522" s="9">
        <f t="shared" si="162"/>
        <v>111.52694610778443</v>
      </c>
      <c r="S1522" t="str">
        <f t="shared" si="165"/>
        <v>photography</v>
      </c>
      <c r="T1522" t="str">
        <f t="shared" si="166"/>
        <v>photobooks</v>
      </c>
      <c r="U1522" s="13">
        <f t="shared" si="167"/>
        <v>37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4">
        <f t="shared" si="163"/>
        <v>42528.167719907404</v>
      </c>
      <c r="K1523">
        <v>1462248091</v>
      </c>
      <c r="L1523" s="14">
        <f t="shared" si="164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6">
        <f t="shared" si="161"/>
        <v>1.0681333333333334</v>
      </c>
      <c r="R1523" s="9">
        <f t="shared" si="162"/>
        <v>170.44680851063831</v>
      </c>
      <c r="S1523" t="str">
        <f t="shared" si="165"/>
        <v>photography</v>
      </c>
      <c r="T1523" t="str">
        <f t="shared" si="166"/>
        <v>photobooks</v>
      </c>
      <c r="U1523" s="13">
        <f t="shared" si="167"/>
        <v>35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4">
        <f t="shared" si="163"/>
        <v>41929.830312500002</v>
      </c>
      <c r="K1524">
        <v>1410983739</v>
      </c>
      <c r="L1524" s="14">
        <f t="shared" si="164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6">
        <f t="shared" si="161"/>
        <v>1.3896574712643677</v>
      </c>
      <c r="R1524" s="9">
        <f t="shared" si="162"/>
        <v>133.7391592920354</v>
      </c>
      <c r="S1524" t="str">
        <f t="shared" si="165"/>
        <v>photography</v>
      </c>
      <c r="T1524" t="str">
        <f t="shared" si="166"/>
        <v>photobooks</v>
      </c>
      <c r="U1524" s="13">
        <f t="shared" si="167"/>
        <v>30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4">
        <f t="shared" si="163"/>
        <v>41996</v>
      </c>
      <c r="K1525">
        <v>1416592916</v>
      </c>
      <c r="L1525" s="14">
        <f t="shared" si="164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6">
        <f t="shared" si="161"/>
        <v>1.2484324324324325</v>
      </c>
      <c r="R1525" s="9">
        <f t="shared" si="162"/>
        <v>95.834024896265561</v>
      </c>
      <c r="S1525" t="str">
        <f t="shared" si="165"/>
        <v>photography</v>
      </c>
      <c r="T1525" t="str">
        <f t="shared" si="166"/>
        <v>photobooks</v>
      </c>
      <c r="U1525" s="13">
        <f t="shared" si="167"/>
        <v>32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4">
        <f t="shared" si="163"/>
        <v>42786.501041666663</v>
      </c>
      <c r="K1526">
        <v>1485000090</v>
      </c>
      <c r="L1526" s="14">
        <f t="shared" si="164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6">
        <f t="shared" si="161"/>
        <v>2.0699999999999998</v>
      </c>
      <c r="R1526" s="9">
        <f t="shared" si="162"/>
        <v>221.78571428571428</v>
      </c>
      <c r="S1526" t="str">
        <f t="shared" si="165"/>
        <v>photography</v>
      </c>
      <c r="T1526" t="str">
        <f t="shared" si="166"/>
        <v>photobooks</v>
      </c>
      <c r="U1526" s="13">
        <f t="shared" si="167"/>
        <v>30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4">
        <f t="shared" si="163"/>
        <v>42600.702986111108</v>
      </c>
      <c r="K1527">
        <v>1468947138</v>
      </c>
      <c r="L1527" s="14">
        <f t="shared" si="164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6">
        <f t="shared" si="161"/>
        <v>1.7400576923076922</v>
      </c>
      <c r="R1527" s="9">
        <f t="shared" si="162"/>
        <v>32.315357142857138</v>
      </c>
      <c r="S1527" t="str">
        <f t="shared" si="165"/>
        <v>photography</v>
      </c>
      <c r="T1527" t="str">
        <f t="shared" si="166"/>
        <v>photobooks</v>
      </c>
      <c r="U1527" s="13">
        <f t="shared" si="167"/>
        <v>30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4">
        <f t="shared" si="163"/>
        <v>42388.276006944448</v>
      </c>
      <c r="K1528">
        <v>1448951847</v>
      </c>
      <c r="L1528" s="14">
        <f t="shared" si="164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6">
        <f t="shared" si="161"/>
        <v>1.2032608695652174</v>
      </c>
      <c r="R1528" s="9">
        <f t="shared" si="162"/>
        <v>98.839285714285708</v>
      </c>
      <c r="S1528" t="str">
        <f t="shared" si="165"/>
        <v>photography</v>
      </c>
      <c r="T1528" t="str">
        <f t="shared" si="166"/>
        <v>photobooks</v>
      </c>
      <c r="U1528" s="13">
        <f t="shared" si="167"/>
        <v>49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4">
        <f t="shared" si="163"/>
        <v>42808.558865740735</v>
      </c>
      <c r="K1529">
        <v>1487082286</v>
      </c>
      <c r="L1529" s="14">
        <f t="shared" si="164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6">
        <f t="shared" si="161"/>
        <v>1.1044428571428573</v>
      </c>
      <c r="R1529" s="9">
        <f t="shared" si="162"/>
        <v>55.222142857142863</v>
      </c>
      <c r="S1529" t="str">
        <f t="shared" si="165"/>
        <v>photography</v>
      </c>
      <c r="T1529" t="str">
        <f t="shared" si="166"/>
        <v>photobooks</v>
      </c>
      <c r="U1529" s="13">
        <f t="shared" si="167"/>
        <v>28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4">
        <f t="shared" si="163"/>
        <v>42767</v>
      </c>
      <c r="K1530">
        <v>1483292122</v>
      </c>
      <c r="L1530" s="14">
        <f t="shared" si="164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6">
        <f t="shared" si="161"/>
        <v>2.8156666666666665</v>
      </c>
      <c r="R1530" s="9">
        <f t="shared" si="162"/>
        <v>52.793750000000003</v>
      </c>
      <c r="S1530" t="str">
        <f t="shared" si="165"/>
        <v>photography</v>
      </c>
      <c r="T1530" t="str">
        <f t="shared" si="166"/>
        <v>photobooks</v>
      </c>
      <c r="U1530" s="13">
        <f t="shared" si="167"/>
        <v>31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4">
        <f t="shared" si="163"/>
        <v>42082.587037037039</v>
      </c>
      <c r="K1531">
        <v>1424185520</v>
      </c>
      <c r="L1531" s="14">
        <f t="shared" si="164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6">
        <f t="shared" si="161"/>
        <v>1.0067894736842105</v>
      </c>
      <c r="R1531" s="9">
        <f t="shared" si="162"/>
        <v>135.66666666666666</v>
      </c>
      <c r="S1531" t="str">
        <f t="shared" si="165"/>
        <v>photography</v>
      </c>
      <c r="T1531" t="str">
        <f t="shared" si="166"/>
        <v>photobooks</v>
      </c>
      <c r="U1531" s="13">
        <f t="shared" si="167"/>
        <v>30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4">
        <f t="shared" si="163"/>
        <v>42300.767303240747</v>
      </c>
      <c r="K1532">
        <v>1443464695</v>
      </c>
      <c r="L1532" s="14">
        <f t="shared" si="164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6">
        <f t="shared" si="161"/>
        <v>1.3482571428571428</v>
      </c>
      <c r="R1532" s="9">
        <f t="shared" si="162"/>
        <v>53.991990846681922</v>
      </c>
      <c r="S1532" t="str">
        <f t="shared" si="165"/>
        <v>photography</v>
      </c>
      <c r="T1532" t="str">
        <f t="shared" si="166"/>
        <v>photobooks</v>
      </c>
      <c r="U1532" s="13">
        <f t="shared" si="167"/>
        <v>25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4">
        <f t="shared" si="163"/>
        <v>41974.125</v>
      </c>
      <c r="K1533">
        <v>1414610126</v>
      </c>
      <c r="L1533" s="14">
        <f t="shared" si="164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6">
        <f t="shared" si="161"/>
        <v>1.7595744680851064</v>
      </c>
      <c r="R1533" s="9">
        <f t="shared" si="162"/>
        <v>56.643835616438359</v>
      </c>
      <c r="S1533" t="str">
        <f t="shared" si="165"/>
        <v>photography</v>
      </c>
      <c r="T1533" t="str">
        <f t="shared" si="166"/>
        <v>photobooks</v>
      </c>
      <c r="U1533" s="13">
        <f t="shared" si="167"/>
        <v>33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4">
        <f t="shared" si="163"/>
        <v>42415.625</v>
      </c>
      <c r="K1534">
        <v>1453461865</v>
      </c>
      <c r="L1534" s="14">
        <f t="shared" si="164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6">
        <f t="shared" si="161"/>
        <v>4.8402000000000003</v>
      </c>
      <c r="R1534" s="9">
        <f t="shared" si="162"/>
        <v>82.316326530612244</v>
      </c>
      <c r="S1534" t="str">
        <f t="shared" si="165"/>
        <v>photography</v>
      </c>
      <c r="T1534" t="str">
        <f t="shared" si="166"/>
        <v>photobooks</v>
      </c>
      <c r="U1534" s="13">
        <f t="shared" si="167"/>
        <v>24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4">
        <f t="shared" si="163"/>
        <v>42492.165972222225</v>
      </c>
      <c r="K1535">
        <v>1457913777</v>
      </c>
      <c r="L1535" s="14">
        <f t="shared" si="164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6">
        <f t="shared" si="161"/>
        <v>1.4514</v>
      </c>
      <c r="R1535" s="9">
        <f t="shared" si="162"/>
        <v>88.26081081081081</v>
      </c>
      <c r="S1535" t="str">
        <f t="shared" si="165"/>
        <v>photography</v>
      </c>
      <c r="T1535" t="str">
        <f t="shared" si="166"/>
        <v>photobooks</v>
      </c>
      <c r="U1535" s="13">
        <f t="shared" si="167"/>
        <v>49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4">
        <f t="shared" si="163"/>
        <v>42251.67432870371</v>
      </c>
      <c r="K1536">
        <v>1438791062</v>
      </c>
      <c r="L1536" s="14">
        <f t="shared" si="164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6">
        <f t="shared" si="161"/>
        <v>4.1773333333333333</v>
      </c>
      <c r="R1536" s="9">
        <f t="shared" si="162"/>
        <v>84.905149051490511</v>
      </c>
      <c r="S1536" t="str">
        <f t="shared" si="165"/>
        <v>photography</v>
      </c>
      <c r="T1536" t="str">
        <f t="shared" si="166"/>
        <v>photobooks</v>
      </c>
      <c r="U1536" s="13">
        <f t="shared" si="167"/>
        <v>30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4">
        <f t="shared" si="163"/>
        <v>42513.916666666672</v>
      </c>
      <c r="K1537">
        <v>1461527631</v>
      </c>
      <c r="L1537" s="14">
        <f t="shared" si="164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6">
        <f t="shared" si="161"/>
        <v>1.3242499999999999</v>
      </c>
      <c r="R1537" s="9">
        <f t="shared" si="162"/>
        <v>48.154545454545456</v>
      </c>
      <c r="S1537" t="str">
        <f t="shared" si="165"/>
        <v>photography</v>
      </c>
      <c r="T1537" t="str">
        <f t="shared" si="166"/>
        <v>photobooks</v>
      </c>
      <c r="U1537" s="13">
        <f t="shared" si="167"/>
        <v>29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4">
        <f t="shared" si="163"/>
        <v>42243.802199074074</v>
      </c>
      <c r="K1538">
        <v>1438110910</v>
      </c>
      <c r="L1538" s="14">
        <f t="shared" si="164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6">
        <f t="shared" ref="Q1538:Q1601" si="168">(E1538/D1538)</f>
        <v>2.5030841666666666</v>
      </c>
      <c r="R1538" s="9">
        <f t="shared" ref="R1538:R1601" si="169">IF(N1538&lt;&gt;0,E1538/N1538,0)</f>
        <v>66.015406593406595</v>
      </c>
      <c r="S1538" t="str">
        <f t="shared" si="165"/>
        <v>photography</v>
      </c>
      <c r="T1538" t="str">
        <f t="shared" si="166"/>
        <v>photobooks</v>
      </c>
      <c r="U1538" s="13">
        <f t="shared" si="167"/>
        <v>30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4">
        <f t="shared" ref="J1539:J1602" si="170">(((I1539/60)/60)/24)+DATE(1970,1,1)</f>
        <v>42588.75</v>
      </c>
      <c r="K1539">
        <v>1467358427</v>
      </c>
      <c r="L1539" s="14">
        <f t="shared" ref="L1539:L1602" si="171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6">
        <f t="shared" si="168"/>
        <v>1.7989999999999999</v>
      </c>
      <c r="R1539" s="9">
        <f t="shared" si="169"/>
        <v>96.375</v>
      </c>
      <c r="S1539" t="str">
        <f t="shared" ref="S1539:S1602" si="172">LEFT(P1539, SEARCH("/",P1539,1)-1)</f>
        <v>photography</v>
      </c>
      <c r="T1539" t="str">
        <f t="shared" ref="T1539:T1602" si="173">RIGHT(P1539,LEN(P1539)-FIND("/",P1539))</f>
        <v>photobooks</v>
      </c>
      <c r="U1539" s="13">
        <f t="shared" ref="U1539:U1602" si="174">DATEDIF(L1539,J1539,"D")</f>
        <v>36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4">
        <f t="shared" si="170"/>
        <v>42026.782060185185</v>
      </c>
      <c r="K1540">
        <v>1418064370</v>
      </c>
      <c r="L1540" s="14">
        <f t="shared" si="171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6">
        <f t="shared" si="168"/>
        <v>1.0262857142857142</v>
      </c>
      <c r="R1540" s="9">
        <f t="shared" si="169"/>
        <v>156.17391304347825</v>
      </c>
      <c r="S1540" t="str">
        <f t="shared" si="172"/>
        <v>photography</v>
      </c>
      <c r="T1540" t="str">
        <f t="shared" si="173"/>
        <v>photobooks</v>
      </c>
      <c r="U1540" s="13">
        <f t="shared" si="174"/>
        <v>45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4">
        <f t="shared" si="170"/>
        <v>42738.919201388882</v>
      </c>
      <c r="K1541">
        <v>1480629819</v>
      </c>
      <c r="L1541" s="14">
        <f t="shared" si="171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6">
        <f t="shared" si="168"/>
        <v>1.359861</v>
      </c>
      <c r="R1541" s="9">
        <f t="shared" si="169"/>
        <v>95.764859154929582</v>
      </c>
      <c r="S1541" t="str">
        <f t="shared" si="172"/>
        <v>photography</v>
      </c>
      <c r="T1541" t="str">
        <f t="shared" si="173"/>
        <v>photobooks</v>
      </c>
      <c r="U1541" s="13">
        <f t="shared" si="174"/>
        <v>33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4">
        <f t="shared" si="170"/>
        <v>41969.052083333328</v>
      </c>
      <c r="K1542">
        <v>1414368616</v>
      </c>
      <c r="L1542" s="14">
        <f t="shared" si="171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6">
        <f t="shared" si="168"/>
        <v>1.1786666666666668</v>
      </c>
      <c r="R1542" s="9">
        <f t="shared" si="169"/>
        <v>180.40816326530611</v>
      </c>
      <c r="S1542" t="str">
        <f t="shared" si="172"/>
        <v>photography</v>
      </c>
      <c r="T1542" t="str">
        <f t="shared" si="173"/>
        <v>photobooks</v>
      </c>
      <c r="U1542" s="13">
        <f t="shared" si="174"/>
        <v>30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4">
        <f t="shared" si="170"/>
        <v>42004.712245370371</v>
      </c>
      <c r="K1543">
        <v>1417453538</v>
      </c>
      <c r="L1543" s="14">
        <f t="shared" si="171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6">
        <f t="shared" si="168"/>
        <v>3.3333333333333332E-4</v>
      </c>
      <c r="R1543" s="9">
        <f t="shared" si="169"/>
        <v>3</v>
      </c>
      <c r="S1543" t="str">
        <f t="shared" si="172"/>
        <v>photography</v>
      </c>
      <c r="T1543" t="str">
        <f t="shared" si="173"/>
        <v>nature</v>
      </c>
      <c r="U1543" s="13">
        <f t="shared" si="174"/>
        <v>30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4">
        <f t="shared" si="170"/>
        <v>42185.996527777781</v>
      </c>
      <c r="K1544">
        <v>1434412500</v>
      </c>
      <c r="L1544" s="14">
        <f t="shared" si="171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6">
        <f t="shared" si="168"/>
        <v>0.04</v>
      </c>
      <c r="R1544" s="9">
        <f t="shared" si="169"/>
        <v>20</v>
      </c>
      <c r="S1544" t="str">
        <f t="shared" si="172"/>
        <v>photography</v>
      </c>
      <c r="T1544" t="str">
        <f t="shared" si="173"/>
        <v>nature</v>
      </c>
      <c r="U1544" s="13">
        <f t="shared" si="174"/>
        <v>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4">
        <f t="shared" si="170"/>
        <v>41965.551319444443</v>
      </c>
      <c r="K1545">
        <v>1414066434</v>
      </c>
      <c r="L1545" s="14">
        <f t="shared" si="171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6">
        <f t="shared" si="168"/>
        <v>4.4444444444444444E-3</v>
      </c>
      <c r="R1545" s="9">
        <f t="shared" si="169"/>
        <v>10</v>
      </c>
      <c r="S1545" t="str">
        <f t="shared" si="172"/>
        <v>photography</v>
      </c>
      <c r="T1545" t="str">
        <f t="shared" si="173"/>
        <v>nature</v>
      </c>
      <c r="U1545" s="13">
        <f t="shared" si="174"/>
        <v>30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4">
        <f t="shared" si="170"/>
        <v>42095.012499999997</v>
      </c>
      <c r="K1546">
        <v>1424222024</v>
      </c>
      <c r="L1546" s="14">
        <f t="shared" si="171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6">
        <f t="shared" si="168"/>
        <v>0</v>
      </c>
      <c r="R1546" s="9">
        <f t="shared" si="169"/>
        <v>0</v>
      </c>
      <c r="S1546" t="str">
        <f t="shared" si="172"/>
        <v>photography</v>
      </c>
      <c r="T1546" t="str">
        <f t="shared" si="173"/>
        <v>nature</v>
      </c>
      <c r="U1546" s="13">
        <f t="shared" si="174"/>
        <v>42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4">
        <f t="shared" si="170"/>
        <v>42065.886111111111</v>
      </c>
      <c r="K1547">
        <v>1422393234</v>
      </c>
      <c r="L1547" s="14">
        <f t="shared" si="171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6">
        <f t="shared" si="168"/>
        <v>3.3333333333333332E-4</v>
      </c>
      <c r="R1547" s="9">
        <f t="shared" si="169"/>
        <v>1</v>
      </c>
      <c r="S1547" t="str">
        <f t="shared" si="172"/>
        <v>photography</v>
      </c>
      <c r="T1547" t="str">
        <f t="shared" si="173"/>
        <v>nature</v>
      </c>
      <c r="U1547" s="13">
        <f t="shared" si="174"/>
        <v>34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4">
        <f t="shared" si="170"/>
        <v>41899.212951388887</v>
      </c>
      <c r="K1548">
        <v>1405746399</v>
      </c>
      <c r="L1548" s="14">
        <f t="shared" si="171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6">
        <f t="shared" si="168"/>
        <v>0.28899999999999998</v>
      </c>
      <c r="R1548" s="9">
        <f t="shared" si="169"/>
        <v>26.272727272727273</v>
      </c>
      <c r="S1548" t="str">
        <f t="shared" si="172"/>
        <v>photography</v>
      </c>
      <c r="T1548" t="str">
        <f t="shared" si="173"/>
        <v>nature</v>
      </c>
      <c r="U1548" s="13">
        <f t="shared" si="174"/>
        <v>60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4">
        <f t="shared" si="170"/>
        <v>42789.426875000005</v>
      </c>
      <c r="K1549">
        <v>1487240082</v>
      </c>
      <c r="L1549" s="14">
        <f t="shared" si="171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6">
        <f t="shared" si="168"/>
        <v>0</v>
      </c>
      <c r="R1549" s="9">
        <f t="shared" si="169"/>
        <v>0</v>
      </c>
      <c r="S1549" t="str">
        <f t="shared" si="172"/>
        <v>photography</v>
      </c>
      <c r="T1549" t="str">
        <f t="shared" si="173"/>
        <v>nature</v>
      </c>
      <c r="U1549" s="13">
        <f t="shared" si="174"/>
        <v>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4">
        <f t="shared" si="170"/>
        <v>42316.923842592587</v>
      </c>
      <c r="K1550">
        <v>1444425020</v>
      </c>
      <c r="L1550" s="14">
        <f t="shared" si="171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6">
        <f t="shared" si="168"/>
        <v>8.5714285714285715E-2</v>
      </c>
      <c r="R1550" s="9">
        <f t="shared" si="169"/>
        <v>60</v>
      </c>
      <c r="S1550" t="str">
        <f t="shared" si="172"/>
        <v>photography</v>
      </c>
      <c r="T1550" t="str">
        <f t="shared" si="173"/>
        <v>nature</v>
      </c>
      <c r="U1550" s="13">
        <f t="shared" si="174"/>
        <v>30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4">
        <f t="shared" si="170"/>
        <v>42311.177766203706</v>
      </c>
      <c r="K1551">
        <v>1443928559</v>
      </c>
      <c r="L1551" s="14">
        <f t="shared" si="171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6">
        <f t="shared" si="168"/>
        <v>0.34</v>
      </c>
      <c r="R1551" s="9">
        <f t="shared" si="169"/>
        <v>28.333333333333332</v>
      </c>
      <c r="S1551" t="str">
        <f t="shared" si="172"/>
        <v>photography</v>
      </c>
      <c r="T1551" t="str">
        <f t="shared" si="173"/>
        <v>nature</v>
      </c>
      <c r="U1551" s="13">
        <f t="shared" si="174"/>
        <v>30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4">
        <f t="shared" si="170"/>
        <v>42502.449467592596</v>
      </c>
      <c r="K1552">
        <v>1460458034</v>
      </c>
      <c r="L1552" s="14">
        <f t="shared" si="171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6">
        <f t="shared" si="168"/>
        <v>0.13466666666666666</v>
      </c>
      <c r="R1552" s="9">
        <f t="shared" si="169"/>
        <v>14.428571428571429</v>
      </c>
      <c r="S1552" t="str">
        <f t="shared" si="172"/>
        <v>photography</v>
      </c>
      <c r="T1552" t="str">
        <f t="shared" si="173"/>
        <v>nature</v>
      </c>
      <c r="U1552" s="13">
        <f t="shared" si="174"/>
        <v>30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4">
        <f t="shared" si="170"/>
        <v>42151.824525462958</v>
      </c>
      <c r="K1553">
        <v>1430164039</v>
      </c>
      <c r="L1553" s="14">
        <f t="shared" si="171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6">
        <f t="shared" si="168"/>
        <v>0</v>
      </c>
      <c r="R1553" s="9">
        <f t="shared" si="169"/>
        <v>0</v>
      </c>
      <c r="S1553" t="str">
        <f t="shared" si="172"/>
        <v>photography</v>
      </c>
      <c r="T1553" t="str">
        <f t="shared" si="173"/>
        <v>nature</v>
      </c>
      <c r="U1553" s="13">
        <f t="shared" si="174"/>
        <v>30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4">
        <f t="shared" si="170"/>
        <v>41913.165972222225</v>
      </c>
      <c r="K1554">
        <v>1410366708</v>
      </c>
      <c r="L1554" s="14">
        <f t="shared" si="171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6">
        <f t="shared" si="168"/>
        <v>0.49186046511627907</v>
      </c>
      <c r="R1554" s="9">
        <f t="shared" si="169"/>
        <v>132.1875</v>
      </c>
      <c r="S1554" t="str">
        <f t="shared" si="172"/>
        <v>photography</v>
      </c>
      <c r="T1554" t="str">
        <f t="shared" si="173"/>
        <v>nature</v>
      </c>
      <c r="U1554" s="13">
        <f t="shared" si="174"/>
        <v>21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4">
        <f t="shared" si="170"/>
        <v>42249.282951388886</v>
      </c>
      <c r="K1555">
        <v>1438584447</v>
      </c>
      <c r="L1555" s="14">
        <f t="shared" si="171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6">
        <f t="shared" si="168"/>
        <v>0</v>
      </c>
      <c r="R1555" s="9">
        <f t="shared" si="169"/>
        <v>0</v>
      </c>
      <c r="S1555" t="str">
        <f t="shared" si="172"/>
        <v>photography</v>
      </c>
      <c r="T1555" t="str">
        <f t="shared" si="173"/>
        <v>nature</v>
      </c>
      <c r="U1555" s="13">
        <f t="shared" si="174"/>
        <v>30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4">
        <f t="shared" si="170"/>
        <v>42218.252199074079</v>
      </c>
      <c r="K1556">
        <v>1435903390</v>
      </c>
      <c r="L1556" s="14">
        <f t="shared" si="171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6">
        <f t="shared" si="168"/>
        <v>0</v>
      </c>
      <c r="R1556" s="9">
        <f t="shared" si="169"/>
        <v>0</v>
      </c>
      <c r="S1556" t="str">
        <f t="shared" si="172"/>
        <v>photography</v>
      </c>
      <c r="T1556" t="str">
        <f t="shared" si="173"/>
        <v>nature</v>
      </c>
      <c r="U1556" s="13">
        <f t="shared" si="174"/>
        <v>30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4">
        <f t="shared" si="170"/>
        <v>42264.708333333328</v>
      </c>
      <c r="K1557">
        <v>1440513832</v>
      </c>
      <c r="L1557" s="14">
        <f t="shared" si="171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6">
        <f t="shared" si="168"/>
        <v>0</v>
      </c>
      <c r="R1557" s="9">
        <f t="shared" si="169"/>
        <v>0</v>
      </c>
      <c r="S1557" t="str">
        <f t="shared" si="172"/>
        <v>photography</v>
      </c>
      <c r="T1557" t="str">
        <f t="shared" si="173"/>
        <v>nature</v>
      </c>
      <c r="U1557" s="13">
        <f t="shared" si="174"/>
        <v>23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4">
        <f t="shared" si="170"/>
        <v>42555.153055555551</v>
      </c>
      <c r="K1558">
        <v>1465011624</v>
      </c>
      <c r="L1558" s="14">
        <f t="shared" si="171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6">
        <f t="shared" si="168"/>
        <v>0.45133333333333331</v>
      </c>
      <c r="R1558" s="9">
        <f t="shared" si="169"/>
        <v>56.416666666666664</v>
      </c>
      <c r="S1558" t="str">
        <f t="shared" si="172"/>
        <v>photography</v>
      </c>
      <c r="T1558" t="str">
        <f t="shared" si="173"/>
        <v>nature</v>
      </c>
      <c r="U1558" s="13">
        <f t="shared" si="174"/>
        <v>30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4">
        <f t="shared" si="170"/>
        <v>41902.65315972222</v>
      </c>
      <c r="K1559">
        <v>1408549233</v>
      </c>
      <c r="L1559" s="14">
        <f t="shared" si="171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6">
        <f t="shared" si="168"/>
        <v>0.04</v>
      </c>
      <c r="R1559" s="9">
        <f t="shared" si="169"/>
        <v>100</v>
      </c>
      <c r="S1559" t="str">
        <f t="shared" si="172"/>
        <v>photography</v>
      </c>
      <c r="T1559" t="str">
        <f t="shared" si="173"/>
        <v>nature</v>
      </c>
      <c r="U1559" s="13">
        <f t="shared" si="174"/>
        <v>31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4">
        <f t="shared" si="170"/>
        <v>42244.508333333331</v>
      </c>
      <c r="K1560">
        <v>1435656759</v>
      </c>
      <c r="L1560" s="14">
        <f t="shared" si="171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6">
        <f t="shared" si="168"/>
        <v>4.6666666666666669E-2</v>
      </c>
      <c r="R1560" s="9">
        <f t="shared" si="169"/>
        <v>11.666666666666666</v>
      </c>
      <c r="S1560" t="str">
        <f t="shared" si="172"/>
        <v>photography</v>
      </c>
      <c r="T1560" t="str">
        <f t="shared" si="173"/>
        <v>nature</v>
      </c>
      <c r="U1560" s="13">
        <f t="shared" si="174"/>
        <v>59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4">
        <f t="shared" si="170"/>
        <v>42123.05322916666</v>
      </c>
      <c r="K1561">
        <v>1428974199</v>
      </c>
      <c r="L1561" s="14">
        <f t="shared" si="171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6">
        <f t="shared" si="168"/>
        <v>3.3333333333333335E-3</v>
      </c>
      <c r="R1561" s="9">
        <f t="shared" si="169"/>
        <v>50</v>
      </c>
      <c r="S1561" t="str">
        <f t="shared" si="172"/>
        <v>photography</v>
      </c>
      <c r="T1561" t="str">
        <f t="shared" si="173"/>
        <v>nature</v>
      </c>
      <c r="U1561" s="13">
        <f t="shared" si="174"/>
        <v>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4">
        <f t="shared" si="170"/>
        <v>41956.062418981484</v>
      </c>
      <c r="K1562">
        <v>1414110593</v>
      </c>
      <c r="L1562" s="14">
        <f t="shared" si="171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6">
        <f t="shared" si="168"/>
        <v>3.7600000000000001E-2</v>
      </c>
      <c r="R1562" s="9">
        <f t="shared" si="169"/>
        <v>23.5</v>
      </c>
      <c r="S1562" t="str">
        <f t="shared" si="172"/>
        <v>photography</v>
      </c>
      <c r="T1562" t="str">
        <f t="shared" si="173"/>
        <v>nature</v>
      </c>
      <c r="U1562" s="13">
        <f t="shared" si="174"/>
        <v>20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4">
        <f t="shared" si="170"/>
        <v>41585.083368055559</v>
      </c>
      <c r="K1563">
        <v>1381194003</v>
      </c>
      <c r="L1563" s="14">
        <f t="shared" si="171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6">
        <f t="shared" si="168"/>
        <v>6.7000000000000002E-3</v>
      </c>
      <c r="R1563" s="9">
        <f t="shared" si="169"/>
        <v>67</v>
      </c>
      <c r="S1563" t="str">
        <f t="shared" si="172"/>
        <v>publishing</v>
      </c>
      <c r="T1563" t="str">
        <f t="shared" si="173"/>
        <v>art books</v>
      </c>
      <c r="U1563" s="13">
        <f t="shared" si="174"/>
        <v>30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4">
        <f t="shared" si="170"/>
        <v>40149.034722222219</v>
      </c>
      <c r="K1564">
        <v>1253712916</v>
      </c>
      <c r="L1564" s="14">
        <f t="shared" si="171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6">
        <f t="shared" si="168"/>
        <v>0</v>
      </c>
      <c r="R1564" s="9">
        <f t="shared" si="169"/>
        <v>0</v>
      </c>
      <c r="S1564" t="str">
        <f t="shared" si="172"/>
        <v>publishing</v>
      </c>
      <c r="T1564" t="str">
        <f t="shared" si="173"/>
        <v>art books</v>
      </c>
      <c r="U1564" s="13">
        <f t="shared" si="174"/>
        <v>70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4">
        <f t="shared" si="170"/>
        <v>41712.700821759259</v>
      </c>
      <c r="K1565">
        <v>1389635351</v>
      </c>
      <c r="L1565" s="14">
        <f t="shared" si="171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6">
        <f t="shared" si="168"/>
        <v>1.4166666666666666E-2</v>
      </c>
      <c r="R1565" s="9">
        <f t="shared" si="169"/>
        <v>42.5</v>
      </c>
      <c r="S1565" t="str">
        <f t="shared" si="172"/>
        <v>publishing</v>
      </c>
      <c r="T1565" t="str">
        <f t="shared" si="173"/>
        <v>art books</v>
      </c>
      <c r="U1565" s="13">
        <f t="shared" si="174"/>
        <v>60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4">
        <f t="shared" si="170"/>
        <v>42152.836805555555</v>
      </c>
      <c r="K1566">
        <v>1430124509</v>
      </c>
      <c r="L1566" s="14">
        <f t="shared" si="171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6">
        <f t="shared" si="168"/>
        <v>1E-3</v>
      </c>
      <c r="R1566" s="9">
        <f t="shared" si="169"/>
        <v>10</v>
      </c>
      <c r="S1566" t="str">
        <f t="shared" si="172"/>
        <v>publishing</v>
      </c>
      <c r="T1566" t="str">
        <f t="shared" si="173"/>
        <v>art books</v>
      </c>
      <c r="U1566" s="13">
        <f t="shared" si="174"/>
        <v>31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4">
        <f t="shared" si="170"/>
        <v>40702.729872685188</v>
      </c>
      <c r="K1567">
        <v>1304962261</v>
      </c>
      <c r="L1567" s="14">
        <f t="shared" si="171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6">
        <f t="shared" si="168"/>
        <v>2.5000000000000001E-2</v>
      </c>
      <c r="R1567" s="9">
        <f t="shared" si="169"/>
        <v>100</v>
      </c>
      <c r="S1567" t="str">
        <f t="shared" si="172"/>
        <v>publishing</v>
      </c>
      <c r="T1567" t="str">
        <f t="shared" si="173"/>
        <v>art books</v>
      </c>
      <c r="U1567" s="13">
        <f t="shared" si="174"/>
        <v>30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4">
        <f t="shared" si="170"/>
        <v>42578.916666666672</v>
      </c>
      <c r="K1568">
        <v>1467151204</v>
      </c>
      <c r="L1568" s="14">
        <f t="shared" si="171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6">
        <f t="shared" si="168"/>
        <v>0.21249999999999999</v>
      </c>
      <c r="R1568" s="9">
        <f t="shared" si="169"/>
        <v>108.05084745762711</v>
      </c>
      <c r="S1568" t="str">
        <f t="shared" si="172"/>
        <v>publishing</v>
      </c>
      <c r="T1568" t="str">
        <f t="shared" si="173"/>
        <v>art books</v>
      </c>
      <c r="U1568" s="13">
        <f t="shared" si="174"/>
        <v>29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4">
        <f t="shared" si="170"/>
        <v>41687</v>
      </c>
      <c r="K1569">
        <v>1391293745</v>
      </c>
      <c r="L1569" s="14">
        <f t="shared" si="171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6">
        <f t="shared" si="168"/>
        <v>4.1176470588235294E-2</v>
      </c>
      <c r="R1569" s="9">
        <f t="shared" si="169"/>
        <v>26.923076923076923</v>
      </c>
      <c r="S1569" t="str">
        <f t="shared" si="172"/>
        <v>publishing</v>
      </c>
      <c r="T1569" t="str">
        <f t="shared" si="173"/>
        <v>art books</v>
      </c>
      <c r="U1569" s="13">
        <f t="shared" si="174"/>
        <v>16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4">
        <f t="shared" si="170"/>
        <v>41997.062326388885</v>
      </c>
      <c r="K1570">
        <v>1416360585</v>
      </c>
      <c r="L1570" s="14">
        <f t="shared" si="171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6">
        <f t="shared" si="168"/>
        <v>0.13639999999999999</v>
      </c>
      <c r="R1570" s="9">
        <f t="shared" si="169"/>
        <v>155</v>
      </c>
      <c r="S1570" t="str">
        <f t="shared" si="172"/>
        <v>publishing</v>
      </c>
      <c r="T1570" t="str">
        <f t="shared" si="173"/>
        <v>art books</v>
      </c>
      <c r="U1570" s="13">
        <f t="shared" si="174"/>
        <v>35</v>
      </c>
    </row>
    <row r="1571" spans="1:2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4">
        <f t="shared" si="170"/>
        <v>41419.679560185185</v>
      </c>
      <c r="K1571">
        <v>1366906714</v>
      </c>
      <c r="L1571" s="14">
        <f t="shared" si="171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6">
        <f t="shared" si="168"/>
        <v>0</v>
      </c>
      <c r="R1571" s="9">
        <f t="shared" si="169"/>
        <v>0</v>
      </c>
      <c r="S1571" t="str">
        <f t="shared" si="172"/>
        <v>publishing</v>
      </c>
      <c r="T1571" t="str">
        <f t="shared" si="173"/>
        <v>art books</v>
      </c>
      <c r="U1571" s="13">
        <f t="shared" si="174"/>
        <v>30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4">
        <f t="shared" si="170"/>
        <v>42468.771782407406</v>
      </c>
      <c r="K1572">
        <v>1457551882</v>
      </c>
      <c r="L1572" s="14">
        <f t="shared" si="171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6">
        <f t="shared" si="168"/>
        <v>0.41399999999999998</v>
      </c>
      <c r="R1572" s="9">
        <f t="shared" si="169"/>
        <v>47.769230769230766</v>
      </c>
      <c r="S1572" t="str">
        <f t="shared" si="172"/>
        <v>publishing</v>
      </c>
      <c r="T1572" t="str">
        <f t="shared" si="173"/>
        <v>art books</v>
      </c>
      <c r="U1572" s="13">
        <f t="shared" si="174"/>
        <v>30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4">
        <f t="shared" si="170"/>
        <v>42174.769479166673</v>
      </c>
      <c r="K1573">
        <v>1432146483</v>
      </c>
      <c r="L1573" s="14">
        <f t="shared" si="171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6">
        <f t="shared" si="168"/>
        <v>6.6115702479338841E-3</v>
      </c>
      <c r="R1573" s="9">
        <f t="shared" si="169"/>
        <v>20</v>
      </c>
      <c r="S1573" t="str">
        <f t="shared" si="172"/>
        <v>publishing</v>
      </c>
      <c r="T1573" t="str">
        <f t="shared" si="173"/>
        <v>art books</v>
      </c>
      <c r="U1573" s="13">
        <f t="shared" si="174"/>
        <v>30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4">
        <f t="shared" si="170"/>
        <v>42428.999305555553</v>
      </c>
      <c r="K1574">
        <v>1454546859</v>
      </c>
      <c r="L1574" s="14">
        <f t="shared" si="171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6">
        <f t="shared" si="168"/>
        <v>0.05</v>
      </c>
      <c r="R1574" s="9">
        <f t="shared" si="169"/>
        <v>41.666666666666664</v>
      </c>
      <c r="S1574" t="str">
        <f t="shared" si="172"/>
        <v>publishing</v>
      </c>
      <c r="T1574" t="str">
        <f t="shared" si="173"/>
        <v>art books</v>
      </c>
      <c r="U1574" s="13">
        <f t="shared" si="174"/>
        <v>24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4">
        <f t="shared" si="170"/>
        <v>42826.165972222225</v>
      </c>
      <c r="K1575">
        <v>1487548802</v>
      </c>
      <c r="L1575" s="14">
        <f t="shared" si="171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6">
        <f t="shared" si="168"/>
        <v>2.4777777777777777E-2</v>
      </c>
      <c r="R1575" s="9">
        <f t="shared" si="169"/>
        <v>74.333333333333329</v>
      </c>
      <c r="S1575" t="str">
        <f t="shared" si="172"/>
        <v>publishing</v>
      </c>
      <c r="T1575" t="str">
        <f t="shared" si="173"/>
        <v>art books</v>
      </c>
      <c r="U1575" s="13">
        <f t="shared" si="174"/>
        <v>40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4">
        <f t="shared" si="170"/>
        <v>42052.927418981482</v>
      </c>
      <c r="K1576">
        <v>1421187329</v>
      </c>
      <c r="L1576" s="14">
        <f t="shared" si="171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6">
        <f t="shared" si="168"/>
        <v>5.0599999999999999E-2</v>
      </c>
      <c r="R1576" s="9">
        <f t="shared" si="169"/>
        <v>84.333333333333329</v>
      </c>
      <c r="S1576" t="str">
        <f t="shared" si="172"/>
        <v>publishing</v>
      </c>
      <c r="T1576" t="str">
        <f t="shared" si="173"/>
        <v>art books</v>
      </c>
      <c r="U1576" s="13">
        <f t="shared" si="174"/>
        <v>35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4">
        <f t="shared" si="170"/>
        <v>41829.524259259262</v>
      </c>
      <c r="K1577">
        <v>1402317296</v>
      </c>
      <c r="L1577" s="14">
        <f t="shared" si="171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6">
        <f t="shared" si="168"/>
        <v>0.2291</v>
      </c>
      <c r="R1577" s="9">
        <f t="shared" si="169"/>
        <v>65.457142857142856</v>
      </c>
      <c r="S1577" t="str">
        <f t="shared" si="172"/>
        <v>publishing</v>
      </c>
      <c r="T1577" t="str">
        <f t="shared" si="173"/>
        <v>art books</v>
      </c>
      <c r="U1577" s="13">
        <f t="shared" si="174"/>
        <v>30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4">
        <f t="shared" si="170"/>
        <v>42185.879259259258</v>
      </c>
      <c r="K1578">
        <v>1431810368</v>
      </c>
      <c r="L1578" s="14">
        <f t="shared" si="171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6">
        <f t="shared" si="168"/>
        <v>0.13</v>
      </c>
      <c r="R1578" s="9">
        <f t="shared" si="169"/>
        <v>65</v>
      </c>
      <c r="S1578" t="str">
        <f t="shared" si="172"/>
        <v>publishing</v>
      </c>
      <c r="T1578" t="str">
        <f t="shared" si="173"/>
        <v>art books</v>
      </c>
      <c r="U1578" s="13">
        <f t="shared" si="174"/>
        <v>45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4">
        <f t="shared" si="170"/>
        <v>41114.847777777781</v>
      </c>
      <c r="K1579">
        <v>1337977248</v>
      </c>
      <c r="L1579" s="14">
        <f t="shared" si="171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6">
        <f t="shared" si="168"/>
        <v>5.4999999999999997E-3</v>
      </c>
      <c r="R1579" s="9">
        <f t="shared" si="169"/>
        <v>27.5</v>
      </c>
      <c r="S1579" t="str">
        <f t="shared" si="172"/>
        <v>publishing</v>
      </c>
      <c r="T1579" t="str">
        <f t="shared" si="173"/>
        <v>art books</v>
      </c>
      <c r="U1579" s="13">
        <f t="shared" si="174"/>
        <v>60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4">
        <f t="shared" si="170"/>
        <v>40423.083333333336</v>
      </c>
      <c r="K1580">
        <v>1281317691</v>
      </c>
      <c r="L1580" s="14">
        <f t="shared" si="171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6">
        <f t="shared" si="168"/>
        <v>0.10806536636794939</v>
      </c>
      <c r="R1580" s="9">
        <f t="shared" si="169"/>
        <v>51.25</v>
      </c>
      <c r="S1580" t="str">
        <f t="shared" si="172"/>
        <v>publishing</v>
      </c>
      <c r="T1580" t="str">
        <f t="shared" si="173"/>
        <v>art books</v>
      </c>
      <c r="U1580" s="13">
        <f t="shared" si="174"/>
        <v>24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4">
        <f t="shared" si="170"/>
        <v>41514.996423611112</v>
      </c>
      <c r="K1581">
        <v>1374882891</v>
      </c>
      <c r="L1581" s="14">
        <f t="shared" si="171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6">
        <f t="shared" si="168"/>
        <v>8.4008400840084006E-3</v>
      </c>
      <c r="R1581" s="9">
        <f t="shared" si="169"/>
        <v>14</v>
      </c>
      <c r="S1581" t="str">
        <f t="shared" si="172"/>
        <v>publishing</v>
      </c>
      <c r="T1581" t="str">
        <f t="shared" si="173"/>
        <v>art books</v>
      </c>
      <c r="U1581" s="13">
        <f t="shared" si="174"/>
        <v>33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4">
        <f t="shared" si="170"/>
        <v>41050.050069444449</v>
      </c>
      <c r="K1582">
        <v>1332378726</v>
      </c>
      <c r="L1582" s="14">
        <f t="shared" si="171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6">
        <f t="shared" si="168"/>
        <v>0</v>
      </c>
      <c r="R1582" s="9">
        <f t="shared" si="169"/>
        <v>0</v>
      </c>
      <c r="S1582" t="str">
        <f t="shared" si="172"/>
        <v>publishing</v>
      </c>
      <c r="T1582" t="str">
        <f t="shared" si="173"/>
        <v>art books</v>
      </c>
      <c r="U1582" s="13">
        <f t="shared" si="174"/>
        <v>60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4">
        <f t="shared" si="170"/>
        <v>42357.448958333334</v>
      </c>
      <c r="K1583">
        <v>1447757190</v>
      </c>
      <c r="L1583" s="14">
        <f t="shared" si="171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6">
        <f t="shared" si="168"/>
        <v>5.0000000000000001E-3</v>
      </c>
      <c r="R1583" s="9">
        <f t="shared" si="169"/>
        <v>5</v>
      </c>
      <c r="S1583" t="str">
        <f t="shared" si="172"/>
        <v>photography</v>
      </c>
      <c r="T1583" t="str">
        <f t="shared" si="173"/>
        <v>places</v>
      </c>
      <c r="U1583" s="13">
        <f t="shared" si="174"/>
        <v>32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4">
        <f t="shared" si="170"/>
        <v>42303.888888888891</v>
      </c>
      <c r="K1584">
        <v>1440961053</v>
      </c>
      <c r="L1584" s="14">
        <f t="shared" si="171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6">
        <f t="shared" si="168"/>
        <v>9.2999999999999999E-2</v>
      </c>
      <c r="R1584" s="9">
        <f t="shared" si="169"/>
        <v>31</v>
      </c>
      <c r="S1584" t="str">
        <f t="shared" si="172"/>
        <v>photography</v>
      </c>
      <c r="T1584" t="str">
        <f t="shared" si="173"/>
        <v>places</v>
      </c>
      <c r="U1584" s="13">
        <f t="shared" si="174"/>
        <v>57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4">
        <f t="shared" si="170"/>
        <v>41907.904988425929</v>
      </c>
      <c r="K1585">
        <v>1409089391</v>
      </c>
      <c r="L1585" s="14">
        <f t="shared" si="171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6">
        <f t="shared" si="168"/>
        <v>7.5000000000000002E-4</v>
      </c>
      <c r="R1585" s="9">
        <f t="shared" si="169"/>
        <v>15</v>
      </c>
      <c r="S1585" t="str">
        <f t="shared" si="172"/>
        <v>photography</v>
      </c>
      <c r="T1585" t="str">
        <f t="shared" si="173"/>
        <v>places</v>
      </c>
      <c r="U1585" s="13">
        <f t="shared" si="174"/>
        <v>30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4">
        <f t="shared" si="170"/>
        <v>41789.649317129632</v>
      </c>
      <c r="K1586">
        <v>1400600101</v>
      </c>
      <c r="L1586" s="14">
        <f t="shared" si="171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6">
        <f t="shared" si="168"/>
        <v>0</v>
      </c>
      <c r="R1586" s="9">
        <f t="shared" si="169"/>
        <v>0</v>
      </c>
      <c r="S1586" t="str">
        <f t="shared" si="172"/>
        <v>photography</v>
      </c>
      <c r="T1586" t="str">
        <f t="shared" si="173"/>
        <v>places</v>
      </c>
      <c r="U1586" s="13">
        <f t="shared" si="174"/>
        <v>10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4">
        <f t="shared" si="170"/>
        <v>42729.458333333328</v>
      </c>
      <c r="K1587">
        <v>1480800568</v>
      </c>
      <c r="L1587" s="14">
        <f t="shared" si="171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6">
        <f t="shared" si="168"/>
        <v>0.79</v>
      </c>
      <c r="R1587" s="9">
        <f t="shared" si="169"/>
        <v>131.66666666666666</v>
      </c>
      <c r="S1587" t="str">
        <f t="shared" si="172"/>
        <v>photography</v>
      </c>
      <c r="T1587" t="str">
        <f t="shared" si="173"/>
        <v>places</v>
      </c>
      <c r="U1587" s="13">
        <f t="shared" si="174"/>
        <v>22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4">
        <f t="shared" si="170"/>
        <v>42099.062754629631</v>
      </c>
      <c r="K1588">
        <v>1425609022</v>
      </c>
      <c r="L1588" s="14">
        <f t="shared" si="171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6">
        <f t="shared" si="168"/>
        <v>0</v>
      </c>
      <c r="R1588" s="9">
        <f t="shared" si="169"/>
        <v>0</v>
      </c>
      <c r="S1588" t="str">
        <f t="shared" si="172"/>
        <v>photography</v>
      </c>
      <c r="T1588" t="str">
        <f t="shared" si="173"/>
        <v>places</v>
      </c>
      <c r="U1588" s="13">
        <f t="shared" si="174"/>
        <v>30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4">
        <f t="shared" si="170"/>
        <v>41986.950983796298</v>
      </c>
      <c r="K1589">
        <v>1415918965</v>
      </c>
      <c r="L1589" s="14">
        <f t="shared" si="171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6">
        <f t="shared" si="168"/>
        <v>1.3333333333333334E-4</v>
      </c>
      <c r="R1589" s="9">
        <f t="shared" si="169"/>
        <v>1</v>
      </c>
      <c r="S1589" t="str">
        <f t="shared" si="172"/>
        <v>photography</v>
      </c>
      <c r="T1589" t="str">
        <f t="shared" si="173"/>
        <v>places</v>
      </c>
      <c r="U1589" s="13">
        <f t="shared" si="174"/>
        <v>30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4">
        <f t="shared" si="170"/>
        <v>42035.841666666667</v>
      </c>
      <c r="K1590">
        <v>1420091999</v>
      </c>
      <c r="L1590" s="14">
        <f t="shared" si="171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6">
        <f t="shared" si="168"/>
        <v>0</v>
      </c>
      <c r="R1590" s="9">
        <f t="shared" si="169"/>
        <v>0</v>
      </c>
      <c r="S1590" t="str">
        <f t="shared" si="172"/>
        <v>photography</v>
      </c>
      <c r="T1590" t="str">
        <f t="shared" si="173"/>
        <v>places</v>
      </c>
      <c r="U1590" s="13">
        <f t="shared" si="174"/>
        <v>30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4">
        <f t="shared" si="170"/>
        <v>42286.984791666662</v>
      </c>
      <c r="K1591">
        <v>1441841886</v>
      </c>
      <c r="L1591" s="14">
        <f t="shared" si="171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6">
        <f t="shared" si="168"/>
        <v>0</v>
      </c>
      <c r="R1591" s="9">
        <f t="shared" si="169"/>
        <v>0</v>
      </c>
      <c r="S1591" t="str">
        <f t="shared" si="172"/>
        <v>photography</v>
      </c>
      <c r="T1591" t="str">
        <f t="shared" si="173"/>
        <v>places</v>
      </c>
      <c r="U1591" s="13">
        <f t="shared" si="174"/>
        <v>30</v>
      </c>
    </row>
    <row r="1592" spans="1:2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4">
        <f t="shared" si="170"/>
        <v>42270.857222222221</v>
      </c>
      <c r="K1592">
        <v>1440448464</v>
      </c>
      <c r="L1592" s="14">
        <f t="shared" si="171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6">
        <f t="shared" si="168"/>
        <v>1.7000000000000001E-2</v>
      </c>
      <c r="R1592" s="9">
        <f t="shared" si="169"/>
        <v>510</v>
      </c>
      <c r="S1592" t="str">
        <f t="shared" si="172"/>
        <v>photography</v>
      </c>
      <c r="T1592" t="str">
        <f t="shared" si="173"/>
        <v>places</v>
      </c>
      <c r="U1592" s="13">
        <f t="shared" si="174"/>
        <v>30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4">
        <f t="shared" si="170"/>
        <v>42463.68450231482</v>
      </c>
      <c r="K1593">
        <v>1457112341</v>
      </c>
      <c r="L1593" s="14">
        <f t="shared" si="171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6">
        <f t="shared" si="168"/>
        <v>0.29228571428571426</v>
      </c>
      <c r="R1593" s="9">
        <f t="shared" si="169"/>
        <v>44.478260869565219</v>
      </c>
      <c r="S1593" t="str">
        <f t="shared" si="172"/>
        <v>photography</v>
      </c>
      <c r="T1593" t="str">
        <f t="shared" si="173"/>
        <v>places</v>
      </c>
      <c r="U1593" s="13">
        <f t="shared" si="174"/>
        <v>30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4">
        <f t="shared" si="170"/>
        <v>42091.031076388885</v>
      </c>
      <c r="K1594">
        <v>1423619085</v>
      </c>
      <c r="L1594" s="14">
        <f t="shared" si="171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6">
        <f t="shared" si="168"/>
        <v>0</v>
      </c>
      <c r="R1594" s="9">
        <f t="shared" si="169"/>
        <v>0</v>
      </c>
      <c r="S1594" t="str">
        <f t="shared" si="172"/>
        <v>photography</v>
      </c>
      <c r="T1594" t="str">
        <f t="shared" si="173"/>
        <v>places</v>
      </c>
      <c r="U1594" s="13">
        <f t="shared" si="174"/>
        <v>45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4">
        <f t="shared" si="170"/>
        <v>42063.845543981486</v>
      </c>
      <c r="K1595">
        <v>1422562655</v>
      </c>
      <c r="L1595" s="14">
        <f t="shared" si="171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6">
        <f t="shared" si="168"/>
        <v>1.3636363636363637E-4</v>
      </c>
      <c r="R1595" s="9">
        <f t="shared" si="169"/>
        <v>1</v>
      </c>
      <c r="S1595" t="str">
        <f t="shared" si="172"/>
        <v>photography</v>
      </c>
      <c r="T1595" t="str">
        <f t="shared" si="173"/>
        <v>places</v>
      </c>
      <c r="U1595" s="13">
        <f t="shared" si="174"/>
        <v>30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4">
        <f t="shared" si="170"/>
        <v>42505.681249999994</v>
      </c>
      <c r="K1596">
        <v>1458147982</v>
      </c>
      <c r="L1596" s="14">
        <f t="shared" si="171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6">
        <f t="shared" si="168"/>
        <v>0.20499999999999999</v>
      </c>
      <c r="R1596" s="9">
        <f t="shared" si="169"/>
        <v>20.5</v>
      </c>
      <c r="S1596" t="str">
        <f t="shared" si="172"/>
        <v>photography</v>
      </c>
      <c r="T1596" t="str">
        <f t="shared" si="173"/>
        <v>places</v>
      </c>
      <c r="U1596" s="13">
        <f t="shared" si="174"/>
        <v>60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4">
        <f t="shared" si="170"/>
        <v>41808.842361111114</v>
      </c>
      <c r="K1597">
        <v>1400634728</v>
      </c>
      <c r="L1597" s="14">
        <f t="shared" si="171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6">
        <f t="shared" si="168"/>
        <v>2.8E-3</v>
      </c>
      <c r="R1597" s="9">
        <f t="shared" si="169"/>
        <v>40</v>
      </c>
      <c r="S1597" t="str">
        <f t="shared" si="172"/>
        <v>photography</v>
      </c>
      <c r="T1597" t="str">
        <f t="shared" si="173"/>
        <v>places</v>
      </c>
      <c r="U1597" s="13">
        <f t="shared" si="174"/>
        <v>28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4">
        <f t="shared" si="170"/>
        <v>41986.471863425926</v>
      </c>
      <c r="K1598">
        <v>1414577969</v>
      </c>
      <c r="L1598" s="14">
        <f t="shared" si="171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6">
        <f t="shared" si="168"/>
        <v>2.3076923076923078E-2</v>
      </c>
      <c r="R1598" s="9">
        <f t="shared" si="169"/>
        <v>25</v>
      </c>
      <c r="S1598" t="str">
        <f t="shared" si="172"/>
        <v>photography</v>
      </c>
      <c r="T1598" t="str">
        <f t="shared" si="173"/>
        <v>places</v>
      </c>
      <c r="U1598" s="13">
        <f t="shared" si="174"/>
        <v>45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4">
        <f t="shared" si="170"/>
        <v>42633.354131944448</v>
      </c>
      <c r="K1599">
        <v>1471768197</v>
      </c>
      <c r="L1599" s="14">
        <f t="shared" si="171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6">
        <f t="shared" si="168"/>
        <v>0</v>
      </c>
      <c r="R1599" s="9">
        <f t="shared" si="169"/>
        <v>0</v>
      </c>
      <c r="S1599" t="str">
        <f t="shared" si="172"/>
        <v>photography</v>
      </c>
      <c r="T1599" t="str">
        <f t="shared" si="173"/>
        <v>places</v>
      </c>
      <c r="U1599" s="13">
        <f t="shared" si="174"/>
        <v>30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4">
        <f t="shared" si="170"/>
        <v>42211.667337962965</v>
      </c>
      <c r="K1600">
        <v>1432742458</v>
      </c>
      <c r="L1600" s="14">
        <f t="shared" si="171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6">
        <f t="shared" si="168"/>
        <v>1.25E-3</v>
      </c>
      <c r="R1600" s="9">
        <f t="shared" si="169"/>
        <v>1</v>
      </c>
      <c r="S1600" t="str">
        <f t="shared" si="172"/>
        <v>photography</v>
      </c>
      <c r="T1600" t="str">
        <f t="shared" si="173"/>
        <v>places</v>
      </c>
      <c r="U1600" s="13">
        <f t="shared" si="174"/>
        <v>60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4">
        <f t="shared" si="170"/>
        <v>42468.497407407413</v>
      </c>
      <c r="K1601">
        <v>1457528176</v>
      </c>
      <c r="L1601" s="14">
        <f t="shared" si="171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6">
        <f t="shared" si="168"/>
        <v>0</v>
      </c>
      <c r="R1601" s="9">
        <f t="shared" si="169"/>
        <v>0</v>
      </c>
      <c r="S1601" t="str">
        <f t="shared" si="172"/>
        <v>photography</v>
      </c>
      <c r="T1601" t="str">
        <f t="shared" si="173"/>
        <v>places</v>
      </c>
      <c r="U1601" s="13">
        <f t="shared" si="174"/>
        <v>30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4">
        <f t="shared" si="170"/>
        <v>41835.21597222222</v>
      </c>
      <c r="K1602">
        <v>1401585752</v>
      </c>
      <c r="L1602" s="14">
        <f t="shared" si="171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6">
        <f t="shared" ref="Q1602:Q1665" si="175">(E1602/D1602)</f>
        <v>7.3400000000000007E-2</v>
      </c>
      <c r="R1602" s="9">
        <f t="shared" ref="R1602:R1665" si="176">IF(N1602&lt;&gt;0,E1602/N1602,0)</f>
        <v>40.777777777777779</v>
      </c>
      <c r="S1602" t="str">
        <f t="shared" si="172"/>
        <v>photography</v>
      </c>
      <c r="T1602" t="str">
        <f t="shared" si="173"/>
        <v>places</v>
      </c>
      <c r="U1602" s="13">
        <f t="shared" si="174"/>
        <v>44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4">
        <f t="shared" ref="J1603:J1666" si="177">(((I1603/60)/60)/24)+DATE(1970,1,1)</f>
        <v>40668.092974537038</v>
      </c>
      <c r="K1603">
        <v>1301969633</v>
      </c>
      <c r="L1603" s="14">
        <f t="shared" ref="L1603:L1666" si="178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6">
        <f t="shared" si="175"/>
        <v>1.082492</v>
      </c>
      <c r="R1603" s="9">
        <f t="shared" si="176"/>
        <v>48.325535714285714</v>
      </c>
      <c r="S1603" t="str">
        <f t="shared" ref="S1603:S1666" si="179">LEFT(P1603, SEARCH("/",P1603,1)-1)</f>
        <v>music</v>
      </c>
      <c r="T1603" t="str">
        <f t="shared" ref="T1603:T1666" si="180">RIGHT(P1603,LEN(P1603)-FIND("/",P1603))</f>
        <v>rock</v>
      </c>
      <c r="U1603" s="13">
        <f t="shared" ref="U1603:U1666" si="181">DATEDIF(L1603,J1603,"D")</f>
        <v>30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4">
        <f t="shared" si="177"/>
        <v>40830.958333333336</v>
      </c>
      <c r="K1604">
        <v>1314947317</v>
      </c>
      <c r="L1604" s="14">
        <f t="shared" si="178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6">
        <f t="shared" si="175"/>
        <v>1.0016666666666667</v>
      </c>
      <c r="R1604" s="9">
        <f t="shared" si="176"/>
        <v>46.953125</v>
      </c>
      <c r="S1604" t="str">
        <f t="shared" si="179"/>
        <v>music</v>
      </c>
      <c r="T1604" t="str">
        <f t="shared" si="180"/>
        <v>rock</v>
      </c>
      <c r="U1604" s="13">
        <f t="shared" si="181"/>
        <v>42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4">
        <f t="shared" si="177"/>
        <v>40936.169664351852</v>
      </c>
      <c r="K1605">
        <v>1322539459</v>
      </c>
      <c r="L1605" s="14">
        <f t="shared" si="178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6">
        <f t="shared" si="175"/>
        <v>1.0003299999999999</v>
      </c>
      <c r="R1605" s="9">
        <f t="shared" si="176"/>
        <v>66.688666666666663</v>
      </c>
      <c r="S1605" t="str">
        <f t="shared" si="179"/>
        <v>music</v>
      </c>
      <c r="T1605" t="str">
        <f t="shared" si="180"/>
        <v>rock</v>
      </c>
      <c r="U1605" s="13">
        <f t="shared" si="181"/>
        <v>60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4">
        <f t="shared" si="177"/>
        <v>40985.80364583333</v>
      </c>
      <c r="K1606">
        <v>1328559435</v>
      </c>
      <c r="L1606" s="14">
        <f t="shared" si="178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6">
        <f t="shared" si="175"/>
        <v>1.2210714285714286</v>
      </c>
      <c r="R1606" s="9">
        <f t="shared" si="176"/>
        <v>48.842857142857142</v>
      </c>
      <c r="S1606" t="str">
        <f t="shared" si="179"/>
        <v>music</v>
      </c>
      <c r="T1606" t="str">
        <f t="shared" si="180"/>
        <v>rock</v>
      </c>
      <c r="U1606" s="13">
        <f t="shared" si="181"/>
        <v>40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4">
        <f t="shared" si="177"/>
        <v>40756.291666666664</v>
      </c>
      <c r="K1607">
        <v>1311380313</v>
      </c>
      <c r="L1607" s="14">
        <f t="shared" si="178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6">
        <f t="shared" si="175"/>
        <v>1.0069333333333335</v>
      </c>
      <c r="R1607" s="9">
        <f t="shared" si="176"/>
        <v>137.30909090909091</v>
      </c>
      <c r="S1607" t="str">
        <f t="shared" si="179"/>
        <v>music</v>
      </c>
      <c r="T1607" t="str">
        <f t="shared" si="180"/>
        <v>rock</v>
      </c>
      <c r="U1607" s="13">
        <f t="shared" si="181"/>
        <v>9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4">
        <f t="shared" si="177"/>
        <v>40626.069884259261</v>
      </c>
      <c r="K1608">
        <v>1293158438</v>
      </c>
      <c r="L1608" s="14">
        <f t="shared" si="178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6">
        <f t="shared" si="175"/>
        <v>1.01004125</v>
      </c>
      <c r="R1608" s="9">
        <f t="shared" si="176"/>
        <v>87.829673913043479</v>
      </c>
      <c r="S1608" t="str">
        <f t="shared" si="179"/>
        <v>music</v>
      </c>
      <c r="T1608" t="str">
        <f t="shared" si="180"/>
        <v>rock</v>
      </c>
      <c r="U1608" s="13">
        <f t="shared" si="181"/>
        <v>90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4">
        <f t="shared" si="177"/>
        <v>41074.80846064815</v>
      </c>
      <c r="K1609">
        <v>1337887451</v>
      </c>
      <c r="L1609" s="14">
        <f t="shared" si="178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6">
        <f t="shared" si="175"/>
        <v>1.4511000000000001</v>
      </c>
      <c r="R1609" s="9">
        <f t="shared" si="176"/>
        <v>70.785365853658533</v>
      </c>
      <c r="S1609" t="str">
        <f t="shared" si="179"/>
        <v>music</v>
      </c>
      <c r="T1609" t="str">
        <f t="shared" si="180"/>
        <v>rock</v>
      </c>
      <c r="U1609" s="13">
        <f t="shared" si="181"/>
        <v>21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4">
        <f t="shared" si="177"/>
        <v>41640.226388888892</v>
      </c>
      <c r="K1610">
        <v>1385754986</v>
      </c>
      <c r="L1610" s="14">
        <f t="shared" si="178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6">
        <f t="shared" si="175"/>
        <v>1.0125</v>
      </c>
      <c r="R1610" s="9">
        <f t="shared" si="176"/>
        <v>52.826086956521742</v>
      </c>
      <c r="S1610" t="str">
        <f t="shared" si="179"/>
        <v>music</v>
      </c>
      <c r="T1610" t="str">
        <f t="shared" si="180"/>
        <v>rock</v>
      </c>
      <c r="U1610" s="13">
        <f t="shared" si="181"/>
        <v>33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4">
        <f t="shared" si="177"/>
        <v>40849.333333333336</v>
      </c>
      <c r="K1611">
        <v>1315612909</v>
      </c>
      <c r="L1611" s="14">
        <f t="shared" si="178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6">
        <f t="shared" si="175"/>
        <v>1.1833333333333333</v>
      </c>
      <c r="R1611" s="9">
        <f t="shared" si="176"/>
        <v>443.75</v>
      </c>
      <c r="S1611" t="str">
        <f t="shared" si="179"/>
        <v>music</v>
      </c>
      <c r="T1611" t="str">
        <f t="shared" si="180"/>
        <v>rock</v>
      </c>
      <c r="U1611" s="13">
        <f t="shared" si="181"/>
        <v>53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4">
        <f t="shared" si="177"/>
        <v>41258.924884259257</v>
      </c>
      <c r="K1612">
        <v>1353017510</v>
      </c>
      <c r="L1612" s="14">
        <f t="shared" si="178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6">
        <f t="shared" si="175"/>
        <v>2.7185000000000001</v>
      </c>
      <c r="R1612" s="9">
        <f t="shared" si="176"/>
        <v>48.544642857142854</v>
      </c>
      <c r="S1612" t="str">
        <f t="shared" si="179"/>
        <v>music</v>
      </c>
      <c r="T1612" t="str">
        <f t="shared" si="180"/>
        <v>rock</v>
      </c>
      <c r="U1612" s="13">
        <f t="shared" si="181"/>
        <v>30</v>
      </c>
    </row>
    <row r="1613" spans="1:2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4">
        <f t="shared" si="177"/>
        <v>41430.00037037037</v>
      </c>
      <c r="K1613">
        <v>1368576032</v>
      </c>
      <c r="L1613" s="14">
        <f t="shared" si="178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6">
        <f t="shared" si="175"/>
        <v>1.25125</v>
      </c>
      <c r="R1613" s="9">
        <f t="shared" si="176"/>
        <v>37.074074074074076</v>
      </c>
      <c r="S1613" t="str">
        <f t="shared" si="179"/>
        <v>music</v>
      </c>
      <c r="T1613" t="str">
        <f t="shared" si="180"/>
        <v>rock</v>
      </c>
      <c r="U1613" s="13">
        <f t="shared" si="181"/>
        <v>21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4">
        <f t="shared" si="177"/>
        <v>41276.874814814815</v>
      </c>
      <c r="K1614">
        <v>1354568384</v>
      </c>
      <c r="L1614" s="14">
        <f t="shared" si="178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6">
        <f t="shared" si="175"/>
        <v>1.1000000000000001</v>
      </c>
      <c r="R1614" s="9">
        <f t="shared" si="176"/>
        <v>50</v>
      </c>
      <c r="S1614" t="str">
        <f t="shared" si="179"/>
        <v>music</v>
      </c>
      <c r="T1614" t="str">
        <f t="shared" si="180"/>
        <v>rock</v>
      </c>
      <c r="U1614" s="13">
        <f t="shared" si="181"/>
        <v>30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4">
        <f t="shared" si="177"/>
        <v>41112.069467592592</v>
      </c>
      <c r="K1615">
        <v>1340329202</v>
      </c>
      <c r="L1615" s="14">
        <f t="shared" si="178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6">
        <f t="shared" si="175"/>
        <v>1.0149999999999999</v>
      </c>
      <c r="R1615" s="9">
        <f t="shared" si="176"/>
        <v>39.03846153846154</v>
      </c>
      <c r="S1615" t="str">
        <f t="shared" si="179"/>
        <v>music</v>
      </c>
      <c r="T1615" t="str">
        <f t="shared" si="180"/>
        <v>rock</v>
      </c>
      <c r="U1615" s="13">
        <f t="shared" si="181"/>
        <v>30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4">
        <f t="shared" si="177"/>
        <v>41854.708333333336</v>
      </c>
      <c r="K1616">
        <v>1401924769</v>
      </c>
      <c r="L1616" s="14">
        <f t="shared" si="178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6">
        <f t="shared" si="175"/>
        <v>1.0269999999999999</v>
      </c>
      <c r="R1616" s="9">
        <f t="shared" si="176"/>
        <v>66.688311688311686</v>
      </c>
      <c r="S1616" t="str">
        <f t="shared" si="179"/>
        <v>music</v>
      </c>
      <c r="T1616" t="str">
        <f t="shared" si="180"/>
        <v>rock</v>
      </c>
      <c r="U1616" s="13">
        <f t="shared" si="181"/>
        <v>60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4">
        <f t="shared" si="177"/>
        <v>40890.092546296299</v>
      </c>
      <c r="K1617">
        <v>1319850796</v>
      </c>
      <c r="L1617" s="14">
        <f t="shared" si="178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6">
        <f t="shared" si="175"/>
        <v>1.1412500000000001</v>
      </c>
      <c r="R1617" s="9">
        <f t="shared" si="176"/>
        <v>67.132352941176464</v>
      </c>
      <c r="S1617" t="str">
        <f t="shared" si="179"/>
        <v>music</v>
      </c>
      <c r="T1617" t="str">
        <f t="shared" si="180"/>
        <v>rock</v>
      </c>
      <c r="U1617" s="13">
        <f t="shared" si="181"/>
        <v>45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4">
        <f t="shared" si="177"/>
        <v>41235.916666666664</v>
      </c>
      <c r="K1618">
        <v>1350061821</v>
      </c>
      <c r="L1618" s="14">
        <f t="shared" si="178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6">
        <f t="shared" si="175"/>
        <v>1.042</v>
      </c>
      <c r="R1618" s="9">
        <f t="shared" si="176"/>
        <v>66.369426751592357</v>
      </c>
      <c r="S1618" t="str">
        <f t="shared" si="179"/>
        <v>music</v>
      </c>
      <c r="T1618" t="str">
        <f t="shared" si="180"/>
        <v>rock</v>
      </c>
      <c r="U1618" s="13">
        <f t="shared" si="181"/>
        <v>41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4">
        <f t="shared" si="177"/>
        <v>41579.791666666664</v>
      </c>
      <c r="K1619">
        <v>1380470188</v>
      </c>
      <c r="L1619" s="14">
        <f t="shared" si="178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6">
        <f t="shared" si="175"/>
        <v>1.4585714285714286</v>
      </c>
      <c r="R1619" s="9">
        <f t="shared" si="176"/>
        <v>64.620253164556956</v>
      </c>
      <c r="S1619" t="str">
        <f t="shared" si="179"/>
        <v>music</v>
      </c>
      <c r="T1619" t="str">
        <f t="shared" si="180"/>
        <v>rock</v>
      </c>
      <c r="U1619" s="13">
        <f t="shared" si="181"/>
        <v>33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4">
        <f t="shared" si="177"/>
        <v>41341.654340277775</v>
      </c>
      <c r="K1620">
        <v>1359301335</v>
      </c>
      <c r="L1620" s="14">
        <f t="shared" si="178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6">
        <f t="shared" si="175"/>
        <v>1.0506666666666666</v>
      </c>
      <c r="R1620" s="9">
        <f t="shared" si="176"/>
        <v>58.370370370370374</v>
      </c>
      <c r="S1620" t="str">
        <f t="shared" si="179"/>
        <v>music</v>
      </c>
      <c r="T1620" t="str">
        <f t="shared" si="180"/>
        <v>rock</v>
      </c>
      <c r="U1620" s="13">
        <f t="shared" si="181"/>
        <v>40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4">
        <f t="shared" si="177"/>
        <v>41897.18618055556</v>
      </c>
      <c r="K1621">
        <v>1408940886</v>
      </c>
      <c r="L1621" s="14">
        <f t="shared" si="178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6">
        <f t="shared" si="175"/>
        <v>1.3333333333333333</v>
      </c>
      <c r="R1621" s="9">
        <f t="shared" si="176"/>
        <v>86.956521739130437</v>
      </c>
      <c r="S1621" t="str">
        <f t="shared" si="179"/>
        <v>music</v>
      </c>
      <c r="T1621" t="str">
        <f t="shared" si="180"/>
        <v>rock</v>
      </c>
      <c r="U1621" s="13">
        <f t="shared" si="181"/>
        <v>21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4">
        <f t="shared" si="177"/>
        <v>41328.339583333334</v>
      </c>
      <c r="K1622">
        <v>1361002140</v>
      </c>
      <c r="L1622" s="14">
        <f t="shared" si="178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6">
        <f t="shared" si="175"/>
        <v>1.1299999999999999</v>
      </c>
      <c r="R1622" s="9">
        <f t="shared" si="176"/>
        <v>66.470588235294116</v>
      </c>
      <c r="S1622" t="str">
        <f t="shared" si="179"/>
        <v>music</v>
      </c>
      <c r="T1622" t="str">
        <f t="shared" si="180"/>
        <v>rock</v>
      </c>
      <c r="U1622" s="13">
        <f t="shared" si="181"/>
        <v>7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4">
        <f t="shared" si="177"/>
        <v>41057.165972222225</v>
      </c>
      <c r="K1623">
        <v>1333550015</v>
      </c>
      <c r="L1623" s="14">
        <f t="shared" si="178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6">
        <f t="shared" si="175"/>
        <v>1.212</v>
      </c>
      <c r="R1623" s="9">
        <f t="shared" si="176"/>
        <v>163.78378378378378</v>
      </c>
      <c r="S1623" t="str">
        <f t="shared" si="179"/>
        <v>music</v>
      </c>
      <c r="T1623" t="str">
        <f t="shared" si="180"/>
        <v>rock</v>
      </c>
      <c r="U1623" s="13">
        <f t="shared" si="181"/>
        <v>54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4">
        <f t="shared" si="177"/>
        <v>41990.332638888889</v>
      </c>
      <c r="K1624">
        <v>1415343874</v>
      </c>
      <c r="L1624" s="14">
        <f t="shared" si="178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6">
        <f t="shared" si="175"/>
        <v>1.0172463768115942</v>
      </c>
      <c r="R1624" s="9">
        <f t="shared" si="176"/>
        <v>107.98461538461538</v>
      </c>
      <c r="S1624" t="str">
        <f t="shared" si="179"/>
        <v>music</v>
      </c>
      <c r="T1624" t="str">
        <f t="shared" si="180"/>
        <v>rock</v>
      </c>
      <c r="U1624" s="13">
        <f t="shared" si="181"/>
        <v>40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4">
        <f t="shared" si="177"/>
        <v>41513.688530092593</v>
      </c>
      <c r="K1625">
        <v>1372437089</v>
      </c>
      <c r="L1625" s="14">
        <f t="shared" si="178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6">
        <f t="shared" si="175"/>
        <v>1.0106666666666666</v>
      </c>
      <c r="R1625" s="9">
        <f t="shared" si="176"/>
        <v>42.111111111111114</v>
      </c>
      <c r="S1625" t="str">
        <f t="shared" si="179"/>
        <v>music</v>
      </c>
      <c r="T1625" t="str">
        <f t="shared" si="180"/>
        <v>rock</v>
      </c>
      <c r="U1625" s="13">
        <f t="shared" si="181"/>
        <v>60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4">
        <f t="shared" si="177"/>
        <v>41283.367303240739</v>
      </c>
      <c r="K1626">
        <v>1354265335</v>
      </c>
      <c r="L1626" s="14">
        <f t="shared" si="178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6">
        <f t="shared" si="175"/>
        <v>1.18</v>
      </c>
      <c r="R1626" s="9">
        <f t="shared" si="176"/>
        <v>47.2</v>
      </c>
      <c r="S1626" t="str">
        <f t="shared" si="179"/>
        <v>music</v>
      </c>
      <c r="T1626" t="str">
        <f t="shared" si="180"/>
        <v>rock</v>
      </c>
      <c r="U1626" s="13">
        <f t="shared" si="181"/>
        <v>40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4">
        <f t="shared" si="177"/>
        <v>41163.699687500004</v>
      </c>
      <c r="K1627">
        <v>1344962853</v>
      </c>
      <c r="L1627" s="14">
        <f t="shared" si="178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6">
        <f t="shared" si="175"/>
        <v>1.5533333333333332</v>
      </c>
      <c r="R1627" s="9">
        <f t="shared" si="176"/>
        <v>112.01923076923077</v>
      </c>
      <c r="S1627" t="str">
        <f t="shared" si="179"/>
        <v>music</v>
      </c>
      <c r="T1627" t="str">
        <f t="shared" si="180"/>
        <v>rock</v>
      </c>
      <c r="U1627" s="13">
        <f t="shared" si="181"/>
        <v>28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4">
        <f t="shared" si="177"/>
        <v>41609.889664351853</v>
      </c>
      <c r="K1628">
        <v>1383337267</v>
      </c>
      <c r="L1628" s="14">
        <f t="shared" si="178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6">
        <f t="shared" si="175"/>
        <v>1.0118750000000001</v>
      </c>
      <c r="R1628" s="9">
        <f t="shared" si="176"/>
        <v>74.953703703703709</v>
      </c>
      <c r="S1628" t="str">
        <f t="shared" si="179"/>
        <v>music</v>
      </c>
      <c r="T1628" t="str">
        <f t="shared" si="180"/>
        <v>rock</v>
      </c>
      <c r="U1628" s="13">
        <f t="shared" si="181"/>
        <v>30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4">
        <f t="shared" si="177"/>
        <v>41239.207638888889</v>
      </c>
      <c r="K1629">
        <v>1351011489</v>
      </c>
      <c r="L1629" s="14">
        <f t="shared" si="178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6">
        <f t="shared" si="175"/>
        <v>1.17</v>
      </c>
      <c r="R1629" s="9">
        <f t="shared" si="176"/>
        <v>61.578947368421055</v>
      </c>
      <c r="S1629" t="str">
        <f t="shared" si="179"/>
        <v>music</v>
      </c>
      <c r="T1629" t="str">
        <f t="shared" si="180"/>
        <v>rock</v>
      </c>
      <c r="U1629" s="13">
        <f t="shared" si="181"/>
        <v>34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4">
        <f t="shared" si="177"/>
        <v>41807.737060185187</v>
      </c>
      <c r="K1630">
        <v>1400175682</v>
      </c>
      <c r="L1630" s="14">
        <f t="shared" si="178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6">
        <f t="shared" si="175"/>
        <v>1.00925</v>
      </c>
      <c r="R1630" s="9">
        <f t="shared" si="176"/>
        <v>45.875</v>
      </c>
      <c r="S1630" t="str">
        <f t="shared" si="179"/>
        <v>music</v>
      </c>
      <c r="T1630" t="str">
        <f t="shared" si="180"/>
        <v>rock</v>
      </c>
      <c r="U1630" s="13">
        <f t="shared" si="181"/>
        <v>33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4">
        <f t="shared" si="177"/>
        <v>41690.867280092592</v>
      </c>
      <c r="K1631">
        <v>1389041333</v>
      </c>
      <c r="L1631" s="14">
        <f t="shared" si="178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6">
        <f t="shared" si="175"/>
        <v>1.0366666666666666</v>
      </c>
      <c r="R1631" s="9">
        <f t="shared" si="176"/>
        <v>75.853658536585371</v>
      </c>
      <c r="S1631" t="str">
        <f t="shared" si="179"/>
        <v>music</v>
      </c>
      <c r="T1631" t="str">
        <f t="shared" si="180"/>
        <v>rock</v>
      </c>
      <c r="U1631" s="13">
        <f t="shared" si="181"/>
        <v>45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4">
        <f t="shared" si="177"/>
        <v>40970.290972222225</v>
      </c>
      <c r="K1632">
        <v>1328040375</v>
      </c>
      <c r="L1632" s="14">
        <f t="shared" si="178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6">
        <f t="shared" si="175"/>
        <v>2.6524999999999999</v>
      </c>
      <c r="R1632" s="9">
        <f t="shared" si="176"/>
        <v>84.206349206349202</v>
      </c>
      <c r="S1632" t="str">
        <f t="shared" si="179"/>
        <v>music</v>
      </c>
      <c r="T1632" t="str">
        <f t="shared" si="180"/>
        <v>rock</v>
      </c>
      <c r="U1632" s="13">
        <f t="shared" si="181"/>
        <v>31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4">
        <f t="shared" si="177"/>
        <v>41194.859502314815</v>
      </c>
      <c r="K1633">
        <v>1347482261</v>
      </c>
      <c r="L1633" s="14">
        <f t="shared" si="178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6">
        <f t="shared" si="175"/>
        <v>1.5590999999999999</v>
      </c>
      <c r="R1633" s="9">
        <f t="shared" si="176"/>
        <v>117.22556390977444</v>
      </c>
      <c r="S1633" t="str">
        <f t="shared" si="179"/>
        <v>music</v>
      </c>
      <c r="T1633" t="str">
        <f t="shared" si="180"/>
        <v>rock</v>
      </c>
      <c r="U1633" s="13">
        <f t="shared" si="181"/>
        <v>30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4">
        <f t="shared" si="177"/>
        <v>40810.340902777774</v>
      </c>
      <c r="K1634">
        <v>1311667854</v>
      </c>
      <c r="L1634" s="14">
        <f t="shared" si="178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6">
        <f t="shared" si="175"/>
        <v>1.0162500000000001</v>
      </c>
      <c r="R1634" s="9">
        <f t="shared" si="176"/>
        <v>86.489361702127653</v>
      </c>
      <c r="S1634" t="str">
        <f t="shared" si="179"/>
        <v>music</v>
      </c>
      <c r="T1634" t="str">
        <f t="shared" si="180"/>
        <v>rock</v>
      </c>
      <c r="U1634" s="13">
        <f t="shared" si="181"/>
        <v>60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4">
        <f t="shared" si="177"/>
        <v>40924.208333333336</v>
      </c>
      <c r="K1635">
        <v>1324329156</v>
      </c>
      <c r="L1635" s="14">
        <f t="shared" si="178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6">
        <f t="shared" si="175"/>
        <v>1</v>
      </c>
      <c r="R1635" s="9">
        <f t="shared" si="176"/>
        <v>172.41379310344828</v>
      </c>
      <c r="S1635" t="str">
        <f t="shared" si="179"/>
        <v>music</v>
      </c>
      <c r="T1635" t="str">
        <f t="shared" si="180"/>
        <v>rock</v>
      </c>
      <c r="U1635" s="13">
        <f t="shared" si="181"/>
        <v>28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4">
        <f t="shared" si="177"/>
        <v>40696.249305555553</v>
      </c>
      <c r="K1636">
        <v>1303706001</v>
      </c>
      <c r="L1636" s="14">
        <f t="shared" si="178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6">
        <f t="shared" si="175"/>
        <v>1.0049999999999999</v>
      </c>
      <c r="R1636" s="9">
        <f t="shared" si="176"/>
        <v>62.8125</v>
      </c>
      <c r="S1636" t="str">
        <f t="shared" si="179"/>
        <v>music</v>
      </c>
      <c r="T1636" t="str">
        <f t="shared" si="180"/>
        <v>rock</v>
      </c>
      <c r="U1636" s="13">
        <f t="shared" si="181"/>
        <v>38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4">
        <f t="shared" si="177"/>
        <v>42562.868761574078</v>
      </c>
      <c r="K1637">
        <v>1463086261</v>
      </c>
      <c r="L1637" s="14">
        <f t="shared" si="178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6">
        <f t="shared" si="175"/>
        <v>1.2529999999999999</v>
      </c>
      <c r="R1637" s="9">
        <f t="shared" si="176"/>
        <v>67.729729729729726</v>
      </c>
      <c r="S1637" t="str">
        <f t="shared" si="179"/>
        <v>music</v>
      </c>
      <c r="T1637" t="str">
        <f t="shared" si="180"/>
        <v>rock</v>
      </c>
      <c r="U1637" s="13">
        <f t="shared" si="181"/>
        <v>60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4">
        <f t="shared" si="177"/>
        <v>40706.166666666664</v>
      </c>
      <c r="K1638">
        <v>1304129088</v>
      </c>
      <c r="L1638" s="14">
        <f t="shared" si="178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6">
        <f t="shared" si="175"/>
        <v>1.0355555555555556</v>
      </c>
      <c r="R1638" s="9">
        <f t="shared" si="176"/>
        <v>53.5632183908046</v>
      </c>
      <c r="S1638" t="str">
        <f t="shared" si="179"/>
        <v>music</v>
      </c>
      <c r="T1638" t="str">
        <f t="shared" si="180"/>
        <v>rock</v>
      </c>
      <c r="U1638" s="13">
        <f t="shared" si="181"/>
        <v>43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4">
        <f t="shared" si="177"/>
        <v>40178.98541666667</v>
      </c>
      <c r="K1639">
        <v>1257444140</v>
      </c>
      <c r="L1639" s="14">
        <f t="shared" si="178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6">
        <f t="shared" si="175"/>
        <v>1.038</v>
      </c>
      <c r="R1639" s="9">
        <f t="shared" si="176"/>
        <v>34.6</v>
      </c>
      <c r="S1639" t="str">
        <f t="shared" si="179"/>
        <v>music</v>
      </c>
      <c r="T1639" t="str">
        <f t="shared" si="180"/>
        <v>rock</v>
      </c>
      <c r="U1639" s="13">
        <f t="shared" si="181"/>
        <v>56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4">
        <f t="shared" si="177"/>
        <v>41333.892361111109</v>
      </c>
      <c r="K1640">
        <v>1358180968</v>
      </c>
      <c r="L1640" s="14">
        <f t="shared" si="178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6">
        <f t="shared" si="175"/>
        <v>1.05</v>
      </c>
      <c r="R1640" s="9">
        <f t="shared" si="176"/>
        <v>38.888888888888886</v>
      </c>
      <c r="S1640" t="str">
        <f t="shared" si="179"/>
        <v>music</v>
      </c>
      <c r="T1640" t="str">
        <f t="shared" si="180"/>
        <v>rock</v>
      </c>
      <c r="U1640" s="13">
        <f t="shared" si="181"/>
        <v>45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4">
        <f t="shared" si="177"/>
        <v>40971.652372685188</v>
      </c>
      <c r="K1641">
        <v>1328197165</v>
      </c>
      <c r="L1641" s="14">
        <f t="shared" si="178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6">
        <f t="shared" si="175"/>
        <v>1</v>
      </c>
      <c r="R1641" s="9">
        <f t="shared" si="176"/>
        <v>94.736842105263165</v>
      </c>
      <c r="S1641" t="str">
        <f t="shared" si="179"/>
        <v>music</v>
      </c>
      <c r="T1641" t="str">
        <f t="shared" si="180"/>
        <v>rock</v>
      </c>
      <c r="U1641" s="13">
        <f t="shared" si="181"/>
        <v>30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4">
        <f t="shared" si="177"/>
        <v>40393.082638888889</v>
      </c>
      <c r="K1642">
        <v>1279603955</v>
      </c>
      <c r="L1642" s="14">
        <f t="shared" si="178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6">
        <f t="shared" si="175"/>
        <v>1.6986000000000001</v>
      </c>
      <c r="R1642" s="9">
        <f t="shared" si="176"/>
        <v>39.967058823529413</v>
      </c>
      <c r="S1642" t="str">
        <f t="shared" si="179"/>
        <v>music</v>
      </c>
      <c r="T1642" t="str">
        <f t="shared" si="180"/>
        <v>rock</v>
      </c>
      <c r="U1642" s="13">
        <f t="shared" si="181"/>
        <v>14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4">
        <f t="shared" si="177"/>
        <v>41992.596574074079</v>
      </c>
      <c r="K1643">
        <v>1416406744</v>
      </c>
      <c r="L1643" s="14">
        <f t="shared" si="178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6">
        <f t="shared" si="175"/>
        <v>1.014</v>
      </c>
      <c r="R1643" s="9">
        <f t="shared" si="176"/>
        <v>97.5</v>
      </c>
      <c r="S1643" t="str">
        <f t="shared" si="179"/>
        <v>music</v>
      </c>
      <c r="T1643" t="str">
        <f t="shared" si="180"/>
        <v>pop</v>
      </c>
      <c r="U1643" s="13">
        <f t="shared" si="181"/>
        <v>30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4">
        <f t="shared" si="177"/>
        <v>40708.024618055555</v>
      </c>
      <c r="K1644">
        <v>1306283727</v>
      </c>
      <c r="L1644" s="14">
        <f t="shared" si="178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6">
        <f t="shared" si="175"/>
        <v>1</v>
      </c>
      <c r="R1644" s="9">
        <f t="shared" si="176"/>
        <v>42.857142857142854</v>
      </c>
      <c r="S1644" t="str">
        <f t="shared" si="179"/>
        <v>music</v>
      </c>
      <c r="T1644" t="str">
        <f t="shared" si="180"/>
        <v>pop</v>
      </c>
      <c r="U1644" s="13">
        <f t="shared" si="181"/>
        <v>20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4">
        <f t="shared" si="177"/>
        <v>41176.824212962965</v>
      </c>
      <c r="K1645">
        <v>1345924012</v>
      </c>
      <c r="L1645" s="14">
        <f t="shared" si="178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6">
        <f t="shared" si="175"/>
        <v>1.2470000000000001</v>
      </c>
      <c r="R1645" s="9">
        <f t="shared" si="176"/>
        <v>168.51351351351352</v>
      </c>
      <c r="S1645" t="str">
        <f t="shared" si="179"/>
        <v>music</v>
      </c>
      <c r="T1645" t="str">
        <f t="shared" si="180"/>
        <v>pop</v>
      </c>
      <c r="U1645" s="13">
        <f t="shared" si="181"/>
        <v>30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4">
        <f t="shared" si="177"/>
        <v>41235.101388888892</v>
      </c>
      <c r="K1646">
        <v>1348363560</v>
      </c>
      <c r="L1646" s="14">
        <f t="shared" si="178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6">
        <f t="shared" si="175"/>
        <v>1.095</v>
      </c>
      <c r="R1646" s="9">
        <f t="shared" si="176"/>
        <v>85.546875</v>
      </c>
      <c r="S1646" t="str">
        <f t="shared" si="179"/>
        <v>music</v>
      </c>
      <c r="T1646" t="str">
        <f t="shared" si="180"/>
        <v>pop</v>
      </c>
      <c r="U1646" s="13">
        <f t="shared" si="181"/>
        <v>60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4">
        <f t="shared" si="177"/>
        <v>41535.617361111108</v>
      </c>
      <c r="K1647">
        <v>1378306140</v>
      </c>
      <c r="L1647" s="14">
        <f t="shared" si="178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6">
        <f t="shared" si="175"/>
        <v>1.1080000000000001</v>
      </c>
      <c r="R1647" s="9">
        <f t="shared" si="176"/>
        <v>554</v>
      </c>
      <c r="S1647" t="str">
        <f t="shared" si="179"/>
        <v>music</v>
      </c>
      <c r="T1647" t="str">
        <f t="shared" si="180"/>
        <v>pop</v>
      </c>
      <c r="U1647" s="13">
        <f t="shared" si="181"/>
        <v>14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4">
        <f t="shared" si="177"/>
        <v>41865.757638888892</v>
      </c>
      <c r="K1648">
        <v>1405248503</v>
      </c>
      <c r="L1648" s="14">
        <f t="shared" si="178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6">
        <f t="shared" si="175"/>
        <v>1.1020000000000001</v>
      </c>
      <c r="R1648" s="9">
        <f t="shared" si="176"/>
        <v>26.554216867469879</v>
      </c>
      <c r="S1648" t="str">
        <f t="shared" si="179"/>
        <v>music</v>
      </c>
      <c r="T1648" t="str">
        <f t="shared" si="180"/>
        <v>pop</v>
      </c>
      <c r="U1648" s="13">
        <f t="shared" si="181"/>
        <v>32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4">
        <f t="shared" si="177"/>
        <v>41069.409456018519</v>
      </c>
      <c r="K1649">
        <v>1336643377</v>
      </c>
      <c r="L1649" s="14">
        <f t="shared" si="178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6">
        <f t="shared" si="175"/>
        <v>1.0471999999999999</v>
      </c>
      <c r="R1649" s="9">
        <f t="shared" si="176"/>
        <v>113.82608695652173</v>
      </c>
      <c r="S1649" t="str">
        <f t="shared" si="179"/>
        <v>music</v>
      </c>
      <c r="T1649" t="str">
        <f t="shared" si="180"/>
        <v>pop</v>
      </c>
      <c r="U1649" s="13">
        <f t="shared" si="181"/>
        <v>30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4">
        <f t="shared" si="177"/>
        <v>40622.662986111114</v>
      </c>
      <c r="K1650">
        <v>1298048082</v>
      </c>
      <c r="L1650" s="14">
        <f t="shared" si="178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6">
        <f t="shared" si="175"/>
        <v>1.2526086956521738</v>
      </c>
      <c r="R1650" s="9">
        <f t="shared" si="176"/>
        <v>32.011111111111113</v>
      </c>
      <c r="S1650" t="str">
        <f t="shared" si="179"/>
        <v>music</v>
      </c>
      <c r="T1650" t="str">
        <f t="shared" si="180"/>
        <v>pop</v>
      </c>
      <c r="U1650" s="13">
        <f t="shared" si="181"/>
        <v>30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4">
        <f t="shared" si="177"/>
        <v>41782.684664351851</v>
      </c>
      <c r="K1651">
        <v>1396974355</v>
      </c>
      <c r="L1651" s="14">
        <f t="shared" si="178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6">
        <f t="shared" si="175"/>
        <v>1.0058763157894737</v>
      </c>
      <c r="R1651" s="9">
        <f t="shared" si="176"/>
        <v>47.189259259259259</v>
      </c>
      <c r="S1651" t="str">
        <f t="shared" si="179"/>
        <v>music</v>
      </c>
      <c r="T1651" t="str">
        <f t="shared" si="180"/>
        <v>pop</v>
      </c>
      <c r="U1651" s="13">
        <f t="shared" si="181"/>
        <v>45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4">
        <f t="shared" si="177"/>
        <v>41556.435613425929</v>
      </c>
      <c r="K1652">
        <v>1378722437</v>
      </c>
      <c r="L1652" s="14">
        <f t="shared" si="178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6">
        <f t="shared" si="175"/>
        <v>1.4155</v>
      </c>
      <c r="R1652" s="9">
        <f t="shared" si="176"/>
        <v>88.46875</v>
      </c>
      <c r="S1652" t="str">
        <f t="shared" si="179"/>
        <v>music</v>
      </c>
      <c r="T1652" t="str">
        <f t="shared" si="180"/>
        <v>pop</v>
      </c>
      <c r="U1652" s="13">
        <f t="shared" si="181"/>
        <v>30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4">
        <f t="shared" si="177"/>
        <v>40659.290972222225</v>
      </c>
      <c r="K1653">
        <v>1300916220</v>
      </c>
      <c r="L1653" s="14">
        <f t="shared" si="178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6">
        <f t="shared" si="175"/>
        <v>1.0075000000000001</v>
      </c>
      <c r="R1653" s="9">
        <f t="shared" si="176"/>
        <v>100.75</v>
      </c>
      <c r="S1653" t="str">
        <f t="shared" si="179"/>
        <v>music</v>
      </c>
      <c r="T1653" t="str">
        <f t="shared" si="180"/>
        <v>pop</v>
      </c>
      <c r="U1653" s="13">
        <f t="shared" si="181"/>
        <v>34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4">
        <f t="shared" si="177"/>
        <v>41602.534641203703</v>
      </c>
      <c r="K1654">
        <v>1382701793</v>
      </c>
      <c r="L1654" s="14">
        <f t="shared" si="178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6">
        <f t="shared" si="175"/>
        <v>1.0066666666666666</v>
      </c>
      <c r="R1654" s="9">
        <f t="shared" si="176"/>
        <v>64.714285714285708</v>
      </c>
      <c r="S1654" t="str">
        <f t="shared" si="179"/>
        <v>music</v>
      </c>
      <c r="T1654" t="str">
        <f t="shared" si="180"/>
        <v>pop</v>
      </c>
      <c r="U1654" s="13">
        <f t="shared" si="181"/>
        <v>30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4">
        <f t="shared" si="177"/>
        <v>40657.834444444445</v>
      </c>
      <c r="K1655">
        <v>1300996896</v>
      </c>
      <c r="L1655" s="14">
        <f t="shared" si="178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6">
        <f t="shared" si="175"/>
        <v>1.7423040000000001</v>
      </c>
      <c r="R1655" s="9">
        <f t="shared" si="176"/>
        <v>51.854285714285716</v>
      </c>
      <c r="S1655" t="str">
        <f t="shared" si="179"/>
        <v>music</v>
      </c>
      <c r="T1655" t="str">
        <f t="shared" si="180"/>
        <v>pop</v>
      </c>
      <c r="U1655" s="13">
        <f t="shared" si="181"/>
        <v>31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4">
        <f t="shared" si="177"/>
        <v>41017.890740740739</v>
      </c>
      <c r="K1656">
        <v>1332192160</v>
      </c>
      <c r="L1656" s="14">
        <f t="shared" si="178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6">
        <f t="shared" si="175"/>
        <v>1.199090909090909</v>
      </c>
      <c r="R1656" s="9">
        <f t="shared" si="176"/>
        <v>38.794117647058826</v>
      </c>
      <c r="S1656" t="str">
        <f t="shared" si="179"/>
        <v>music</v>
      </c>
      <c r="T1656" t="str">
        <f t="shared" si="180"/>
        <v>pop</v>
      </c>
      <c r="U1656" s="13">
        <f t="shared" si="181"/>
        <v>30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4">
        <f t="shared" si="177"/>
        <v>41004.750231481477</v>
      </c>
      <c r="K1657">
        <v>1331060420</v>
      </c>
      <c r="L1657" s="14">
        <f t="shared" si="178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6">
        <f t="shared" si="175"/>
        <v>1.4286666666666668</v>
      </c>
      <c r="R1657" s="9">
        <f t="shared" si="176"/>
        <v>44.645833333333336</v>
      </c>
      <c r="S1657" t="str">
        <f t="shared" si="179"/>
        <v>music</v>
      </c>
      <c r="T1657" t="str">
        <f t="shared" si="180"/>
        <v>pop</v>
      </c>
      <c r="U1657" s="13">
        <f t="shared" si="181"/>
        <v>30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4">
        <f t="shared" si="177"/>
        <v>41256.928842592592</v>
      </c>
      <c r="K1658">
        <v>1352845052</v>
      </c>
      <c r="L1658" s="14">
        <f t="shared" si="178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6">
        <f t="shared" si="175"/>
        <v>1.0033493333333334</v>
      </c>
      <c r="R1658" s="9">
        <f t="shared" si="176"/>
        <v>156.77333333333334</v>
      </c>
      <c r="S1658" t="str">
        <f t="shared" si="179"/>
        <v>music</v>
      </c>
      <c r="T1658" t="str">
        <f t="shared" si="180"/>
        <v>pop</v>
      </c>
      <c r="U1658" s="13">
        <f t="shared" si="181"/>
        <v>30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4">
        <f t="shared" si="177"/>
        <v>41053.782037037039</v>
      </c>
      <c r="K1659">
        <v>1335293168</v>
      </c>
      <c r="L1659" s="14">
        <f t="shared" si="178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6">
        <f t="shared" si="175"/>
        <v>1.0493380000000001</v>
      </c>
      <c r="R1659" s="9">
        <f t="shared" si="176"/>
        <v>118.70339366515837</v>
      </c>
      <c r="S1659" t="str">
        <f t="shared" si="179"/>
        <v>music</v>
      </c>
      <c r="T1659" t="str">
        <f t="shared" si="180"/>
        <v>pop</v>
      </c>
      <c r="U1659" s="13">
        <f t="shared" si="181"/>
        <v>30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4">
        <f t="shared" si="177"/>
        <v>41261.597222222219</v>
      </c>
      <c r="K1660">
        <v>1352524767</v>
      </c>
      <c r="L1660" s="14">
        <f t="shared" si="178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6">
        <f t="shared" si="175"/>
        <v>1.3223333333333334</v>
      </c>
      <c r="R1660" s="9">
        <f t="shared" si="176"/>
        <v>74.149532710280369</v>
      </c>
      <c r="S1660" t="str">
        <f t="shared" si="179"/>
        <v>music</v>
      </c>
      <c r="T1660" t="str">
        <f t="shared" si="180"/>
        <v>pop</v>
      </c>
      <c r="U1660" s="13">
        <f t="shared" si="181"/>
        <v>38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4">
        <f t="shared" si="177"/>
        <v>41625.5</v>
      </c>
      <c r="K1661">
        <v>1384811721</v>
      </c>
      <c r="L1661" s="14">
        <f t="shared" si="178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6">
        <f t="shared" si="175"/>
        <v>1.1279999999999999</v>
      </c>
      <c r="R1661" s="9">
        <f t="shared" si="176"/>
        <v>12.533333333333333</v>
      </c>
      <c r="S1661" t="str">
        <f t="shared" si="179"/>
        <v>music</v>
      </c>
      <c r="T1661" t="str">
        <f t="shared" si="180"/>
        <v>pop</v>
      </c>
      <c r="U1661" s="13">
        <f t="shared" si="181"/>
        <v>29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4">
        <f t="shared" si="177"/>
        <v>42490.915972222225</v>
      </c>
      <c r="K1662">
        <v>1459355950</v>
      </c>
      <c r="L1662" s="14">
        <f t="shared" si="178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6">
        <f t="shared" si="175"/>
        <v>12.5375</v>
      </c>
      <c r="R1662" s="9">
        <f t="shared" si="176"/>
        <v>27.861111111111111</v>
      </c>
      <c r="S1662" t="str">
        <f t="shared" si="179"/>
        <v>music</v>
      </c>
      <c r="T1662" t="str">
        <f t="shared" si="180"/>
        <v>pop</v>
      </c>
      <c r="U1662" s="13">
        <f t="shared" si="181"/>
        <v>31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4">
        <f t="shared" si="177"/>
        <v>42386.875</v>
      </c>
      <c r="K1663">
        <v>1449359831</v>
      </c>
      <c r="L1663" s="14">
        <f t="shared" si="178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6">
        <f t="shared" si="175"/>
        <v>1.0250632911392406</v>
      </c>
      <c r="R1663" s="9">
        <f t="shared" si="176"/>
        <v>80.178217821782184</v>
      </c>
      <c r="S1663" t="str">
        <f t="shared" si="179"/>
        <v>music</v>
      </c>
      <c r="T1663" t="str">
        <f t="shared" si="180"/>
        <v>pop</v>
      </c>
      <c r="U1663" s="13">
        <f t="shared" si="181"/>
        <v>43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4">
        <f t="shared" si="177"/>
        <v>40908.239999999998</v>
      </c>
      <c r="K1664">
        <v>1320122736</v>
      </c>
      <c r="L1664" s="14">
        <f t="shared" si="178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6">
        <f t="shared" si="175"/>
        <v>1.026375</v>
      </c>
      <c r="R1664" s="9">
        <f t="shared" si="176"/>
        <v>132.43548387096774</v>
      </c>
      <c r="S1664" t="str">
        <f t="shared" si="179"/>
        <v>music</v>
      </c>
      <c r="T1664" t="str">
        <f t="shared" si="180"/>
        <v>pop</v>
      </c>
      <c r="U1664" s="13">
        <f t="shared" si="181"/>
        <v>60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4">
        <f t="shared" si="177"/>
        <v>42036.02207175926</v>
      </c>
      <c r="K1665">
        <v>1420158707</v>
      </c>
      <c r="L1665" s="14">
        <f t="shared" si="178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6">
        <f t="shared" si="175"/>
        <v>1.08</v>
      </c>
      <c r="R1665" s="9">
        <f t="shared" si="176"/>
        <v>33.75</v>
      </c>
      <c r="S1665" t="str">
        <f t="shared" si="179"/>
        <v>music</v>
      </c>
      <c r="T1665" t="str">
        <f t="shared" si="180"/>
        <v>pop</v>
      </c>
      <c r="U1665" s="13">
        <f t="shared" si="181"/>
        <v>30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4">
        <f t="shared" si="177"/>
        <v>40984.165972222225</v>
      </c>
      <c r="K1666">
        <v>1328033818</v>
      </c>
      <c r="L1666" s="14">
        <f t="shared" si="178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6">
        <f t="shared" ref="Q1666:Q1729" si="182">(E1666/D1666)</f>
        <v>1.2240879999999998</v>
      </c>
      <c r="R1666" s="9">
        <f t="shared" ref="R1666:R1729" si="183">IF(N1666&lt;&gt;0,E1666/N1666,0)</f>
        <v>34.384494382022467</v>
      </c>
      <c r="S1666" t="str">
        <f t="shared" si="179"/>
        <v>music</v>
      </c>
      <c r="T1666" t="str">
        <f t="shared" si="180"/>
        <v>pop</v>
      </c>
      <c r="U1666" s="13">
        <f t="shared" si="181"/>
        <v>45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4">
        <f t="shared" ref="J1667:J1730" si="184">(((I1667/60)/60)/24)+DATE(1970,1,1)</f>
        <v>40596.125</v>
      </c>
      <c r="K1667">
        <v>1295624113</v>
      </c>
      <c r="L1667" s="14">
        <f t="shared" ref="L1667:L1730" si="185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6">
        <f t="shared" si="182"/>
        <v>1.1945714285714286</v>
      </c>
      <c r="R1667" s="9">
        <f t="shared" si="183"/>
        <v>44.956989247311824</v>
      </c>
      <c r="S1667" t="str">
        <f t="shared" ref="S1667:S1730" si="186">LEFT(P1667, SEARCH("/",P1667,1)-1)</f>
        <v>music</v>
      </c>
      <c r="T1667" t="str">
        <f t="shared" ref="T1667:T1730" si="187">RIGHT(P1667,LEN(P1667)-FIND("/",P1667))</f>
        <v>pop</v>
      </c>
      <c r="U1667" s="13">
        <f t="shared" ref="U1667:U1730" si="188">DATEDIF(L1667,J1667,"D")</f>
        <v>32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4">
        <f t="shared" si="184"/>
        <v>41361.211493055554</v>
      </c>
      <c r="K1668">
        <v>1361858673</v>
      </c>
      <c r="L1668" s="14">
        <f t="shared" si="185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6">
        <f t="shared" si="182"/>
        <v>1.6088</v>
      </c>
      <c r="R1668" s="9">
        <f t="shared" si="183"/>
        <v>41.04081632653061</v>
      </c>
      <c r="S1668" t="str">
        <f t="shared" si="186"/>
        <v>music</v>
      </c>
      <c r="T1668" t="str">
        <f t="shared" si="187"/>
        <v>pop</v>
      </c>
      <c r="U1668" s="13">
        <f t="shared" si="188"/>
        <v>30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4">
        <f t="shared" si="184"/>
        <v>41709.290972222225</v>
      </c>
      <c r="K1669">
        <v>1392169298</v>
      </c>
      <c r="L1669" s="14">
        <f t="shared" si="185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6">
        <f t="shared" si="182"/>
        <v>1.2685294117647059</v>
      </c>
      <c r="R1669" s="9">
        <f t="shared" si="183"/>
        <v>52.597560975609753</v>
      </c>
      <c r="S1669" t="str">
        <f t="shared" si="186"/>
        <v>music</v>
      </c>
      <c r="T1669" t="str">
        <f t="shared" si="187"/>
        <v>pop</v>
      </c>
      <c r="U1669" s="13">
        <f t="shared" si="188"/>
        <v>27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4">
        <f t="shared" si="184"/>
        <v>40875.191423611112</v>
      </c>
      <c r="K1670">
        <v>1319859339</v>
      </c>
      <c r="L1670" s="14">
        <f t="shared" si="185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6">
        <f t="shared" si="182"/>
        <v>1.026375</v>
      </c>
      <c r="R1670" s="9">
        <f t="shared" si="183"/>
        <v>70.784482758620683</v>
      </c>
      <c r="S1670" t="str">
        <f t="shared" si="186"/>
        <v>music</v>
      </c>
      <c r="T1670" t="str">
        <f t="shared" si="187"/>
        <v>pop</v>
      </c>
      <c r="U1670" s="13">
        <f t="shared" si="188"/>
        <v>30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4">
        <f t="shared" si="184"/>
        <v>42521.885138888887</v>
      </c>
      <c r="K1671">
        <v>1459545276</v>
      </c>
      <c r="L1671" s="14">
        <f t="shared" si="185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6">
        <f t="shared" si="182"/>
        <v>1.3975</v>
      </c>
      <c r="R1671" s="9">
        <f t="shared" si="183"/>
        <v>53.75</v>
      </c>
      <c r="S1671" t="str">
        <f t="shared" si="186"/>
        <v>music</v>
      </c>
      <c r="T1671" t="str">
        <f t="shared" si="187"/>
        <v>pop</v>
      </c>
      <c r="U1671" s="13">
        <f t="shared" si="188"/>
        <v>60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4">
        <f t="shared" si="184"/>
        <v>40364.166666666664</v>
      </c>
      <c r="K1672">
        <v>1273961999</v>
      </c>
      <c r="L1672" s="14">
        <f t="shared" si="185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6">
        <f t="shared" si="182"/>
        <v>1.026</v>
      </c>
      <c r="R1672" s="9">
        <f t="shared" si="183"/>
        <v>44.608695652173914</v>
      </c>
      <c r="S1672" t="str">
        <f t="shared" si="186"/>
        <v>music</v>
      </c>
      <c r="T1672" t="str">
        <f t="shared" si="187"/>
        <v>pop</v>
      </c>
      <c r="U1672" s="13">
        <f t="shared" si="188"/>
        <v>51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4">
        <f t="shared" si="184"/>
        <v>42583.54414351852</v>
      </c>
      <c r="K1673">
        <v>1467464614</v>
      </c>
      <c r="L1673" s="14">
        <f t="shared" si="185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6">
        <f t="shared" si="182"/>
        <v>1.0067349999999999</v>
      </c>
      <c r="R1673" s="9">
        <f t="shared" si="183"/>
        <v>26.148961038961041</v>
      </c>
      <c r="S1673" t="str">
        <f t="shared" si="186"/>
        <v>music</v>
      </c>
      <c r="T1673" t="str">
        <f t="shared" si="187"/>
        <v>pop</v>
      </c>
      <c r="U1673" s="13">
        <f t="shared" si="188"/>
        <v>30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4">
        <f t="shared" si="184"/>
        <v>41064.656597222223</v>
      </c>
      <c r="K1674">
        <v>1336232730</v>
      </c>
      <c r="L1674" s="14">
        <f t="shared" si="185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6">
        <f t="shared" si="182"/>
        <v>1.1294117647058823</v>
      </c>
      <c r="R1674" s="9">
        <f t="shared" si="183"/>
        <v>39.183673469387756</v>
      </c>
      <c r="S1674" t="str">
        <f t="shared" si="186"/>
        <v>music</v>
      </c>
      <c r="T1674" t="str">
        <f t="shared" si="187"/>
        <v>pop</v>
      </c>
      <c r="U1674" s="13">
        <f t="shared" si="188"/>
        <v>30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4">
        <f t="shared" si="184"/>
        <v>42069.878379629634</v>
      </c>
      <c r="K1675">
        <v>1423083892</v>
      </c>
      <c r="L1675" s="14">
        <f t="shared" si="185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6">
        <f t="shared" si="182"/>
        <v>1.2809523809523808</v>
      </c>
      <c r="R1675" s="9">
        <f t="shared" si="183"/>
        <v>45.593220338983052</v>
      </c>
      <c r="S1675" t="str">
        <f t="shared" si="186"/>
        <v>music</v>
      </c>
      <c r="T1675" t="str">
        <f t="shared" si="187"/>
        <v>pop</v>
      </c>
      <c r="U1675" s="13">
        <f t="shared" si="188"/>
        <v>30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4">
        <f t="shared" si="184"/>
        <v>42600.290972222225</v>
      </c>
      <c r="K1676">
        <v>1468852306</v>
      </c>
      <c r="L1676" s="14">
        <f t="shared" si="185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6">
        <f t="shared" si="182"/>
        <v>2.0169999999999999</v>
      </c>
      <c r="R1676" s="9">
        <f t="shared" si="183"/>
        <v>89.247787610619469</v>
      </c>
      <c r="S1676" t="str">
        <f t="shared" si="186"/>
        <v>music</v>
      </c>
      <c r="T1676" t="str">
        <f t="shared" si="187"/>
        <v>pop</v>
      </c>
      <c r="U1676" s="13">
        <f t="shared" si="188"/>
        <v>31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4">
        <f t="shared" si="184"/>
        <v>40832.918749999997</v>
      </c>
      <c r="K1677">
        <v>1316194540</v>
      </c>
      <c r="L1677" s="14">
        <f t="shared" si="185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6">
        <f t="shared" si="182"/>
        <v>1.37416</v>
      </c>
      <c r="R1677" s="9">
        <f t="shared" si="183"/>
        <v>40.416470588235299</v>
      </c>
      <c r="S1677" t="str">
        <f t="shared" si="186"/>
        <v>music</v>
      </c>
      <c r="T1677" t="str">
        <f t="shared" si="187"/>
        <v>pop</v>
      </c>
      <c r="U1677" s="13">
        <f t="shared" si="188"/>
        <v>30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4">
        <f t="shared" si="184"/>
        <v>41020.165972222225</v>
      </c>
      <c r="K1678">
        <v>1330968347</v>
      </c>
      <c r="L1678" s="14">
        <f t="shared" si="185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6">
        <f t="shared" si="182"/>
        <v>1.1533333333333333</v>
      </c>
      <c r="R1678" s="9">
        <f t="shared" si="183"/>
        <v>82.38095238095238</v>
      </c>
      <c r="S1678" t="str">
        <f t="shared" si="186"/>
        <v>music</v>
      </c>
      <c r="T1678" t="str">
        <f t="shared" si="187"/>
        <v>pop</v>
      </c>
      <c r="U1678" s="13">
        <f t="shared" si="188"/>
        <v>47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4">
        <f t="shared" si="184"/>
        <v>42476.249305555553</v>
      </c>
      <c r="K1679">
        <v>1455615976</v>
      </c>
      <c r="L1679" s="14">
        <f t="shared" si="185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6">
        <f t="shared" si="182"/>
        <v>1.1166666666666667</v>
      </c>
      <c r="R1679" s="9">
        <f t="shared" si="183"/>
        <v>159.52380952380952</v>
      </c>
      <c r="S1679" t="str">
        <f t="shared" si="186"/>
        <v>music</v>
      </c>
      <c r="T1679" t="str">
        <f t="shared" si="187"/>
        <v>pop</v>
      </c>
      <c r="U1679" s="13">
        <f t="shared" si="188"/>
        <v>60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4">
        <f t="shared" si="184"/>
        <v>41676.854988425926</v>
      </c>
      <c r="K1680">
        <v>1390509071</v>
      </c>
      <c r="L1680" s="14">
        <f t="shared" si="185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6">
        <f t="shared" si="182"/>
        <v>1.1839999999999999</v>
      </c>
      <c r="R1680" s="9">
        <f t="shared" si="183"/>
        <v>36.244897959183675</v>
      </c>
      <c r="S1680" t="str">
        <f t="shared" si="186"/>
        <v>music</v>
      </c>
      <c r="T1680" t="str">
        <f t="shared" si="187"/>
        <v>pop</v>
      </c>
      <c r="U1680" s="13">
        <f t="shared" si="188"/>
        <v>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4">
        <f t="shared" si="184"/>
        <v>40746.068807870368</v>
      </c>
      <c r="K1681">
        <v>1309311545</v>
      </c>
      <c r="L1681" s="14">
        <f t="shared" si="185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6">
        <f t="shared" si="182"/>
        <v>1.75</v>
      </c>
      <c r="R1681" s="9">
        <f t="shared" si="183"/>
        <v>62.5</v>
      </c>
      <c r="S1681" t="str">
        <f t="shared" si="186"/>
        <v>music</v>
      </c>
      <c r="T1681" t="str">
        <f t="shared" si="187"/>
        <v>pop</v>
      </c>
      <c r="U1681" s="13">
        <f t="shared" si="188"/>
        <v>23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4">
        <f t="shared" si="184"/>
        <v>41832.757719907408</v>
      </c>
      <c r="K1682">
        <v>1402596667</v>
      </c>
      <c r="L1682" s="14">
        <f t="shared" si="185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6">
        <f t="shared" si="182"/>
        <v>1.175</v>
      </c>
      <c r="R1682" s="9">
        <f t="shared" si="183"/>
        <v>47</v>
      </c>
      <c r="S1682" t="str">
        <f t="shared" si="186"/>
        <v>music</v>
      </c>
      <c r="T1682" t="str">
        <f t="shared" si="187"/>
        <v>pop</v>
      </c>
      <c r="U1682" s="13">
        <f t="shared" si="188"/>
        <v>30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4">
        <f t="shared" si="184"/>
        <v>42823.083333333328</v>
      </c>
      <c r="K1683">
        <v>1486522484</v>
      </c>
      <c r="L1683" s="14">
        <f t="shared" si="185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6">
        <f t="shared" si="182"/>
        <v>1.0142212307692309</v>
      </c>
      <c r="R1683" s="9">
        <f t="shared" si="183"/>
        <v>74.575090497737563</v>
      </c>
      <c r="S1683" t="str">
        <f t="shared" si="186"/>
        <v>music</v>
      </c>
      <c r="T1683" t="str">
        <f t="shared" si="187"/>
        <v>faith</v>
      </c>
      <c r="U1683" s="13">
        <f t="shared" si="188"/>
        <v>49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4">
        <f t="shared" si="184"/>
        <v>42839.171990740739</v>
      </c>
      <c r="K1684">
        <v>1486962460</v>
      </c>
      <c r="L1684" s="14">
        <f t="shared" si="185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6">
        <f t="shared" si="182"/>
        <v>0</v>
      </c>
      <c r="R1684" s="9">
        <f t="shared" si="183"/>
        <v>0</v>
      </c>
      <c r="S1684" t="str">
        <f t="shared" si="186"/>
        <v>music</v>
      </c>
      <c r="T1684" t="str">
        <f t="shared" si="187"/>
        <v>faith</v>
      </c>
      <c r="U1684" s="13">
        <f t="shared" si="188"/>
        <v>60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4">
        <f t="shared" si="184"/>
        <v>42832.781689814816</v>
      </c>
      <c r="K1685">
        <v>1489517138</v>
      </c>
      <c r="L1685" s="14">
        <f t="shared" si="185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6">
        <f t="shared" si="182"/>
        <v>0.21714285714285714</v>
      </c>
      <c r="R1685" s="9">
        <f t="shared" si="183"/>
        <v>76</v>
      </c>
      <c r="S1685" t="str">
        <f t="shared" si="186"/>
        <v>music</v>
      </c>
      <c r="T1685" t="str">
        <f t="shared" si="187"/>
        <v>faith</v>
      </c>
      <c r="U1685" s="13">
        <f t="shared" si="188"/>
        <v>24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4">
        <f t="shared" si="184"/>
        <v>42811.773622685185</v>
      </c>
      <c r="K1686">
        <v>1487360041</v>
      </c>
      <c r="L1686" s="14">
        <f t="shared" si="185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6">
        <f t="shared" si="182"/>
        <v>1.0912500000000001</v>
      </c>
      <c r="R1686" s="9">
        <f t="shared" si="183"/>
        <v>86.43564356435644</v>
      </c>
      <c r="S1686" t="str">
        <f t="shared" si="186"/>
        <v>music</v>
      </c>
      <c r="T1686" t="str">
        <f t="shared" si="187"/>
        <v>faith</v>
      </c>
      <c r="U1686" s="13">
        <f t="shared" si="188"/>
        <v>28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4">
        <f t="shared" si="184"/>
        <v>42818.208599537036</v>
      </c>
      <c r="K1687">
        <v>1487743223</v>
      </c>
      <c r="L1687" s="14">
        <f t="shared" si="185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6">
        <f t="shared" si="182"/>
        <v>1.0285714285714285</v>
      </c>
      <c r="R1687" s="9">
        <f t="shared" si="183"/>
        <v>24</v>
      </c>
      <c r="S1687" t="str">
        <f t="shared" si="186"/>
        <v>music</v>
      </c>
      <c r="T1687" t="str">
        <f t="shared" si="187"/>
        <v>faith</v>
      </c>
      <c r="U1687" s="13">
        <f t="shared" si="188"/>
        <v>30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4">
        <f t="shared" si="184"/>
        <v>42852.802303240736</v>
      </c>
      <c r="K1688">
        <v>1488140119</v>
      </c>
      <c r="L1688" s="14">
        <f t="shared" si="185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6">
        <f t="shared" si="182"/>
        <v>3.5999999999999999E-3</v>
      </c>
      <c r="R1688" s="9">
        <f t="shared" si="183"/>
        <v>18</v>
      </c>
      <c r="S1688" t="str">
        <f t="shared" si="186"/>
        <v>music</v>
      </c>
      <c r="T1688" t="str">
        <f t="shared" si="187"/>
        <v>faith</v>
      </c>
      <c r="U1688" s="13">
        <f t="shared" si="188"/>
        <v>60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4">
        <f t="shared" si="184"/>
        <v>42835.84375</v>
      </c>
      <c r="K1689">
        <v>1488935245</v>
      </c>
      <c r="L1689" s="14">
        <f t="shared" si="185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6">
        <f t="shared" si="182"/>
        <v>0.3125</v>
      </c>
      <c r="R1689" s="9">
        <f t="shared" si="183"/>
        <v>80.128205128205124</v>
      </c>
      <c r="S1689" t="str">
        <f t="shared" si="186"/>
        <v>music</v>
      </c>
      <c r="T1689" t="str">
        <f t="shared" si="187"/>
        <v>faith</v>
      </c>
      <c r="U1689" s="13">
        <f t="shared" si="188"/>
        <v>33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4">
        <f t="shared" si="184"/>
        <v>42834.492986111116</v>
      </c>
      <c r="K1690">
        <v>1489150194</v>
      </c>
      <c r="L1690" s="14">
        <f t="shared" si="185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6">
        <f t="shared" si="182"/>
        <v>0.443</v>
      </c>
      <c r="R1690" s="9">
        <f t="shared" si="183"/>
        <v>253.14285714285714</v>
      </c>
      <c r="S1690" t="str">
        <f t="shared" si="186"/>
        <v>music</v>
      </c>
      <c r="T1690" t="str">
        <f t="shared" si="187"/>
        <v>faith</v>
      </c>
      <c r="U1690" s="13">
        <f t="shared" si="188"/>
        <v>30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4">
        <f t="shared" si="184"/>
        <v>42810.900810185187</v>
      </c>
      <c r="K1691">
        <v>1487111830</v>
      </c>
      <c r="L1691" s="14">
        <f t="shared" si="185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6">
        <f t="shared" si="182"/>
        <v>1</v>
      </c>
      <c r="R1691" s="9">
        <f t="shared" si="183"/>
        <v>171.42857142857142</v>
      </c>
      <c r="S1691" t="str">
        <f t="shared" si="186"/>
        <v>music</v>
      </c>
      <c r="T1691" t="str">
        <f t="shared" si="187"/>
        <v>faith</v>
      </c>
      <c r="U1691" s="13">
        <f t="shared" si="188"/>
        <v>30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4">
        <f t="shared" si="184"/>
        <v>42831.389374999999</v>
      </c>
      <c r="K1692">
        <v>1488882042</v>
      </c>
      <c r="L1692" s="14">
        <f t="shared" si="185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6">
        <f t="shared" si="182"/>
        <v>0.254</v>
      </c>
      <c r="R1692" s="9">
        <f t="shared" si="183"/>
        <v>57.727272727272727</v>
      </c>
      <c r="S1692" t="str">
        <f t="shared" si="186"/>
        <v>music</v>
      </c>
      <c r="T1692" t="str">
        <f t="shared" si="187"/>
        <v>faith</v>
      </c>
      <c r="U1692" s="13">
        <f t="shared" si="188"/>
        <v>30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4">
        <f t="shared" si="184"/>
        <v>42828.041666666672</v>
      </c>
      <c r="K1693">
        <v>1488387008</v>
      </c>
      <c r="L1693" s="14">
        <f t="shared" si="185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6">
        <f t="shared" si="182"/>
        <v>0.33473333333333333</v>
      </c>
      <c r="R1693" s="9">
        <f t="shared" si="183"/>
        <v>264.26315789473682</v>
      </c>
      <c r="S1693" t="str">
        <f t="shared" si="186"/>
        <v>music</v>
      </c>
      <c r="T1693" t="str">
        <f t="shared" si="187"/>
        <v>faith</v>
      </c>
      <c r="U1693" s="13">
        <f t="shared" si="188"/>
        <v>33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4">
        <f t="shared" si="184"/>
        <v>42820.999305555553</v>
      </c>
      <c r="K1694">
        <v>1487734667</v>
      </c>
      <c r="L1694" s="14">
        <f t="shared" si="185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6">
        <f t="shared" si="182"/>
        <v>0.47799999999999998</v>
      </c>
      <c r="R1694" s="9">
        <f t="shared" si="183"/>
        <v>159.33333333333334</v>
      </c>
      <c r="S1694" t="str">
        <f t="shared" si="186"/>
        <v>music</v>
      </c>
      <c r="T1694" t="str">
        <f t="shared" si="187"/>
        <v>faith</v>
      </c>
      <c r="U1694" s="13">
        <f t="shared" si="188"/>
        <v>32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4">
        <f t="shared" si="184"/>
        <v>42834.833333333328</v>
      </c>
      <c r="K1695">
        <v>1489097112</v>
      </c>
      <c r="L1695" s="14">
        <f t="shared" si="185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6">
        <f t="shared" si="182"/>
        <v>9.3333333333333338E-2</v>
      </c>
      <c r="R1695" s="9">
        <f t="shared" si="183"/>
        <v>35</v>
      </c>
      <c r="S1695" t="str">
        <f t="shared" si="186"/>
        <v>music</v>
      </c>
      <c r="T1695" t="str">
        <f t="shared" si="187"/>
        <v>faith</v>
      </c>
      <c r="U1695" s="13">
        <f t="shared" si="188"/>
        <v>31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4">
        <f t="shared" si="184"/>
        <v>42821.191666666666</v>
      </c>
      <c r="K1696">
        <v>1488038674</v>
      </c>
      <c r="L1696" s="14">
        <f t="shared" si="185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6">
        <f t="shared" si="182"/>
        <v>5.0000000000000001E-4</v>
      </c>
      <c r="R1696" s="9">
        <f t="shared" si="183"/>
        <v>5</v>
      </c>
      <c r="S1696" t="str">
        <f t="shared" si="186"/>
        <v>music</v>
      </c>
      <c r="T1696" t="str">
        <f t="shared" si="187"/>
        <v>faith</v>
      </c>
      <c r="U1696" s="13">
        <f t="shared" si="188"/>
        <v>30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4">
        <f t="shared" si="184"/>
        <v>42835.041666666672</v>
      </c>
      <c r="K1697">
        <v>1488847514</v>
      </c>
      <c r="L1697" s="14">
        <f t="shared" si="185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6">
        <f t="shared" si="182"/>
        <v>0.11708333333333333</v>
      </c>
      <c r="R1697" s="9">
        <f t="shared" si="183"/>
        <v>61.086956521739133</v>
      </c>
      <c r="S1697" t="str">
        <f t="shared" si="186"/>
        <v>music</v>
      </c>
      <c r="T1697" t="str">
        <f t="shared" si="187"/>
        <v>faith</v>
      </c>
      <c r="U1697" s="13">
        <f t="shared" si="188"/>
        <v>34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4">
        <f t="shared" si="184"/>
        <v>42826.027905092589</v>
      </c>
      <c r="K1698">
        <v>1488418811</v>
      </c>
      <c r="L1698" s="14">
        <f t="shared" si="185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6">
        <f t="shared" si="182"/>
        <v>0</v>
      </c>
      <c r="R1698" s="9">
        <f t="shared" si="183"/>
        <v>0</v>
      </c>
      <c r="S1698" t="str">
        <f t="shared" si="186"/>
        <v>music</v>
      </c>
      <c r="T1698" t="str">
        <f t="shared" si="187"/>
        <v>faith</v>
      </c>
      <c r="U1698" s="13">
        <f t="shared" si="188"/>
        <v>30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4">
        <f t="shared" si="184"/>
        <v>42834.991296296299</v>
      </c>
      <c r="K1699">
        <v>1489193248</v>
      </c>
      <c r="L1699" s="14">
        <f t="shared" si="185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6">
        <f t="shared" si="182"/>
        <v>0.20208000000000001</v>
      </c>
      <c r="R1699" s="9">
        <f t="shared" si="183"/>
        <v>114.81818181818181</v>
      </c>
      <c r="S1699" t="str">
        <f t="shared" si="186"/>
        <v>music</v>
      </c>
      <c r="T1699" t="str">
        <f t="shared" si="187"/>
        <v>faith</v>
      </c>
      <c r="U1699" s="13">
        <f t="shared" si="188"/>
        <v>29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4">
        <f t="shared" si="184"/>
        <v>42820.147916666669</v>
      </c>
      <c r="K1700">
        <v>1488430760</v>
      </c>
      <c r="L1700" s="14">
        <f t="shared" si="185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6">
        <f t="shared" si="182"/>
        <v>0</v>
      </c>
      <c r="R1700" s="9">
        <f t="shared" si="183"/>
        <v>0</v>
      </c>
      <c r="S1700" t="str">
        <f t="shared" si="186"/>
        <v>music</v>
      </c>
      <c r="T1700" t="str">
        <f t="shared" si="187"/>
        <v>faith</v>
      </c>
      <c r="U1700" s="13">
        <f t="shared" si="188"/>
        <v>24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4">
        <f t="shared" si="184"/>
        <v>42836.863946759258</v>
      </c>
      <c r="K1701">
        <v>1489351445</v>
      </c>
      <c r="L1701" s="14">
        <f t="shared" si="185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6">
        <f t="shared" si="182"/>
        <v>4.2311459353574929E-2</v>
      </c>
      <c r="R1701" s="9">
        <f t="shared" si="183"/>
        <v>54</v>
      </c>
      <c r="S1701" t="str">
        <f t="shared" si="186"/>
        <v>music</v>
      </c>
      <c r="T1701" t="str">
        <f t="shared" si="187"/>
        <v>faith</v>
      </c>
      <c r="U1701" s="13">
        <f t="shared" si="188"/>
        <v>30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4">
        <f t="shared" si="184"/>
        <v>42826.166666666672</v>
      </c>
      <c r="K1702">
        <v>1488418990</v>
      </c>
      <c r="L1702" s="14">
        <f t="shared" si="185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6">
        <f t="shared" si="182"/>
        <v>0.2606</v>
      </c>
      <c r="R1702" s="9">
        <f t="shared" si="183"/>
        <v>65.974683544303801</v>
      </c>
      <c r="S1702" t="str">
        <f t="shared" si="186"/>
        <v>music</v>
      </c>
      <c r="T1702" t="str">
        <f t="shared" si="187"/>
        <v>faith</v>
      </c>
      <c r="U1702" s="13">
        <f t="shared" si="188"/>
        <v>30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4">
        <f t="shared" si="184"/>
        <v>42019.664409722223</v>
      </c>
      <c r="K1703">
        <v>1418745405</v>
      </c>
      <c r="L1703" s="14">
        <f t="shared" si="185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6">
        <f t="shared" si="182"/>
        <v>1.9801980198019802E-3</v>
      </c>
      <c r="R1703" s="9">
        <f t="shared" si="183"/>
        <v>5</v>
      </c>
      <c r="S1703" t="str">
        <f t="shared" si="186"/>
        <v>music</v>
      </c>
      <c r="T1703" t="str">
        <f t="shared" si="187"/>
        <v>faith</v>
      </c>
      <c r="U1703" s="13">
        <f t="shared" si="188"/>
        <v>30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4">
        <f t="shared" si="184"/>
        <v>42093.828125</v>
      </c>
      <c r="K1704">
        <v>1425156750</v>
      </c>
      <c r="L1704" s="14">
        <f t="shared" si="185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6">
        <f t="shared" si="182"/>
        <v>6.0606060606060605E-5</v>
      </c>
      <c r="R1704" s="9">
        <f t="shared" si="183"/>
        <v>1</v>
      </c>
      <c r="S1704" t="str">
        <f t="shared" si="186"/>
        <v>music</v>
      </c>
      <c r="T1704" t="str">
        <f t="shared" si="187"/>
        <v>faith</v>
      </c>
      <c r="U1704" s="13">
        <f t="shared" si="188"/>
        <v>30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4">
        <f t="shared" si="184"/>
        <v>42247.281678240746</v>
      </c>
      <c r="K1705">
        <v>1435819537</v>
      </c>
      <c r="L1705" s="14">
        <f t="shared" si="185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6">
        <f t="shared" si="182"/>
        <v>1.0200000000000001E-2</v>
      </c>
      <c r="R1705" s="9">
        <f t="shared" si="183"/>
        <v>25.5</v>
      </c>
      <c r="S1705" t="str">
        <f t="shared" si="186"/>
        <v>music</v>
      </c>
      <c r="T1705" t="str">
        <f t="shared" si="187"/>
        <v>faith</v>
      </c>
      <c r="U1705" s="13">
        <f t="shared" si="188"/>
        <v>60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4">
        <f t="shared" si="184"/>
        <v>42051.139733796299</v>
      </c>
      <c r="K1706">
        <v>1421464873</v>
      </c>
      <c r="L1706" s="14">
        <f t="shared" si="185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6">
        <f t="shared" si="182"/>
        <v>0.65100000000000002</v>
      </c>
      <c r="R1706" s="9">
        <f t="shared" si="183"/>
        <v>118.36363636363636</v>
      </c>
      <c r="S1706" t="str">
        <f t="shared" si="186"/>
        <v>music</v>
      </c>
      <c r="T1706" t="str">
        <f t="shared" si="187"/>
        <v>faith</v>
      </c>
      <c r="U1706" s="13">
        <f t="shared" si="188"/>
        <v>30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4">
        <f t="shared" si="184"/>
        <v>42256.666666666672</v>
      </c>
      <c r="K1707">
        <v>1440807846</v>
      </c>
      <c r="L1707" s="14">
        <f t="shared" si="185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6">
        <f t="shared" si="182"/>
        <v>0</v>
      </c>
      <c r="R1707" s="9">
        <f t="shared" si="183"/>
        <v>0</v>
      </c>
      <c r="S1707" t="str">
        <f t="shared" si="186"/>
        <v>music</v>
      </c>
      <c r="T1707" t="str">
        <f t="shared" si="187"/>
        <v>faith</v>
      </c>
      <c r="U1707" s="13">
        <f t="shared" si="188"/>
        <v>11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4">
        <f t="shared" si="184"/>
        <v>42239.306388888886</v>
      </c>
      <c r="K1708">
        <v>1435130472</v>
      </c>
      <c r="L1708" s="14">
        <f t="shared" si="185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6">
        <f t="shared" si="182"/>
        <v>0</v>
      </c>
      <c r="R1708" s="9">
        <f t="shared" si="183"/>
        <v>0</v>
      </c>
      <c r="S1708" t="str">
        <f t="shared" si="186"/>
        <v>music</v>
      </c>
      <c r="T1708" t="str">
        <f t="shared" si="187"/>
        <v>faith</v>
      </c>
      <c r="U1708" s="13">
        <f t="shared" si="188"/>
        <v>60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4">
        <f t="shared" si="184"/>
        <v>42457.679340277777</v>
      </c>
      <c r="K1709">
        <v>1456593495</v>
      </c>
      <c r="L1709" s="14">
        <f t="shared" si="185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6">
        <f t="shared" si="182"/>
        <v>9.74E-2</v>
      </c>
      <c r="R1709" s="9">
        <f t="shared" si="183"/>
        <v>54.111111111111114</v>
      </c>
      <c r="S1709" t="str">
        <f t="shared" si="186"/>
        <v>music</v>
      </c>
      <c r="T1709" t="str">
        <f t="shared" si="187"/>
        <v>faith</v>
      </c>
      <c r="U1709" s="13">
        <f t="shared" si="188"/>
        <v>30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4">
        <f t="shared" si="184"/>
        <v>42491.866967592592</v>
      </c>
      <c r="K1710">
        <v>1458679706</v>
      </c>
      <c r="L1710" s="14">
        <f t="shared" si="185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6">
        <f t="shared" si="182"/>
        <v>0</v>
      </c>
      <c r="R1710" s="9">
        <f t="shared" si="183"/>
        <v>0</v>
      </c>
      <c r="S1710" t="str">
        <f t="shared" si="186"/>
        <v>music</v>
      </c>
      <c r="T1710" t="str">
        <f t="shared" si="187"/>
        <v>faith</v>
      </c>
      <c r="U1710" s="13">
        <f t="shared" si="188"/>
        <v>40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4">
        <f t="shared" si="184"/>
        <v>41882.818749999999</v>
      </c>
      <c r="K1711">
        <v>1405949514</v>
      </c>
      <c r="L1711" s="14">
        <f t="shared" si="185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6">
        <f t="shared" si="182"/>
        <v>4.8571428571428571E-2</v>
      </c>
      <c r="R1711" s="9">
        <f t="shared" si="183"/>
        <v>21.25</v>
      </c>
      <c r="S1711" t="str">
        <f t="shared" si="186"/>
        <v>music</v>
      </c>
      <c r="T1711" t="str">
        <f t="shared" si="187"/>
        <v>faith</v>
      </c>
      <c r="U1711" s="13">
        <f t="shared" si="188"/>
        <v>41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4">
        <f t="shared" si="184"/>
        <v>42387.541666666672</v>
      </c>
      <c r="K1712">
        <v>1449151888</v>
      </c>
      <c r="L1712" s="14">
        <f t="shared" si="185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6">
        <f t="shared" si="182"/>
        <v>6.7999999999999996E-3</v>
      </c>
      <c r="R1712" s="9">
        <f t="shared" si="183"/>
        <v>34</v>
      </c>
      <c r="S1712" t="str">
        <f t="shared" si="186"/>
        <v>music</v>
      </c>
      <c r="T1712" t="str">
        <f t="shared" si="187"/>
        <v>faith</v>
      </c>
      <c r="U1712" s="13">
        <f t="shared" si="188"/>
        <v>46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4">
        <f t="shared" si="184"/>
        <v>41883.646226851852</v>
      </c>
      <c r="K1713">
        <v>1406907034</v>
      </c>
      <c r="L1713" s="14">
        <f t="shared" si="185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6">
        <f t="shared" si="182"/>
        <v>0.105</v>
      </c>
      <c r="R1713" s="9">
        <f t="shared" si="183"/>
        <v>525</v>
      </c>
      <c r="S1713" t="str">
        <f t="shared" si="186"/>
        <v>music</v>
      </c>
      <c r="T1713" t="str">
        <f t="shared" si="187"/>
        <v>faith</v>
      </c>
      <c r="U1713" s="13">
        <f t="shared" si="188"/>
        <v>31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4">
        <f t="shared" si="184"/>
        <v>42185.913807870369</v>
      </c>
      <c r="K1714">
        <v>1430517353</v>
      </c>
      <c r="L1714" s="14">
        <f t="shared" si="185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6">
        <f t="shared" si="182"/>
        <v>0</v>
      </c>
      <c r="R1714" s="9">
        <f t="shared" si="183"/>
        <v>0</v>
      </c>
      <c r="S1714" t="str">
        <f t="shared" si="186"/>
        <v>music</v>
      </c>
      <c r="T1714" t="str">
        <f t="shared" si="187"/>
        <v>faith</v>
      </c>
      <c r="U1714" s="13">
        <f t="shared" si="188"/>
        <v>60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4">
        <f t="shared" si="184"/>
        <v>41917.801064814819</v>
      </c>
      <c r="K1715">
        <v>1409944412</v>
      </c>
      <c r="L1715" s="14">
        <f t="shared" si="185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6">
        <f t="shared" si="182"/>
        <v>1.6666666666666666E-2</v>
      </c>
      <c r="R1715" s="9">
        <f t="shared" si="183"/>
        <v>50</v>
      </c>
      <c r="S1715" t="str">
        <f t="shared" si="186"/>
        <v>music</v>
      </c>
      <c r="T1715" t="str">
        <f t="shared" si="187"/>
        <v>faith</v>
      </c>
      <c r="U1715" s="13">
        <f t="shared" si="188"/>
        <v>30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4">
        <f t="shared" si="184"/>
        <v>42125.918530092589</v>
      </c>
      <c r="K1716">
        <v>1427925761</v>
      </c>
      <c r="L1716" s="14">
        <f t="shared" si="185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6">
        <f t="shared" si="182"/>
        <v>7.868E-2</v>
      </c>
      <c r="R1716" s="9">
        <f t="shared" si="183"/>
        <v>115.70588235294117</v>
      </c>
      <c r="S1716" t="str">
        <f t="shared" si="186"/>
        <v>music</v>
      </c>
      <c r="T1716" t="str">
        <f t="shared" si="187"/>
        <v>faith</v>
      </c>
      <c r="U1716" s="13">
        <f t="shared" si="188"/>
        <v>30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4">
        <f t="shared" si="184"/>
        <v>42094.140277777777</v>
      </c>
      <c r="K1717">
        <v>1425186785</v>
      </c>
      <c r="L1717" s="14">
        <f t="shared" si="185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6">
        <f t="shared" si="182"/>
        <v>2.2000000000000001E-3</v>
      </c>
      <c r="R1717" s="9">
        <f t="shared" si="183"/>
        <v>5.5</v>
      </c>
      <c r="S1717" t="str">
        <f t="shared" si="186"/>
        <v>music</v>
      </c>
      <c r="T1717" t="str">
        <f t="shared" si="187"/>
        <v>faith</v>
      </c>
      <c r="U1717" s="13">
        <f t="shared" si="188"/>
        <v>30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4">
        <f t="shared" si="184"/>
        <v>42713.619201388887</v>
      </c>
      <c r="K1718">
        <v>1477835499</v>
      </c>
      <c r="L1718" s="14">
        <f t="shared" si="185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6">
        <f t="shared" si="182"/>
        <v>7.4999999999999997E-2</v>
      </c>
      <c r="R1718" s="9">
        <f t="shared" si="183"/>
        <v>50</v>
      </c>
      <c r="S1718" t="str">
        <f t="shared" si="186"/>
        <v>music</v>
      </c>
      <c r="T1718" t="str">
        <f t="shared" si="187"/>
        <v>faith</v>
      </c>
      <c r="U1718" s="13">
        <f t="shared" si="188"/>
        <v>40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4">
        <f t="shared" si="184"/>
        <v>42481.166666666672</v>
      </c>
      <c r="K1719">
        <v>1459467238</v>
      </c>
      <c r="L1719" s="14">
        <f t="shared" si="185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6">
        <f t="shared" si="182"/>
        <v>0.42725880551301687</v>
      </c>
      <c r="R1719" s="9">
        <f t="shared" si="183"/>
        <v>34.024390243902438</v>
      </c>
      <c r="S1719" t="str">
        <f t="shared" si="186"/>
        <v>music</v>
      </c>
      <c r="T1719" t="str">
        <f t="shared" si="187"/>
        <v>faith</v>
      </c>
      <c r="U1719" s="13">
        <f t="shared" si="188"/>
        <v>21</v>
      </c>
    </row>
    <row r="1720" spans="1:2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4">
        <f t="shared" si="184"/>
        <v>42504.207638888889</v>
      </c>
      <c r="K1720">
        <v>1459435149</v>
      </c>
      <c r="L1720" s="14">
        <f t="shared" si="185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6">
        <f t="shared" si="182"/>
        <v>2.142857142857143E-3</v>
      </c>
      <c r="R1720" s="9">
        <f t="shared" si="183"/>
        <v>37.5</v>
      </c>
      <c r="S1720" t="str">
        <f t="shared" si="186"/>
        <v>music</v>
      </c>
      <c r="T1720" t="str">
        <f t="shared" si="187"/>
        <v>faith</v>
      </c>
      <c r="U1720" s="13">
        <f t="shared" si="188"/>
        <v>44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4">
        <f t="shared" si="184"/>
        <v>41899.534618055557</v>
      </c>
      <c r="K1721">
        <v>1408366191</v>
      </c>
      <c r="L1721" s="14">
        <f t="shared" si="185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6">
        <f t="shared" si="182"/>
        <v>8.7500000000000008E-3</v>
      </c>
      <c r="R1721" s="9">
        <f t="shared" si="183"/>
        <v>11.666666666666666</v>
      </c>
      <c r="S1721" t="str">
        <f t="shared" si="186"/>
        <v>music</v>
      </c>
      <c r="T1721" t="str">
        <f t="shared" si="187"/>
        <v>faith</v>
      </c>
      <c r="U1721" s="13">
        <f t="shared" si="188"/>
        <v>30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4">
        <f t="shared" si="184"/>
        <v>41952.824895833335</v>
      </c>
      <c r="K1722">
        <v>1412966871</v>
      </c>
      <c r="L1722" s="14">
        <f t="shared" si="185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6">
        <f t="shared" si="182"/>
        <v>5.6250000000000001E-2</v>
      </c>
      <c r="R1722" s="9">
        <f t="shared" si="183"/>
        <v>28.125</v>
      </c>
      <c r="S1722" t="str">
        <f t="shared" si="186"/>
        <v>music</v>
      </c>
      <c r="T1722" t="str">
        <f t="shared" si="187"/>
        <v>faith</v>
      </c>
      <c r="U1722" s="13">
        <f t="shared" si="188"/>
        <v>30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4">
        <f t="shared" si="184"/>
        <v>42349.461377314816</v>
      </c>
      <c r="K1723">
        <v>1447239863</v>
      </c>
      <c r="L1723" s="14">
        <f t="shared" si="185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6">
        <f t="shared" si="182"/>
        <v>0</v>
      </c>
      <c r="R1723" s="9">
        <f t="shared" si="183"/>
        <v>0</v>
      </c>
      <c r="S1723" t="str">
        <f t="shared" si="186"/>
        <v>music</v>
      </c>
      <c r="T1723" t="str">
        <f t="shared" si="187"/>
        <v>faith</v>
      </c>
      <c r="U1723" s="13">
        <f t="shared" si="188"/>
        <v>30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4">
        <f t="shared" si="184"/>
        <v>42463.006944444445</v>
      </c>
      <c r="K1724">
        <v>1456441429</v>
      </c>
      <c r="L1724" s="14">
        <f t="shared" si="185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6">
        <f t="shared" si="182"/>
        <v>3.4722222222222224E-4</v>
      </c>
      <c r="R1724" s="9">
        <f t="shared" si="183"/>
        <v>1</v>
      </c>
      <c r="S1724" t="str">
        <f t="shared" si="186"/>
        <v>music</v>
      </c>
      <c r="T1724" t="str">
        <f t="shared" si="187"/>
        <v>faith</v>
      </c>
      <c r="U1724" s="13">
        <f t="shared" si="188"/>
        <v>38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4">
        <f t="shared" si="184"/>
        <v>42186.25</v>
      </c>
      <c r="K1725">
        <v>1430855315</v>
      </c>
      <c r="L1725" s="14">
        <f t="shared" si="185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6">
        <f t="shared" si="182"/>
        <v>6.5000000000000002E-2</v>
      </c>
      <c r="R1725" s="9">
        <f t="shared" si="183"/>
        <v>216.66666666666666</v>
      </c>
      <c r="S1725" t="str">
        <f t="shared" si="186"/>
        <v>music</v>
      </c>
      <c r="T1725" t="str">
        <f t="shared" si="187"/>
        <v>faith</v>
      </c>
      <c r="U1725" s="13">
        <f t="shared" si="188"/>
        <v>57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4">
        <f t="shared" si="184"/>
        <v>41942.932430555556</v>
      </c>
      <c r="K1726">
        <v>1412115762</v>
      </c>
      <c r="L1726" s="14">
        <f t="shared" si="185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6">
        <f t="shared" si="182"/>
        <v>5.8333333333333336E-3</v>
      </c>
      <c r="R1726" s="9">
        <f t="shared" si="183"/>
        <v>8.75</v>
      </c>
      <c r="S1726" t="str">
        <f t="shared" si="186"/>
        <v>music</v>
      </c>
      <c r="T1726" t="str">
        <f t="shared" si="187"/>
        <v>faith</v>
      </c>
      <c r="U1726" s="13">
        <f t="shared" si="188"/>
        <v>30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4">
        <f t="shared" si="184"/>
        <v>41875.968159722222</v>
      </c>
      <c r="K1727">
        <v>1406330049</v>
      </c>
      <c r="L1727" s="14">
        <f t="shared" si="185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6">
        <f t="shared" si="182"/>
        <v>0.10181818181818182</v>
      </c>
      <c r="R1727" s="9">
        <f t="shared" si="183"/>
        <v>62.222222222222221</v>
      </c>
      <c r="S1727" t="str">
        <f t="shared" si="186"/>
        <v>music</v>
      </c>
      <c r="T1727" t="str">
        <f t="shared" si="187"/>
        <v>faith</v>
      </c>
      <c r="U1727" s="13">
        <f t="shared" si="188"/>
        <v>30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4">
        <f t="shared" si="184"/>
        <v>41817.919722222221</v>
      </c>
      <c r="K1728">
        <v>1401401064</v>
      </c>
      <c r="L1728" s="14">
        <f t="shared" si="185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6">
        <f t="shared" si="182"/>
        <v>0.33784615384615385</v>
      </c>
      <c r="R1728" s="9">
        <f t="shared" si="183"/>
        <v>137.25</v>
      </c>
      <c r="S1728" t="str">
        <f t="shared" si="186"/>
        <v>music</v>
      </c>
      <c r="T1728" t="str">
        <f t="shared" si="187"/>
        <v>faith</v>
      </c>
      <c r="U1728" s="13">
        <f t="shared" si="188"/>
        <v>29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4">
        <f t="shared" si="184"/>
        <v>42099.458333333328</v>
      </c>
      <c r="K1729">
        <v>1423520177</v>
      </c>
      <c r="L1729" s="14">
        <f t="shared" si="185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6">
        <f t="shared" si="182"/>
        <v>3.3333333333333332E-4</v>
      </c>
      <c r="R1729" s="9">
        <f t="shared" si="183"/>
        <v>1</v>
      </c>
      <c r="S1729" t="str">
        <f t="shared" si="186"/>
        <v>music</v>
      </c>
      <c r="T1729" t="str">
        <f t="shared" si="187"/>
        <v>faith</v>
      </c>
      <c r="U1729" s="13">
        <f t="shared" si="188"/>
        <v>55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4">
        <f t="shared" si="184"/>
        <v>42298.625856481478</v>
      </c>
      <c r="K1730">
        <v>1442847674</v>
      </c>
      <c r="L1730" s="14">
        <f t="shared" si="185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6">
        <f t="shared" ref="Q1730:Q1793" si="189">(E1730/D1730)</f>
        <v>0.68400000000000005</v>
      </c>
      <c r="R1730" s="9">
        <f t="shared" ref="R1730:R1793" si="190">IF(N1730&lt;&gt;0,E1730/N1730,0)</f>
        <v>122.14285714285714</v>
      </c>
      <c r="S1730" t="str">
        <f t="shared" si="186"/>
        <v>music</v>
      </c>
      <c r="T1730" t="str">
        <f t="shared" si="187"/>
        <v>faith</v>
      </c>
      <c r="U1730" s="13">
        <f t="shared" si="188"/>
        <v>30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4">
        <f t="shared" ref="J1731:J1794" si="191">(((I1731/60)/60)/24)+DATE(1970,1,1)</f>
        <v>42531.052152777775</v>
      </c>
      <c r="K1731">
        <v>1460337306</v>
      </c>
      <c r="L1731" s="14">
        <f t="shared" ref="L1731:L1794" si="192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6">
        <f t="shared" si="189"/>
        <v>0</v>
      </c>
      <c r="R1731" s="9">
        <f t="shared" si="190"/>
        <v>0</v>
      </c>
      <c r="S1731" t="str">
        <f t="shared" ref="S1731:S1794" si="193">LEFT(P1731, SEARCH("/",P1731,1)-1)</f>
        <v>music</v>
      </c>
      <c r="T1731" t="str">
        <f t="shared" ref="T1731:T1794" si="194">RIGHT(P1731,LEN(P1731)-FIND("/",P1731))</f>
        <v>faith</v>
      </c>
      <c r="U1731" s="13">
        <f t="shared" ref="U1731:U1794" si="195">DATEDIF(L1731,J1731,"D")</f>
        <v>60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4">
        <f t="shared" si="191"/>
        <v>42302.087766203709</v>
      </c>
      <c r="K1732">
        <v>1443146783</v>
      </c>
      <c r="L1732" s="14">
        <f t="shared" si="192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6">
        <f t="shared" si="189"/>
        <v>0</v>
      </c>
      <c r="R1732" s="9">
        <f t="shared" si="190"/>
        <v>0</v>
      </c>
      <c r="S1732" t="str">
        <f t="shared" si="193"/>
        <v>music</v>
      </c>
      <c r="T1732" t="str">
        <f t="shared" si="194"/>
        <v>faith</v>
      </c>
      <c r="U1732" s="13">
        <f t="shared" si="195"/>
        <v>30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4">
        <f t="shared" si="191"/>
        <v>42166.625</v>
      </c>
      <c r="K1733">
        <v>1432849552</v>
      </c>
      <c r="L1733" s="14">
        <f t="shared" si="192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6">
        <f t="shared" si="189"/>
        <v>0</v>
      </c>
      <c r="R1733" s="9">
        <f t="shared" si="190"/>
        <v>0</v>
      </c>
      <c r="S1733" t="str">
        <f t="shared" si="193"/>
        <v>music</v>
      </c>
      <c r="T1733" t="str">
        <f t="shared" si="194"/>
        <v>faith</v>
      </c>
      <c r="U1733" s="13">
        <f t="shared" si="195"/>
        <v>14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4">
        <f t="shared" si="191"/>
        <v>42385.208333333328</v>
      </c>
      <c r="K1734">
        <v>1447777481</v>
      </c>
      <c r="L1734" s="14">
        <f t="shared" si="192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6">
        <f t="shared" si="189"/>
        <v>0</v>
      </c>
      <c r="R1734" s="9">
        <f t="shared" si="190"/>
        <v>0</v>
      </c>
      <c r="S1734" t="str">
        <f t="shared" si="193"/>
        <v>music</v>
      </c>
      <c r="T1734" t="str">
        <f t="shared" si="194"/>
        <v>faith</v>
      </c>
      <c r="U1734" s="13">
        <f t="shared" si="195"/>
        <v>60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4">
        <f t="shared" si="191"/>
        <v>42626.895833333328</v>
      </c>
      <c r="K1735">
        <v>1472746374</v>
      </c>
      <c r="L1735" s="14">
        <f t="shared" si="192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6">
        <f t="shared" si="189"/>
        <v>0</v>
      </c>
      <c r="R1735" s="9">
        <f t="shared" si="190"/>
        <v>0</v>
      </c>
      <c r="S1735" t="str">
        <f t="shared" si="193"/>
        <v>music</v>
      </c>
      <c r="T1735" t="str">
        <f t="shared" si="194"/>
        <v>faith</v>
      </c>
      <c r="U1735" s="13">
        <f t="shared" si="195"/>
        <v>12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4">
        <f t="shared" si="191"/>
        <v>42132.036527777775</v>
      </c>
      <c r="K1736">
        <v>1428454356</v>
      </c>
      <c r="L1736" s="14">
        <f t="shared" si="192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6">
        <f t="shared" si="189"/>
        <v>2.2222222222222223E-4</v>
      </c>
      <c r="R1736" s="9">
        <f t="shared" si="190"/>
        <v>1</v>
      </c>
      <c r="S1736" t="str">
        <f t="shared" si="193"/>
        <v>music</v>
      </c>
      <c r="T1736" t="str">
        <f t="shared" si="194"/>
        <v>faith</v>
      </c>
      <c r="U1736" s="13">
        <f t="shared" si="195"/>
        <v>30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4">
        <f t="shared" si="191"/>
        <v>42589.814178240747</v>
      </c>
      <c r="K1737">
        <v>1468006345</v>
      </c>
      <c r="L1737" s="14">
        <f t="shared" si="192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6">
        <f t="shared" si="189"/>
        <v>0.11</v>
      </c>
      <c r="R1737" s="9">
        <f t="shared" si="190"/>
        <v>55</v>
      </c>
      <c r="S1737" t="str">
        <f t="shared" si="193"/>
        <v>music</v>
      </c>
      <c r="T1737" t="str">
        <f t="shared" si="194"/>
        <v>faith</v>
      </c>
      <c r="U1737" s="13">
        <f t="shared" si="195"/>
        <v>30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4">
        <f t="shared" si="191"/>
        <v>42316.90315972222</v>
      </c>
      <c r="K1738">
        <v>1444423233</v>
      </c>
      <c r="L1738" s="14">
        <f t="shared" si="192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6">
        <f t="shared" si="189"/>
        <v>7.3333333333333332E-3</v>
      </c>
      <c r="R1738" s="9">
        <f t="shared" si="190"/>
        <v>22</v>
      </c>
      <c r="S1738" t="str">
        <f t="shared" si="193"/>
        <v>music</v>
      </c>
      <c r="T1738" t="str">
        <f t="shared" si="194"/>
        <v>faith</v>
      </c>
      <c r="U1738" s="13">
        <f t="shared" si="195"/>
        <v>30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4">
        <f t="shared" si="191"/>
        <v>42205.948981481488</v>
      </c>
      <c r="K1739">
        <v>1434840392</v>
      </c>
      <c r="L1739" s="14">
        <f t="shared" si="192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6">
        <f t="shared" si="189"/>
        <v>0.21249999999999999</v>
      </c>
      <c r="R1739" s="9">
        <f t="shared" si="190"/>
        <v>56.666666666666664</v>
      </c>
      <c r="S1739" t="str">
        <f t="shared" si="193"/>
        <v>music</v>
      </c>
      <c r="T1739" t="str">
        <f t="shared" si="194"/>
        <v>faith</v>
      </c>
      <c r="U1739" s="13">
        <f t="shared" si="195"/>
        <v>30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4">
        <f t="shared" si="191"/>
        <v>41914.874328703707</v>
      </c>
      <c r="K1740">
        <v>1409691542</v>
      </c>
      <c r="L1740" s="14">
        <f t="shared" si="192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6">
        <f t="shared" si="189"/>
        <v>4.0000000000000001E-3</v>
      </c>
      <c r="R1740" s="9">
        <f t="shared" si="190"/>
        <v>20</v>
      </c>
      <c r="S1740" t="str">
        <f t="shared" si="193"/>
        <v>music</v>
      </c>
      <c r="T1740" t="str">
        <f t="shared" si="194"/>
        <v>faith</v>
      </c>
      <c r="U1740" s="13">
        <f t="shared" si="195"/>
        <v>30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4">
        <f t="shared" si="191"/>
        <v>42494.832546296297</v>
      </c>
      <c r="K1741">
        <v>1457297932</v>
      </c>
      <c r="L1741" s="14">
        <f t="shared" si="192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6">
        <f t="shared" si="189"/>
        <v>1E-3</v>
      </c>
      <c r="R1741" s="9">
        <f t="shared" si="190"/>
        <v>1</v>
      </c>
      <c r="S1741" t="str">
        <f t="shared" si="193"/>
        <v>music</v>
      </c>
      <c r="T1741" t="str">
        <f t="shared" si="194"/>
        <v>faith</v>
      </c>
      <c r="U1741" s="13">
        <f t="shared" si="195"/>
        <v>59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4">
        <f t="shared" si="191"/>
        <v>42201.817384259266</v>
      </c>
      <c r="K1742">
        <v>1434483422</v>
      </c>
      <c r="L1742" s="14">
        <f t="shared" si="192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6">
        <f t="shared" si="189"/>
        <v>0</v>
      </c>
      <c r="R1742" s="9">
        <f t="shared" si="190"/>
        <v>0</v>
      </c>
      <c r="S1742" t="str">
        <f t="shared" si="193"/>
        <v>music</v>
      </c>
      <c r="T1742" t="str">
        <f t="shared" si="194"/>
        <v>faith</v>
      </c>
      <c r="U1742" s="13">
        <f t="shared" si="195"/>
        <v>30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4">
        <f t="shared" si="191"/>
        <v>42165.628136574072</v>
      </c>
      <c r="K1743">
        <v>1430060671</v>
      </c>
      <c r="L1743" s="14">
        <f t="shared" si="192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6">
        <f t="shared" si="189"/>
        <v>1.1083333333333334</v>
      </c>
      <c r="R1743" s="9">
        <f t="shared" si="190"/>
        <v>25.576923076923077</v>
      </c>
      <c r="S1743" t="str">
        <f t="shared" si="193"/>
        <v>photography</v>
      </c>
      <c r="T1743" t="str">
        <f t="shared" si="194"/>
        <v>photobooks</v>
      </c>
      <c r="U1743" s="13">
        <f t="shared" si="195"/>
        <v>45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4">
        <f t="shared" si="191"/>
        <v>42742.875</v>
      </c>
      <c r="K1744">
        <v>1481058170</v>
      </c>
      <c r="L1744" s="14">
        <f t="shared" si="192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6">
        <f t="shared" si="189"/>
        <v>1.0874999999999999</v>
      </c>
      <c r="R1744" s="9">
        <f t="shared" si="190"/>
        <v>63.970588235294116</v>
      </c>
      <c r="S1744" t="str">
        <f t="shared" si="193"/>
        <v>photography</v>
      </c>
      <c r="T1744" t="str">
        <f t="shared" si="194"/>
        <v>photobooks</v>
      </c>
      <c r="U1744" s="13">
        <f t="shared" si="195"/>
        <v>32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4">
        <f t="shared" si="191"/>
        <v>42609.165972222225</v>
      </c>
      <c r="K1745">
        <v>1470348775</v>
      </c>
      <c r="L1745" s="14">
        <f t="shared" si="192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6">
        <f t="shared" si="189"/>
        <v>1.0041666666666667</v>
      </c>
      <c r="R1745" s="9">
        <f t="shared" si="190"/>
        <v>89.925373134328353</v>
      </c>
      <c r="S1745" t="str">
        <f t="shared" si="193"/>
        <v>photography</v>
      </c>
      <c r="T1745" t="str">
        <f t="shared" si="194"/>
        <v>photobooks</v>
      </c>
      <c r="U1745" s="13">
        <f t="shared" si="195"/>
        <v>23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4">
        <f t="shared" si="191"/>
        <v>42071.563391203701</v>
      </c>
      <c r="K1746">
        <v>1421937077</v>
      </c>
      <c r="L1746" s="14">
        <f t="shared" si="192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6">
        <f t="shared" si="189"/>
        <v>1.1845454545454546</v>
      </c>
      <c r="R1746" s="9">
        <f t="shared" si="190"/>
        <v>93.071428571428569</v>
      </c>
      <c r="S1746" t="str">
        <f t="shared" si="193"/>
        <v>photography</v>
      </c>
      <c r="T1746" t="str">
        <f t="shared" si="194"/>
        <v>photobooks</v>
      </c>
      <c r="U1746" s="13">
        <f t="shared" si="195"/>
        <v>45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4">
        <f t="shared" si="191"/>
        <v>42726.083333333328</v>
      </c>
      <c r="K1747">
        <v>1479276838</v>
      </c>
      <c r="L1747" s="14">
        <f t="shared" si="192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6">
        <f t="shared" si="189"/>
        <v>1.1401428571428571</v>
      </c>
      <c r="R1747" s="9">
        <f t="shared" si="190"/>
        <v>89.674157303370791</v>
      </c>
      <c r="S1747" t="str">
        <f t="shared" si="193"/>
        <v>photography</v>
      </c>
      <c r="T1747" t="str">
        <f t="shared" si="194"/>
        <v>photobooks</v>
      </c>
      <c r="U1747" s="13">
        <f t="shared" si="195"/>
        <v>36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4">
        <f t="shared" si="191"/>
        <v>42698.083333333328</v>
      </c>
      <c r="K1748">
        <v>1477368867</v>
      </c>
      <c r="L1748" s="14">
        <f t="shared" si="192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6">
        <f t="shared" si="189"/>
        <v>1.4810000000000001</v>
      </c>
      <c r="R1748" s="9">
        <f t="shared" si="190"/>
        <v>207.61682242990653</v>
      </c>
      <c r="S1748" t="str">
        <f t="shared" si="193"/>
        <v>photography</v>
      </c>
      <c r="T1748" t="str">
        <f t="shared" si="194"/>
        <v>photobooks</v>
      </c>
      <c r="U1748" s="13">
        <f t="shared" si="195"/>
        <v>30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4">
        <f t="shared" si="191"/>
        <v>42321.625</v>
      </c>
      <c r="K1749">
        <v>1444904830</v>
      </c>
      <c r="L1749" s="14">
        <f t="shared" si="192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6">
        <f t="shared" si="189"/>
        <v>1.0495555555555556</v>
      </c>
      <c r="R1749" s="9">
        <f t="shared" si="190"/>
        <v>59.408805031446541</v>
      </c>
      <c r="S1749" t="str">
        <f t="shared" si="193"/>
        <v>photography</v>
      </c>
      <c r="T1749" t="str">
        <f t="shared" si="194"/>
        <v>photobooks</v>
      </c>
      <c r="U1749" s="13">
        <f t="shared" si="195"/>
        <v>29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4">
        <f t="shared" si="191"/>
        <v>42249.950729166667</v>
      </c>
      <c r="K1750">
        <v>1438642143</v>
      </c>
      <c r="L1750" s="14">
        <f t="shared" si="192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6">
        <f t="shared" si="189"/>
        <v>1.29948</v>
      </c>
      <c r="R1750" s="9">
        <f t="shared" si="190"/>
        <v>358.97237569060775</v>
      </c>
      <c r="S1750" t="str">
        <f t="shared" si="193"/>
        <v>photography</v>
      </c>
      <c r="T1750" t="str">
        <f t="shared" si="194"/>
        <v>photobooks</v>
      </c>
      <c r="U1750" s="13">
        <f t="shared" si="195"/>
        <v>30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4">
        <f t="shared" si="191"/>
        <v>42795.791666666672</v>
      </c>
      <c r="K1751">
        <v>1485213921</v>
      </c>
      <c r="L1751" s="14">
        <f t="shared" si="192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6">
        <f t="shared" si="189"/>
        <v>1.2348756218905472</v>
      </c>
      <c r="R1751" s="9">
        <f t="shared" si="190"/>
        <v>94.736641221374043</v>
      </c>
      <c r="S1751" t="str">
        <f t="shared" si="193"/>
        <v>photography</v>
      </c>
      <c r="T1751" t="str">
        <f t="shared" si="194"/>
        <v>photobooks</v>
      </c>
      <c r="U1751" s="13">
        <f t="shared" si="195"/>
        <v>37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4">
        <f t="shared" si="191"/>
        <v>42479.836851851855</v>
      </c>
      <c r="K1752">
        <v>1458936304</v>
      </c>
      <c r="L1752" s="14">
        <f t="shared" si="192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6">
        <f t="shared" si="189"/>
        <v>2.0162</v>
      </c>
      <c r="R1752" s="9">
        <f t="shared" si="190"/>
        <v>80.647999999999996</v>
      </c>
      <c r="S1752" t="str">
        <f t="shared" si="193"/>
        <v>photography</v>
      </c>
      <c r="T1752" t="str">
        <f t="shared" si="194"/>
        <v>photobooks</v>
      </c>
      <c r="U1752" s="13">
        <f t="shared" si="195"/>
        <v>25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4">
        <f t="shared" si="191"/>
        <v>42082.739849537036</v>
      </c>
      <c r="K1753">
        <v>1424198723</v>
      </c>
      <c r="L1753" s="14">
        <f t="shared" si="192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6">
        <f t="shared" si="189"/>
        <v>1.0289999999999999</v>
      </c>
      <c r="R1753" s="9">
        <f t="shared" si="190"/>
        <v>168.68852459016392</v>
      </c>
      <c r="S1753" t="str">
        <f t="shared" si="193"/>
        <v>photography</v>
      </c>
      <c r="T1753" t="str">
        <f t="shared" si="194"/>
        <v>photobooks</v>
      </c>
      <c r="U1753" s="13">
        <f t="shared" si="195"/>
        <v>30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4">
        <f t="shared" si="191"/>
        <v>42657.253263888888</v>
      </c>
      <c r="K1754">
        <v>1473833082</v>
      </c>
      <c r="L1754" s="14">
        <f t="shared" si="192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6">
        <f t="shared" si="189"/>
        <v>2.6016666666666666</v>
      </c>
      <c r="R1754" s="9">
        <f t="shared" si="190"/>
        <v>34.68888888888889</v>
      </c>
      <c r="S1754" t="str">
        <f t="shared" si="193"/>
        <v>photography</v>
      </c>
      <c r="T1754" t="str">
        <f t="shared" si="194"/>
        <v>photobooks</v>
      </c>
      <c r="U1754" s="13">
        <f t="shared" si="195"/>
        <v>30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4">
        <f t="shared" si="191"/>
        <v>42450.707962962959</v>
      </c>
      <c r="K1755">
        <v>1455991168</v>
      </c>
      <c r="L1755" s="14">
        <f t="shared" si="192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6">
        <f t="shared" si="189"/>
        <v>1.08</v>
      </c>
      <c r="R1755" s="9">
        <f t="shared" si="190"/>
        <v>462.85714285714283</v>
      </c>
      <c r="S1755" t="str">
        <f t="shared" si="193"/>
        <v>photography</v>
      </c>
      <c r="T1755" t="str">
        <f t="shared" si="194"/>
        <v>photobooks</v>
      </c>
      <c r="U1755" s="13">
        <f t="shared" si="195"/>
        <v>30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4">
        <f t="shared" si="191"/>
        <v>42097.835104166668</v>
      </c>
      <c r="K1756">
        <v>1425502953</v>
      </c>
      <c r="L1756" s="14">
        <f t="shared" si="192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6">
        <f t="shared" si="189"/>
        <v>1.1052941176470588</v>
      </c>
      <c r="R1756" s="9">
        <f t="shared" si="190"/>
        <v>104.38888888888889</v>
      </c>
      <c r="S1756" t="str">
        <f t="shared" si="193"/>
        <v>photography</v>
      </c>
      <c r="T1756" t="str">
        <f t="shared" si="194"/>
        <v>photobooks</v>
      </c>
      <c r="U1756" s="13">
        <f t="shared" si="195"/>
        <v>30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4">
        <f t="shared" si="191"/>
        <v>42282.788900462961</v>
      </c>
      <c r="K1757">
        <v>1441479361</v>
      </c>
      <c r="L1757" s="14">
        <f t="shared" si="192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6">
        <f t="shared" si="189"/>
        <v>1.2</v>
      </c>
      <c r="R1757" s="9">
        <f t="shared" si="190"/>
        <v>7.5</v>
      </c>
      <c r="S1757" t="str">
        <f t="shared" si="193"/>
        <v>photography</v>
      </c>
      <c r="T1757" t="str">
        <f t="shared" si="194"/>
        <v>photobooks</v>
      </c>
      <c r="U1757" s="13">
        <f t="shared" si="195"/>
        <v>30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4">
        <f t="shared" si="191"/>
        <v>42611.167465277773</v>
      </c>
      <c r="K1758">
        <v>1468987269</v>
      </c>
      <c r="L1758" s="14">
        <f t="shared" si="192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6">
        <f t="shared" si="189"/>
        <v>1.0282909090909091</v>
      </c>
      <c r="R1758" s="9">
        <f t="shared" si="190"/>
        <v>47.13</v>
      </c>
      <c r="S1758" t="str">
        <f t="shared" si="193"/>
        <v>photography</v>
      </c>
      <c r="T1758" t="str">
        <f t="shared" si="194"/>
        <v>photobooks</v>
      </c>
      <c r="U1758" s="13">
        <f t="shared" si="195"/>
        <v>40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4">
        <f t="shared" si="191"/>
        <v>42763.811805555553</v>
      </c>
      <c r="K1759">
        <v>1483041083</v>
      </c>
      <c r="L1759" s="14">
        <f t="shared" si="192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6">
        <f t="shared" si="189"/>
        <v>1.1599999999999999</v>
      </c>
      <c r="R1759" s="9">
        <f t="shared" si="190"/>
        <v>414.28571428571428</v>
      </c>
      <c r="S1759" t="str">
        <f t="shared" si="193"/>
        <v>photography</v>
      </c>
      <c r="T1759" t="str">
        <f t="shared" si="194"/>
        <v>photobooks</v>
      </c>
      <c r="U1759" s="13">
        <f t="shared" si="195"/>
        <v>30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4">
        <f t="shared" si="191"/>
        <v>42565.955925925926</v>
      </c>
      <c r="K1760">
        <v>1463352992</v>
      </c>
      <c r="L1760" s="14">
        <f t="shared" si="192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6">
        <f t="shared" si="189"/>
        <v>1.147</v>
      </c>
      <c r="R1760" s="9">
        <f t="shared" si="190"/>
        <v>42.481481481481481</v>
      </c>
      <c r="S1760" t="str">
        <f t="shared" si="193"/>
        <v>photography</v>
      </c>
      <c r="T1760" t="str">
        <f t="shared" si="194"/>
        <v>photobooks</v>
      </c>
      <c r="U1760" s="13">
        <f t="shared" si="195"/>
        <v>60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4">
        <f t="shared" si="191"/>
        <v>42088.787372685183</v>
      </c>
      <c r="K1761">
        <v>1425585229</v>
      </c>
      <c r="L1761" s="14">
        <f t="shared" si="192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6">
        <f t="shared" si="189"/>
        <v>1.0660000000000001</v>
      </c>
      <c r="R1761" s="9">
        <f t="shared" si="190"/>
        <v>108.77551020408163</v>
      </c>
      <c r="S1761" t="str">
        <f t="shared" si="193"/>
        <v>photography</v>
      </c>
      <c r="T1761" t="str">
        <f t="shared" si="194"/>
        <v>photobooks</v>
      </c>
      <c r="U1761" s="13">
        <f t="shared" si="195"/>
        <v>20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4">
        <f t="shared" si="191"/>
        <v>42425.67260416667</v>
      </c>
      <c r="K1762">
        <v>1454688513</v>
      </c>
      <c r="L1762" s="14">
        <f t="shared" si="192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6">
        <f t="shared" si="189"/>
        <v>1.6544000000000001</v>
      </c>
      <c r="R1762" s="9">
        <f t="shared" si="190"/>
        <v>81.098039215686271</v>
      </c>
      <c r="S1762" t="str">
        <f t="shared" si="193"/>
        <v>photography</v>
      </c>
      <c r="T1762" t="str">
        <f t="shared" si="194"/>
        <v>photobooks</v>
      </c>
      <c r="U1762" s="13">
        <f t="shared" si="195"/>
        <v>20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4">
        <f t="shared" si="191"/>
        <v>42259.567824074074</v>
      </c>
      <c r="K1763">
        <v>1437745060</v>
      </c>
      <c r="L1763" s="14">
        <f t="shared" si="192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6">
        <f t="shared" si="189"/>
        <v>1.55</v>
      </c>
      <c r="R1763" s="9">
        <f t="shared" si="190"/>
        <v>51.666666666666664</v>
      </c>
      <c r="S1763" t="str">
        <f t="shared" si="193"/>
        <v>photography</v>
      </c>
      <c r="T1763" t="str">
        <f t="shared" si="194"/>
        <v>photobooks</v>
      </c>
      <c r="U1763" s="13">
        <f t="shared" si="195"/>
        <v>50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4">
        <f t="shared" si="191"/>
        <v>42440.982002314813</v>
      </c>
      <c r="K1764">
        <v>1455147245</v>
      </c>
      <c r="L1764" s="14">
        <f t="shared" si="192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6">
        <f t="shared" si="189"/>
        <v>8.85</v>
      </c>
      <c r="R1764" s="9">
        <f t="shared" si="190"/>
        <v>35.4</v>
      </c>
      <c r="S1764" t="str">
        <f t="shared" si="193"/>
        <v>photography</v>
      </c>
      <c r="T1764" t="str">
        <f t="shared" si="194"/>
        <v>photobooks</v>
      </c>
      <c r="U1764" s="13">
        <f t="shared" si="195"/>
        <v>30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4">
        <f t="shared" si="191"/>
        <v>42666.868518518517</v>
      </c>
      <c r="K1765">
        <v>1474663840</v>
      </c>
      <c r="L1765" s="14">
        <f t="shared" si="192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6">
        <f t="shared" si="189"/>
        <v>1.0190833333333333</v>
      </c>
      <c r="R1765" s="9">
        <f t="shared" si="190"/>
        <v>103.63559322033899</v>
      </c>
      <c r="S1765" t="str">
        <f t="shared" si="193"/>
        <v>photography</v>
      </c>
      <c r="T1765" t="str">
        <f t="shared" si="194"/>
        <v>photobooks</v>
      </c>
      <c r="U1765" s="13">
        <f t="shared" si="195"/>
        <v>30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4">
        <f t="shared" si="191"/>
        <v>41854.485868055555</v>
      </c>
      <c r="K1766">
        <v>1404560379</v>
      </c>
      <c r="L1766" s="14">
        <f t="shared" si="192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6">
        <f t="shared" si="189"/>
        <v>0.19600000000000001</v>
      </c>
      <c r="R1766" s="9">
        <f t="shared" si="190"/>
        <v>55.282051282051285</v>
      </c>
      <c r="S1766" t="str">
        <f t="shared" si="193"/>
        <v>photography</v>
      </c>
      <c r="T1766" t="str">
        <f t="shared" si="194"/>
        <v>photobooks</v>
      </c>
      <c r="U1766" s="13">
        <f t="shared" si="195"/>
        <v>29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4">
        <f t="shared" si="191"/>
        <v>41864.980462962965</v>
      </c>
      <c r="K1767">
        <v>1405380712</v>
      </c>
      <c r="L1767" s="14">
        <f t="shared" si="192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6">
        <f t="shared" si="189"/>
        <v>0.59467839999999994</v>
      </c>
      <c r="R1767" s="9">
        <f t="shared" si="190"/>
        <v>72.16970873786407</v>
      </c>
      <c r="S1767" t="str">
        <f t="shared" si="193"/>
        <v>photography</v>
      </c>
      <c r="T1767" t="str">
        <f t="shared" si="194"/>
        <v>photobooks</v>
      </c>
      <c r="U1767" s="13">
        <f t="shared" si="195"/>
        <v>30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4">
        <f t="shared" si="191"/>
        <v>41876.859814814816</v>
      </c>
      <c r="K1768">
        <v>1407184688</v>
      </c>
      <c r="L1768" s="14">
        <f t="shared" si="192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6">
        <f t="shared" si="189"/>
        <v>0</v>
      </c>
      <c r="R1768" s="9">
        <f t="shared" si="190"/>
        <v>0</v>
      </c>
      <c r="S1768" t="str">
        <f t="shared" si="193"/>
        <v>photography</v>
      </c>
      <c r="T1768" t="str">
        <f t="shared" si="194"/>
        <v>photobooks</v>
      </c>
      <c r="U1768" s="13">
        <f t="shared" si="195"/>
        <v>21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4">
        <f t="shared" si="191"/>
        <v>41854.658379629633</v>
      </c>
      <c r="K1769">
        <v>1404488884</v>
      </c>
      <c r="L1769" s="14">
        <f t="shared" si="192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6">
        <f t="shared" si="189"/>
        <v>0.4572</v>
      </c>
      <c r="R1769" s="9">
        <f t="shared" si="190"/>
        <v>58.615384615384613</v>
      </c>
      <c r="S1769" t="str">
        <f t="shared" si="193"/>
        <v>photography</v>
      </c>
      <c r="T1769" t="str">
        <f t="shared" si="194"/>
        <v>photobooks</v>
      </c>
      <c r="U1769" s="13">
        <f t="shared" si="195"/>
        <v>30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4">
        <f t="shared" si="191"/>
        <v>41909.560694444444</v>
      </c>
      <c r="K1770">
        <v>1406640444</v>
      </c>
      <c r="L1770" s="14">
        <f t="shared" si="192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6">
        <f t="shared" si="189"/>
        <v>3.7400000000000003E-2</v>
      </c>
      <c r="R1770" s="9">
        <f t="shared" si="190"/>
        <v>12.466666666666667</v>
      </c>
      <c r="S1770" t="str">
        <f t="shared" si="193"/>
        <v>photography</v>
      </c>
      <c r="T1770" t="str">
        <f t="shared" si="194"/>
        <v>photobooks</v>
      </c>
      <c r="U1770" s="13">
        <f t="shared" si="195"/>
        <v>60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4">
        <f t="shared" si="191"/>
        <v>42017.818969907406</v>
      </c>
      <c r="K1771">
        <v>1418585959</v>
      </c>
      <c r="L1771" s="14">
        <f t="shared" si="192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6">
        <f t="shared" si="189"/>
        <v>2.7025E-2</v>
      </c>
      <c r="R1771" s="9">
        <f t="shared" si="190"/>
        <v>49.136363636363633</v>
      </c>
      <c r="S1771" t="str">
        <f t="shared" si="193"/>
        <v>photography</v>
      </c>
      <c r="T1771" t="str">
        <f t="shared" si="194"/>
        <v>photobooks</v>
      </c>
      <c r="U1771" s="13">
        <f t="shared" si="195"/>
        <v>30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4">
        <f t="shared" si="191"/>
        <v>41926.780023148152</v>
      </c>
      <c r="K1772">
        <v>1410288194</v>
      </c>
      <c r="L1772" s="14">
        <f t="shared" si="192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6">
        <f t="shared" si="189"/>
        <v>0.56514285714285717</v>
      </c>
      <c r="R1772" s="9">
        <f t="shared" si="190"/>
        <v>150.5</v>
      </c>
      <c r="S1772" t="str">
        <f t="shared" si="193"/>
        <v>photography</v>
      </c>
      <c r="T1772" t="str">
        <f t="shared" si="194"/>
        <v>photobooks</v>
      </c>
      <c r="U1772" s="13">
        <f t="shared" si="195"/>
        <v>35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4">
        <f t="shared" si="191"/>
        <v>41935.979629629634</v>
      </c>
      <c r="K1773">
        <v>1411515040</v>
      </c>
      <c r="L1773" s="14">
        <f t="shared" si="192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6">
        <f t="shared" si="189"/>
        <v>0.21309523809523809</v>
      </c>
      <c r="R1773" s="9">
        <f t="shared" si="190"/>
        <v>35.799999999999997</v>
      </c>
      <c r="S1773" t="str">
        <f t="shared" si="193"/>
        <v>photography</v>
      </c>
      <c r="T1773" t="str">
        <f t="shared" si="194"/>
        <v>photobooks</v>
      </c>
      <c r="U1773" s="13">
        <f t="shared" si="195"/>
        <v>30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4">
        <f t="shared" si="191"/>
        <v>41826.718009259261</v>
      </c>
      <c r="K1774">
        <v>1399482836</v>
      </c>
      <c r="L1774" s="14">
        <f t="shared" si="192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6">
        <f t="shared" si="189"/>
        <v>0.156</v>
      </c>
      <c r="R1774" s="9">
        <f t="shared" si="190"/>
        <v>45.157894736842103</v>
      </c>
      <c r="S1774" t="str">
        <f t="shared" si="193"/>
        <v>photography</v>
      </c>
      <c r="T1774" t="str">
        <f t="shared" si="194"/>
        <v>photobooks</v>
      </c>
      <c r="U1774" s="13">
        <f t="shared" si="195"/>
        <v>60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4">
        <f t="shared" si="191"/>
        <v>42023.760393518518</v>
      </c>
      <c r="K1775">
        <v>1417803298</v>
      </c>
      <c r="L1775" s="14">
        <f t="shared" si="192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6">
        <f t="shared" si="189"/>
        <v>6.2566666666666673E-2</v>
      </c>
      <c r="R1775" s="9">
        <f t="shared" si="190"/>
        <v>98.78947368421052</v>
      </c>
      <c r="S1775" t="str">
        <f t="shared" si="193"/>
        <v>photography</v>
      </c>
      <c r="T1775" t="str">
        <f t="shared" si="194"/>
        <v>photobooks</v>
      </c>
      <c r="U1775" s="13">
        <f t="shared" si="195"/>
        <v>45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4">
        <f t="shared" si="191"/>
        <v>41972.624305555553</v>
      </c>
      <c r="K1776">
        <v>1413609292</v>
      </c>
      <c r="L1776" s="14">
        <f t="shared" si="192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6">
        <f t="shared" si="189"/>
        <v>0.4592</v>
      </c>
      <c r="R1776" s="9">
        <f t="shared" si="190"/>
        <v>88.307692307692307</v>
      </c>
      <c r="S1776" t="str">
        <f t="shared" si="193"/>
        <v>photography</v>
      </c>
      <c r="T1776" t="str">
        <f t="shared" si="194"/>
        <v>photobooks</v>
      </c>
      <c r="U1776" s="13">
        <f t="shared" si="195"/>
        <v>42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4">
        <f t="shared" si="191"/>
        <v>41936.976388888892</v>
      </c>
      <c r="K1777">
        <v>1410305160</v>
      </c>
      <c r="L1777" s="14">
        <f t="shared" si="192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6">
        <f t="shared" si="189"/>
        <v>0.65101538461538466</v>
      </c>
      <c r="R1777" s="9">
        <f t="shared" si="190"/>
        <v>170.62903225806451</v>
      </c>
      <c r="S1777" t="str">
        <f t="shared" si="193"/>
        <v>photography</v>
      </c>
      <c r="T1777" t="str">
        <f t="shared" si="194"/>
        <v>photobooks</v>
      </c>
      <c r="U1777" s="13">
        <f t="shared" si="195"/>
        <v>45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4">
        <f t="shared" si="191"/>
        <v>41941.95684027778</v>
      </c>
      <c r="K1778">
        <v>1411513071</v>
      </c>
      <c r="L1778" s="14">
        <f t="shared" si="192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6">
        <f t="shared" si="189"/>
        <v>6.7000000000000004E-2</v>
      </c>
      <c r="R1778" s="9">
        <f t="shared" si="190"/>
        <v>83.75</v>
      </c>
      <c r="S1778" t="str">
        <f t="shared" si="193"/>
        <v>photography</v>
      </c>
      <c r="T1778" t="str">
        <f t="shared" si="194"/>
        <v>photobooks</v>
      </c>
      <c r="U1778" s="13">
        <f t="shared" si="195"/>
        <v>36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4">
        <f t="shared" si="191"/>
        <v>42055.357094907406</v>
      </c>
      <c r="K1779">
        <v>1421829253</v>
      </c>
      <c r="L1779" s="14">
        <f t="shared" si="192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6">
        <f t="shared" si="189"/>
        <v>0.135625</v>
      </c>
      <c r="R1779" s="9">
        <f t="shared" si="190"/>
        <v>65.099999999999994</v>
      </c>
      <c r="S1779" t="str">
        <f t="shared" si="193"/>
        <v>photography</v>
      </c>
      <c r="T1779" t="str">
        <f t="shared" si="194"/>
        <v>photobooks</v>
      </c>
      <c r="U1779" s="13">
        <f t="shared" si="195"/>
        <v>30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4">
        <f t="shared" si="191"/>
        <v>42090.821701388893</v>
      </c>
      <c r="K1780">
        <v>1423600995</v>
      </c>
      <c r="L1780" s="14">
        <f t="shared" si="192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6">
        <f t="shared" si="189"/>
        <v>1.9900000000000001E-2</v>
      </c>
      <c r="R1780" s="9">
        <f t="shared" si="190"/>
        <v>66.333333333333329</v>
      </c>
      <c r="S1780" t="str">
        <f t="shared" si="193"/>
        <v>photography</v>
      </c>
      <c r="T1780" t="str">
        <f t="shared" si="194"/>
        <v>photobooks</v>
      </c>
      <c r="U1780" s="13">
        <f t="shared" si="195"/>
        <v>45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4">
        <f t="shared" si="191"/>
        <v>42615.691898148143</v>
      </c>
      <c r="K1781">
        <v>1470242180</v>
      </c>
      <c r="L1781" s="14">
        <f t="shared" si="192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6">
        <f t="shared" si="189"/>
        <v>0.36236363636363639</v>
      </c>
      <c r="R1781" s="9">
        <f t="shared" si="190"/>
        <v>104.89473684210526</v>
      </c>
      <c r="S1781" t="str">
        <f t="shared" si="193"/>
        <v>photography</v>
      </c>
      <c r="T1781" t="str">
        <f t="shared" si="194"/>
        <v>photobooks</v>
      </c>
      <c r="U1781" s="13">
        <f t="shared" si="195"/>
        <v>30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4">
        <f t="shared" si="191"/>
        <v>42553.600810185191</v>
      </c>
      <c r="K1782">
        <v>1462285510</v>
      </c>
      <c r="L1782" s="14">
        <f t="shared" si="192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6">
        <f t="shared" si="189"/>
        <v>0.39743333333333336</v>
      </c>
      <c r="R1782" s="9">
        <f t="shared" si="190"/>
        <v>78.440789473684205</v>
      </c>
      <c r="S1782" t="str">
        <f t="shared" si="193"/>
        <v>photography</v>
      </c>
      <c r="T1782" t="str">
        <f t="shared" si="194"/>
        <v>photobooks</v>
      </c>
      <c r="U1782" s="13">
        <f t="shared" si="195"/>
        <v>60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4">
        <f t="shared" si="191"/>
        <v>42628.617418981477</v>
      </c>
      <c r="K1783">
        <v>1471272545</v>
      </c>
      <c r="L1783" s="14">
        <f t="shared" si="192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6">
        <f t="shared" si="189"/>
        <v>0.25763636363636366</v>
      </c>
      <c r="R1783" s="9">
        <f t="shared" si="190"/>
        <v>59.041666666666664</v>
      </c>
      <c r="S1783" t="str">
        <f t="shared" si="193"/>
        <v>photography</v>
      </c>
      <c r="T1783" t="str">
        <f t="shared" si="194"/>
        <v>photobooks</v>
      </c>
      <c r="U1783" s="13">
        <f t="shared" si="195"/>
        <v>31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4">
        <f t="shared" si="191"/>
        <v>42421.575104166666</v>
      </c>
      <c r="K1784">
        <v>1453211289</v>
      </c>
      <c r="L1784" s="14">
        <f t="shared" si="192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6">
        <f t="shared" si="189"/>
        <v>0.15491428571428573</v>
      </c>
      <c r="R1784" s="9">
        <f t="shared" si="190"/>
        <v>71.34210526315789</v>
      </c>
      <c r="S1784" t="str">
        <f t="shared" si="193"/>
        <v>photography</v>
      </c>
      <c r="T1784" t="str">
        <f t="shared" si="194"/>
        <v>photobooks</v>
      </c>
      <c r="U1784" s="13">
        <f t="shared" si="195"/>
        <v>33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4">
        <f t="shared" si="191"/>
        <v>42145.949976851851</v>
      </c>
      <c r="K1785">
        <v>1429656478</v>
      </c>
      <c r="L1785" s="14">
        <f t="shared" si="192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6">
        <f t="shared" si="189"/>
        <v>0.236925</v>
      </c>
      <c r="R1785" s="9">
        <f t="shared" si="190"/>
        <v>51.227027027027027</v>
      </c>
      <c r="S1785" t="str">
        <f t="shared" si="193"/>
        <v>photography</v>
      </c>
      <c r="T1785" t="str">
        <f t="shared" si="194"/>
        <v>photobooks</v>
      </c>
      <c r="U1785" s="13">
        <f t="shared" si="195"/>
        <v>30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4">
        <f t="shared" si="191"/>
        <v>42035.142361111109</v>
      </c>
      <c r="K1786">
        <v>1419954240</v>
      </c>
      <c r="L1786" s="14">
        <f t="shared" si="192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6">
        <f t="shared" si="189"/>
        <v>0.39760000000000001</v>
      </c>
      <c r="R1786" s="9">
        <f t="shared" si="190"/>
        <v>60.242424242424242</v>
      </c>
      <c r="S1786" t="str">
        <f t="shared" si="193"/>
        <v>photography</v>
      </c>
      <c r="T1786" t="str">
        <f t="shared" si="194"/>
        <v>photobooks</v>
      </c>
      <c r="U1786" s="13">
        <f t="shared" si="195"/>
        <v>32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4">
        <f t="shared" si="191"/>
        <v>41928</v>
      </c>
      <c r="K1787">
        <v>1410750855</v>
      </c>
      <c r="L1787" s="14">
        <f t="shared" si="192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6">
        <f t="shared" si="189"/>
        <v>0.20220833333333332</v>
      </c>
      <c r="R1787" s="9">
        <f t="shared" si="190"/>
        <v>44.935185185185183</v>
      </c>
      <c r="S1787" t="str">
        <f t="shared" si="193"/>
        <v>photography</v>
      </c>
      <c r="T1787" t="str">
        <f t="shared" si="194"/>
        <v>photobooks</v>
      </c>
      <c r="U1787" s="13">
        <f t="shared" si="195"/>
        <v>31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4">
        <f t="shared" si="191"/>
        <v>41988.550659722227</v>
      </c>
      <c r="K1788">
        <v>1416057177</v>
      </c>
      <c r="L1788" s="14">
        <f t="shared" si="192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6">
        <f t="shared" si="189"/>
        <v>0.47631578947368419</v>
      </c>
      <c r="R1788" s="9">
        <f t="shared" si="190"/>
        <v>31.206896551724139</v>
      </c>
      <c r="S1788" t="str">
        <f t="shared" si="193"/>
        <v>photography</v>
      </c>
      <c r="T1788" t="str">
        <f t="shared" si="194"/>
        <v>photobooks</v>
      </c>
      <c r="U1788" s="13">
        <f t="shared" si="195"/>
        <v>30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4">
        <f t="shared" si="191"/>
        <v>42098.613854166666</v>
      </c>
      <c r="K1789">
        <v>1425570237</v>
      </c>
      <c r="L1789" s="14">
        <f t="shared" si="192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6">
        <f t="shared" si="189"/>
        <v>0.15329999999999999</v>
      </c>
      <c r="R1789" s="9">
        <f t="shared" si="190"/>
        <v>63.875</v>
      </c>
      <c r="S1789" t="str">
        <f t="shared" si="193"/>
        <v>photography</v>
      </c>
      <c r="T1789" t="str">
        <f t="shared" si="194"/>
        <v>photobooks</v>
      </c>
      <c r="U1789" s="13">
        <f t="shared" si="195"/>
        <v>30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4">
        <f t="shared" si="191"/>
        <v>41943.94840277778</v>
      </c>
      <c r="K1790">
        <v>1412203542</v>
      </c>
      <c r="L1790" s="14">
        <f t="shared" si="192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6">
        <f t="shared" si="189"/>
        <v>1.3818181818181818E-2</v>
      </c>
      <c r="R1790" s="9">
        <f t="shared" si="190"/>
        <v>19</v>
      </c>
      <c r="S1790" t="str">
        <f t="shared" si="193"/>
        <v>photography</v>
      </c>
      <c r="T1790" t="str">
        <f t="shared" si="194"/>
        <v>photobooks</v>
      </c>
      <c r="U1790" s="13">
        <f t="shared" si="195"/>
        <v>30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4">
        <f t="shared" si="191"/>
        <v>42016.250034722223</v>
      </c>
      <c r="K1791">
        <v>1415858403</v>
      </c>
      <c r="L1791" s="14">
        <f t="shared" si="192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6">
        <f t="shared" si="189"/>
        <v>5.0000000000000001E-3</v>
      </c>
      <c r="R1791" s="9">
        <f t="shared" si="190"/>
        <v>10</v>
      </c>
      <c r="S1791" t="str">
        <f t="shared" si="193"/>
        <v>photography</v>
      </c>
      <c r="T1791" t="str">
        <f t="shared" si="194"/>
        <v>photobooks</v>
      </c>
      <c r="U1791" s="13">
        <f t="shared" si="195"/>
        <v>60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4">
        <f t="shared" si="191"/>
        <v>42040.674513888895</v>
      </c>
      <c r="K1792">
        <v>1420560678</v>
      </c>
      <c r="L1792" s="14">
        <f t="shared" si="192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6">
        <f t="shared" si="189"/>
        <v>4.9575757575757579E-2</v>
      </c>
      <c r="R1792" s="9">
        <f t="shared" si="190"/>
        <v>109.06666666666666</v>
      </c>
      <c r="S1792" t="str">
        <f t="shared" si="193"/>
        <v>photography</v>
      </c>
      <c r="T1792" t="str">
        <f t="shared" si="194"/>
        <v>photobooks</v>
      </c>
      <c r="U1792" s="13">
        <f t="shared" si="195"/>
        <v>30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4">
        <f t="shared" si="191"/>
        <v>42033.740335648152</v>
      </c>
      <c r="K1793">
        <v>1417369565</v>
      </c>
      <c r="L1793" s="14">
        <f t="shared" si="192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6">
        <f t="shared" si="189"/>
        <v>3.5666666666666666E-2</v>
      </c>
      <c r="R1793" s="9">
        <f t="shared" si="190"/>
        <v>26.75</v>
      </c>
      <c r="S1793" t="str">
        <f t="shared" si="193"/>
        <v>photography</v>
      </c>
      <c r="T1793" t="str">
        <f t="shared" si="194"/>
        <v>photobooks</v>
      </c>
      <c r="U1793" s="13">
        <f t="shared" si="195"/>
        <v>60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4">
        <f t="shared" si="191"/>
        <v>42226.290972222225</v>
      </c>
      <c r="K1794">
        <v>1435970682</v>
      </c>
      <c r="L1794" s="14">
        <f t="shared" si="192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6">
        <f t="shared" ref="Q1794:Q1857" si="196">(E1794/D1794)</f>
        <v>0.61124000000000001</v>
      </c>
      <c r="R1794" s="9">
        <f t="shared" ref="R1794:R1857" si="197">IF(N1794&lt;&gt;0,E1794/N1794,0)</f>
        <v>109.93525179856115</v>
      </c>
      <c r="S1794" t="str">
        <f t="shared" si="193"/>
        <v>photography</v>
      </c>
      <c r="T1794" t="str">
        <f t="shared" si="194"/>
        <v>photobooks</v>
      </c>
      <c r="U1794" s="13">
        <f t="shared" si="195"/>
        <v>37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4">
        <f t="shared" ref="J1795:J1858" si="198">(((I1795/60)/60)/24)+DATE(1970,1,1)</f>
        <v>41970.933333333334</v>
      </c>
      <c r="K1795">
        <v>1414531440</v>
      </c>
      <c r="L1795" s="14">
        <f t="shared" ref="L1795:L1858" si="199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6">
        <f t="shared" si="196"/>
        <v>1.3333333333333334E-2</v>
      </c>
      <c r="R1795" s="9">
        <f t="shared" si="197"/>
        <v>20</v>
      </c>
      <c r="S1795" t="str">
        <f t="shared" ref="S1795:S1858" si="200">LEFT(P1795, SEARCH("/",P1795,1)-1)</f>
        <v>photography</v>
      </c>
      <c r="T1795" t="str">
        <f t="shared" ref="T1795:T1858" si="201">RIGHT(P1795,LEN(P1795)-FIND("/",P1795))</f>
        <v>photobooks</v>
      </c>
      <c r="U1795" s="13">
        <f t="shared" ref="U1795:U1858" si="202">DATEDIF(L1795,J1795,"D")</f>
        <v>30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4">
        <f t="shared" si="198"/>
        <v>42046.551180555558</v>
      </c>
      <c r="K1796">
        <v>1420636422</v>
      </c>
      <c r="L1796" s="14">
        <f t="shared" si="199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6">
        <f t="shared" si="196"/>
        <v>0.11077777777777778</v>
      </c>
      <c r="R1796" s="9">
        <f t="shared" si="197"/>
        <v>55.388888888888886</v>
      </c>
      <c r="S1796" t="str">
        <f t="shared" si="200"/>
        <v>photography</v>
      </c>
      <c r="T1796" t="str">
        <f t="shared" si="201"/>
        <v>photobooks</v>
      </c>
      <c r="U1796" s="13">
        <f t="shared" si="202"/>
        <v>35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4">
        <f t="shared" si="198"/>
        <v>42657.666666666672</v>
      </c>
      <c r="K1797">
        <v>1473922541</v>
      </c>
      <c r="L1797" s="14">
        <f t="shared" si="199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6">
        <f t="shared" si="196"/>
        <v>0.38735714285714284</v>
      </c>
      <c r="R1797" s="9">
        <f t="shared" si="197"/>
        <v>133.90123456790124</v>
      </c>
      <c r="S1797" t="str">
        <f t="shared" si="200"/>
        <v>photography</v>
      </c>
      <c r="T1797" t="str">
        <f t="shared" si="201"/>
        <v>photobooks</v>
      </c>
      <c r="U1797" s="13">
        <f t="shared" si="202"/>
        <v>29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4">
        <f t="shared" si="198"/>
        <v>42575.439421296294</v>
      </c>
      <c r="K1798">
        <v>1464172366</v>
      </c>
      <c r="L1798" s="14">
        <f t="shared" si="199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6">
        <f t="shared" si="196"/>
        <v>0.22052631578947368</v>
      </c>
      <c r="R1798" s="9">
        <f t="shared" si="197"/>
        <v>48.720930232558139</v>
      </c>
      <c r="S1798" t="str">
        <f t="shared" si="200"/>
        <v>photography</v>
      </c>
      <c r="T1798" t="str">
        <f t="shared" si="201"/>
        <v>photobooks</v>
      </c>
      <c r="U1798" s="13">
        <f t="shared" si="202"/>
        <v>60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4">
        <f t="shared" si="198"/>
        <v>42719.56931712963</v>
      </c>
      <c r="K1799">
        <v>1479217189</v>
      </c>
      <c r="L1799" s="14">
        <f t="shared" si="199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6">
        <f t="shared" si="196"/>
        <v>0.67549999999999999</v>
      </c>
      <c r="R1799" s="9">
        <f t="shared" si="197"/>
        <v>48.25</v>
      </c>
      <c r="S1799" t="str">
        <f t="shared" si="200"/>
        <v>photography</v>
      </c>
      <c r="T1799" t="str">
        <f t="shared" si="201"/>
        <v>photobooks</v>
      </c>
      <c r="U1799" s="13">
        <f t="shared" si="202"/>
        <v>30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4">
        <f t="shared" si="198"/>
        <v>42404.32677083333</v>
      </c>
      <c r="K1800">
        <v>1449388233</v>
      </c>
      <c r="L1800" s="14">
        <f t="shared" si="199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6">
        <f t="shared" si="196"/>
        <v>0.136375</v>
      </c>
      <c r="R1800" s="9">
        <f t="shared" si="197"/>
        <v>58.972972972972975</v>
      </c>
      <c r="S1800" t="str">
        <f t="shared" si="200"/>
        <v>photography</v>
      </c>
      <c r="T1800" t="str">
        <f t="shared" si="201"/>
        <v>photobooks</v>
      </c>
      <c r="U1800" s="13">
        <f t="shared" si="202"/>
        <v>60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4">
        <f t="shared" si="198"/>
        <v>41954.884351851855</v>
      </c>
      <c r="K1801">
        <v>1414008808</v>
      </c>
      <c r="L1801" s="14">
        <f t="shared" si="199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6">
        <f t="shared" si="196"/>
        <v>1.7457500000000001E-2</v>
      </c>
      <c r="R1801" s="9">
        <f t="shared" si="197"/>
        <v>11.638333333333334</v>
      </c>
      <c r="S1801" t="str">
        <f t="shared" si="200"/>
        <v>photography</v>
      </c>
      <c r="T1801" t="str">
        <f t="shared" si="201"/>
        <v>photobooks</v>
      </c>
      <c r="U1801" s="13">
        <f t="shared" si="202"/>
        <v>20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4">
        <f t="shared" si="198"/>
        <v>42653.606134259258</v>
      </c>
      <c r="K1802">
        <v>1473517970</v>
      </c>
      <c r="L1802" s="14">
        <f t="shared" si="199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6">
        <f t="shared" si="196"/>
        <v>0.20449632511889321</v>
      </c>
      <c r="R1802" s="9">
        <f t="shared" si="197"/>
        <v>83.716814159292042</v>
      </c>
      <c r="S1802" t="str">
        <f t="shared" si="200"/>
        <v>photography</v>
      </c>
      <c r="T1802" t="str">
        <f t="shared" si="201"/>
        <v>photobooks</v>
      </c>
      <c r="U1802" s="13">
        <f t="shared" si="202"/>
        <v>30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4">
        <f t="shared" si="198"/>
        <v>42353.506944444445</v>
      </c>
      <c r="K1803">
        <v>1447429868</v>
      </c>
      <c r="L1803" s="14">
        <f t="shared" si="199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6">
        <f t="shared" si="196"/>
        <v>0.13852941176470587</v>
      </c>
      <c r="R1803" s="9">
        <f t="shared" si="197"/>
        <v>63.648648648648646</v>
      </c>
      <c r="S1803" t="str">
        <f t="shared" si="200"/>
        <v>photography</v>
      </c>
      <c r="T1803" t="str">
        <f t="shared" si="201"/>
        <v>photobooks</v>
      </c>
      <c r="U1803" s="13">
        <f t="shared" si="202"/>
        <v>32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4">
        <f t="shared" si="198"/>
        <v>42182.915972222225</v>
      </c>
      <c r="K1804">
        <v>1433416830</v>
      </c>
      <c r="L1804" s="14">
        <f t="shared" si="199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6">
        <f t="shared" si="196"/>
        <v>0.48485714285714288</v>
      </c>
      <c r="R1804" s="9">
        <f t="shared" si="197"/>
        <v>94.277777777777771</v>
      </c>
      <c r="S1804" t="str">
        <f t="shared" si="200"/>
        <v>photography</v>
      </c>
      <c r="T1804" t="str">
        <f t="shared" si="201"/>
        <v>photobooks</v>
      </c>
      <c r="U1804" s="13">
        <f t="shared" si="202"/>
        <v>23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4">
        <f t="shared" si="198"/>
        <v>42049.071550925932</v>
      </c>
      <c r="K1805">
        <v>1421199782</v>
      </c>
      <c r="L1805" s="14">
        <f t="shared" si="199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6">
        <f t="shared" si="196"/>
        <v>0.308</v>
      </c>
      <c r="R1805" s="9">
        <f t="shared" si="197"/>
        <v>71.86666666666666</v>
      </c>
      <c r="S1805" t="str">
        <f t="shared" si="200"/>
        <v>photography</v>
      </c>
      <c r="T1805" t="str">
        <f t="shared" si="201"/>
        <v>photobooks</v>
      </c>
      <c r="U1805" s="13">
        <f t="shared" si="202"/>
        <v>31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4">
        <f t="shared" si="198"/>
        <v>42322.719953703709</v>
      </c>
      <c r="K1806">
        <v>1444061804</v>
      </c>
      <c r="L1806" s="14">
        <f t="shared" si="199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6">
        <f t="shared" si="196"/>
        <v>0.35174193548387095</v>
      </c>
      <c r="R1806" s="9">
        <f t="shared" si="197"/>
        <v>104.84615384615384</v>
      </c>
      <c r="S1806" t="str">
        <f t="shared" si="200"/>
        <v>photography</v>
      </c>
      <c r="T1806" t="str">
        <f t="shared" si="201"/>
        <v>photobooks</v>
      </c>
      <c r="U1806" s="13">
        <f t="shared" si="202"/>
        <v>40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4">
        <f t="shared" si="198"/>
        <v>42279.75</v>
      </c>
      <c r="K1807">
        <v>1441048658</v>
      </c>
      <c r="L1807" s="14">
        <f t="shared" si="199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6">
        <f t="shared" si="196"/>
        <v>0.36404444444444445</v>
      </c>
      <c r="R1807" s="9">
        <f t="shared" si="197"/>
        <v>67.139344262295083</v>
      </c>
      <c r="S1807" t="str">
        <f t="shared" si="200"/>
        <v>photography</v>
      </c>
      <c r="T1807" t="str">
        <f t="shared" si="201"/>
        <v>photobooks</v>
      </c>
      <c r="U1807" s="13">
        <f t="shared" si="202"/>
        <v>32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4">
        <f t="shared" si="198"/>
        <v>41912.638298611113</v>
      </c>
      <c r="K1808">
        <v>1409066349</v>
      </c>
      <c r="L1808" s="14">
        <f t="shared" si="199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6">
        <f t="shared" si="196"/>
        <v>2.955E-2</v>
      </c>
      <c r="R1808" s="9">
        <f t="shared" si="197"/>
        <v>73.875</v>
      </c>
      <c r="S1808" t="str">
        <f t="shared" si="200"/>
        <v>photography</v>
      </c>
      <c r="T1808" t="str">
        <f t="shared" si="201"/>
        <v>photobooks</v>
      </c>
      <c r="U1808" s="13">
        <f t="shared" si="202"/>
        <v>35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4">
        <f t="shared" si="198"/>
        <v>41910.068437499998</v>
      </c>
      <c r="K1809">
        <v>1409276313</v>
      </c>
      <c r="L1809" s="14">
        <f t="shared" si="199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6">
        <f t="shared" si="196"/>
        <v>0.1106</v>
      </c>
      <c r="R1809" s="9">
        <f t="shared" si="197"/>
        <v>69.125</v>
      </c>
      <c r="S1809" t="str">
        <f t="shared" si="200"/>
        <v>photography</v>
      </c>
      <c r="T1809" t="str">
        <f t="shared" si="201"/>
        <v>photobooks</v>
      </c>
      <c r="U1809" s="13">
        <f t="shared" si="202"/>
        <v>30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4">
        <f t="shared" si="198"/>
        <v>42777.680902777778</v>
      </c>
      <c r="K1810">
        <v>1483806030</v>
      </c>
      <c r="L1810" s="14">
        <f t="shared" si="199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6">
        <f t="shared" si="196"/>
        <v>0.41407142857142859</v>
      </c>
      <c r="R1810" s="9">
        <f t="shared" si="197"/>
        <v>120.77083333333333</v>
      </c>
      <c r="S1810" t="str">
        <f t="shared" si="200"/>
        <v>photography</v>
      </c>
      <c r="T1810" t="str">
        <f t="shared" si="201"/>
        <v>photobooks</v>
      </c>
      <c r="U1810" s="13">
        <f t="shared" si="202"/>
        <v>35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4">
        <f t="shared" si="198"/>
        <v>42064.907858796301</v>
      </c>
      <c r="K1811">
        <v>1422222439</v>
      </c>
      <c r="L1811" s="14">
        <f t="shared" si="199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6">
        <f t="shared" si="196"/>
        <v>0.10857142857142857</v>
      </c>
      <c r="R1811" s="9">
        <f t="shared" si="197"/>
        <v>42.222222222222221</v>
      </c>
      <c r="S1811" t="str">
        <f t="shared" si="200"/>
        <v>photography</v>
      </c>
      <c r="T1811" t="str">
        <f t="shared" si="201"/>
        <v>photobooks</v>
      </c>
      <c r="U1811" s="13">
        <f t="shared" si="202"/>
        <v>35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4">
        <f t="shared" si="198"/>
        <v>41872.91002314815</v>
      </c>
      <c r="K1812">
        <v>1407621026</v>
      </c>
      <c r="L1812" s="14">
        <f t="shared" si="199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6">
        <f t="shared" si="196"/>
        <v>3.3333333333333333E-2</v>
      </c>
      <c r="R1812" s="9">
        <f t="shared" si="197"/>
        <v>7.5</v>
      </c>
      <c r="S1812" t="str">
        <f t="shared" si="200"/>
        <v>photography</v>
      </c>
      <c r="T1812" t="str">
        <f t="shared" si="201"/>
        <v>photobooks</v>
      </c>
      <c r="U1812" s="13">
        <f t="shared" si="202"/>
        <v>12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4">
        <f t="shared" si="198"/>
        <v>41936.166666666664</v>
      </c>
      <c r="K1813">
        <v>1408962270</v>
      </c>
      <c r="L1813" s="14">
        <f t="shared" si="199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6">
        <f t="shared" si="196"/>
        <v>7.407407407407407E-4</v>
      </c>
      <c r="R1813" s="9">
        <f t="shared" si="197"/>
        <v>1.5384615384615385</v>
      </c>
      <c r="S1813" t="str">
        <f t="shared" si="200"/>
        <v>photography</v>
      </c>
      <c r="T1813" t="str">
        <f t="shared" si="201"/>
        <v>photobooks</v>
      </c>
      <c r="U1813" s="13">
        <f t="shared" si="202"/>
        <v>60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4">
        <f t="shared" si="198"/>
        <v>42554.318703703699</v>
      </c>
      <c r="K1814">
        <v>1464939536</v>
      </c>
      <c r="L1814" s="14">
        <f t="shared" si="199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6">
        <f t="shared" si="196"/>
        <v>0.13307692307692306</v>
      </c>
      <c r="R1814" s="9">
        <f t="shared" si="197"/>
        <v>37.608695652173914</v>
      </c>
      <c r="S1814" t="str">
        <f t="shared" si="200"/>
        <v>photography</v>
      </c>
      <c r="T1814" t="str">
        <f t="shared" si="201"/>
        <v>photobooks</v>
      </c>
      <c r="U1814" s="13">
        <f t="shared" si="202"/>
        <v>30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4">
        <f t="shared" si="198"/>
        <v>41859.889027777775</v>
      </c>
      <c r="K1815">
        <v>1404940812</v>
      </c>
      <c r="L1815" s="14">
        <f t="shared" si="199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6">
        <f t="shared" si="196"/>
        <v>0</v>
      </c>
      <c r="R1815" s="9">
        <f t="shared" si="197"/>
        <v>0</v>
      </c>
      <c r="S1815" t="str">
        <f t="shared" si="200"/>
        <v>photography</v>
      </c>
      <c r="T1815" t="str">
        <f t="shared" si="201"/>
        <v>photobooks</v>
      </c>
      <c r="U1815" s="13">
        <f t="shared" si="202"/>
        <v>30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4">
        <f t="shared" si="198"/>
        <v>42063.314074074078</v>
      </c>
      <c r="K1816">
        <v>1422516736</v>
      </c>
      <c r="L1816" s="14">
        <f t="shared" si="199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6">
        <f t="shared" si="196"/>
        <v>0.49183333333333334</v>
      </c>
      <c r="R1816" s="9">
        <f t="shared" si="197"/>
        <v>42.157142857142858</v>
      </c>
      <c r="S1816" t="str">
        <f t="shared" si="200"/>
        <v>photography</v>
      </c>
      <c r="T1816" t="str">
        <f t="shared" si="201"/>
        <v>photobooks</v>
      </c>
      <c r="U1816" s="13">
        <f t="shared" si="202"/>
        <v>30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4">
        <f t="shared" si="198"/>
        <v>42186.906678240746</v>
      </c>
      <c r="K1817">
        <v>1434577537</v>
      </c>
      <c r="L1817" s="14">
        <f t="shared" si="199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6">
        <f t="shared" si="196"/>
        <v>0</v>
      </c>
      <c r="R1817" s="9">
        <f t="shared" si="197"/>
        <v>0</v>
      </c>
      <c r="S1817" t="str">
        <f t="shared" si="200"/>
        <v>photography</v>
      </c>
      <c r="T1817" t="str">
        <f t="shared" si="201"/>
        <v>photobooks</v>
      </c>
      <c r="U1817" s="13">
        <f t="shared" si="202"/>
        <v>14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4">
        <f t="shared" si="198"/>
        <v>42576.791666666672</v>
      </c>
      <c r="K1818">
        <v>1467061303</v>
      </c>
      <c r="L1818" s="14">
        <f t="shared" si="199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6">
        <f t="shared" si="196"/>
        <v>2.036E-2</v>
      </c>
      <c r="R1818" s="9">
        <f t="shared" si="197"/>
        <v>84.833333333333329</v>
      </c>
      <c r="S1818" t="str">
        <f t="shared" si="200"/>
        <v>photography</v>
      </c>
      <c r="T1818" t="str">
        <f t="shared" si="201"/>
        <v>photobooks</v>
      </c>
      <c r="U1818" s="13">
        <f t="shared" si="202"/>
        <v>28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4">
        <f t="shared" si="198"/>
        <v>42765.290972222225</v>
      </c>
      <c r="K1819">
        <v>1480607607</v>
      </c>
      <c r="L1819" s="14">
        <f t="shared" si="199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6">
        <f t="shared" si="196"/>
        <v>0.52327777777777773</v>
      </c>
      <c r="R1819" s="9">
        <f t="shared" si="197"/>
        <v>94.19</v>
      </c>
      <c r="S1819" t="str">
        <f t="shared" si="200"/>
        <v>photography</v>
      </c>
      <c r="T1819" t="str">
        <f t="shared" si="201"/>
        <v>photobooks</v>
      </c>
      <c r="U1819" s="13">
        <f t="shared" si="202"/>
        <v>60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4">
        <f t="shared" si="198"/>
        <v>42097.192708333328</v>
      </c>
      <c r="K1820">
        <v>1425447450</v>
      </c>
      <c r="L1820" s="14">
        <f t="shared" si="199"/>
        <v>42067.234375</v>
      </c>
      <c r="M1820" t="b">
        <v>0</v>
      </c>
      <c r="N1820">
        <v>0</v>
      </c>
      <c r="O1820" t="b">
        <v>0</v>
      </c>
      <c r="P1820" t="s">
        <v>8285</v>
      </c>
      <c r="Q1820" s="6">
        <f t="shared" si="196"/>
        <v>0</v>
      </c>
      <c r="R1820" s="9">
        <f t="shared" si="197"/>
        <v>0</v>
      </c>
      <c r="S1820" t="str">
        <f t="shared" si="200"/>
        <v>photography</v>
      </c>
      <c r="T1820" t="str">
        <f t="shared" si="201"/>
        <v>photobooks</v>
      </c>
      <c r="U1820" s="13">
        <f t="shared" si="202"/>
        <v>30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4">
        <f t="shared" si="198"/>
        <v>41850.752268518518</v>
      </c>
      <c r="K1821">
        <v>1404151396</v>
      </c>
      <c r="L1821" s="14">
        <f t="shared" si="199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6">
        <f t="shared" si="196"/>
        <v>2.0833333333333332E-2</v>
      </c>
      <c r="R1821" s="9">
        <f t="shared" si="197"/>
        <v>6.25</v>
      </c>
      <c r="S1821" t="str">
        <f t="shared" si="200"/>
        <v>photography</v>
      </c>
      <c r="T1821" t="str">
        <f t="shared" si="201"/>
        <v>photobooks</v>
      </c>
      <c r="U1821" s="13">
        <f t="shared" si="202"/>
        <v>30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4">
        <f t="shared" si="198"/>
        <v>42095.042708333334</v>
      </c>
      <c r="K1822">
        <v>1425261690</v>
      </c>
      <c r="L1822" s="14">
        <f t="shared" si="199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6">
        <f t="shared" si="196"/>
        <v>6.565384615384616E-2</v>
      </c>
      <c r="R1822" s="9">
        <f t="shared" si="197"/>
        <v>213.375</v>
      </c>
      <c r="S1822" t="str">
        <f t="shared" si="200"/>
        <v>photography</v>
      </c>
      <c r="T1822" t="str">
        <f t="shared" si="201"/>
        <v>photobooks</v>
      </c>
      <c r="U1822" s="13">
        <f t="shared" si="202"/>
        <v>30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4">
        <f t="shared" si="198"/>
        <v>40971.319062499999</v>
      </c>
      <c r="K1823">
        <v>1326872367</v>
      </c>
      <c r="L1823" s="14">
        <f t="shared" si="199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6">
        <f t="shared" si="196"/>
        <v>1.3489</v>
      </c>
      <c r="R1823" s="9">
        <f t="shared" si="197"/>
        <v>59.162280701754383</v>
      </c>
      <c r="S1823" t="str">
        <f t="shared" si="200"/>
        <v>music</v>
      </c>
      <c r="T1823" t="str">
        <f t="shared" si="201"/>
        <v>rock</v>
      </c>
      <c r="U1823" s="13">
        <f t="shared" si="202"/>
        <v>45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4">
        <f t="shared" si="198"/>
        <v>41670.792361111111</v>
      </c>
      <c r="K1824">
        <v>1388084862</v>
      </c>
      <c r="L1824" s="14">
        <f t="shared" si="199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6">
        <f t="shared" si="196"/>
        <v>1</v>
      </c>
      <c r="R1824" s="9">
        <f t="shared" si="197"/>
        <v>27.272727272727273</v>
      </c>
      <c r="S1824" t="str">
        <f t="shared" si="200"/>
        <v>music</v>
      </c>
      <c r="T1824" t="str">
        <f t="shared" si="201"/>
        <v>rock</v>
      </c>
      <c r="U1824" s="13">
        <f t="shared" si="202"/>
        <v>36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4">
        <f t="shared" si="198"/>
        <v>41206.684907407405</v>
      </c>
      <c r="K1825">
        <v>1348503976</v>
      </c>
      <c r="L1825" s="14">
        <f t="shared" si="199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6">
        <f t="shared" si="196"/>
        <v>1.1585714285714286</v>
      </c>
      <c r="R1825" s="9">
        <f t="shared" si="197"/>
        <v>24.575757575757574</v>
      </c>
      <c r="S1825" t="str">
        <f t="shared" si="200"/>
        <v>music</v>
      </c>
      <c r="T1825" t="str">
        <f t="shared" si="201"/>
        <v>rock</v>
      </c>
      <c r="U1825" s="13">
        <f t="shared" si="202"/>
        <v>30</v>
      </c>
    </row>
    <row r="1826" spans="1:2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4">
        <f t="shared" si="198"/>
        <v>41647.088888888888</v>
      </c>
      <c r="K1826">
        <v>1387403967</v>
      </c>
      <c r="L1826" s="14">
        <f t="shared" si="199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6">
        <f t="shared" si="196"/>
        <v>1.0006666666666666</v>
      </c>
      <c r="R1826" s="9">
        <f t="shared" si="197"/>
        <v>75.05</v>
      </c>
      <c r="S1826" t="str">
        <f t="shared" si="200"/>
        <v>music</v>
      </c>
      <c r="T1826" t="str">
        <f t="shared" si="201"/>
        <v>rock</v>
      </c>
      <c r="U1826" s="13">
        <f t="shared" si="202"/>
        <v>21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4">
        <f t="shared" si="198"/>
        <v>41466.83452546296</v>
      </c>
      <c r="K1827">
        <v>1371585703</v>
      </c>
      <c r="L1827" s="14">
        <f t="shared" si="199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6">
        <f t="shared" si="196"/>
        <v>1.0505</v>
      </c>
      <c r="R1827" s="9">
        <f t="shared" si="197"/>
        <v>42.02</v>
      </c>
      <c r="S1827" t="str">
        <f t="shared" si="200"/>
        <v>music</v>
      </c>
      <c r="T1827" t="str">
        <f t="shared" si="201"/>
        <v>rock</v>
      </c>
      <c r="U1827" s="13">
        <f t="shared" si="202"/>
        <v>23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4">
        <f t="shared" si="198"/>
        <v>41687.923807870371</v>
      </c>
      <c r="K1828">
        <v>1390083017</v>
      </c>
      <c r="L1828" s="14">
        <f t="shared" si="199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6">
        <f t="shared" si="196"/>
        <v>1.01</v>
      </c>
      <c r="R1828" s="9">
        <f t="shared" si="197"/>
        <v>53.157894736842103</v>
      </c>
      <c r="S1828" t="str">
        <f t="shared" si="200"/>
        <v>music</v>
      </c>
      <c r="T1828" t="str">
        <f t="shared" si="201"/>
        <v>rock</v>
      </c>
      <c r="U1828" s="13">
        <f t="shared" si="202"/>
        <v>30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4">
        <f t="shared" si="198"/>
        <v>40605.325937499998</v>
      </c>
      <c r="K1829">
        <v>1294818561</v>
      </c>
      <c r="L1829" s="14">
        <f t="shared" si="199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6">
        <f t="shared" si="196"/>
        <v>1.0066250000000001</v>
      </c>
      <c r="R1829" s="9">
        <f t="shared" si="197"/>
        <v>83.885416666666671</v>
      </c>
      <c r="S1829" t="str">
        <f t="shared" si="200"/>
        <v>music</v>
      </c>
      <c r="T1829" t="str">
        <f t="shared" si="201"/>
        <v>rock</v>
      </c>
      <c r="U1829" s="13">
        <f t="shared" si="202"/>
        <v>50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4">
        <f t="shared" si="198"/>
        <v>41768.916666666664</v>
      </c>
      <c r="K1830">
        <v>1396906530</v>
      </c>
      <c r="L1830" s="14">
        <f t="shared" si="199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6">
        <f t="shared" si="196"/>
        <v>1.0016</v>
      </c>
      <c r="R1830" s="9">
        <f t="shared" si="197"/>
        <v>417.33333333333331</v>
      </c>
      <c r="S1830" t="str">
        <f t="shared" si="200"/>
        <v>music</v>
      </c>
      <c r="T1830" t="str">
        <f t="shared" si="201"/>
        <v>rock</v>
      </c>
      <c r="U1830" s="13">
        <f t="shared" si="202"/>
        <v>32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4">
        <f t="shared" si="198"/>
        <v>40564.916666666664</v>
      </c>
      <c r="K1831">
        <v>1291428371</v>
      </c>
      <c r="L1831" s="14">
        <f t="shared" si="199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6">
        <f t="shared" si="196"/>
        <v>1.6668333333333334</v>
      </c>
      <c r="R1831" s="9">
        <f t="shared" si="197"/>
        <v>75.765151515151516</v>
      </c>
      <c r="S1831" t="str">
        <f t="shared" si="200"/>
        <v>music</v>
      </c>
      <c r="T1831" t="str">
        <f t="shared" si="201"/>
        <v>rock</v>
      </c>
      <c r="U1831" s="13">
        <f t="shared" si="202"/>
        <v>48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4">
        <f t="shared" si="198"/>
        <v>41694.684108796297</v>
      </c>
      <c r="K1832">
        <v>1390667107</v>
      </c>
      <c r="L1832" s="14">
        <f t="shared" si="199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6">
        <f t="shared" si="196"/>
        <v>1.0153333333333334</v>
      </c>
      <c r="R1832" s="9">
        <f t="shared" si="197"/>
        <v>67.389380530973455</v>
      </c>
      <c r="S1832" t="str">
        <f t="shared" si="200"/>
        <v>music</v>
      </c>
      <c r="T1832" t="str">
        <f t="shared" si="201"/>
        <v>rock</v>
      </c>
      <c r="U1832" s="13">
        <f t="shared" si="202"/>
        <v>30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4">
        <f t="shared" si="198"/>
        <v>41041.996099537035</v>
      </c>
      <c r="K1833">
        <v>1335570863</v>
      </c>
      <c r="L1833" s="14">
        <f t="shared" si="199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6">
        <f t="shared" si="196"/>
        <v>1.03</v>
      </c>
      <c r="R1833" s="9">
        <f t="shared" si="197"/>
        <v>73.571428571428569</v>
      </c>
      <c r="S1833" t="str">
        <f t="shared" si="200"/>
        <v>music</v>
      </c>
      <c r="T1833" t="str">
        <f t="shared" si="201"/>
        <v>rock</v>
      </c>
      <c r="U1833" s="13">
        <f t="shared" si="202"/>
        <v>15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4">
        <f t="shared" si="198"/>
        <v>40606.539664351854</v>
      </c>
      <c r="K1834">
        <v>1296651427</v>
      </c>
      <c r="L1834" s="14">
        <f t="shared" si="199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6">
        <f t="shared" si="196"/>
        <v>1.4285714285714286</v>
      </c>
      <c r="R1834" s="9">
        <f t="shared" si="197"/>
        <v>25</v>
      </c>
      <c r="S1834" t="str">
        <f t="shared" si="200"/>
        <v>music</v>
      </c>
      <c r="T1834" t="str">
        <f t="shared" si="201"/>
        <v>rock</v>
      </c>
      <c r="U1834" s="13">
        <f t="shared" si="202"/>
        <v>30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4">
        <f t="shared" si="198"/>
        <v>41335.332638888889</v>
      </c>
      <c r="K1835">
        <v>1359421403</v>
      </c>
      <c r="L1835" s="14">
        <f t="shared" si="199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6">
        <f t="shared" si="196"/>
        <v>2.625</v>
      </c>
      <c r="R1835" s="9">
        <f t="shared" si="197"/>
        <v>42</v>
      </c>
      <c r="S1835" t="str">
        <f t="shared" si="200"/>
        <v>music</v>
      </c>
      <c r="T1835" t="str">
        <f t="shared" si="201"/>
        <v>rock</v>
      </c>
      <c r="U1835" s="13">
        <f t="shared" si="202"/>
        <v>32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4">
        <f t="shared" si="198"/>
        <v>42028.964062500003</v>
      </c>
      <c r="K1836">
        <v>1418684895</v>
      </c>
      <c r="L1836" s="14">
        <f t="shared" si="199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6">
        <f t="shared" si="196"/>
        <v>1.1805000000000001</v>
      </c>
      <c r="R1836" s="9">
        <f t="shared" si="197"/>
        <v>131.16666666666666</v>
      </c>
      <c r="S1836" t="str">
        <f t="shared" si="200"/>
        <v>music</v>
      </c>
      <c r="T1836" t="str">
        <f t="shared" si="201"/>
        <v>rock</v>
      </c>
      <c r="U1836" s="13">
        <f t="shared" si="202"/>
        <v>40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4">
        <f t="shared" si="198"/>
        <v>42460.660543981481</v>
      </c>
      <c r="K1837">
        <v>1456851071</v>
      </c>
      <c r="L1837" s="14">
        <f t="shared" si="199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6">
        <f t="shared" si="196"/>
        <v>1.04</v>
      </c>
      <c r="R1837" s="9">
        <f t="shared" si="197"/>
        <v>47.272727272727273</v>
      </c>
      <c r="S1837" t="str">
        <f t="shared" si="200"/>
        <v>music</v>
      </c>
      <c r="T1837" t="str">
        <f t="shared" si="201"/>
        <v>rock</v>
      </c>
      <c r="U1837" s="13">
        <f t="shared" si="202"/>
        <v>30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4">
        <f t="shared" si="198"/>
        <v>41322.809363425928</v>
      </c>
      <c r="K1838">
        <v>1359660329</v>
      </c>
      <c r="L1838" s="14">
        <f t="shared" si="199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6">
        <f t="shared" si="196"/>
        <v>2.0034000000000001</v>
      </c>
      <c r="R1838" s="9">
        <f t="shared" si="197"/>
        <v>182.12727272727273</v>
      </c>
      <c r="S1838" t="str">
        <f t="shared" si="200"/>
        <v>music</v>
      </c>
      <c r="T1838" t="str">
        <f t="shared" si="201"/>
        <v>rock</v>
      </c>
      <c r="U1838" s="13">
        <f t="shared" si="202"/>
        <v>17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4">
        <f t="shared" si="198"/>
        <v>40986.006192129629</v>
      </c>
      <c r="K1839">
        <v>1326848935</v>
      </c>
      <c r="L1839" s="14">
        <f t="shared" si="199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6">
        <f t="shared" si="196"/>
        <v>3.0683333333333334</v>
      </c>
      <c r="R1839" s="9">
        <f t="shared" si="197"/>
        <v>61.366666666666667</v>
      </c>
      <c r="S1839" t="str">
        <f t="shared" si="200"/>
        <v>music</v>
      </c>
      <c r="T1839" t="str">
        <f t="shared" si="201"/>
        <v>rock</v>
      </c>
      <c r="U1839" s="13">
        <f t="shared" si="202"/>
        <v>60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4">
        <f t="shared" si="198"/>
        <v>40817.125</v>
      </c>
      <c r="K1840">
        <v>1314989557</v>
      </c>
      <c r="L1840" s="14">
        <f t="shared" si="199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6">
        <f t="shared" si="196"/>
        <v>1.00149</v>
      </c>
      <c r="R1840" s="9">
        <f t="shared" si="197"/>
        <v>35.767499999999998</v>
      </c>
      <c r="S1840" t="str">
        <f t="shared" si="200"/>
        <v>music</v>
      </c>
      <c r="T1840" t="str">
        <f t="shared" si="201"/>
        <v>rock</v>
      </c>
      <c r="U1840" s="13">
        <f t="shared" si="202"/>
        <v>29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4">
        <f t="shared" si="198"/>
        <v>42644.722013888888</v>
      </c>
      <c r="K1841">
        <v>1472750382</v>
      </c>
      <c r="L1841" s="14">
        <f t="shared" si="199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6">
        <f t="shared" si="196"/>
        <v>2.0529999999999999</v>
      </c>
      <c r="R1841" s="9">
        <f t="shared" si="197"/>
        <v>45.62222222222222</v>
      </c>
      <c r="S1841" t="str">
        <f t="shared" si="200"/>
        <v>music</v>
      </c>
      <c r="T1841" t="str">
        <f t="shared" si="201"/>
        <v>rock</v>
      </c>
      <c r="U1841" s="13">
        <f t="shared" si="202"/>
        <v>30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4">
        <f t="shared" si="198"/>
        <v>41401.207638888889</v>
      </c>
      <c r="K1842">
        <v>1366251510</v>
      </c>
      <c r="L1842" s="14">
        <f t="shared" si="199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6">
        <f t="shared" si="196"/>
        <v>1.0888888888888888</v>
      </c>
      <c r="R1842" s="9">
        <f t="shared" si="197"/>
        <v>75.384615384615387</v>
      </c>
      <c r="S1842" t="str">
        <f t="shared" si="200"/>
        <v>music</v>
      </c>
      <c r="T1842" t="str">
        <f t="shared" si="201"/>
        <v>rock</v>
      </c>
      <c r="U1842" s="13">
        <f t="shared" si="202"/>
        <v>19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4">
        <f t="shared" si="198"/>
        <v>41779.207638888889</v>
      </c>
      <c r="K1843">
        <v>1397679445</v>
      </c>
      <c r="L1843" s="14">
        <f t="shared" si="199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6">
        <f t="shared" si="196"/>
        <v>1.0175000000000001</v>
      </c>
      <c r="R1843" s="9">
        <f t="shared" si="197"/>
        <v>50.875</v>
      </c>
      <c r="S1843" t="str">
        <f t="shared" si="200"/>
        <v>music</v>
      </c>
      <c r="T1843" t="str">
        <f t="shared" si="201"/>
        <v>rock</v>
      </c>
      <c r="U1843" s="13">
        <f t="shared" si="202"/>
        <v>34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4">
        <f t="shared" si="198"/>
        <v>42065.249305555553</v>
      </c>
      <c r="K1844">
        <v>1422371381</v>
      </c>
      <c r="L1844" s="14">
        <f t="shared" si="199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6">
        <f t="shared" si="196"/>
        <v>1.2524999999999999</v>
      </c>
      <c r="R1844" s="9">
        <f t="shared" si="197"/>
        <v>119.28571428571429</v>
      </c>
      <c r="S1844" t="str">
        <f t="shared" si="200"/>
        <v>music</v>
      </c>
      <c r="T1844" t="str">
        <f t="shared" si="201"/>
        <v>rock</v>
      </c>
      <c r="U1844" s="13">
        <f t="shared" si="202"/>
        <v>34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4">
        <f t="shared" si="198"/>
        <v>40594.994837962964</v>
      </c>
      <c r="K1845">
        <v>1295653954</v>
      </c>
      <c r="L1845" s="14">
        <f t="shared" si="199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6">
        <f t="shared" si="196"/>
        <v>1.2400610000000001</v>
      </c>
      <c r="R1845" s="9">
        <f t="shared" si="197"/>
        <v>92.541865671641801</v>
      </c>
      <c r="S1845" t="str">
        <f t="shared" si="200"/>
        <v>music</v>
      </c>
      <c r="T1845" t="str">
        <f t="shared" si="201"/>
        <v>rock</v>
      </c>
      <c r="U1845" s="13">
        <f t="shared" si="202"/>
        <v>30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4">
        <f t="shared" si="198"/>
        <v>40705.125</v>
      </c>
      <c r="K1846">
        <v>1304464914</v>
      </c>
      <c r="L1846" s="14">
        <f t="shared" si="199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6">
        <f t="shared" si="196"/>
        <v>1.014</v>
      </c>
      <c r="R1846" s="9">
        <f t="shared" si="197"/>
        <v>76.05</v>
      </c>
      <c r="S1846" t="str">
        <f t="shared" si="200"/>
        <v>music</v>
      </c>
      <c r="T1846" t="str">
        <f t="shared" si="201"/>
        <v>rock</v>
      </c>
      <c r="U1846" s="13">
        <f t="shared" si="202"/>
        <v>39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4">
        <f t="shared" si="198"/>
        <v>42538.204861111109</v>
      </c>
      <c r="K1847">
        <v>1464854398</v>
      </c>
      <c r="L1847" s="14">
        <f t="shared" si="199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6">
        <f t="shared" si="196"/>
        <v>1</v>
      </c>
      <c r="R1847" s="9">
        <f t="shared" si="197"/>
        <v>52.631578947368418</v>
      </c>
      <c r="S1847" t="str">
        <f t="shared" si="200"/>
        <v>music</v>
      </c>
      <c r="T1847" t="str">
        <f t="shared" si="201"/>
        <v>rock</v>
      </c>
      <c r="U1847" s="13">
        <f t="shared" si="202"/>
        <v>15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4">
        <f t="shared" si="198"/>
        <v>41258.650196759263</v>
      </c>
      <c r="K1848">
        <v>1352993777</v>
      </c>
      <c r="L1848" s="14">
        <f t="shared" si="199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6">
        <f t="shared" si="196"/>
        <v>1.3792666666666666</v>
      </c>
      <c r="R1848" s="9">
        <f t="shared" si="197"/>
        <v>98.990430622009569</v>
      </c>
      <c r="S1848" t="str">
        <f t="shared" si="200"/>
        <v>music</v>
      </c>
      <c r="T1848" t="str">
        <f t="shared" si="201"/>
        <v>rock</v>
      </c>
      <c r="U1848" s="13">
        <f t="shared" si="202"/>
        <v>30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4">
        <f t="shared" si="198"/>
        <v>42115.236481481479</v>
      </c>
      <c r="K1849">
        <v>1427780432</v>
      </c>
      <c r="L1849" s="14">
        <f t="shared" si="199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6">
        <f t="shared" si="196"/>
        <v>1.2088000000000001</v>
      </c>
      <c r="R1849" s="9">
        <f t="shared" si="197"/>
        <v>79.526315789473685</v>
      </c>
      <c r="S1849" t="str">
        <f t="shared" si="200"/>
        <v>music</v>
      </c>
      <c r="T1849" t="str">
        <f t="shared" si="201"/>
        <v>rock</v>
      </c>
      <c r="U1849" s="13">
        <f t="shared" si="202"/>
        <v>21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4">
        <f t="shared" si="198"/>
        <v>40755.290972222225</v>
      </c>
      <c r="K1850">
        <v>1306608888</v>
      </c>
      <c r="L1850" s="14">
        <f t="shared" si="199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6">
        <f t="shared" si="196"/>
        <v>1.0736666666666668</v>
      </c>
      <c r="R1850" s="9">
        <f t="shared" si="197"/>
        <v>134.20833333333334</v>
      </c>
      <c r="S1850" t="str">
        <f t="shared" si="200"/>
        <v>music</v>
      </c>
      <c r="T1850" t="str">
        <f t="shared" si="201"/>
        <v>rock</v>
      </c>
      <c r="U1850" s="13">
        <f t="shared" si="202"/>
        <v>64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4">
        <f t="shared" si="198"/>
        <v>41199.845590277779</v>
      </c>
      <c r="K1851">
        <v>1347913059</v>
      </c>
      <c r="L1851" s="14">
        <f t="shared" si="199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6">
        <f t="shared" si="196"/>
        <v>1.0033333333333334</v>
      </c>
      <c r="R1851" s="9">
        <f t="shared" si="197"/>
        <v>37.625</v>
      </c>
      <c r="S1851" t="str">
        <f t="shared" si="200"/>
        <v>music</v>
      </c>
      <c r="T1851" t="str">
        <f t="shared" si="201"/>
        <v>rock</v>
      </c>
      <c r="U1851" s="13">
        <f t="shared" si="202"/>
        <v>30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4">
        <f t="shared" si="198"/>
        <v>41830.959490740745</v>
      </c>
      <c r="K1852">
        <v>1402441300</v>
      </c>
      <c r="L1852" s="14">
        <f t="shared" si="199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6">
        <f t="shared" si="196"/>
        <v>1.0152222222222222</v>
      </c>
      <c r="R1852" s="9">
        <f t="shared" si="197"/>
        <v>51.044692737430168</v>
      </c>
      <c r="S1852" t="str">
        <f t="shared" si="200"/>
        <v>music</v>
      </c>
      <c r="T1852" t="str">
        <f t="shared" si="201"/>
        <v>rock</v>
      </c>
      <c r="U1852" s="13">
        <f t="shared" si="202"/>
        <v>30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4">
        <f t="shared" si="198"/>
        <v>41848.041666666664</v>
      </c>
      <c r="K1853">
        <v>1404769538</v>
      </c>
      <c r="L1853" s="14">
        <f t="shared" si="199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6">
        <f t="shared" si="196"/>
        <v>1.0007692307692309</v>
      </c>
      <c r="R1853" s="9">
        <f t="shared" si="197"/>
        <v>50.03846153846154</v>
      </c>
      <c r="S1853" t="str">
        <f t="shared" si="200"/>
        <v>music</v>
      </c>
      <c r="T1853" t="str">
        <f t="shared" si="201"/>
        <v>rock</v>
      </c>
      <c r="U1853" s="13">
        <f t="shared" si="202"/>
        <v>21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4">
        <f t="shared" si="198"/>
        <v>42119</v>
      </c>
      <c r="K1854">
        <v>1426703452</v>
      </c>
      <c r="L1854" s="14">
        <f t="shared" si="199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6">
        <f t="shared" si="196"/>
        <v>1.1696666666666666</v>
      </c>
      <c r="R1854" s="9">
        <f t="shared" si="197"/>
        <v>133.93129770992365</v>
      </c>
      <c r="S1854" t="str">
        <f t="shared" si="200"/>
        <v>music</v>
      </c>
      <c r="T1854" t="str">
        <f t="shared" si="201"/>
        <v>rock</v>
      </c>
      <c r="U1854" s="13">
        <f t="shared" si="202"/>
        <v>38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4">
        <f t="shared" si="198"/>
        <v>41227.102048611108</v>
      </c>
      <c r="K1855">
        <v>1348536417</v>
      </c>
      <c r="L1855" s="14">
        <f t="shared" si="199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6">
        <f t="shared" si="196"/>
        <v>1.01875</v>
      </c>
      <c r="R1855" s="9">
        <f t="shared" si="197"/>
        <v>58.214285714285715</v>
      </c>
      <c r="S1855" t="str">
        <f t="shared" si="200"/>
        <v>music</v>
      </c>
      <c r="T1855" t="str">
        <f t="shared" si="201"/>
        <v>rock</v>
      </c>
      <c r="U1855" s="13">
        <f t="shared" si="202"/>
        <v>50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4">
        <f t="shared" si="198"/>
        <v>41418.021261574075</v>
      </c>
      <c r="K1856">
        <v>1366763437</v>
      </c>
      <c r="L1856" s="14">
        <f t="shared" si="199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6">
        <f t="shared" si="196"/>
        <v>1.0212366666666666</v>
      </c>
      <c r="R1856" s="9">
        <f t="shared" si="197"/>
        <v>88.037643678160919</v>
      </c>
      <c r="S1856" t="str">
        <f t="shared" si="200"/>
        <v>music</v>
      </c>
      <c r="T1856" t="str">
        <f t="shared" si="201"/>
        <v>rock</v>
      </c>
      <c r="U1856" s="13">
        <f t="shared" si="202"/>
        <v>30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4">
        <f t="shared" si="198"/>
        <v>41645.538657407407</v>
      </c>
      <c r="K1857">
        <v>1385124940</v>
      </c>
      <c r="L1857" s="14">
        <f t="shared" si="199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6">
        <f t="shared" si="196"/>
        <v>1.5405897142857143</v>
      </c>
      <c r="R1857" s="9">
        <f t="shared" si="197"/>
        <v>70.576753926701571</v>
      </c>
      <c r="S1857" t="str">
        <f t="shared" si="200"/>
        <v>music</v>
      </c>
      <c r="T1857" t="str">
        <f t="shared" si="201"/>
        <v>rock</v>
      </c>
      <c r="U1857" s="13">
        <f t="shared" si="202"/>
        <v>45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4">
        <f t="shared" si="198"/>
        <v>41838.854999999996</v>
      </c>
      <c r="K1858">
        <v>1403901072</v>
      </c>
      <c r="L1858" s="14">
        <f t="shared" si="199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6">
        <f t="shared" ref="Q1858:Q1921" si="203">(E1858/D1858)</f>
        <v>1.0125</v>
      </c>
      <c r="R1858" s="9">
        <f t="shared" ref="R1858:R1921" si="204">IF(N1858&lt;&gt;0,E1858/N1858,0)</f>
        <v>53.289473684210527</v>
      </c>
      <c r="S1858" t="str">
        <f t="shared" si="200"/>
        <v>music</v>
      </c>
      <c r="T1858" t="str">
        <f t="shared" si="201"/>
        <v>rock</v>
      </c>
      <c r="U1858" s="13">
        <f t="shared" si="202"/>
        <v>21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4">
        <f t="shared" ref="J1859:J1922" si="205">(((I1859/60)/60)/24)+DATE(1970,1,1)</f>
        <v>41894.76866898148</v>
      </c>
      <c r="K1859">
        <v>1407954413</v>
      </c>
      <c r="L1859" s="14">
        <f t="shared" ref="L1859:L1922" si="206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6">
        <f t="shared" si="203"/>
        <v>1</v>
      </c>
      <c r="R1859" s="9">
        <f t="shared" si="204"/>
        <v>136.36363636363637</v>
      </c>
      <c r="S1859" t="str">
        <f t="shared" ref="S1859:S1922" si="207">LEFT(P1859, SEARCH("/",P1859,1)-1)</f>
        <v>music</v>
      </c>
      <c r="T1859" t="str">
        <f t="shared" ref="T1859:T1922" si="208">RIGHT(P1859,LEN(P1859)-FIND("/",P1859))</f>
        <v>rock</v>
      </c>
      <c r="U1859" s="13">
        <f t="shared" ref="U1859:U1922" si="209">DATEDIF(L1859,J1859,"D")</f>
        <v>30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4">
        <f t="shared" si="205"/>
        <v>40893.242141203707</v>
      </c>
      <c r="K1860">
        <v>1318826921</v>
      </c>
      <c r="L1860" s="14">
        <f t="shared" si="206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6">
        <f t="shared" si="203"/>
        <v>1.0874800874800874</v>
      </c>
      <c r="R1860" s="9">
        <f t="shared" si="204"/>
        <v>40.547315436241611</v>
      </c>
      <c r="S1860" t="str">
        <f t="shared" si="207"/>
        <v>music</v>
      </c>
      <c r="T1860" t="str">
        <f t="shared" si="208"/>
        <v>rock</v>
      </c>
      <c r="U1860" s="13">
        <f t="shared" si="209"/>
        <v>60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4">
        <f t="shared" si="205"/>
        <v>40808.770011574074</v>
      </c>
      <c r="K1861">
        <v>1314124129</v>
      </c>
      <c r="L1861" s="14">
        <f t="shared" si="206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6">
        <f t="shared" si="203"/>
        <v>1.3183333333333334</v>
      </c>
      <c r="R1861" s="9">
        <f t="shared" si="204"/>
        <v>70.625</v>
      </c>
      <c r="S1861" t="str">
        <f t="shared" si="207"/>
        <v>music</v>
      </c>
      <c r="T1861" t="str">
        <f t="shared" si="208"/>
        <v>rock</v>
      </c>
      <c r="U1861" s="13">
        <f t="shared" si="209"/>
        <v>30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4">
        <f t="shared" si="205"/>
        <v>41676.709305555552</v>
      </c>
      <c r="K1862">
        <v>1389891684</v>
      </c>
      <c r="L1862" s="14">
        <f t="shared" si="206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6">
        <f t="shared" si="203"/>
        <v>1.3346666666666667</v>
      </c>
      <c r="R1862" s="9">
        <f t="shared" si="204"/>
        <v>52.684210526315788</v>
      </c>
      <c r="S1862" t="str">
        <f t="shared" si="207"/>
        <v>music</v>
      </c>
      <c r="T1862" t="str">
        <f t="shared" si="208"/>
        <v>rock</v>
      </c>
      <c r="U1862" s="13">
        <f t="shared" si="209"/>
        <v>21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4">
        <f t="shared" si="205"/>
        <v>42030.300243055557</v>
      </c>
      <c r="K1863">
        <v>1419664341</v>
      </c>
      <c r="L1863" s="14">
        <f t="shared" si="206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6">
        <f t="shared" si="203"/>
        <v>0</v>
      </c>
      <c r="R1863" s="9">
        <f t="shared" si="204"/>
        <v>0</v>
      </c>
      <c r="S1863" t="str">
        <f t="shared" si="207"/>
        <v>games</v>
      </c>
      <c r="T1863" t="str">
        <f t="shared" si="208"/>
        <v>mobile games</v>
      </c>
      <c r="U1863" s="13">
        <f t="shared" si="209"/>
        <v>30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4">
        <f t="shared" si="205"/>
        <v>42802.3125</v>
      </c>
      <c r="K1864">
        <v>1484912974</v>
      </c>
      <c r="L1864" s="14">
        <f t="shared" si="206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6">
        <f t="shared" si="203"/>
        <v>8.0833333333333326E-2</v>
      </c>
      <c r="R1864" s="9">
        <f t="shared" si="204"/>
        <v>90.9375</v>
      </c>
      <c r="S1864" t="str">
        <f t="shared" si="207"/>
        <v>games</v>
      </c>
      <c r="T1864" t="str">
        <f t="shared" si="208"/>
        <v>mobile games</v>
      </c>
      <c r="U1864" s="13">
        <f t="shared" si="209"/>
        <v>47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4">
        <f t="shared" si="205"/>
        <v>41802.797280092593</v>
      </c>
      <c r="K1865">
        <v>1400008085</v>
      </c>
      <c r="L1865" s="14">
        <f t="shared" si="206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6">
        <f t="shared" si="203"/>
        <v>4.0000000000000001E-3</v>
      </c>
      <c r="R1865" s="9">
        <f t="shared" si="204"/>
        <v>5</v>
      </c>
      <c r="S1865" t="str">
        <f t="shared" si="207"/>
        <v>games</v>
      </c>
      <c r="T1865" t="str">
        <f t="shared" si="208"/>
        <v>mobile games</v>
      </c>
      <c r="U1865" s="13">
        <f t="shared" si="209"/>
        <v>30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4">
        <f t="shared" si="205"/>
        <v>41763.716435185182</v>
      </c>
      <c r="K1866">
        <v>1396631500</v>
      </c>
      <c r="L1866" s="14">
        <f t="shared" si="206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6">
        <f t="shared" si="203"/>
        <v>0.42892307692307691</v>
      </c>
      <c r="R1866" s="9">
        <f t="shared" si="204"/>
        <v>58.083333333333336</v>
      </c>
      <c r="S1866" t="str">
        <f t="shared" si="207"/>
        <v>games</v>
      </c>
      <c r="T1866" t="str">
        <f t="shared" si="208"/>
        <v>mobile games</v>
      </c>
      <c r="U1866" s="13">
        <f t="shared" si="209"/>
        <v>30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4">
        <f t="shared" si="205"/>
        <v>42680.409108796302</v>
      </c>
      <c r="K1867">
        <v>1475398147</v>
      </c>
      <c r="L1867" s="14">
        <f t="shared" si="206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6">
        <f t="shared" si="203"/>
        <v>3.6363636363636364E-5</v>
      </c>
      <c r="R1867" s="9">
        <f t="shared" si="204"/>
        <v>2</v>
      </c>
      <c r="S1867" t="str">
        <f t="shared" si="207"/>
        <v>games</v>
      </c>
      <c r="T1867" t="str">
        <f t="shared" si="208"/>
        <v>mobile games</v>
      </c>
      <c r="U1867" s="13">
        <f t="shared" si="209"/>
        <v>35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4">
        <f t="shared" si="205"/>
        <v>42795.166666666672</v>
      </c>
      <c r="K1868">
        <v>1483768497</v>
      </c>
      <c r="L1868" s="14">
        <f t="shared" si="206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6">
        <f t="shared" si="203"/>
        <v>5.0000000000000001E-3</v>
      </c>
      <c r="R1868" s="9">
        <f t="shared" si="204"/>
        <v>62.5</v>
      </c>
      <c r="S1868" t="str">
        <f t="shared" si="207"/>
        <v>games</v>
      </c>
      <c r="T1868" t="str">
        <f t="shared" si="208"/>
        <v>mobile games</v>
      </c>
      <c r="U1868" s="13">
        <f t="shared" si="209"/>
        <v>53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4">
        <f t="shared" si="205"/>
        <v>42679.924907407403</v>
      </c>
      <c r="K1869">
        <v>1475791912</v>
      </c>
      <c r="L1869" s="14">
        <f t="shared" si="206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6">
        <f t="shared" si="203"/>
        <v>5.0000000000000001E-4</v>
      </c>
      <c r="R1869" s="9">
        <f t="shared" si="204"/>
        <v>10</v>
      </c>
      <c r="S1869" t="str">
        <f t="shared" si="207"/>
        <v>games</v>
      </c>
      <c r="T1869" t="str">
        <f t="shared" si="208"/>
        <v>mobile games</v>
      </c>
      <c r="U1869" s="13">
        <f t="shared" si="209"/>
        <v>30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4">
        <f t="shared" si="205"/>
        <v>42353.332638888889</v>
      </c>
      <c r="K1870">
        <v>1448044925</v>
      </c>
      <c r="L1870" s="14">
        <f t="shared" si="206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6">
        <f t="shared" si="203"/>
        <v>4.8680000000000001E-2</v>
      </c>
      <c r="R1870" s="9">
        <f t="shared" si="204"/>
        <v>71.588235294117652</v>
      </c>
      <c r="S1870" t="str">
        <f t="shared" si="207"/>
        <v>games</v>
      </c>
      <c r="T1870" t="str">
        <f t="shared" si="208"/>
        <v>mobile games</v>
      </c>
      <c r="U1870" s="13">
        <f t="shared" si="209"/>
        <v>25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4">
        <f t="shared" si="205"/>
        <v>42739.002881944441</v>
      </c>
      <c r="K1871">
        <v>1480896249</v>
      </c>
      <c r="L1871" s="14">
        <f t="shared" si="206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6">
        <f t="shared" si="203"/>
        <v>0</v>
      </c>
      <c r="R1871" s="9">
        <f t="shared" si="204"/>
        <v>0</v>
      </c>
      <c r="S1871" t="str">
        <f t="shared" si="207"/>
        <v>games</v>
      </c>
      <c r="T1871" t="str">
        <f t="shared" si="208"/>
        <v>mobile games</v>
      </c>
      <c r="U1871" s="13">
        <f t="shared" si="209"/>
        <v>30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4">
        <f t="shared" si="205"/>
        <v>42400.178472222222</v>
      </c>
      <c r="K1872">
        <v>1451723535</v>
      </c>
      <c r="L1872" s="14">
        <f t="shared" si="206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6">
        <f t="shared" si="203"/>
        <v>0.10314285714285715</v>
      </c>
      <c r="R1872" s="9">
        <f t="shared" si="204"/>
        <v>32.81818181818182</v>
      </c>
      <c r="S1872" t="str">
        <f t="shared" si="207"/>
        <v>games</v>
      </c>
      <c r="T1872" t="str">
        <f t="shared" si="208"/>
        <v>mobile games</v>
      </c>
      <c r="U1872" s="13">
        <f t="shared" si="209"/>
        <v>29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4">
        <f t="shared" si="205"/>
        <v>41963.825243055559</v>
      </c>
      <c r="K1873">
        <v>1413053301</v>
      </c>
      <c r="L1873" s="14">
        <f t="shared" si="206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6">
        <f t="shared" si="203"/>
        <v>0.7178461538461538</v>
      </c>
      <c r="R1873" s="9">
        <f t="shared" si="204"/>
        <v>49.11578947368421</v>
      </c>
      <c r="S1873" t="str">
        <f t="shared" si="207"/>
        <v>games</v>
      </c>
      <c r="T1873" t="str">
        <f t="shared" si="208"/>
        <v>mobile games</v>
      </c>
      <c r="U1873" s="13">
        <f t="shared" si="209"/>
        <v>40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4">
        <f t="shared" si="205"/>
        <v>42185.129652777774</v>
      </c>
      <c r="K1874">
        <v>1433041602</v>
      </c>
      <c r="L1874" s="14">
        <f t="shared" si="206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6">
        <f t="shared" si="203"/>
        <v>1.06E-2</v>
      </c>
      <c r="R1874" s="9">
        <f t="shared" si="204"/>
        <v>16.307692307692307</v>
      </c>
      <c r="S1874" t="str">
        <f t="shared" si="207"/>
        <v>games</v>
      </c>
      <c r="T1874" t="str">
        <f t="shared" si="208"/>
        <v>mobile games</v>
      </c>
      <c r="U1874" s="13">
        <f t="shared" si="209"/>
        <v>30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4">
        <f t="shared" si="205"/>
        <v>42193.697916666672</v>
      </c>
      <c r="K1875">
        <v>1433861210</v>
      </c>
      <c r="L1875" s="14">
        <f t="shared" si="206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6">
        <f t="shared" si="203"/>
        <v>4.4999999999999997E-3</v>
      </c>
      <c r="R1875" s="9">
        <f t="shared" si="204"/>
        <v>18</v>
      </c>
      <c r="S1875" t="str">
        <f t="shared" si="207"/>
        <v>games</v>
      </c>
      <c r="T1875" t="str">
        <f t="shared" si="208"/>
        <v>mobile games</v>
      </c>
      <c r="U1875" s="13">
        <f t="shared" si="209"/>
        <v>29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4">
        <f t="shared" si="205"/>
        <v>42549.969131944439</v>
      </c>
      <c r="K1876">
        <v>1465427733</v>
      </c>
      <c r="L1876" s="14">
        <f t="shared" si="206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6">
        <f t="shared" si="203"/>
        <v>1.6249999999999999E-4</v>
      </c>
      <c r="R1876" s="9">
        <f t="shared" si="204"/>
        <v>13</v>
      </c>
      <c r="S1876" t="str">
        <f t="shared" si="207"/>
        <v>games</v>
      </c>
      <c r="T1876" t="str">
        <f t="shared" si="208"/>
        <v>mobile games</v>
      </c>
      <c r="U1876" s="13">
        <f t="shared" si="209"/>
        <v>20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4">
        <f t="shared" si="205"/>
        <v>42588.899398148147</v>
      </c>
      <c r="K1877">
        <v>1465335308</v>
      </c>
      <c r="L1877" s="14">
        <f t="shared" si="206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6">
        <f t="shared" si="203"/>
        <v>5.1000000000000004E-3</v>
      </c>
      <c r="R1877" s="9">
        <f t="shared" si="204"/>
        <v>17</v>
      </c>
      <c r="S1877" t="str">
        <f t="shared" si="207"/>
        <v>games</v>
      </c>
      <c r="T1877" t="str">
        <f t="shared" si="208"/>
        <v>mobile games</v>
      </c>
      <c r="U1877" s="13">
        <f t="shared" si="209"/>
        <v>60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4">
        <f t="shared" si="205"/>
        <v>41806.284780092588</v>
      </c>
      <c r="K1878">
        <v>1400309405</v>
      </c>
      <c r="L1878" s="14">
        <f t="shared" si="206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6">
        <f t="shared" si="203"/>
        <v>0</v>
      </c>
      <c r="R1878" s="9">
        <f t="shared" si="204"/>
        <v>0</v>
      </c>
      <c r="S1878" t="str">
        <f t="shared" si="207"/>
        <v>games</v>
      </c>
      <c r="T1878" t="str">
        <f t="shared" si="208"/>
        <v>mobile games</v>
      </c>
      <c r="U1878" s="13">
        <f t="shared" si="209"/>
        <v>30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4">
        <f t="shared" si="205"/>
        <v>42064.029224537036</v>
      </c>
      <c r="K1879">
        <v>1422664925</v>
      </c>
      <c r="L1879" s="14">
        <f t="shared" si="206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6">
        <f t="shared" si="203"/>
        <v>0</v>
      </c>
      <c r="R1879" s="9">
        <f t="shared" si="204"/>
        <v>0</v>
      </c>
      <c r="S1879" t="str">
        <f t="shared" si="207"/>
        <v>games</v>
      </c>
      <c r="T1879" t="str">
        <f t="shared" si="208"/>
        <v>mobile games</v>
      </c>
      <c r="U1879" s="13">
        <f t="shared" si="209"/>
        <v>29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4">
        <f t="shared" si="205"/>
        <v>41803.008738425924</v>
      </c>
      <c r="K1880">
        <v>1400026355</v>
      </c>
      <c r="L1880" s="14">
        <f t="shared" si="206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6">
        <f t="shared" si="203"/>
        <v>0</v>
      </c>
      <c r="R1880" s="9">
        <f t="shared" si="204"/>
        <v>0</v>
      </c>
      <c r="S1880" t="str">
        <f t="shared" si="207"/>
        <v>games</v>
      </c>
      <c r="T1880" t="str">
        <f t="shared" si="208"/>
        <v>mobile games</v>
      </c>
      <c r="U1880" s="13">
        <f t="shared" si="209"/>
        <v>30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4">
        <f t="shared" si="205"/>
        <v>42443.607974537037</v>
      </c>
      <c r="K1881">
        <v>1455377729</v>
      </c>
      <c r="L1881" s="14">
        <f t="shared" si="206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6">
        <f t="shared" si="203"/>
        <v>1.1999999999999999E-3</v>
      </c>
      <c r="R1881" s="9">
        <f t="shared" si="204"/>
        <v>3</v>
      </c>
      <c r="S1881" t="str">
        <f t="shared" si="207"/>
        <v>games</v>
      </c>
      <c r="T1881" t="str">
        <f t="shared" si="208"/>
        <v>mobile games</v>
      </c>
      <c r="U1881" s="13">
        <f t="shared" si="209"/>
        <v>30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4">
        <f t="shared" si="205"/>
        <v>42459.525231481486</v>
      </c>
      <c r="K1882">
        <v>1456839380</v>
      </c>
      <c r="L1882" s="14">
        <f t="shared" si="206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6">
        <f t="shared" si="203"/>
        <v>0.20080000000000001</v>
      </c>
      <c r="R1882" s="9">
        <f t="shared" si="204"/>
        <v>41.833333333333336</v>
      </c>
      <c r="S1882" t="str">
        <f t="shared" si="207"/>
        <v>games</v>
      </c>
      <c r="T1882" t="str">
        <f t="shared" si="208"/>
        <v>mobile games</v>
      </c>
      <c r="U1882" s="13">
        <f t="shared" si="209"/>
        <v>29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4">
        <f t="shared" si="205"/>
        <v>42073.110983796301</v>
      </c>
      <c r="K1883">
        <v>1423366789</v>
      </c>
      <c r="L1883" s="14">
        <f t="shared" si="206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6">
        <f t="shared" si="203"/>
        <v>1.726845</v>
      </c>
      <c r="R1883" s="9">
        <f t="shared" si="204"/>
        <v>49.338428571428572</v>
      </c>
      <c r="S1883" t="str">
        <f t="shared" si="207"/>
        <v>music</v>
      </c>
      <c r="T1883" t="str">
        <f t="shared" si="208"/>
        <v>indie rock</v>
      </c>
      <c r="U1883" s="13">
        <f t="shared" si="209"/>
        <v>30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4">
        <f t="shared" si="205"/>
        <v>41100.991666666669</v>
      </c>
      <c r="K1884">
        <v>1339109212</v>
      </c>
      <c r="L1884" s="14">
        <f t="shared" si="206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6">
        <f t="shared" si="203"/>
        <v>1.008955223880597</v>
      </c>
      <c r="R1884" s="9">
        <f t="shared" si="204"/>
        <v>41.728395061728392</v>
      </c>
      <c r="S1884" t="str">
        <f t="shared" si="207"/>
        <v>music</v>
      </c>
      <c r="T1884" t="str">
        <f t="shared" si="208"/>
        <v>indie rock</v>
      </c>
      <c r="U1884" s="13">
        <f t="shared" si="209"/>
        <v>33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4">
        <f t="shared" si="205"/>
        <v>41007.906342592592</v>
      </c>
      <c r="K1885">
        <v>1331333108</v>
      </c>
      <c r="L1885" s="14">
        <f t="shared" si="206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6">
        <f t="shared" si="203"/>
        <v>1.0480480480480481</v>
      </c>
      <c r="R1885" s="9">
        <f t="shared" si="204"/>
        <v>32.71875</v>
      </c>
      <c r="S1885" t="str">
        <f t="shared" si="207"/>
        <v>music</v>
      </c>
      <c r="T1885" t="str">
        <f t="shared" si="208"/>
        <v>indie rock</v>
      </c>
      <c r="U1885" s="13">
        <f t="shared" si="209"/>
        <v>30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4">
        <f t="shared" si="205"/>
        <v>41240.5</v>
      </c>
      <c r="K1886">
        <v>1350967535</v>
      </c>
      <c r="L1886" s="14">
        <f t="shared" si="206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6">
        <f t="shared" si="203"/>
        <v>1.351</v>
      </c>
      <c r="R1886" s="9">
        <f t="shared" si="204"/>
        <v>51.96153846153846</v>
      </c>
      <c r="S1886" t="str">
        <f t="shared" si="207"/>
        <v>music</v>
      </c>
      <c r="T1886" t="str">
        <f t="shared" si="208"/>
        <v>indie rock</v>
      </c>
      <c r="U1886" s="13">
        <f t="shared" si="209"/>
        <v>35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4">
        <f t="shared" si="205"/>
        <v>41131.916666666664</v>
      </c>
      <c r="K1887">
        <v>1341800110</v>
      </c>
      <c r="L1887" s="14">
        <f t="shared" si="206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6">
        <f t="shared" si="203"/>
        <v>1.1632786885245903</v>
      </c>
      <c r="R1887" s="9">
        <f t="shared" si="204"/>
        <v>50.685714285714283</v>
      </c>
      <c r="S1887" t="str">
        <f t="shared" si="207"/>
        <v>music</v>
      </c>
      <c r="T1887" t="str">
        <f t="shared" si="208"/>
        <v>indie rock</v>
      </c>
      <c r="U1887" s="13">
        <f t="shared" si="209"/>
        <v>32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4">
        <f t="shared" si="205"/>
        <v>41955.94835648148</v>
      </c>
      <c r="K1888">
        <v>1413236738</v>
      </c>
      <c r="L1888" s="14">
        <f t="shared" si="206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6">
        <f t="shared" si="203"/>
        <v>1.0208333333333333</v>
      </c>
      <c r="R1888" s="9">
        <f t="shared" si="204"/>
        <v>42.241379310344826</v>
      </c>
      <c r="S1888" t="str">
        <f t="shared" si="207"/>
        <v>music</v>
      </c>
      <c r="T1888" t="str">
        <f t="shared" si="208"/>
        <v>indie rock</v>
      </c>
      <c r="U1888" s="13">
        <f t="shared" si="209"/>
        <v>30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4">
        <f t="shared" si="205"/>
        <v>42341.895833333328</v>
      </c>
      <c r="K1889">
        <v>1447614732</v>
      </c>
      <c r="L1889" s="14">
        <f t="shared" si="206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6">
        <f t="shared" si="203"/>
        <v>1.1116666666666666</v>
      </c>
      <c r="R1889" s="9">
        <f t="shared" si="204"/>
        <v>416.875</v>
      </c>
      <c r="S1889" t="str">
        <f t="shared" si="207"/>
        <v>music</v>
      </c>
      <c r="T1889" t="str">
        <f t="shared" si="208"/>
        <v>indie rock</v>
      </c>
      <c r="U1889" s="13">
        <f t="shared" si="209"/>
        <v>18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4">
        <f t="shared" si="205"/>
        <v>40330.207638888889</v>
      </c>
      <c r="K1890">
        <v>1272692732</v>
      </c>
      <c r="L1890" s="14">
        <f t="shared" si="206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6">
        <f t="shared" si="203"/>
        <v>1.6608000000000001</v>
      </c>
      <c r="R1890" s="9">
        <f t="shared" si="204"/>
        <v>46.651685393258425</v>
      </c>
      <c r="S1890" t="str">
        <f t="shared" si="207"/>
        <v>music</v>
      </c>
      <c r="T1890" t="str">
        <f t="shared" si="208"/>
        <v>indie rock</v>
      </c>
      <c r="U1890" s="13">
        <f t="shared" si="209"/>
        <v>31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4">
        <f t="shared" si="205"/>
        <v>41344.751689814817</v>
      </c>
      <c r="K1891">
        <v>1359140546</v>
      </c>
      <c r="L1891" s="14">
        <f t="shared" si="206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6">
        <f t="shared" si="203"/>
        <v>1.0660000000000001</v>
      </c>
      <c r="R1891" s="9">
        <f t="shared" si="204"/>
        <v>48.454545454545453</v>
      </c>
      <c r="S1891" t="str">
        <f t="shared" si="207"/>
        <v>music</v>
      </c>
      <c r="T1891" t="str">
        <f t="shared" si="208"/>
        <v>indie rock</v>
      </c>
      <c r="U1891" s="13">
        <f t="shared" si="209"/>
        <v>45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4">
        <f t="shared" si="205"/>
        <v>41258.786203703705</v>
      </c>
      <c r="K1892">
        <v>1353005528</v>
      </c>
      <c r="L1892" s="14">
        <f t="shared" si="206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6">
        <f t="shared" si="203"/>
        <v>1.4458441666666668</v>
      </c>
      <c r="R1892" s="9">
        <f t="shared" si="204"/>
        <v>70.5289837398374</v>
      </c>
      <c r="S1892" t="str">
        <f t="shared" si="207"/>
        <v>music</v>
      </c>
      <c r="T1892" t="str">
        <f t="shared" si="208"/>
        <v>indie rock</v>
      </c>
      <c r="U1892" s="13">
        <f t="shared" si="209"/>
        <v>30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4">
        <f t="shared" si="205"/>
        <v>40381.25</v>
      </c>
      <c r="K1893">
        <v>1275851354</v>
      </c>
      <c r="L1893" s="14">
        <f t="shared" si="206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6">
        <f t="shared" si="203"/>
        <v>1.0555000000000001</v>
      </c>
      <c r="R1893" s="9">
        <f t="shared" si="204"/>
        <v>87.958333333333329</v>
      </c>
      <c r="S1893" t="str">
        <f t="shared" si="207"/>
        <v>music</v>
      </c>
      <c r="T1893" t="str">
        <f t="shared" si="208"/>
        <v>indie rock</v>
      </c>
      <c r="U1893" s="13">
        <f t="shared" si="209"/>
        <v>46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4">
        <f t="shared" si="205"/>
        <v>40701.637511574074</v>
      </c>
      <c r="K1894">
        <v>1304867881</v>
      </c>
      <c r="L1894" s="14">
        <f t="shared" si="206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6">
        <f t="shared" si="203"/>
        <v>1.3660000000000001</v>
      </c>
      <c r="R1894" s="9">
        <f t="shared" si="204"/>
        <v>26.26923076923077</v>
      </c>
      <c r="S1894" t="str">
        <f t="shared" si="207"/>
        <v>music</v>
      </c>
      <c r="T1894" t="str">
        <f t="shared" si="208"/>
        <v>indie rock</v>
      </c>
      <c r="U1894" s="13">
        <f t="shared" si="209"/>
        <v>30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4">
        <f t="shared" si="205"/>
        <v>40649.165972222225</v>
      </c>
      <c r="K1895">
        <v>1301524585</v>
      </c>
      <c r="L1895" s="14">
        <f t="shared" si="206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6">
        <f t="shared" si="203"/>
        <v>1.04</v>
      </c>
      <c r="R1895" s="9">
        <f t="shared" si="204"/>
        <v>57.777777777777779</v>
      </c>
      <c r="S1895" t="str">
        <f t="shared" si="207"/>
        <v>music</v>
      </c>
      <c r="T1895" t="str">
        <f t="shared" si="208"/>
        <v>indie rock</v>
      </c>
      <c r="U1895" s="13">
        <f t="shared" si="209"/>
        <v>17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4">
        <f t="shared" si="205"/>
        <v>40951.904895833337</v>
      </c>
      <c r="K1896">
        <v>1326404583</v>
      </c>
      <c r="L1896" s="14">
        <f t="shared" si="206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6">
        <f t="shared" si="203"/>
        <v>1.145</v>
      </c>
      <c r="R1896" s="9">
        <f t="shared" si="204"/>
        <v>57.25</v>
      </c>
      <c r="S1896" t="str">
        <f t="shared" si="207"/>
        <v>music</v>
      </c>
      <c r="T1896" t="str">
        <f t="shared" si="208"/>
        <v>indie rock</v>
      </c>
      <c r="U1896" s="13">
        <f t="shared" si="209"/>
        <v>31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4">
        <f t="shared" si="205"/>
        <v>42297.746782407412</v>
      </c>
      <c r="K1897">
        <v>1442771722</v>
      </c>
      <c r="L1897" s="14">
        <f t="shared" si="206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6">
        <f t="shared" si="203"/>
        <v>1.0171957671957672</v>
      </c>
      <c r="R1897" s="9">
        <f t="shared" si="204"/>
        <v>196.34042553191489</v>
      </c>
      <c r="S1897" t="str">
        <f t="shared" si="207"/>
        <v>music</v>
      </c>
      <c r="T1897" t="str">
        <f t="shared" si="208"/>
        <v>indie rock</v>
      </c>
      <c r="U1897" s="13">
        <f t="shared" si="209"/>
        <v>30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4">
        <f t="shared" si="205"/>
        <v>41011.710243055553</v>
      </c>
      <c r="K1898">
        <v>1331658165</v>
      </c>
      <c r="L1898" s="14">
        <f t="shared" si="206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6">
        <f t="shared" si="203"/>
        <v>1.2394678492239468</v>
      </c>
      <c r="R1898" s="9">
        <f t="shared" si="204"/>
        <v>43</v>
      </c>
      <c r="S1898" t="str">
        <f t="shared" si="207"/>
        <v>music</v>
      </c>
      <c r="T1898" t="str">
        <f t="shared" si="208"/>
        <v>indie rock</v>
      </c>
      <c r="U1898" s="13">
        <f t="shared" si="209"/>
        <v>30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4">
        <f t="shared" si="205"/>
        <v>41702.875</v>
      </c>
      <c r="K1899">
        <v>1392040806</v>
      </c>
      <c r="L1899" s="14">
        <f t="shared" si="206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6">
        <f t="shared" si="203"/>
        <v>1.0245669291338582</v>
      </c>
      <c r="R1899" s="9">
        <f t="shared" si="204"/>
        <v>35.551912568306008</v>
      </c>
      <c r="S1899" t="str">
        <f t="shared" si="207"/>
        <v>music</v>
      </c>
      <c r="T1899" t="str">
        <f t="shared" si="208"/>
        <v>indie rock</v>
      </c>
      <c r="U1899" s="13">
        <f t="shared" si="209"/>
        <v>22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4">
        <f t="shared" si="205"/>
        <v>42401.75</v>
      </c>
      <c r="K1900">
        <v>1451277473</v>
      </c>
      <c r="L1900" s="14">
        <f t="shared" si="206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6">
        <f t="shared" si="203"/>
        <v>1.4450000000000001</v>
      </c>
      <c r="R1900" s="9">
        <f t="shared" si="204"/>
        <v>68.80952380952381</v>
      </c>
      <c r="S1900" t="str">
        <f t="shared" si="207"/>
        <v>music</v>
      </c>
      <c r="T1900" t="str">
        <f t="shared" si="208"/>
        <v>indie rock</v>
      </c>
      <c r="U1900" s="13">
        <f t="shared" si="209"/>
        <v>35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4">
        <f t="shared" si="205"/>
        <v>42088.90006944444</v>
      </c>
      <c r="K1901">
        <v>1424730966</v>
      </c>
      <c r="L1901" s="14">
        <f t="shared" si="206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6">
        <f t="shared" si="203"/>
        <v>1.3333333333333333</v>
      </c>
      <c r="R1901" s="9">
        <f t="shared" si="204"/>
        <v>28.571428571428573</v>
      </c>
      <c r="S1901" t="str">
        <f t="shared" si="207"/>
        <v>music</v>
      </c>
      <c r="T1901" t="str">
        <f t="shared" si="208"/>
        <v>indie rock</v>
      </c>
      <c r="U1901" s="13">
        <f t="shared" si="209"/>
        <v>30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4">
        <f t="shared" si="205"/>
        <v>41188.415972222225</v>
      </c>
      <c r="K1902">
        <v>1347137731</v>
      </c>
      <c r="L1902" s="14">
        <f t="shared" si="206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6">
        <f t="shared" si="203"/>
        <v>1.0936440000000001</v>
      </c>
      <c r="R1902" s="9">
        <f t="shared" si="204"/>
        <v>50.631666666666668</v>
      </c>
      <c r="S1902" t="str">
        <f t="shared" si="207"/>
        <v>music</v>
      </c>
      <c r="T1902" t="str">
        <f t="shared" si="208"/>
        <v>indie rock</v>
      </c>
      <c r="U1902" s="13">
        <f t="shared" si="209"/>
        <v>28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4">
        <f t="shared" si="205"/>
        <v>42146.541666666672</v>
      </c>
      <c r="K1903">
        <v>1429707729</v>
      </c>
      <c r="L1903" s="14">
        <f t="shared" si="206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6">
        <f t="shared" si="203"/>
        <v>2.696969696969697E-2</v>
      </c>
      <c r="R1903" s="9">
        <f t="shared" si="204"/>
        <v>106.8</v>
      </c>
      <c r="S1903" t="str">
        <f t="shared" si="207"/>
        <v>technology</v>
      </c>
      <c r="T1903" t="str">
        <f t="shared" si="208"/>
        <v>gadgets</v>
      </c>
      <c r="U1903" s="13">
        <f t="shared" si="209"/>
        <v>30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4">
        <f t="shared" si="205"/>
        <v>42067.789895833332</v>
      </c>
      <c r="K1904">
        <v>1422903447</v>
      </c>
      <c r="L1904" s="14">
        <f t="shared" si="206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6">
        <f t="shared" si="203"/>
        <v>1.2E-2</v>
      </c>
      <c r="R1904" s="9">
        <f t="shared" si="204"/>
        <v>4</v>
      </c>
      <c r="S1904" t="str">
        <f t="shared" si="207"/>
        <v>technology</v>
      </c>
      <c r="T1904" t="str">
        <f t="shared" si="208"/>
        <v>gadgets</v>
      </c>
      <c r="U1904" s="13">
        <f t="shared" si="209"/>
        <v>30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4">
        <f t="shared" si="205"/>
        <v>42762.770729166667</v>
      </c>
      <c r="K1905">
        <v>1480357791</v>
      </c>
      <c r="L1905" s="14">
        <f t="shared" si="206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6">
        <f t="shared" si="203"/>
        <v>0.46600000000000003</v>
      </c>
      <c r="R1905" s="9">
        <f t="shared" si="204"/>
        <v>34.097560975609753</v>
      </c>
      <c r="S1905" t="str">
        <f t="shared" si="207"/>
        <v>technology</v>
      </c>
      <c r="T1905" t="str">
        <f t="shared" si="208"/>
        <v>gadgets</v>
      </c>
      <c r="U1905" s="13">
        <f t="shared" si="209"/>
        <v>60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4">
        <f t="shared" si="205"/>
        <v>42371.685428240744</v>
      </c>
      <c r="K1906">
        <v>1447864021</v>
      </c>
      <c r="L1906" s="14">
        <f t="shared" si="206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6">
        <f t="shared" si="203"/>
        <v>1E-3</v>
      </c>
      <c r="R1906" s="9">
        <f t="shared" si="204"/>
        <v>25</v>
      </c>
      <c r="S1906" t="str">
        <f t="shared" si="207"/>
        <v>technology</v>
      </c>
      <c r="T1906" t="str">
        <f t="shared" si="208"/>
        <v>gadgets</v>
      </c>
      <c r="U1906" s="13">
        <f t="shared" si="209"/>
        <v>45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4">
        <f t="shared" si="205"/>
        <v>41889.925856481481</v>
      </c>
      <c r="K1907">
        <v>1407535994</v>
      </c>
      <c r="L1907" s="14">
        <f t="shared" si="206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6">
        <f t="shared" si="203"/>
        <v>1.6800000000000001E-3</v>
      </c>
      <c r="R1907" s="9">
        <f t="shared" si="204"/>
        <v>10.5</v>
      </c>
      <c r="S1907" t="str">
        <f t="shared" si="207"/>
        <v>technology</v>
      </c>
      <c r="T1907" t="str">
        <f t="shared" si="208"/>
        <v>gadgets</v>
      </c>
      <c r="U1907" s="13">
        <f t="shared" si="209"/>
        <v>30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4">
        <f t="shared" si="205"/>
        <v>42544.671099537038</v>
      </c>
      <c r="K1908">
        <v>1464105983</v>
      </c>
      <c r="L1908" s="14">
        <f t="shared" si="206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6">
        <f t="shared" si="203"/>
        <v>0.42759999999999998</v>
      </c>
      <c r="R1908" s="9">
        <f t="shared" si="204"/>
        <v>215.95959595959596</v>
      </c>
      <c r="S1908" t="str">
        <f t="shared" si="207"/>
        <v>technology</v>
      </c>
      <c r="T1908" t="str">
        <f t="shared" si="208"/>
        <v>gadgets</v>
      </c>
      <c r="U1908" s="13">
        <f t="shared" si="209"/>
        <v>30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4">
        <f t="shared" si="205"/>
        <v>41782.587094907409</v>
      </c>
      <c r="K1909">
        <v>1399557925</v>
      </c>
      <c r="L1909" s="14">
        <f t="shared" si="206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6">
        <f t="shared" si="203"/>
        <v>2.8333333333333335E-3</v>
      </c>
      <c r="R1909" s="9">
        <f t="shared" si="204"/>
        <v>21.25</v>
      </c>
      <c r="S1909" t="str">
        <f t="shared" si="207"/>
        <v>technology</v>
      </c>
      <c r="T1909" t="str">
        <f t="shared" si="208"/>
        <v>gadgets</v>
      </c>
      <c r="U1909" s="13">
        <f t="shared" si="209"/>
        <v>15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4">
        <f t="shared" si="205"/>
        <v>42733.917824074073</v>
      </c>
      <c r="K1910">
        <v>1480456900</v>
      </c>
      <c r="L1910" s="14">
        <f t="shared" si="206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6">
        <f t="shared" si="203"/>
        <v>1.7319999999999999E-2</v>
      </c>
      <c r="R1910" s="9">
        <f t="shared" si="204"/>
        <v>108.25</v>
      </c>
      <c r="S1910" t="str">
        <f t="shared" si="207"/>
        <v>technology</v>
      </c>
      <c r="T1910" t="str">
        <f t="shared" si="208"/>
        <v>gadgets</v>
      </c>
      <c r="U1910" s="13">
        <f t="shared" si="209"/>
        <v>30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4">
        <f t="shared" si="205"/>
        <v>41935.429155092592</v>
      </c>
      <c r="K1911">
        <v>1411467479</v>
      </c>
      <c r="L1911" s="14">
        <f t="shared" si="206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6">
        <f t="shared" si="203"/>
        <v>0.14111428571428572</v>
      </c>
      <c r="R1911" s="9">
        <f t="shared" si="204"/>
        <v>129.97368421052633</v>
      </c>
      <c r="S1911" t="str">
        <f t="shared" si="207"/>
        <v>technology</v>
      </c>
      <c r="T1911" t="str">
        <f t="shared" si="208"/>
        <v>gadgets</v>
      </c>
      <c r="U1911" s="13">
        <f t="shared" si="209"/>
        <v>30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4">
        <f t="shared" si="205"/>
        <v>42308.947916666672</v>
      </c>
      <c r="K1912">
        <v>1442531217</v>
      </c>
      <c r="L1912" s="14">
        <f t="shared" si="206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6">
        <f t="shared" si="203"/>
        <v>0.39395294117647056</v>
      </c>
      <c r="R1912" s="9">
        <f t="shared" si="204"/>
        <v>117.49473684210527</v>
      </c>
      <c r="S1912" t="str">
        <f t="shared" si="207"/>
        <v>technology</v>
      </c>
      <c r="T1912" t="str">
        <f t="shared" si="208"/>
        <v>gadgets</v>
      </c>
      <c r="U1912" s="13">
        <f t="shared" si="209"/>
        <v>44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4">
        <f t="shared" si="205"/>
        <v>41860.033958333333</v>
      </c>
      <c r="K1913">
        <v>1404953334</v>
      </c>
      <c r="L1913" s="14">
        <f t="shared" si="206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6">
        <f t="shared" si="203"/>
        <v>2.3529411764705883E-4</v>
      </c>
      <c r="R1913" s="9">
        <f t="shared" si="204"/>
        <v>10</v>
      </c>
      <c r="S1913" t="str">
        <f t="shared" si="207"/>
        <v>technology</v>
      </c>
      <c r="T1913" t="str">
        <f t="shared" si="208"/>
        <v>gadgets</v>
      </c>
      <c r="U1913" s="13">
        <f t="shared" si="209"/>
        <v>30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4">
        <f t="shared" si="205"/>
        <v>42159.226388888885</v>
      </c>
      <c r="K1914">
        <v>1430803560</v>
      </c>
      <c r="L1914" s="14">
        <f t="shared" si="206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6">
        <f t="shared" si="203"/>
        <v>0.59299999999999997</v>
      </c>
      <c r="R1914" s="9">
        <f t="shared" si="204"/>
        <v>70.595238095238102</v>
      </c>
      <c r="S1914" t="str">
        <f t="shared" si="207"/>
        <v>technology</v>
      </c>
      <c r="T1914" t="str">
        <f t="shared" si="208"/>
        <v>gadgets</v>
      </c>
      <c r="U1914" s="13">
        <f t="shared" si="209"/>
        <v>30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4">
        <f t="shared" si="205"/>
        <v>41920.511319444442</v>
      </c>
      <c r="K1915">
        <v>1410178578</v>
      </c>
      <c r="L1915" s="14">
        <f t="shared" si="206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6">
        <f t="shared" si="203"/>
        <v>1.3270833333333334E-2</v>
      </c>
      <c r="R1915" s="9">
        <f t="shared" si="204"/>
        <v>24.5</v>
      </c>
      <c r="S1915" t="str">
        <f t="shared" si="207"/>
        <v>technology</v>
      </c>
      <c r="T1915" t="str">
        <f t="shared" si="208"/>
        <v>gadgets</v>
      </c>
      <c r="U1915" s="13">
        <f t="shared" si="209"/>
        <v>30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4">
        <f t="shared" si="205"/>
        <v>41944.165972222225</v>
      </c>
      <c r="K1916">
        <v>1413519073</v>
      </c>
      <c r="L1916" s="14">
        <f t="shared" si="206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6">
        <f t="shared" si="203"/>
        <v>9.0090090090090086E-2</v>
      </c>
      <c r="R1916" s="9">
        <f t="shared" si="204"/>
        <v>30</v>
      </c>
      <c r="S1916" t="str">
        <f t="shared" si="207"/>
        <v>technology</v>
      </c>
      <c r="T1916" t="str">
        <f t="shared" si="208"/>
        <v>gadgets</v>
      </c>
      <c r="U1916" s="13">
        <f t="shared" si="209"/>
        <v>15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4">
        <f t="shared" si="205"/>
        <v>41884.04886574074</v>
      </c>
      <c r="K1917">
        <v>1407892222</v>
      </c>
      <c r="L1917" s="14">
        <f t="shared" si="206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6">
        <f t="shared" si="203"/>
        <v>1.6E-2</v>
      </c>
      <c r="R1917" s="9">
        <f t="shared" si="204"/>
        <v>2</v>
      </c>
      <c r="S1917" t="str">
        <f t="shared" si="207"/>
        <v>technology</v>
      </c>
      <c r="T1917" t="str">
        <f t="shared" si="208"/>
        <v>gadgets</v>
      </c>
      <c r="U1917" s="13">
        <f t="shared" si="209"/>
        <v>20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4">
        <f t="shared" si="205"/>
        <v>42681.758969907409</v>
      </c>
      <c r="K1918">
        <v>1476378775</v>
      </c>
      <c r="L1918" s="14">
        <f t="shared" si="206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6">
        <f t="shared" si="203"/>
        <v>5.1000000000000004E-3</v>
      </c>
      <c r="R1918" s="9">
        <f t="shared" si="204"/>
        <v>17</v>
      </c>
      <c r="S1918" t="str">
        <f t="shared" si="207"/>
        <v>technology</v>
      </c>
      <c r="T1918" t="str">
        <f t="shared" si="208"/>
        <v>gadgets</v>
      </c>
      <c r="U1918" s="13">
        <f t="shared" si="209"/>
        <v>25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4">
        <f t="shared" si="205"/>
        <v>42776.270057870366</v>
      </c>
      <c r="K1919">
        <v>1484116133</v>
      </c>
      <c r="L1919" s="14">
        <f t="shared" si="206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6">
        <f t="shared" si="203"/>
        <v>0.52570512820512816</v>
      </c>
      <c r="R1919" s="9">
        <f t="shared" si="204"/>
        <v>2928.9285714285716</v>
      </c>
      <c r="S1919" t="str">
        <f t="shared" si="207"/>
        <v>technology</v>
      </c>
      <c r="T1919" t="str">
        <f t="shared" si="208"/>
        <v>gadgets</v>
      </c>
      <c r="U1919" s="13">
        <f t="shared" si="209"/>
        <v>30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4">
        <f t="shared" si="205"/>
        <v>41863.789942129632</v>
      </c>
      <c r="K1920">
        <v>1404845851</v>
      </c>
      <c r="L1920" s="14">
        <f t="shared" si="206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6">
        <f t="shared" si="203"/>
        <v>1.04E-2</v>
      </c>
      <c r="R1920" s="9">
        <f t="shared" si="204"/>
        <v>28.888888888888889</v>
      </c>
      <c r="S1920" t="str">
        <f t="shared" si="207"/>
        <v>technology</v>
      </c>
      <c r="T1920" t="str">
        <f t="shared" si="208"/>
        <v>gadgets</v>
      </c>
      <c r="U1920" s="13">
        <f t="shared" si="209"/>
        <v>35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4">
        <f t="shared" si="205"/>
        <v>42143.875567129624</v>
      </c>
      <c r="K1921">
        <v>1429477249</v>
      </c>
      <c r="L1921" s="14">
        <f t="shared" si="206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6">
        <f t="shared" si="203"/>
        <v>0.47399999999999998</v>
      </c>
      <c r="R1921" s="9">
        <f t="shared" si="204"/>
        <v>29.625</v>
      </c>
      <c r="S1921" t="str">
        <f t="shared" si="207"/>
        <v>technology</v>
      </c>
      <c r="T1921" t="str">
        <f t="shared" si="208"/>
        <v>gadgets</v>
      </c>
      <c r="U1921" s="13">
        <f t="shared" si="209"/>
        <v>30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4">
        <f t="shared" si="205"/>
        <v>42298.958333333328</v>
      </c>
      <c r="K1922">
        <v>1443042061</v>
      </c>
      <c r="L1922" s="14">
        <f t="shared" si="206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6">
        <f t="shared" ref="Q1922:Q1985" si="210">(E1922/D1922)</f>
        <v>0.43030000000000002</v>
      </c>
      <c r="R1922" s="9">
        <f t="shared" ref="R1922:R1985" si="211">IF(N1922&lt;&gt;0,E1922/N1922,0)</f>
        <v>40.980952380952381</v>
      </c>
      <c r="S1922" t="str">
        <f t="shared" si="207"/>
        <v>technology</v>
      </c>
      <c r="T1922" t="str">
        <f t="shared" si="208"/>
        <v>gadgets</v>
      </c>
      <c r="U1922" s="13">
        <f t="shared" si="209"/>
        <v>28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4">
        <f t="shared" ref="J1923:J1986" si="212">(((I1923/60)/60)/24)+DATE(1970,1,1)</f>
        <v>41104.221562500003</v>
      </c>
      <c r="K1923">
        <v>1339651143</v>
      </c>
      <c r="L1923" s="14">
        <f t="shared" ref="L1923:L1986" si="213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6">
        <f t="shared" si="210"/>
        <v>1.3680000000000001</v>
      </c>
      <c r="R1923" s="9">
        <f t="shared" si="211"/>
        <v>54</v>
      </c>
      <c r="S1923" t="str">
        <f t="shared" ref="S1923:S1986" si="214">LEFT(P1923, SEARCH("/",P1923,1)-1)</f>
        <v>music</v>
      </c>
      <c r="T1923" t="str">
        <f t="shared" ref="T1923:T1986" si="215">RIGHT(P1923,LEN(P1923)-FIND("/",P1923))</f>
        <v>indie rock</v>
      </c>
      <c r="U1923" s="13">
        <f t="shared" ref="U1923:U1986" si="216">DATEDIF(L1923,J1923,"D")</f>
        <v>30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4">
        <f t="shared" si="212"/>
        <v>41620.255868055552</v>
      </c>
      <c r="K1924">
        <v>1384236507</v>
      </c>
      <c r="L1924" s="14">
        <f t="shared" si="213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6">
        <f t="shared" si="210"/>
        <v>1.1555</v>
      </c>
      <c r="R1924" s="9">
        <f t="shared" si="211"/>
        <v>36.109375</v>
      </c>
      <c r="S1924" t="str">
        <f t="shared" si="214"/>
        <v>music</v>
      </c>
      <c r="T1924" t="str">
        <f t="shared" si="215"/>
        <v>indie rock</v>
      </c>
      <c r="U1924" s="13">
        <f t="shared" si="216"/>
        <v>30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4">
        <f t="shared" si="212"/>
        <v>40813.207638888889</v>
      </c>
      <c r="K1925">
        <v>1313612532</v>
      </c>
      <c r="L1925" s="14">
        <f t="shared" si="213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6">
        <f t="shared" si="210"/>
        <v>2.4079999999999999</v>
      </c>
      <c r="R1925" s="9">
        <f t="shared" si="211"/>
        <v>23.153846153846153</v>
      </c>
      <c r="S1925" t="str">
        <f t="shared" si="214"/>
        <v>music</v>
      </c>
      <c r="T1925" t="str">
        <f t="shared" si="215"/>
        <v>indie rock</v>
      </c>
      <c r="U1925" s="13">
        <f t="shared" si="216"/>
        <v>41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4">
        <f t="shared" si="212"/>
        <v>41654.814583333333</v>
      </c>
      <c r="K1926">
        <v>1387390555</v>
      </c>
      <c r="L1926" s="14">
        <f t="shared" si="213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6">
        <f t="shared" si="210"/>
        <v>1.1439999999999999</v>
      </c>
      <c r="R1926" s="9">
        <f t="shared" si="211"/>
        <v>104</v>
      </c>
      <c r="S1926" t="str">
        <f t="shared" si="214"/>
        <v>music</v>
      </c>
      <c r="T1926" t="str">
        <f t="shared" si="215"/>
        <v>indie rock</v>
      </c>
      <c r="U1926" s="13">
        <f t="shared" si="216"/>
        <v>28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4">
        <f t="shared" si="212"/>
        <v>41558</v>
      </c>
      <c r="K1927">
        <v>1379540288</v>
      </c>
      <c r="L1927" s="14">
        <f t="shared" si="213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6">
        <f t="shared" si="210"/>
        <v>1.1033333333333333</v>
      </c>
      <c r="R1927" s="9">
        <f t="shared" si="211"/>
        <v>31.826923076923077</v>
      </c>
      <c r="S1927" t="str">
        <f t="shared" si="214"/>
        <v>music</v>
      </c>
      <c r="T1927" t="str">
        <f t="shared" si="215"/>
        <v>indie rock</v>
      </c>
      <c r="U1927" s="13">
        <f t="shared" si="216"/>
        <v>23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4">
        <f t="shared" si="212"/>
        <v>40484.018055555556</v>
      </c>
      <c r="K1928">
        <v>1286319256</v>
      </c>
      <c r="L1928" s="14">
        <f t="shared" si="213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6">
        <f t="shared" si="210"/>
        <v>1.9537933333333333</v>
      </c>
      <c r="R1928" s="9">
        <f t="shared" si="211"/>
        <v>27.3896261682243</v>
      </c>
      <c r="S1928" t="str">
        <f t="shared" si="214"/>
        <v>music</v>
      </c>
      <c r="T1928" t="str">
        <f t="shared" si="215"/>
        <v>indie rock</v>
      </c>
      <c r="U1928" s="13">
        <f t="shared" si="216"/>
        <v>28</v>
      </c>
    </row>
    <row r="1929" spans="1:2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4">
        <f t="shared" si="212"/>
        <v>40976.207638888889</v>
      </c>
      <c r="K1929">
        <v>1329856839</v>
      </c>
      <c r="L1929" s="14">
        <f t="shared" si="213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6">
        <f t="shared" si="210"/>
        <v>1.0333333333333334</v>
      </c>
      <c r="R1929" s="9">
        <f t="shared" si="211"/>
        <v>56.363636363636367</v>
      </c>
      <c r="S1929" t="str">
        <f t="shared" si="214"/>
        <v>music</v>
      </c>
      <c r="T1929" t="str">
        <f t="shared" si="215"/>
        <v>indie rock</v>
      </c>
      <c r="U1929" s="13">
        <f t="shared" si="216"/>
        <v>16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4">
        <f t="shared" si="212"/>
        <v>41401.648078703707</v>
      </c>
      <c r="K1930">
        <v>1365348794</v>
      </c>
      <c r="L1930" s="14">
        <f t="shared" si="213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6">
        <f t="shared" si="210"/>
        <v>1.031372549019608</v>
      </c>
      <c r="R1930" s="9">
        <f t="shared" si="211"/>
        <v>77.352941176470594</v>
      </c>
      <c r="S1930" t="str">
        <f t="shared" si="214"/>
        <v>music</v>
      </c>
      <c r="T1930" t="str">
        <f t="shared" si="215"/>
        <v>indie rock</v>
      </c>
      <c r="U1930" s="13">
        <f t="shared" si="216"/>
        <v>30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4">
        <f t="shared" si="212"/>
        <v>40729.021597222221</v>
      </c>
      <c r="K1931">
        <v>1306197066</v>
      </c>
      <c r="L1931" s="14">
        <f t="shared" si="213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6">
        <f t="shared" si="210"/>
        <v>1.003125</v>
      </c>
      <c r="R1931" s="9">
        <f t="shared" si="211"/>
        <v>42.8</v>
      </c>
      <c r="S1931" t="str">
        <f t="shared" si="214"/>
        <v>music</v>
      </c>
      <c r="T1931" t="str">
        <f t="shared" si="215"/>
        <v>indie rock</v>
      </c>
      <c r="U1931" s="13">
        <f t="shared" si="216"/>
        <v>42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4">
        <f t="shared" si="212"/>
        <v>41462.558819444443</v>
      </c>
      <c r="K1932">
        <v>1368019482</v>
      </c>
      <c r="L1932" s="14">
        <f t="shared" si="213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6">
        <f t="shared" si="210"/>
        <v>1.27</v>
      </c>
      <c r="R1932" s="9">
        <f t="shared" si="211"/>
        <v>48.846153846153847</v>
      </c>
      <c r="S1932" t="str">
        <f t="shared" si="214"/>
        <v>music</v>
      </c>
      <c r="T1932" t="str">
        <f t="shared" si="215"/>
        <v>indie rock</v>
      </c>
      <c r="U1932" s="13">
        <f t="shared" si="216"/>
        <v>60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4">
        <f t="shared" si="212"/>
        <v>41051.145833333336</v>
      </c>
      <c r="K1933">
        <v>1336512309</v>
      </c>
      <c r="L1933" s="14">
        <f t="shared" si="213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6">
        <f t="shared" si="210"/>
        <v>1.20601</v>
      </c>
      <c r="R1933" s="9">
        <f t="shared" si="211"/>
        <v>48.240400000000001</v>
      </c>
      <c r="S1933" t="str">
        <f t="shared" si="214"/>
        <v>music</v>
      </c>
      <c r="T1933" t="str">
        <f t="shared" si="215"/>
        <v>indie rock</v>
      </c>
      <c r="U1933" s="13">
        <f t="shared" si="216"/>
        <v>14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4">
        <f t="shared" si="212"/>
        <v>40932.809872685182</v>
      </c>
      <c r="K1934">
        <v>1325618773</v>
      </c>
      <c r="L1934" s="14">
        <f t="shared" si="213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6">
        <f t="shared" si="210"/>
        <v>1.0699047619047619</v>
      </c>
      <c r="R1934" s="9">
        <f t="shared" si="211"/>
        <v>70.212500000000006</v>
      </c>
      <c r="S1934" t="str">
        <f t="shared" si="214"/>
        <v>music</v>
      </c>
      <c r="T1934" t="str">
        <f t="shared" si="215"/>
        <v>indie rock</v>
      </c>
      <c r="U1934" s="13">
        <f t="shared" si="216"/>
        <v>21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4">
        <f t="shared" si="212"/>
        <v>41909.130868055552</v>
      </c>
      <c r="K1935">
        <v>1409195307</v>
      </c>
      <c r="L1935" s="14">
        <f t="shared" si="213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6">
        <f t="shared" si="210"/>
        <v>1.7243333333333333</v>
      </c>
      <c r="R1935" s="9">
        <f t="shared" si="211"/>
        <v>94.054545454545448</v>
      </c>
      <c r="S1935" t="str">
        <f t="shared" si="214"/>
        <v>music</v>
      </c>
      <c r="T1935" t="str">
        <f t="shared" si="215"/>
        <v>indie rock</v>
      </c>
      <c r="U1935" s="13">
        <f t="shared" si="216"/>
        <v>30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4">
        <f t="shared" si="212"/>
        <v>40902.208333333336</v>
      </c>
      <c r="K1936">
        <v>1321649321</v>
      </c>
      <c r="L1936" s="14">
        <f t="shared" si="213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6">
        <f t="shared" si="210"/>
        <v>1.2362</v>
      </c>
      <c r="R1936" s="9">
        <f t="shared" si="211"/>
        <v>80.272727272727266</v>
      </c>
      <c r="S1936" t="str">
        <f t="shared" si="214"/>
        <v>music</v>
      </c>
      <c r="T1936" t="str">
        <f t="shared" si="215"/>
        <v>indie rock</v>
      </c>
      <c r="U1936" s="13">
        <f t="shared" si="216"/>
        <v>37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4">
        <f t="shared" si="212"/>
        <v>41811.207638888889</v>
      </c>
      <c r="K1937">
        <v>1400106171</v>
      </c>
      <c r="L1937" s="14">
        <f t="shared" si="213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6">
        <f t="shared" si="210"/>
        <v>1.0840000000000001</v>
      </c>
      <c r="R1937" s="9">
        <f t="shared" si="211"/>
        <v>54.2</v>
      </c>
      <c r="S1937" t="str">
        <f t="shared" si="214"/>
        <v>music</v>
      </c>
      <c r="T1937" t="str">
        <f t="shared" si="215"/>
        <v>indie rock</v>
      </c>
      <c r="U1937" s="13">
        <f t="shared" si="216"/>
        <v>38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4">
        <f t="shared" si="212"/>
        <v>40883.249305555553</v>
      </c>
      <c r="K1938">
        <v>1320528070</v>
      </c>
      <c r="L1938" s="14">
        <f t="shared" si="213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6">
        <f t="shared" si="210"/>
        <v>1.1652013333333333</v>
      </c>
      <c r="R1938" s="9">
        <f t="shared" si="211"/>
        <v>60.26903448275862</v>
      </c>
      <c r="S1938" t="str">
        <f t="shared" si="214"/>
        <v>music</v>
      </c>
      <c r="T1938" t="str">
        <f t="shared" si="215"/>
        <v>indie rock</v>
      </c>
      <c r="U1938" s="13">
        <f t="shared" si="216"/>
        <v>31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4">
        <f t="shared" si="212"/>
        <v>41075.165972222225</v>
      </c>
      <c r="K1939">
        <v>1338346281</v>
      </c>
      <c r="L1939" s="14">
        <f t="shared" si="213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6">
        <f t="shared" si="210"/>
        <v>1.8724499999999999</v>
      </c>
      <c r="R1939" s="9">
        <f t="shared" si="211"/>
        <v>38.740344827586206</v>
      </c>
      <c r="S1939" t="str">
        <f t="shared" si="214"/>
        <v>music</v>
      </c>
      <c r="T1939" t="str">
        <f t="shared" si="215"/>
        <v>indie rock</v>
      </c>
      <c r="U1939" s="13">
        <f t="shared" si="216"/>
        <v>16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4">
        <f t="shared" si="212"/>
        <v>41457.208333333336</v>
      </c>
      <c r="K1940">
        <v>1370067231</v>
      </c>
      <c r="L1940" s="14">
        <f t="shared" si="213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6">
        <f t="shared" si="210"/>
        <v>1.1593333333333333</v>
      </c>
      <c r="R1940" s="9">
        <f t="shared" si="211"/>
        <v>152.54385964912279</v>
      </c>
      <c r="S1940" t="str">
        <f t="shared" si="214"/>
        <v>music</v>
      </c>
      <c r="T1940" t="str">
        <f t="shared" si="215"/>
        <v>indie rock</v>
      </c>
      <c r="U1940" s="13">
        <f t="shared" si="216"/>
        <v>31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4">
        <f t="shared" si="212"/>
        <v>41343.943379629629</v>
      </c>
      <c r="K1941">
        <v>1360366708</v>
      </c>
      <c r="L1941" s="14">
        <f t="shared" si="213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6">
        <f t="shared" si="210"/>
        <v>1.107</v>
      </c>
      <c r="R1941" s="9">
        <f t="shared" si="211"/>
        <v>115.3125</v>
      </c>
      <c r="S1941" t="str">
        <f t="shared" si="214"/>
        <v>music</v>
      </c>
      <c r="T1941" t="str">
        <f t="shared" si="215"/>
        <v>indie rock</v>
      </c>
      <c r="U1941" s="13">
        <f t="shared" si="216"/>
        <v>30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4">
        <f t="shared" si="212"/>
        <v>40709.165972222225</v>
      </c>
      <c r="K1942">
        <v>1304770233</v>
      </c>
      <c r="L1942" s="14">
        <f t="shared" si="213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6">
        <f t="shared" si="210"/>
        <v>1.7092307692307693</v>
      </c>
      <c r="R1942" s="9">
        <f t="shared" si="211"/>
        <v>35.838709677419352</v>
      </c>
      <c r="S1942" t="str">
        <f t="shared" si="214"/>
        <v>music</v>
      </c>
      <c r="T1942" t="str">
        <f t="shared" si="215"/>
        <v>indie rock</v>
      </c>
      <c r="U1942" s="13">
        <f t="shared" si="216"/>
        <v>39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4">
        <f t="shared" si="212"/>
        <v>41774.290868055556</v>
      </c>
      <c r="K1943">
        <v>1397545131</v>
      </c>
      <c r="L1943" s="14">
        <f t="shared" si="213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6">
        <f t="shared" si="210"/>
        <v>1.2611835600000001</v>
      </c>
      <c r="R1943" s="9">
        <f t="shared" si="211"/>
        <v>64.570118779438872</v>
      </c>
      <c r="S1943" t="str">
        <f t="shared" si="214"/>
        <v>technology</v>
      </c>
      <c r="T1943" t="str">
        <f t="shared" si="215"/>
        <v>hardware</v>
      </c>
      <c r="U1943" s="13">
        <f t="shared" si="216"/>
        <v>30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4">
        <f t="shared" si="212"/>
        <v>40728.828009259261</v>
      </c>
      <c r="K1944">
        <v>1302033140</v>
      </c>
      <c r="L1944" s="14">
        <f t="shared" si="213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6">
        <f t="shared" si="210"/>
        <v>1.3844033333333334</v>
      </c>
      <c r="R1944" s="9">
        <f t="shared" si="211"/>
        <v>87.436000000000007</v>
      </c>
      <c r="S1944" t="str">
        <f t="shared" si="214"/>
        <v>technology</v>
      </c>
      <c r="T1944" t="str">
        <f t="shared" si="215"/>
        <v>hardware</v>
      </c>
      <c r="U1944" s="13">
        <f t="shared" si="216"/>
        <v>90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4">
        <f t="shared" si="212"/>
        <v>42593.269861111112</v>
      </c>
      <c r="K1945">
        <v>1467008916</v>
      </c>
      <c r="L1945" s="14">
        <f t="shared" si="213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6">
        <f t="shared" si="210"/>
        <v>17.052499999999998</v>
      </c>
      <c r="R1945" s="9">
        <f t="shared" si="211"/>
        <v>68.815577078288939</v>
      </c>
      <c r="S1945" t="str">
        <f t="shared" si="214"/>
        <v>technology</v>
      </c>
      <c r="T1945" t="str">
        <f t="shared" si="215"/>
        <v>hardware</v>
      </c>
      <c r="U1945" s="13">
        <f t="shared" si="216"/>
        <v>45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4">
        <f t="shared" si="212"/>
        <v>41760.584374999999</v>
      </c>
      <c r="K1946">
        <v>1396360890</v>
      </c>
      <c r="L1946" s="14">
        <f t="shared" si="213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6">
        <f t="shared" si="210"/>
        <v>7.8805550000000002</v>
      </c>
      <c r="R1946" s="9">
        <f t="shared" si="211"/>
        <v>176.200223588597</v>
      </c>
      <c r="S1946" t="str">
        <f t="shared" si="214"/>
        <v>technology</v>
      </c>
      <c r="T1946" t="str">
        <f t="shared" si="215"/>
        <v>hardware</v>
      </c>
      <c r="U1946" s="13">
        <f t="shared" si="216"/>
        <v>30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4">
        <f t="shared" si="212"/>
        <v>42197.251828703709</v>
      </c>
      <c r="K1947">
        <v>1433224958</v>
      </c>
      <c r="L1947" s="14">
        <f t="shared" si="213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6">
        <f t="shared" si="210"/>
        <v>3.4801799999999998</v>
      </c>
      <c r="R1947" s="9">
        <f t="shared" si="211"/>
        <v>511.79117647058825</v>
      </c>
      <c r="S1947" t="str">
        <f t="shared" si="214"/>
        <v>technology</v>
      </c>
      <c r="T1947" t="str">
        <f t="shared" si="215"/>
        <v>hardware</v>
      </c>
      <c r="U1947" s="13">
        <f t="shared" si="216"/>
        <v>40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4">
        <f t="shared" si="212"/>
        <v>41749.108344907407</v>
      </c>
      <c r="K1948">
        <v>1392780961</v>
      </c>
      <c r="L1948" s="14">
        <f t="shared" si="213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6">
        <f t="shared" si="210"/>
        <v>1.4974666666666667</v>
      </c>
      <c r="R1948" s="9">
        <f t="shared" si="211"/>
        <v>160.44285714285715</v>
      </c>
      <c r="S1948" t="str">
        <f t="shared" si="214"/>
        <v>technology</v>
      </c>
      <c r="T1948" t="str">
        <f t="shared" si="215"/>
        <v>hardware</v>
      </c>
      <c r="U1948" s="13">
        <f t="shared" si="216"/>
        <v>60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4">
        <f t="shared" si="212"/>
        <v>40140.249305555553</v>
      </c>
      <c r="K1949">
        <v>1255730520</v>
      </c>
      <c r="L1949" s="14">
        <f t="shared" si="213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6">
        <f t="shared" si="210"/>
        <v>1.0063375000000001</v>
      </c>
      <c r="R1949" s="9">
        <f t="shared" si="211"/>
        <v>35.003043478260871</v>
      </c>
      <c r="S1949" t="str">
        <f t="shared" si="214"/>
        <v>technology</v>
      </c>
      <c r="T1949" t="str">
        <f t="shared" si="215"/>
        <v>hardware</v>
      </c>
      <c r="U1949" s="13">
        <f t="shared" si="216"/>
        <v>38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4">
        <f t="shared" si="212"/>
        <v>42527.709722222222</v>
      </c>
      <c r="K1950">
        <v>1460557809</v>
      </c>
      <c r="L1950" s="14">
        <f t="shared" si="213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6">
        <f t="shared" si="210"/>
        <v>8.0021100000000001</v>
      </c>
      <c r="R1950" s="9">
        <f t="shared" si="211"/>
        <v>188.50671378091872</v>
      </c>
      <c r="S1950" t="str">
        <f t="shared" si="214"/>
        <v>technology</v>
      </c>
      <c r="T1950" t="str">
        <f t="shared" si="215"/>
        <v>hardware</v>
      </c>
      <c r="U1950" s="13">
        <f t="shared" si="216"/>
        <v>54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4">
        <f t="shared" si="212"/>
        <v>41830.423043981478</v>
      </c>
      <c r="K1951">
        <v>1402394951</v>
      </c>
      <c r="L1951" s="14">
        <f t="shared" si="213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6">
        <f t="shared" si="210"/>
        <v>1.0600260000000001</v>
      </c>
      <c r="R1951" s="9">
        <f t="shared" si="211"/>
        <v>56.204984093319197</v>
      </c>
      <c r="S1951" t="str">
        <f t="shared" si="214"/>
        <v>technology</v>
      </c>
      <c r="T1951" t="str">
        <f t="shared" si="215"/>
        <v>hardware</v>
      </c>
      <c r="U1951" s="13">
        <f t="shared" si="216"/>
        <v>30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4">
        <f t="shared" si="212"/>
        <v>40655.181400462963</v>
      </c>
      <c r="K1952">
        <v>1300767673</v>
      </c>
      <c r="L1952" s="14">
        <f t="shared" si="213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6">
        <f t="shared" si="210"/>
        <v>2.0051866666666669</v>
      </c>
      <c r="R1952" s="9">
        <f t="shared" si="211"/>
        <v>51.3054157782516</v>
      </c>
      <c r="S1952" t="str">
        <f t="shared" si="214"/>
        <v>technology</v>
      </c>
      <c r="T1952" t="str">
        <f t="shared" si="215"/>
        <v>hardware</v>
      </c>
      <c r="U1952" s="13">
        <f t="shared" si="216"/>
        <v>31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4">
        <f t="shared" si="212"/>
        <v>42681.462233796294</v>
      </c>
      <c r="K1953">
        <v>1475921137</v>
      </c>
      <c r="L1953" s="14">
        <f t="shared" si="213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6">
        <f t="shared" si="210"/>
        <v>2.1244399999999999</v>
      </c>
      <c r="R1953" s="9">
        <f t="shared" si="211"/>
        <v>127.36450839328538</v>
      </c>
      <c r="S1953" t="str">
        <f t="shared" si="214"/>
        <v>technology</v>
      </c>
      <c r="T1953" t="str">
        <f t="shared" si="215"/>
        <v>hardware</v>
      </c>
      <c r="U1953" s="13">
        <f t="shared" si="216"/>
        <v>30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4">
        <f t="shared" si="212"/>
        <v>41563.60665509259</v>
      </c>
      <c r="K1954">
        <v>1378737215</v>
      </c>
      <c r="L1954" s="14">
        <f t="shared" si="213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6">
        <f t="shared" si="210"/>
        <v>1.9847237142857144</v>
      </c>
      <c r="R1954" s="9">
        <f t="shared" si="211"/>
        <v>101.85532258064516</v>
      </c>
      <c r="S1954" t="str">
        <f t="shared" si="214"/>
        <v>technology</v>
      </c>
      <c r="T1954" t="str">
        <f t="shared" si="215"/>
        <v>hardware</v>
      </c>
      <c r="U1954" s="13">
        <f t="shared" si="216"/>
        <v>37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4">
        <f t="shared" si="212"/>
        <v>40970.125</v>
      </c>
      <c r="K1955">
        <v>1328158065</v>
      </c>
      <c r="L1955" s="14">
        <f t="shared" si="213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6">
        <f t="shared" si="210"/>
        <v>2.2594666666666665</v>
      </c>
      <c r="R1955" s="9">
        <f t="shared" si="211"/>
        <v>230.55782312925169</v>
      </c>
      <c r="S1955" t="str">
        <f t="shared" si="214"/>
        <v>technology</v>
      </c>
      <c r="T1955" t="str">
        <f t="shared" si="215"/>
        <v>hardware</v>
      </c>
      <c r="U1955" s="13">
        <f t="shared" si="216"/>
        <v>29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4">
        <f t="shared" si="212"/>
        <v>42441.208333333328</v>
      </c>
      <c r="K1956">
        <v>1453730176</v>
      </c>
      <c r="L1956" s="14">
        <f t="shared" si="213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6">
        <f t="shared" si="210"/>
        <v>6.9894800000000004</v>
      </c>
      <c r="R1956" s="9">
        <f t="shared" si="211"/>
        <v>842.10602409638557</v>
      </c>
      <c r="S1956" t="str">
        <f t="shared" si="214"/>
        <v>technology</v>
      </c>
      <c r="T1956" t="str">
        <f t="shared" si="215"/>
        <v>hardware</v>
      </c>
      <c r="U1956" s="13">
        <f t="shared" si="216"/>
        <v>47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4">
        <f t="shared" si="212"/>
        <v>41052.791666666664</v>
      </c>
      <c r="K1957">
        <v>1334989881</v>
      </c>
      <c r="L1957" s="14">
        <f t="shared" si="213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6">
        <f t="shared" si="210"/>
        <v>3.9859528571428569</v>
      </c>
      <c r="R1957" s="9">
        <f t="shared" si="211"/>
        <v>577.27593103448271</v>
      </c>
      <c r="S1957" t="str">
        <f t="shared" si="214"/>
        <v>technology</v>
      </c>
      <c r="T1957" t="str">
        <f t="shared" si="215"/>
        <v>hardware</v>
      </c>
      <c r="U1957" s="13">
        <f t="shared" si="216"/>
        <v>32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4">
        <f t="shared" si="212"/>
        <v>42112.882002314815</v>
      </c>
      <c r="K1958">
        <v>1425507005</v>
      </c>
      <c r="L1958" s="14">
        <f t="shared" si="213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6">
        <f t="shared" si="210"/>
        <v>2.9403333333333332</v>
      </c>
      <c r="R1958" s="9">
        <f t="shared" si="211"/>
        <v>483.34246575342468</v>
      </c>
      <c r="S1958" t="str">
        <f t="shared" si="214"/>
        <v>technology</v>
      </c>
      <c r="T1958" t="str">
        <f t="shared" si="215"/>
        <v>hardware</v>
      </c>
      <c r="U1958" s="13">
        <f t="shared" si="216"/>
        <v>45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4">
        <f t="shared" si="212"/>
        <v>41209.098530092589</v>
      </c>
      <c r="K1959">
        <v>1348712513</v>
      </c>
      <c r="L1959" s="14">
        <f t="shared" si="213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6">
        <f t="shared" si="210"/>
        <v>1.6750470000000002</v>
      </c>
      <c r="R1959" s="9">
        <f t="shared" si="211"/>
        <v>76.138500000000008</v>
      </c>
      <c r="S1959" t="str">
        <f t="shared" si="214"/>
        <v>technology</v>
      </c>
      <c r="T1959" t="str">
        <f t="shared" si="215"/>
        <v>hardware</v>
      </c>
      <c r="U1959" s="13">
        <f t="shared" si="216"/>
        <v>30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4">
        <f t="shared" si="212"/>
        <v>41356.94630787037</v>
      </c>
      <c r="K1960">
        <v>1361490161</v>
      </c>
      <c r="L1960" s="14">
        <f t="shared" si="213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6">
        <f t="shared" si="210"/>
        <v>14.355717142857143</v>
      </c>
      <c r="R1960" s="9">
        <f t="shared" si="211"/>
        <v>74.107684365781708</v>
      </c>
      <c r="S1960" t="str">
        <f t="shared" si="214"/>
        <v>technology</v>
      </c>
      <c r="T1960" t="str">
        <f t="shared" si="215"/>
        <v>hardware</v>
      </c>
      <c r="U1960" s="13">
        <f t="shared" si="216"/>
        <v>30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4">
        <f t="shared" si="212"/>
        <v>41913</v>
      </c>
      <c r="K1961">
        <v>1408565860</v>
      </c>
      <c r="L1961" s="14">
        <f t="shared" si="213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6">
        <f t="shared" si="210"/>
        <v>1.5673440000000001</v>
      </c>
      <c r="R1961" s="9">
        <f t="shared" si="211"/>
        <v>36.965660377358489</v>
      </c>
      <c r="S1961" t="str">
        <f t="shared" si="214"/>
        <v>technology</v>
      </c>
      <c r="T1961" t="str">
        <f t="shared" si="215"/>
        <v>hardware</v>
      </c>
      <c r="U1961" s="13">
        <f t="shared" si="216"/>
        <v>42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4">
        <f t="shared" si="212"/>
        <v>41994.362743055557</v>
      </c>
      <c r="K1962">
        <v>1416559341</v>
      </c>
      <c r="L1962" s="14">
        <f t="shared" si="213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6">
        <f t="shared" si="210"/>
        <v>1.1790285714285715</v>
      </c>
      <c r="R1962" s="9">
        <f t="shared" si="211"/>
        <v>2500.969696969697</v>
      </c>
      <c r="S1962" t="str">
        <f t="shared" si="214"/>
        <v>technology</v>
      </c>
      <c r="T1962" t="str">
        <f t="shared" si="215"/>
        <v>hardware</v>
      </c>
      <c r="U1962" s="13">
        <f t="shared" si="216"/>
        <v>30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4">
        <f t="shared" si="212"/>
        <v>41188.165972222225</v>
      </c>
      <c r="K1963">
        <v>1346042417</v>
      </c>
      <c r="L1963" s="14">
        <f t="shared" si="213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6">
        <f t="shared" si="210"/>
        <v>11.053811999999999</v>
      </c>
      <c r="R1963" s="9">
        <f t="shared" si="211"/>
        <v>67.690214329454989</v>
      </c>
      <c r="S1963" t="str">
        <f t="shared" si="214"/>
        <v>technology</v>
      </c>
      <c r="T1963" t="str">
        <f t="shared" si="215"/>
        <v>hardware</v>
      </c>
      <c r="U1963" s="13">
        <f t="shared" si="216"/>
        <v>40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4">
        <f t="shared" si="212"/>
        <v>41772.780509259261</v>
      </c>
      <c r="K1964">
        <v>1397414636</v>
      </c>
      <c r="L1964" s="14">
        <f t="shared" si="213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6">
        <f t="shared" si="210"/>
        <v>1.9292499999999999</v>
      </c>
      <c r="R1964" s="9">
        <f t="shared" si="211"/>
        <v>63.04738562091503</v>
      </c>
      <c r="S1964" t="str">
        <f t="shared" si="214"/>
        <v>technology</v>
      </c>
      <c r="T1964" t="str">
        <f t="shared" si="215"/>
        <v>hardware</v>
      </c>
      <c r="U1964" s="13">
        <f t="shared" si="216"/>
        <v>30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4">
        <f t="shared" si="212"/>
        <v>41898.429791666669</v>
      </c>
      <c r="K1965">
        <v>1407838734</v>
      </c>
      <c r="L1965" s="14">
        <f t="shared" si="213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6">
        <f t="shared" si="210"/>
        <v>1.268842105263158</v>
      </c>
      <c r="R1965" s="9">
        <f t="shared" si="211"/>
        <v>117.6</v>
      </c>
      <c r="S1965" t="str">
        <f t="shared" si="214"/>
        <v>technology</v>
      </c>
      <c r="T1965" t="str">
        <f t="shared" si="215"/>
        <v>hardware</v>
      </c>
      <c r="U1965" s="13">
        <f t="shared" si="216"/>
        <v>35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4">
        <f t="shared" si="212"/>
        <v>42482.272824074069</v>
      </c>
      <c r="K1966">
        <v>1458714772</v>
      </c>
      <c r="L1966" s="14">
        <f t="shared" si="213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6">
        <f t="shared" si="210"/>
        <v>2.5957748878923765</v>
      </c>
      <c r="R1966" s="9">
        <f t="shared" si="211"/>
        <v>180.75185011709601</v>
      </c>
      <c r="S1966" t="str">
        <f t="shared" si="214"/>
        <v>technology</v>
      </c>
      <c r="T1966" t="str">
        <f t="shared" si="215"/>
        <v>hardware</v>
      </c>
      <c r="U1966" s="13">
        <f t="shared" si="216"/>
        <v>30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4">
        <f t="shared" si="212"/>
        <v>40920.041666666664</v>
      </c>
      <c r="K1967">
        <v>1324433310</v>
      </c>
      <c r="L1967" s="14">
        <f t="shared" si="213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6">
        <f t="shared" si="210"/>
        <v>2.6227999999999998</v>
      </c>
      <c r="R1967" s="9">
        <f t="shared" si="211"/>
        <v>127.32038834951456</v>
      </c>
      <c r="S1967" t="str">
        <f t="shared" si="214"/>
        <v>technology</v>
      </c>
      <c r="T1967" t="str">
        <f t="shared" si="215"/>
        <v>hardware</v>
      </c>
      <c r="U1967" s="13">
        <f t="shared" si="216"/>
        <v>22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4">
        <f t="shared" si="212"/>
        <v>41865.540486111109</v>
      </c>
      <c r="K1968">
        <v>1405429098</v>
      </c>
      <c r="L1968" s="14">
        <f t="shared" si="213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6">
        <f t="shared" si="210"/>
        <v>2.0674309000000002</v>
      </c>
      <c r="R1968" s="9">
        <f t="shared" si="211"/>
        <v>136.6444745538665</v>
      </c>
      <c r="S1968" t="str">
        <f t="shared" si="214"/>
        <v>technology</v>
      </c>
      <c r="T1968" t="str">
        <f t="shared" si="215"/>
        <v>hardware</v>
      </c>
      <c r="U1968" s="13">
        <f t="shared" si="216"/>
        <v>30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4">
        <f t="shared" si="212"/>
        <v>41760.663530092592</v>
      </c>
      <c r="K1969">
        <v>1396367729</v>
      </c>
      <c r="L1969" s="14">
        <f t="shared" si="213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6">
        <f t="shared" si="210"/>
        <v>3.7012999999999998</v>
      </c>
      <c r="R1969" s="9">
        <f t="shared" si="211"/>
        <v>182.78024691358024</v>
      </c>
      <c r="S1969" t="str">
        <f t="shared" si="214"/>
        <v>technology</v>
      </c>
      <c r="T1969" t="str">
        <f t="shared" si="215"/>
        <v>hardware</v>
      </c>
      <c r="U1969" s="13">
        <f t="shared" si="216"/>
        <v>30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4">
        <f t="shared" si="212"/>
        <v>42707.628645833334</v>
      </c>
      <c r="K1970">
        <v>1478095515</v>
      </c>
      <c r="L1970" s="14">
        <f t="shared" si="213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6">
        <f t="shared" si="210"/>
        <v>2.8496600000000001</v>
      </c>
      <c r="R1970" s="9">
        <f t="shared" si="211"/>
        <v>279.37843137254902</v>
      </c>
      <c r="S1970" t="str">
        <f t="shared" si="214"/>
        <v>technology</v>
      </c>
      <c r="T1970" t="str">
        <f t="shared" si="215"/>
        <v>hardware</v>
      </c>
      <c r="U1970" s="13">
        <f t="shared" si="216"/>
        <v>31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4">
        <f t="shared" si="212"/>
        <v>42587.792453703703</v>
      </c>
      <c r="K1971">
        <v>1467831668</v>
      </c>
      <c r="L1971" s="14">
        <f t="shared" si="213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6">
        <f t="shared" si="210"/>
        <v>5.7907999999999999</v>
      </c>
      <c r="R1971" s="9">
        <f t="shared" si="211"/>
        <v>61.375728669846318</v>
      </c>
      <c r="S1971" t="str">
        <f t="shared" si="214"/>
        <v>technology</v>
      </c>
      <c r="T1971" t="str">
        <f t="shared" si="215"/>
        <v>hardware</v>
      </c>
      <c r="U1971" s="13">
        <f t="shared" si="216"/>
        <v>30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4">
        <f t="shared" si="212"/>
        <v>41384.151631944449</v>
      </c>
      <c r="K1972">
        <v>1361248701</v>
      </c>
      <c r="L1972" s="14">
        <f t="shared" si="213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6">
        <f t="shared" si="210"/>
        <v>11.318</v>
      </c>
      <c r="R1972" s="9">
        <f t="shared" si="211"/>
        <v>80.727532097004286</v>
      </c>
      <c r="S1972" t="str">
        <f t="shared" si="214"/>
        <v>technology</v>
      </c>
      <c r="T1972" t="str">
        <f t="shared" si="215"/>
        <v>hardware</v>
      </c>
      <c r="U1972" s="13">
        <f t="shared" si="216"/>
        <v>60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4">
        <f t="shared" si="212"/>
        <v>41593.166666666664</v>
      </c>
      <c r="K1973">
        <v>1381752061</v>
      </c>
      <c r="L1973" s="14">
        <f t="shared" si="213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6">
        <f t="shared" si="210"/>
        <v>2.6302771750000002</v>
      </c>
      <c r="R1973" s="9">
        <f t="shared" si="211"/>
        <v>272.35590732591254</v>
      </c>
      <c r="S1973" t="str">
        <f t="shared" si="214"/>
        <v>technology</v>
      </c>
      <c r="T1973" t="str">
        <f t="shared" si="215"/>
        <v>hardware</v>
      </c>
      <c r="U1973" s="13">
        <f t="shared" si="216"/>
        <v>32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4">
        <f t="shared" si="212"/>
        <v>41231.053749999999</v>
      </c>
      <c r="K1974">
        <v>1350605844</v>
      </c>
      <c r="L1974" s="14">
        <f t="shared" si="213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6">
        <f t="shared" si="210"/>
        <v>6.7447999999999997</v>
      </c>
      <c r="R1974" s="9">
        <f t="shared" si="211"/>
        <v>70.848739495798313</v>
      </c>
      <c r="S1974" t="str">
        <f t="shared" si="214"/>
        <v>technology</v>
      </c>
      <c r="T1974" t="str">
        <f t="shared" si="215"/>
        <v>hardware</v>
      </c>
      <c r="U1974" s="13">
        <f t="shared" si="216"/>
        <v>30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4">
        <f t="shared" si="212"/>
        <v>42588.291666666672</v>
      </c>
      <c r="K1975">
        <v>1467134464</v>
      </c>
      <c r="L1975" s="14">
        <f t="shared" si="213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6">
        <f t="shared" si="210"/>
        <v>2.5683081313131315</v>
      </c>
      <c r="R1975" s="9">
        <f t="shared" si="211"/>
        <v>247.94003412969283</v>
      </c>
      <c r="S1975" t="str">
        <f t="shared" si="214"/>
        <v>technology</v>
      </c>
      <c r="T1975" t="str">
        <f t="shared" si="215"/>
        <v>hardware</v>
      </c>
      <c r="U1975" s="13">
        <f t="shared" si="216"/>
        <v>39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4">
        <f t="shared" si="212"/>
        <v>41505.334131944444</v>
      </c>
      <c r="K1976">
        <v>1371715269</v>
      </c>
      <c r="L1976" s="14">
        <f t="shared" si="213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6">
        <f t="shared" si="210"/>
        <v>3.7549600000000001</v>
      </c>
      <c r="R1976" s="9">
        <f t="shared" si="211"/>
        <v>186.81393034825871</v>
      </c>
      <c r="S1976" t="str">
        <f t="shared" si="214"/>
        <v>technology</v>
      </c>
      <c r="T1976" t="str">
        <f t="shared" si="215"/>
        <v>hardware</v>
      </c>
      <c r="U1976" s="13">
        <f t="shared" si="216"/>
        <v>60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4">
        <f t="shared" si="212"/>
        <v>41343.755219907405</v>
      </c>
      <c r="K1977">
        <v>1360346851</v>
      </c>
      <c r="L1977" s="14">
        <f t="shared" si="213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6">
        <f t="shared" si="210"/>
        <v>2.0870837499999997</v>
      </c>
      <c r="R1977" s="9">
        <f t="shared" si="211"/>
        <v>131.98948616600788</v>
      </c>
      <c r="S1977" t="str">
        <f t="shared" si="214"/>
        <v>technology</v>
      </c>
      <c r="T1977" t="str">
        <f t="shared" si="215"/>
        <v>hardware</v>
      </c>
      <c r="U1977" s="13">
        <f t="shared" si="216"/>
        <v>30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4">
        <f t="shared" si="212"/>
        <v>41468.899594907409</v>
      </c>
      <c r="K1978">
        <v>1371159325</v>
      </c>
      <c r="L1978" s="14">
        <f t="shared" si="213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6">
        <f t="shared" si="210"/>
        <v>3.4660000000000002</v>
      </c>
      <c r="R1978" s="9">
        <f t="shared" si="211"/>
        <v>29.310782241014799</v>
      </c>
      <c r="S1978" t="str">
        <f t="shared" si="214"/>
        <v>technology</v>
      </c>
      <c r="T1978" t="str">
        <f t="shared" si="215"/>
        <v>hardware</v>
      </c>
      <c r="U1978" s="13">
        <f t="shared" si="216"/>
        <v>30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4">
        <f t="shared" si="212"/>
        <v>42357.332638888889</v>
      </c>
      <c r="K1979">
        <v>1446527540</v>
      </c>
      <c r="L1979" s="14">
        <f t="shared" si="213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6">
        <f t="shared" si="210"/>
        <v>4.0232999999999999</v>
      </c>
      <c r="R1979" s="9">
        <f t="shared" si="211"/>
        <v>245.02436053593178</v>
      </c>
      <c r="S1979" t="str">
        <f t="shared" si="214"/>
        <v>technology</v>
      </c>
      <c r="T1979" t="str">
        <f t="shared" si="215"/>
        <v>hardware</v>
      </c>
      <c r="U1979" s="13">
        <f t="shared" si="216"/>
        <v>46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4">
        <f t="shared" si="212"/>
        <v>41072.291666666664</v>
      </c>
      <c r="K1980">
        <v>1336627492</v>
      </c>
      <c r="L1980" s="14">
        <f t="shared" si="213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6">
        <f t="shared" si="210"/>
        <v>10.2684514</v>
      </c>
      <c r="R1980" s="9">
        <f t="shared" si="211"/>
        <v>1323.2540463917526</v>
      </c>
      <c r="S1980" t="str">
        <f t="shared" si="214"/>
        <v>technology</v>
      </c>
      <c r="T1980" t="str">
        <f t="shared" si="215"/>
        <v>hardware</v>
      </c>
      <c r="U1980" s="13">
        <f t="shared" si="216"/>
        <v>33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4">
        <f t="shared" si="212"/>
        <v>42327.207638888889</v>
      </c>
      <c r="K1981">
        <v>1444734146</v>
      </c>
      <c r="L1981" s="14">
        <f t="shared" si="213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6">
        <f t="shared" si="210"/>
        <v>1.14901155</v>
      </c>
      <c r="R1981" s="9">
        <f t="shared" si="211"/>
        <v>282.65966789667897</v>
      </c>
      <c r="S1981" t="str">
        <f t="shared" si="214"/>
        <v>technology</v>
      </c>
      <c r="T1981" t="str">
        <f t="shared" si="215"/>
        <v>hardware</v>
      </c>
      <c r="U1981" s="13">
        <f t="shared" si="216"/>
        <v>37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4">
        <f t="shared" si="212"/>
        <v>42463.500717592593</v>
      </c>
      <c r="K1982">
        <v>1456232462</v>
      </c>
      <c r="L1982" s="14">
        <f t="shared" si="213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6">
        <f t="shared" si="210"/>
        <v>3.5482402000000004</v>
      </c>
      <c r="R1982" s="9">
        <f t="shared" si="211"/>
        <v>91.214401028277635</v>
      </c>
      <c r="S1982" t="str">
        <f t="shared" si="214"/>
        <v>technology</v>
      </c>
      <c r="T1982" t="str">
        <f t="shared" si="215"/>
        <v>hardware</v>
      </c>
      <c r="U1982" s="13">
        <f t="shared" si="216"/>
        <v>40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4">
        <f t="shared" si="212"/>
        <v>41829.725289351853</v>
      </c>
      <c r="K1983">
        <v>1402334665</v>
      </c>
      <c r="L1983" s="14">
        <f t="shared" si="213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6">
        <f t="shared" si="210"/>
        <v>5.0799999999999998E-2</v>
      </c>
      <c r="R1983" s="9">
        <f t="shared" si="211"/>
        <v>31.75</v>
      </c>
      <c r="S1983" t="str">
        <f t="shared" si="214"/>
        <v>photography</v>
      </c>
      <c r="T1983" t="str">
        <f t="shared" si="215"/>
        <v>people</v>
      </c>
      <c r="U1983" s="13">
        <f t="shared" si="216"/>
        <v>30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4">
        <f t="shared" si="212"/>
        <v>42708.628321759257</v>
      </c>
      <c r="K1984">
        <v>1478268287</v>
      </c>
      <c r="L1984" s="14">
        <f t="shared" si="213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6">
        <f t="shared" si="210"/>
        <v>0</v>
      </c>
      <c r="R1984" s="9">
        <f t="shared" si="211"/>
        <v>0</v>
      </c>
      <c r="S1984" t="str">
        <f t="shared" si="214"/>
        <v>photography</v>
      </c>
      <c r="T1984" t="str">
        <f t="shared" si="215"/>
        <v>people</v>
      </c>
      <c r="U1984" s="13">
        <f t="shared" si="216"/>
        <v>30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4">
        <f t="shared" si="212"/>
        <v>42615.291666666672</v>
      </c>
      <c r="K1985">
        <v>1470874618</v>
      </c>
      <c r="L1985" s="14">
        <f t="shared" si="213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6">
        <f t="shared" si="210"/>
        <v>4.2999999999999997E-2</v>
      </c>
      <c r="R1985" s="9">
        <f t="shared" si="211"/>
        <v>88.6875</v>
      </c>
      <c r="S1985" t="str">
        <f t="shared" si="214"/>
        <v>photography</v>
      </c>
      <c r="T1985" t="str">
        <f t="shared" si="215"/>
        <v>people</v>
      </c>
      <c r="U1985" s="13">
        <f t="shared" si="216"/>
        <v>22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4">
        <f t="shared" si="212"/>
        <v>41973.831956018519</v>
      </c>
      <c r="K1986">
        <v>1412189881</v>
      </c>
      <c r="L1986" s="14">
        <f t="shared" si="213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6">
        <f t="shared" ref="Q1986:Q2049" si="217">(E1986/D1986)</f>
        <v>0.21146666666666666</v>
      </c>
      <c r="R1986" s="9">
        <f t="shared" ref="R1986:R2049" si="218">IF(N1986&lt;&gt;0,E1986/N1986,0)</f>
        <v>453.14285714285717</v>
      </c>
      <c r="S1986" t="str">
        <f t="shared" si="214"/>
        <v>photography</v>
      </c>
      <c r="T1986" t="str">
        <f t="shared" si="215"/>
        <v>people</v>
      </c>
      <c r="U1986" s="13">
        <f t="shared" si="216"/>
        <v>60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4">
        <f t="shared" ref="J1987:J2050" si="219">(((I1987/60)/60)/24)+DATE(1970,1,1)</f>
        <v>42584.958333333328</v>
      </c>
      <c r="K1987">
        <v>1467650771</v>
      </c>
      <c r="L1987" s="14">
        <f t="shared" ref="L1987:L2050" si="220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6">
        <f t="shared" si="217"/>
        <v>3.1875000000000001E-2</v>
      </c>
      <c r="R1987" s="9">
        <f t="shared" si="218"/>
        <v>12.75</v>
      </c>
      <c r="S1987" t="str">
        <f t="shared" ref="S1987:S2050" si="221">LEFT(P1987, SEARCH("/",P1987,1)-1)</f>
        <v>photography</v>
      </c>
      <c r="T1987" t="str">
        <f t="shared" ref="T1987:T2050" si="222">RIGHT(P1987,LEN(P1987)-FIND("/",P1987))</f>
        <v>people</v>
      </c>
      <c r="U1987" s="13">
        <f t="shared" ref="U1987:U2050" si="223">DATEDIF(L1987,J1987,"D")</f>
        <v>29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4">
        <f t="shared" si="219"/>
        <v>42443.392164351855</v>
      </c>
      <c r="K1988">
        <v>1455359083</v>
      </c>
      <c r="L1988" s="14">
        <f t="shared" si="220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6">
        <f t="shared" si="217"/>
        <v>5.0000000000000001E-4</v>
      </c>
      <c r="R1988" s="9">
        <f t="shared" si="218"/>
        <v>1</v>
      </c>
      <c r="S1988" t="str">
        <f t="shared" si="221"/>
        <v>photography</v>
      </c>
      <c r="T1988" t="str">
        <f t="shared" si="222"/>
        <v>people</v>
      </c>
      <c r="U1988" s="13">
        <f t="shared" si="223"/>
        <v>30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4">
        <f t="shared" si="219"/>
        <v>42064.639768518522</v>
      </c>
      <c r="K1989">
        <v>1422631276</v>
      </c>
      <c r="L1989" s="14">
        <f t="shared" si="220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6">
        <f t="shared" si="217"/>
        <v>0.42472727272727273</v>
      </c>
      <c r="R1989" s="9">
        <f t="shared" si="218"/>
        <v>83.428571428571431</v>
      </c>
      <c r="S1989" t="str">
        <f t="shared" si="221"/>
        <v>photography</v>
      </c>
      <c r="T1989" t="str">
        <f t="shared" si="222"/>
        <v>people</v>
      </c>
      <c r="U1989" s="13">
        <f t="shared" si="223"/>
        <v>30</v>
      </c>
    </row>
    <row r="1990" spans="1:2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4">
        <f t="shared" si="219"/>
        <v>42236.763217592597</v>
      </c>
      <c r="K1990">
        <v>1437502742</v>
      </c>
      <c r="L1990" s="14">
        <f t="shared" si="220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6">
        <f t="shared" si="217"/>
        <v>4.1666666666666666E-3</v>
      </c>
      <c r="R1990" s="9">
        <f t="shared" si="218"/>
        <v>25</v>
      </c>
      <c r="S1990" t="str">
        <f t="shared" si="221"/>
        <v>photography</v>
      </c>
      <c r="T1990" t="str">
        <f t="shared" si="222"/>
        <v>people</v>
      </c>
      <c r="U1990" s="13">
        <f t="shared" si="223"/>
        <v>30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4">
        <f t="shared" si="219"/>
        <v>42715.680648148147</v>
      </c>
      <c r="K1991">
        <v>1478881208</v>
      </c>
      <c r="L1991" s="14">
        <f t="shared" si="220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6">
        <f t="shared" si="217"/>
        <v>0.01</v>
      </c>
      <c r="R1991" s="9">
        <f t="shared" si="218"/>
        <v>50</v>
      </c>
      <c r="S1991" t="str">
        <f t="shared" si="221"/>
        <v>photography</v>
      </c>
      <c r="T1991" t="str">
        <f t="shared" si="222"/>
        <v>people</v>
      </c>
      <c r="U1991" s="13">
        <f t="shared" si="223"/>
        <v>30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4">
        <f t="shared" si="219"/>
        <v>42413.195972222224</v>
      </c>
      <c r="K1992">
        <v>1454042532</v>
      </c>
      <c r="L1992" s="14">
        <f t="shared" si="220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6">
        <f t="shared" si="217"/>
        <v>0.16966666666666666</v>
      </c>
      <c r="R1992" s="9">
        <f t="shared" si="218"/>
        <v>101.8</v>
      </c>
      <c r="S1992" t="str">
        <f t="shared" si="221"/>
        <v>photography</v>
      </c>
      <c r="T1992" t="str">
        <f t="shared" si="222"/>
        <v>people</v>
      </c>
      <c r="U1992" s="13">
        <f t="shared" si="223"/>
        <v>15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4">
        <f t="shared" si="219"/>
        <v>42188.89335648148</v>
      </c>
      <c r="K1993">
        <v>1434144386</v>
      </c>
      <c r="L1993" s="14">
        <f t="shared" si="220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6">
        <f t="shared" si="217"/>
        <v>7.0000000000000007E-2</v>
      </c>
      <c r="R1993" s="9">
        <f t="shared" si="218"/>
        <v>46.666666666666664</v>
      </c>
      <c r="S1993" t="str">
        <f t="shared" si="221"/>
        <v>photography</v>
      </c>
      <c r="T1993" t="str">
        <f t="shared" si="222"/>
        <v>people</v>
      </c>
      <c r="U1993" s="13">
        <f t="shared" si="223"/>
        <v>21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4">
        <f t="shared" si="219"/>
        <v>42053.143414351856</v>
      </c>
      <c r="K1994">
        <v>1421637991</v>
      </c>
      <c r="L1994" s="14">
        <f t="shared" si="220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6">
        <f t="shared" si="217"/>
        <v>1.3333333333333333E-3</v>
      </c>
      <c r="R1994" s="9">
        <f t="shared" si="218"/>
        <v>1</v>
      </c>
      <c r="S1994" t="str">
        <f t="shared" si="221"/>
        <v>photography</v>
      </c>
      <c r="T1994" t="str">
        <f t="shared" si="222"/>
        <v>people</v>
      </c>
      <c r="U1994" s="13">
        <f t="shared" si="223"/>
        <v>30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4">
        <f t="shared" si="219"/>
        <v>42359.58839120371</v>
      </c>
      <c r="K1995">
        <v>1448114837</v>
      </c>
      <c r="L1995" s="14">
        <f t="shared" si="220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6">
        <f t="shared" si="217"/>
        <v>0</v>
      </c>
      <c r="R1995" s="9">
        <f t="shared" si="218"/>
        <v>0</v>
      </c>
      <c r="S1995" t="str">
        <f t="shared" si="221"/>
        <v>photography</v>
      </c>
      <c r="T1995" t="str">
        <f t="shared" si="222"/>
        <v>people</v>
      </c>
      <c r="U1995" s="13">
        <f t="shared" si="223"/>
        <v>30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4">
        <f t="shared" si="219"/>
        <v>42711.047939814816</v>
      </c>
      <c r="K1996">
        <v>1475885342</v>
      </c>
      <c r="L1996" s="14">
        <f t="shared" si="220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6">
        <f t="shared" si="217"/>
        <v>0</v>
      </c>
      <c r="R1996" s="9">
        <f t="shared" si="218"/>
        <v>0</v>
      </c>
      <c r="S1996" t="str">
        <f t="shared" si="221"/>
        <v>photography</v>
      </c>
      <c r="T1996" t="str">
        <f t="shared" si="222"/>
        <v>people</v>
      </c>
      <c r="U1996" s="13">
        <f t="shared" si="223"/>
        <v>60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4">
        <f t="shared" si="219"/>
        <v>42201.902037037042</v>
      </c>
      <c r="K1997">
        <v>1435354736</v>
      </c>
      <c r="L1997" s="14">
        <f t="shared" si="220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6">
        <f t="shared" si="217"/>
        <v>7.8E-2</v>
      </c>
      <c r="R1997" s="9">
        <f t="shared" si="218"/>
        <v>26</v>
      </c>
      <c r="S1997" t="str">
        <f t="shared" si="221"/>
        <v>photography</v>
      </c>
      <c r="T1997" t="str">
        <f t="shared" si="222"/>
        <v>people</v>
      </c>
      <c r="U1997" s="13">
        <f t="shared" si="223"/>
        <v>20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4">
        <f t="shared" si="219"/>
        <v>41830.819571759261</v>
      </c>
      <c r="K1998">
        <v>1402429211</v>
      </c>
      <c r="L1998" s="14">
        <f t="shared" si="220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6">
        <f t="shared" si="217"/>
        <v>0</v>
      </c>
      <c r="R1998" s="9">
        <f t="shared" si="218"/>
        <v>0</v>
      </c>
      <c r="S1998" t="str">
        <f t="shared" si="221"/>
        <v>photography</v>
      </c>
      <c r="T1998" t="str">
        <f t="shared" si="222"/>
        <v>people</v>
      </c>
      <c r="U1998" s="13">
        <f t="shared" si="223"/>
        <v>30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4">
        <f t="shared" si="219"/>
        <v>41877.930694444447</v>
      </c>
      <c r="K1999">
        <v>1406499612</v>
      </c>
      <c r="L1999" s="14">
        <f t="shared" si="220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6">
        <f t="shared" si="217"/>
        <v>0</v>
      </c>
      <c r="R1999" s="9">
        <f t="shared" si="218"/>
        <v>0</v>
      </c>
      <c r="S1999" t="str">
        <f t="shared" si="221"/>
        <v>photography</v>
      </c>
      <c r="T1999" t="str">
        <f t="shared" si="222"/>
        <v>people</v>
      </c>
      <c r="U1999" s="13">
        <f t="shared" si="223"/>
        <v>30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4">
        <f t="shared" si="219"/>
        <v>41852.118495370371</v>
      </c>
      <c r="K2000">
        <v>1402973438</v>
      </c>
      <c r="L2000" s="14">
        <f t="shared" si="220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6">
        <f t="shared" si="217"/>
        <v>0.26200000000000001</v>
      </c>
      <c r="R2000" s="9">
        <f t="shared" si="218"/>
        <v>218.33333333333334</v>
      </c>
      <c r="S2000" t="str">
        <f t="shared" si="221"/>
        <v>photography</v>
      </c>
      <c r="T2000" t="str">
        <f t="shared" si="222"/>
        <v>people</v>
      </c>
      <c r="U2000" s="13">
        <f t="shared" si="223"/>
        <v>45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4">
        <f t="shared" si="219"/>
        <v>41956.524398148147</v>
      </c>
      <c r="K2001">
        <v>1413286508</v>
      </c>
      <c r="L2001" s="14">
        <f t="shared" si="220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6">
        <f t="shared" si="217"/>
        <v>7.6129032258064515E-3</v>
      </c>
      <c r="R2001" s="9">
        <f t="shared" si="218"/>
        <v>33.714285714285715</v>
      </c>
      <c r="S2001" t="str">
        <f t="shared" si="221"/>
        <v>photography</v>
      </c>
      <c r="T2001" t="str">
        <f t="shared" si="222"/>
        <v>people</v>
      </c>
      <c r="U2001" s="13">
        <f t="shared" si="223"/>
        <v>30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4">
        <f t="shared" si="219"/>
        <v>42375.951539351852</v>
      </c>
      <c r="K2002">
        <v>1449528613</v>
      </c>
      <c r="L2002" s="14">
        <f t="shared" si="220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6">
        <f t="shared" si="217"/>
        <v>0.125</v>
      </c>
      <c r="R2002" s="9">
        <f t="shared" si="218"/>
        <v>25</v>
      </c>
      <c r="S2002" t="str">
        <f t="shared" si="221"/>
        <v>photography</v>
      </c>
      <c r="T2002" t="str">
        <f t="shared" si="222"/>
        <v>people</v>
      </c>
      <c r="U2002" s="13">
        <f t="shared" si="223"/>
        <v>30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4">
        <f t="shared" si="219"/>
        <v>42167.833333333328</v>
      </c>
      <c r="K2003">
        <v>1431406916</v>
      </c>
      <c r="L2003" s="14">
        <f t="shared" si="220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6">
        <f t="shared" si="217"/>
        <v>3.8212909090909091</v>
      </c>
      <c r="R2003" s="9">
        <f t="shared" si="218"/>
        <v>128.38790470372632</v>
      </c>
      <c r="S2003" t="str">
        <f t="shared" si="221"/>
        <v>technology</v>
      </c>
      <c r="T2003" t="str">
        <f t="shared" si="222"/>
        <v>hardware</v>
      </c>
      <c r="U2003" s="13">
        <f t="shared" si="223"/>
        <v>31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4">
        <f t="shared" si="219"/>
        <v>42758.71230324074</v>
      </c>
      <c r="K2004">
        <v>1482599143</v>
      </c>
      <c r="L2004" s="14">
        <f t="shared" si="220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6">
        <f t="shared" si="217"/>
        <v>2.1679422000000002</v>
      </c>
      <c r="R2004" s="9">
        <f t="shared" si="218"/>
        <v>78.834261818181815</v>
      </c>
      <c r="S2004" t="str">
        <f t="shared" si="221"/>
        <v>technology</v>
      </c>
      <c r="T2004" t="str">
        <f t="shared" si="222"/>
        <v>hardware</v>
      </c>
      <c r="U2004" s="13">
        <f t="shared" si="223"/>
        <v>30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4">
        <f t="shared" si="219"/>
        <v>40361.958333333336</v>
      </c>
      <c r="K2005">
        <v>1276830052</v>
      </c>
      <c r="L2005" s="14">
        <f t="shared" si="220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6">
        <f t="shared" si="217"/>
        <v>3.12</v>
      </c>
      <c r="R2005" s="9">
        <f t="shared" si="218"/>
        <v>91.764705882352942</v>
      </c>
      <c r="S2005" t="str">
        <f t="shared" si="221"/>
        <v>technology</v>
      </c>
      <c r="T2005" t="str">
        <f t="shared" si="222"/>
        <v>hardware</v>
      </c>
      <c r="U2005" s="13">
        <f t="shared" si="223"/>
        <v>14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4">
        <f t="shared" si="219"/>
        <v>41830.604895833334</v>
      </c>
      <c r="K2006">
        <v>1402410663</v>
      </c>
      <c r="L2006" s="14">
        <f t="shared" si="220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6">
        <f t="shared" si="217"/>
        <v>2.3442048</v>
      </c>
      <c r="R2006" s="9">
        <f t="shared" si="218"/>
        <v>331.10237288135596</v>
      </c>
      <c r="S2006" t="str">
        <f t="shared" si="221"/>
        <v>technology</v>
      </c>
      <c r="T2006" t="str">
        <f t="shared" si="222"/>
        <v>hardware</v>
      </c>
      <c r="U2006" s="13">
        <f t="shared" si="223"/>
        <v>30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4">
        <f t="shared" si="219"/>
        <v>41563.165972222225</v>
      </c>
      <c r="K2007">
        <v>1379532618</v>
      </c>
      <c r="L2007" s="14">
        <f t="shared" si="220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6">
        <f t="shared" si="217"/>
        <v>1.236801</v>
      </c>
      <c r="R2007" s="9">
        <f t="shared" si="218"/>
        <v>194.26193717277485</v>
      </c>
      <c r="S2007" t="str">
        <f t="shared" si="221"/>
        <v>technology</v>
      </c>
      <c r="T2007" t="str">
        <f t="shared" si="222"/>
        <v>hardware</v>
      </c>
      <c r="U2007" s="13">
        <f t="shared" si="223"/>
        <v>28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4">
        <f t="shared" si="219"/>
        <v>41976.542187500003</v>
      </c>
      <c r="K2008">
        <v>1414584045</v>
      </c>
      <c r="L2008" s="14">
        <f t="shared" si="220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6">
        <f t="shared" si="217"/>
        <v>2.4784000000000002</v>
      </c>
      <c r="R2008" s="9">
        <f t="shared" si="218"/>
        <v>408.97689768976898</v>
      </c>
      <c r="S2008" t="str">
        <f t="shared" si="221"/>
        <v>technology</v>
      </c>
      <c r="T2008" t="str">
        <f t="shared" si="222"/>
        <v>hardware</v>
      </c>
      <c r="U2008" s="13">
        <f t="shared" si="223"/>
        <v>35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4">
        <f t="shared" si="219"/>
        <v>40414.166666666664</v>
      </c>
      <c r="K2009">
        <v>1276891586</v>
      </c>
      <c r="L2009" s="14">
        <f t="shared" si="220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6">
        <f t="shared" si="217"/>
        <v>1.157092</v>
      </c>
      <c r="R2009" s="9">
        <f t="shared" si="218"/>
        <v>84.459270072992695</v>
      </c>
      <c r="S2009" t="str">
        <f t="shared" si="221"/>
        <v>technology</v>
      </c>
      <c r="T2009" t="str">
        <f t="shared" si="222"/>
        <v>hardware</v>
      </c>
      <c r="U2009" s="13">
        <f t="shared" si="223"/>
        <v>67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4">
        <f t="shared" si="219"/>
        <v>40805.604421296295</v>
      </c>
      <c r="K2010">
        <v>1312641022</v>
      </c>
      <c r="L2010" s="14">
        <f t="shared" si="220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6">
        <f t="shared" si="217"/>
        <v>1.1707484768810599</v>
      </c>
      <c r="R2010" s="9">
        <f t="shared" si="218"/>
        <v>44.853658536585364</v>
      </c>
      <c r="S2010" t="str">
        <f t="shared" si="221"/>
        <v>technology</v>
      </c>
      <c r="T2010" t="str">
        <f t="shared" si="222"/>
        <v>hardware</v>
      </c>
      <c r="U2010" s="13">
        <f t="shared" si="223"/>
        <v>44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4">
        <f t="shared" si="219"/>
        <v>42697.365081018521</v>
      </c>
      <c r="K2011">
        <v>1476776743</v>
      </c>
      <c r="L2011" s="14">
        <f t="shared" si="220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6">
        <f t="shared" si="217"/>
        <v>3.05158</v>
      </c>
      <c r="R2011" s="9">
        <f t="shared" si="218"/>
        <v>383.3643216080402</v>
      </c>
      <c r="S2011" t="str">
        <f t="shared" si="221"/>
        <v>technology</v>
      </c>
      <c r="T2011" t="str">
        <f t="shared" si="222"/>
        <v>hardware</v>
      </c>
      <c r="U2011" s="13">
        <f t="shared" si="223"/>
        <v>36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4">
        <f t="shared" si="219"/>
        <v>42600.996423611112</v>
      </c>
      <c r="K2012">
        <v>1468972491</v>
      </c>
      <c r="L2012" s="14">
        <f t="shared" si="220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6">
        <f t="shared" si="217"/>
        <v>3.2005299999999997</v>
      </c>
      <c r="R2012" s="9">
        <f t="shared" si="218"/>
        <v>55.276856649395505</v>
      </c>
      <c r="S2012" t="str">
        <f t="shared" si="221"/>
        <v>technology</v>
      </c>
      <c r="T2012" t="str">
        <f t="shared" si="222"/>
        <v>hardware</v>
      </c>
      <c r="U2012" s="13">
        <f t="shared" si="223"/>
        <v>30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4">
        <f t="shared" si="219"/>
        <v>42380.958333333328</v>
      </c>
      <c r="K2013">
        <v>1449650173</v>
      </c>
      <c r="L2013" s="14">
        <f t="shared" si="220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6">
        <f t="shared" si="217"/>
        <v>8.1956399999999991</v>
      </c>
      <c r="R2013" s="9">
        <f t="shared" si="218"/>
        <v>422.02059732234807</v>
      </c>
      <c r="S2013" t="str">
        <f t="shared" si="221"/>
        <v>technology</v>
      </c>
      <c r="T2013" t="str">
        <f t="shared" si="222"/>
        <v>hardware</v>
      </c>
      <c r="U2013" s="13">
        <f t="shared" si="223"/>
        <v>33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4">
        <f t="shared" si="219"/>
        <v>42040.822233796294</v>
      </c>
      <c r="K2014">
        <v>1420573441</v>
      </c>
      <c r="L2014" s="14">
        <f t="shared" si="220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6">
        <f t="shared" si="217"/>
        <v>2.3490000000000002</v>
      </c>
      <c r="R2014" s="9">
        <f t="shared" si="218"/>
        <v>64.180327868852459</v>
      </c>
      <c r="S2014" t="str">
        <f t="shared" si="221"/>
        <v>technology</v>
      </c>
      <c r="T2014" t="str">
        <f t="shared" si="222"/>
        <v>hardware</v>
      </c>
      <c r="U2014" s="13">
        <f t="shared" si="223"/>
        <v>30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4">
        <f t="shared" si="219"/>
        <v>42559.960810185185</v>
      </c>
      <c r="K2015">
        <v>1462835014</v>
      </c>
      <c r="L2015" s="14">
        <f t="shared" si="220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6">
        <f t="shared" si="217"/>
        <v>4.9491375</v>
      </c>
      <c r="R2015" s="9">
        <f t="shared" si="218"/>
        <v>173.57781674704077</v>
      </c>
      <c r="S2015" t="str">
        <f t="shared" si="221"/>
        <v>technology</v>
      </c>
      <c r="T2015" t="str">
        <f t="shared" si="222"/>
        <v>hardware</v>
      </c>
      <c r="U2015" s="13">
        <f t="shared" si="223"/>
        <v>60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4">
        <f t="shared" si="219"/>
        <v>41358.172905092593</v>
      </c>
      <c r="K2016">
        <v>1361250539</v>
      </c>
      <c r="L2016" s="14">
        <f t="shared" si="220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6">
        <f t="shared" si="217"/>
        <v>78.137822333333332</v>
      </c>
      <c r="R2016" s="9">
        <f t="shared" si="218"/>
        <v>88.601680840609291</v>
      </c>
      <c r="S2016" t="str">
        <f t="shared" si="221"/>
        <v>technology</v>
      </c>
      <c r="T2016" t="str">
        <f t="shared" si="222"/>
        <v>hardware</v>
      </c>
      <c r="U2016" s="13">
        <f t="shared" si="223"/>
        <v>34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4">
        <f t="shared" si="219"/>
        <v>40795.876886574071</v>
      </c>
      <c r="K2017">
        <v>1313010163</v>
      </c>
      <c r="L2017" s="14">
        <f t="shared" si="220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6">
        <f t="shared" si="217"/>
        <v>1.1300013888888889</v>
      </c>
      <c r="R2017" s="9">
        <f t="shared" si="218"/>
        <v>50.222283950617282</v>
      </c>
      <c r="S2017" t="str">
        <f t="shared" si="221"/>
        <v>technology</v>
      </c>
      <c r="T2017" t="str">
        <f t="shared" si="222"/>
        <v>hardware</v>
      </c>
      <c r="U2017" s="13">
        <f t="shared" si="223"/>
        <v>30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4">
        <f t="shared" si="219"/>
        <v>41342.88077546296</v>
      </c>
      <c r="K2018">
        <v>1360271299</v>
      </c>
      <c r="L2018" s="14">
        <f t="shared" si="220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6">
        <f t="shared" si="217"/>
        <v>9.2154220000000002</v>
      </c>
      <c r="R2018" s="9">
        <f t="shared" si="218"/>
        <v>192.38876826722338</v>
      </c>
      <c r="S2018" t="str">
        <f t="shared" si="221"/>
        <v>technology</v>
      </c>
      <c r="T2018" t="str">
        <f t="shared" si="222"/>
        <v>hardware</v>
      </c>
      <c r="U2018" s="13">
        <f t="shared" si="223"/>
        <v>30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4">
        <f t="shared" si="219"/>
        <v>40992.166666666664</v>
      </c>
      <c r="K2019">
        <v>1329873755</v>
      </c>
      <c r="L2019" s="14">
        <f t="shared" si="220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6">
        <f t="shared" si="217"/>
        <v>1.2510239999999999</v>
      </c>
      <c r="R2019" s="9">
        <f t="shared" si="218"/>
        <v>73.416901408450698</v>
      </c>
      <c r="S2019" t="str">
        <f t="shared" si="221"/>
        <v>technology</v>
      </c>
      <c r="T2019" t="str">
        <f t="shared" si="222"/>
        <v>hardware</v>
      </c>
      <c r="U2019" s="13">
        <f t="shared" si="223"/>
        <v>31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4">
        <f t="shared" si="219"/>
        <v>42229.365844907406</v>
      </c>
      <c r="K2020">
        <v>1436863609</v>
      </c>
      <c r="L2020" s="14">
        <f t="shared" si="220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6">
        <f t="shared" si="217"/>
        <v>1.0224343076923077</v>
      </c>
      <c r="R2020" s="9">
        <f t="shared" si="218"/>
        <v>147.68495555555555</v>
      </c>
      <c r="S2020" t="str">
        <f t="shared" si="221"/>
        <v>technology</v>
      </c>
      <c r="T2020" t="str">
        <f t="shared" si="222"/>
        <v>hardware</v>
      </c>
      <c r="U2020" s="13">
        <f t="shared" si="223"/>
        <v>30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4">
        <f t="shared" si="219"/>
        <v>42635.70857638889</v>
      </c>
      <c r="K2021">
        <v>1471971621</v>
      </c>
      <c r="L2021" s="14">
        <f t="shared" si="220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6">
        <f t="shared" si="217"/>
        <v>4.8490975000000001</v>
      </c>
      <c r="R2021" s="9">
        <f t="shared" si="218"/>
        <v>108.96848314606741</v>
      </c>
      <c r="S2021" t="str">
        <f t="shared" si="221"/>
        <v>technology</v>
      </c>
      <c r="T2021" t="str">
        <f t="shared" si="222"/>
        <v>hardware</v>
      </c>
      <c r="U2021" s="13">
        <f t="shared" si="223"/>
        <v>30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4">
        <f t="shared" si="219"/>
        <v>41773.961111111108</v>
      </c>
      <c r="K2022">
        <v>1396923624</v>
      </c>
      <c r="L2022" s="14">
        <f t="shared" si="220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6">
        <f t="shared" si="217"/>
        <v>1.9233333333333333</v>
      </c>
      <c r="R2022" s="9">
        <f t="shared" si="218"/>
        <v>23.647540983606557</v>
      </c>
      <c r="S2022" t="str">
        <f t="shared" si="221"/>
        <v>technology</v>
      </c>
      <c r="T2022" t="str">
        <f t="shared" si="222"/>
        <v>hardware</v>
      </c>
      <c r="U2022" s="13">
        <f t="shared" si="223"/>
        <v>36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4">
        <f t="shared" si="219"/>
        <v>41906.070567129631</v>
      </c>
      <c r="K2023">
        <v>1407634897</v>
      </c>
      <c r="L2023" s="14">
        <f t="shared" si="220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6">
        <f t="shared" si="217"/>
        <v>2.8109999999999999</v>
      </c>
      <c r="R2023" s="9">
        <f t="shared" si="218"/>
        <v>147.94736842105263</v>
      </c>
      <c r="S2023" t="str">
        <f t="shared" si="221"/>
        <v>technology</v>
      </c>
      <c r="T2023" t="str">
        <f t="shared" si="222"/>
        <v>hardware</v>
      </c>
      <c r="U2023" s="13">
        <f t="shared" si="223"/>
        <v>45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4">
        <f t="shared" si="219"/>
        <v>42532.569120370375</v>
      </c>
      <c r="K2024">
        <v>1463060372</v>
      </c>
      <c r="L2024" s="14">
        <f t="shared" si="220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6">
        <f t="shared" si="217"/>
        <v>1.2513700000000001</v>
      </c>
      <c r="R2024" s="9">
        <f t="shared" si="218"/>
        <v>385.03692307692307</v>
      </c>
      <c r="S2024" t="str">
        <f t="shared" si="221"/>
        <v>technology</v>
      </c>
      <c r="T2024" t="str">
        <f t="shared" si="222"/>
        <v>hardware</v>
      </c>
      <c r="U2024" s="13">
        <f t="shared" si="223"/>
        <v>30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4">
        <f t="shared" si="219"/>
        <v>42166.420752314814</v>
      </c>
      <c r="K2025">
        <v>1431425153</v>
      </c>
      <c r="L2025" s="14">
        <f t="shared" si="220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6">
        <f t="shared" si="217"/>
        <v>1.61459</v>
      </c>
      <c r="R2025" s="9">
        <f t="shared" si="218"/>
        <v>457.39093484419266</v>
      </c>
      <c r="S2025" t="str">
        <f t="shared" si="221"/>
        <v>technology</v>
      </c>
      <c r="T2025" t="str">
        <f t="shared" si="222"/>
        <v>hardware</v>
      </c>
      <c r="U2025" s="13">
        <f t="shared" si="223"/>
        <v>30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4">
        <f t="shared" si="219"/>
        <v>41134.125</v>
      </c>
      <c r="K2026">
        <v>1341875544</v>
      </c>
      <c r="L2026" s="14">
        <f t="shared" si="220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6">
        <f t="shared" si="217"/>
        <v>5.8535000000000004</v>
      </c>
      <c r="R2026" s="9">
        <f t="shared" si="218"/>
        <v>222.99047619047619</v>
      </c>
      <c r="S2026" t="str">
        <f t="shared" si="221"/>
        <v>technology</v>
      </c>
      <c r="T2026" t="str">
        <f t="shared" si="222"/>
        <v>hardware</v>
      </c>
      <c r="U2026" s="13">
        <f t="shared" si="223"/>
        <v>35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4">
        <f t="shared" si="219"/>
        <v>42166.184560185182</v>
      </c>
      <c r="K2027">
        <v>1431404746</v>
      </c>
      <c r="L2027" s="14">
        <f t="shared" si="220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6">
        <f t="shared" si="217"/>
        <v>2.0114999999999998</v>
      </c>
      <c r="R2027" s="9">
        <f t="shared" si="218"/>
        <v>220.74074074074073</v>
      </c>
      <c r="S2027" t="str">
        <f t="shared" si="221"/>
        <v>technology</v>
      </c>
      <c r="T2027" t="str">
        <f t="shared" si="222"/>
        <v>hardware</v>
      </c>
      <c r="U2027" s="13">
        <f t="shared" si="223"/>
        <v>30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4">
        <f t="shared" si="219"/>
        <v>41750.165972222225</v>
      </c>
      <c r="K2028">
        <v>1394127585</v>
      </c>
      <c r="L2028" s="14">
        <f t="shared" si="220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6">
        <f t="shared" si="217"/>
        <v>1.3348307999999998</v>
      </c>
      <c r="R2028" s="9">
        <f t="shared" si="218"/>
        <v>73.503898678414089</v>
      </c>
      <c r="S2028" t="str">
        <f t="shared" si="221"/>
        <v>technology</v>
      </c>
      <c r="T2028" t="str">
        <f t="shared" si="222"/>
        <v>hardware</v>
      </c>
      <c r="U2028" s="13">
        <f t="shared" si="223"/>
        <v>46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4">
        <f t="shared" si="219"/>
        <v>42093.772210648152</v>
      </c>
      <c r="K2029">
        <v>1423855919</v>
      </c>
      <c r="L2029" s="14">
        <f t="shared" si="220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6">
        <f t="shared" si="217"/>
        <v>1.2024900000000001</v>
      </c>
      <c r="R2029" s="9">
        <f t="shared" si="218"/>
        <v>223.09647495361781</v>
      </c>
      <c r="S2029" t="str">
        <f t="shared" si="221"/>
        <v>technology</v>
      </c>
      <c r="T2029" t="str">
        <f t="shared" si="222"/>
        <v>hardware</v>
      </c>
      <c r="U2029" s="13">
        <f t="shared" si="223"/>
        <v>45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4">
        <f t="shared" si="219"/>
        <v>40252.913194444445</v>
      </c>
      <c r="K2030">
        <v>1265493806</v>
      </c>
      <c r="L2030" s="14">
        <f t="shared" si="220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6">
        <f t="shared" si="217"/>
        <v>1.2616666666666667</v>
      </c>
      <c r="R2030" s="9">
        <f t="shared" si="218"/>
        <v>47.911392405063289</v>
      </c>
      <c r="S2030" t="str">
        <f t="shared" si="221"/>
        <v>technology</v>
      </c>
      <c r="T2030" t="str">
        <f t="shared" si="222"/>
        <v>hardware</v>
      </c>
      <c r="U2030" s="13">
        <f t="shared" si="223"/>
        <v>37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4">
        <f t="shared" si="219"/>
        <v>41878.021770833337</v>
      </c>
      <c r="K2031">
        <v>1406507481</v>
      </c>
      <c r="L2031" s="14">
        <f t="shared" si="220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6">
        <f t="shared" si="217"/>
        <v>3.6120000000000001</v>
      </c>
      <c r="R2031" s="9">
        <f t="shared" si="218"/>
        <v>96.063829787234042</v>
      </c>
      <c r="S2031" t="str">
        <f t="shared" si="221"/>
        <v>technology</v>
      </c>
      <c r="T2031" t="str">
        <f t="shared" si="222"/>
        <v>hardware</v>
      </c>
      <c r="U2031" s="13">
        <f t="shared" si="223"/>
        <v>30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4">
        <f t="shared" si="219"/>
        <v>41242.996481481481</v>
      </c>
      <c r="K2032">
        <v>1351641296</v>
      </c>
      <c r="L2032" s="14">
        <f t="shared" si="220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6">
        <f t="shared" si="217"/>
        <v>2.26239013671875</v>
      </c>
      <c r="R2032" s="9">
        <f t="shared" si="218"/>
        <v>118.6144</v>
      </c>
      <c r="S2032" t="str">
        <f t="shared" si="221"/>
        <v>technology</v>
      </c>
      <c r="T2032" t="str">
        <f t="shared" si="222"/>
        <v>hardware</v>
      </c>
      <c r="U2032" s="13">
        <f t="shared" si="223"/>
        <v>30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4">
        <f t="shared" si="219"/>
        <v>42013.041666666672</v>
      </c>
      <c r="K2033">
        <v>1417506853</v>
      </c>
      <c r="L2033" s="14">
        <f t="shared" si="220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6">
        <f t="shared" si="217"/>
        <v>1.2035</v>
      </c>
      <c r="R2033" s="9">
        <f t="shared" si="218"/>
        <v>118.45472440944881</v>
      </c>
      <c r="S2033" t="str">
        <f t="shared" si="221"/>
        <v>technology</v>
      </c>
      <c r="T2033" t="str">
        <f t="shared" si="222"/>
        <v>hardware</v>
      </c>
      <c r="U2033" s="13">
        <f t="shared" si="223"/>
        <v>38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4">
        <f t="shared" si="219"/>
        <v>42719.208333333328</v>
      </c>
      <c r="K2034">
        <v>1479216874</v>
      </c>
      <c r="L2034" s="14">
        <f t="shared" si="220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6">
        <f t="shared" si="217"/>
        <v>3.0418799999999999</v>
      </c>
      <c r="R2034" s="9">
        <f t="shared" si="218"/>
        <v>143.21468926553672</v>
      </c>
      <c r="S2034" t="str">
        <f t="shared" si="221"/>
        <v>technology</v>
      </c>
      <c r="T2034" t="str">
        <f t="shared" si="222"/>
        <v>hardware</v>
      </c>
      <c r="U2034" s="13">
        <f t="shared" si="223"/>
        <v>30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4">
        <f t="shared" si="219"/>
        <v>41755.082384259258</v>
      </c>
      <c r="K2035">
        <v>1395885518</v>
      </c>
      <c r="L2035" s="14">
        <f t="shared" si="220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6">
        <f t="shared" si="217"/>
        <v>1.7867599999999999</v>
      </c>
      <c r="R2035" s="9">
        <f t="shared" si="218"/>
        <v>282.71518987341773</v>
      </c>
      <c r="S2035" t="str">
        <f t="shared" si="221"/>
        <v>technology</v>
      </c>
      <c r="T2035" t="str">
        <f t="shared" si="222"/>
        <v>hardware</v>
      </c>
      <c r="U2035" s="13">
        <f t="shared" si="223"/>
        <v>30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4">
        <f t="shared" si="219"/>
        <v>42131.290277777778</v>
      </c>
      <c r="K2036">
        <v>1426216033</v>
      </c>
      <c r="L2036" s="14">
        <f t="shared" si="220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6">
        <f t="shared" si="217"/>
        <v>3.868199871794872</v>
      </c>
      <c r="R2036" s="9">
        <f t="shared" si="218"/>
        <v>593.93620078740162</v>
      </c>
      <c r="S2036" t="str">
        <f t="shared" si="221"/>
        <v>technology</v>
      </c>
      <c r="T2036" t="str">
        <f t="shared" si="222"/>
        <v>hardware</v>
      </c>
      <c r="U2036" s="13">
        <f t="shared" si="223"/>
        <v>55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4">
        <f t="shared" si="219"/>
        <v>42357.041666666672</v>
      </c>
      <c r="K2037">
        <v>1446562807</v>
      </c>
      <c r="L2037" s="14">
        <f t="shared" si="220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6">
        <f t="shared" si="217"/>
        <v>2.1103642500000004</v>
      </c>
      <c r="R2037" s="9">
        <f t="shared" si="218"/>
        <v>262.15704968944101</v>
      </c>
      <c r="S2037" t="str">
        <f t="shared" si="221"/>
        <v>technology</v>
      </c>
      <c r="T2037" t="str">
        <f t="shared" si="222"/>
        <v>hardware</v>
      </c>
      <c r="U2037" s="13">
        <f t="shared" si="223"/>
        <v>46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4">
        <f t="shared" si="219"/>
        <v>41768.864803240744</v>
      </c>
      <c r="K2038">
        <v>1397076319</v>
      </c>
      <c r="L2038" s="14">
        <f t="shared" si="220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6">
        <f t="shared" si="217"/>
        <v>1.3166833333333334</v>
      </c>
      <c r="R2038" s="9">
        <f t="shared" si="218"/>
        <v>46.580778301886795</v>
      </c>
      <c r="S2038" t="str">
        <f t="shared" si="221"/>
        <v>technology</v>
      </c>
      <c r="T2038" t="str">
        <f t="shared" si="222"/>
        <v>hardware</v>
      </c>
      <c r="U2038" s="13">
        <f t="shared" si="223"/>
        <v>30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4">
        <f t="shared" si="219"/>
        <v>41638.251770833333</v>
      </c>
      <c r="K2039">
        <v>1383195753</v>
      </c>
      <c r="L2039" s="14">
        <f t="shared" si="220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6">
        <f t="shared" si="217"/>
        <v>3.0047639999999998</v>
      </c>
      <c r="R2039" s="9">
        <f t="shared" si="218"/>
        <v>70.041118881118877</v>
      </c>
      <c r="S2039" t="str">
        <f t="shared" si="221"/>
        <v>technology</v>
      </c>
      <c r="T2039" t="str">
        <f t="shared" si="222"/>
        <v>hardware</v>
      </c>
      <c r="U2039" s="13">
        <f t="shared" si="223"/>
        <v>60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4">
        <f t="shared" si="219"/>
        <v>41456.75</v>
      </c>
      <c r="K2040">
        <v>1369895421</v>
      </c>
      <c r="L2040" s="14">
        <f t="shared" si="220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6">
        <f t="shared" si="217"/>
        <v>4.2051249999999998</v>
      </c>
      <c r="R2040" s="9">
        <f t="shared" si="218"/>
        <v>164.90686274509804</v>
      </c>
      <c r="S2040" t="str">
        <f t="shared" si="221"/>
        <v>technology</v>
      </c>
      <c r="T2040" t="str">
        <f t="shared" si="222"/>
        <v>hardware</v>
      </c>
      <c r="U2040" s="13">
        <f t="shared" si="223"/>
        <v>32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4">
        <f t="shared" si="219"/>
        <v>42705.207638888889</v>
      </c>
      <c r="K2041">
        <v>1477996325</v>
      </c>
      <c r="L2041" s="14">
        <f t="shared" si="220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6">
        <f t="shared" si="217"/>
        <v>1.362168</v>
      </c>
      <c r="R2041" s="9">
        <f t="shared" si="218"/>
        <v>449.26385224274406</v>
      </c>
      <c r="S2041" t="str">
        <f t="shared" si="221"/>
        <v>technology</v>
      </c>
      <c r="T2041" t="str">
        <f t="shared" si="222"/>
        <v>hardware</v>
      </c>
      <c r="U2041" s="13">
        <f t="shared" si="223"/>
        <v>30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4">
        <f t="shared" si="219"/>
        <v>41593.968784722223</v>
      </c>
      <c r="K2042">
        <v>1383257703</v>
      </c>
      <c r="L2042" s="14">
        <f t="shared" si="220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6">
        <f t="shared" si="217"/>
        <v>2.4817133333333334</v>
      </c>
      <c r="R2042" s="9">
        <f t="shared" si="218"/>
        <v>27.472841328413285</v>
      </c>
      <c r="S2042" t="str">
        <f t="shared" si="221"/>
        <v>technology</v>
      </c>
      <c r="T2042" t="str">
        <f t="shared" si="222"/>
        <v>hardware</v>
      </c>
      <c r="U2042" s="13">
        <f t="shared" si="223"/>
        <v>15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4">
        <f t="shared" si="219"/>
        <v>42684.567442129628</v>
      </c>
      <c r="K2043">
        <v>1476189427</v>
      </c>
      <c r="L2043" s="14">
        <f t="shared" si="220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6">
        <f t="shared" si="217"/>
        <v>1.8186315789473684</v>
      </c>
      <c r="R2043" s="9">
        <f t="shared" si="218"/>
        <v>143.97499999999999</v>
      </c>
      <c r="S2043" t="str">
        <f t="shared" si="221"/>
        <v>technology</v>
      </c>
      <c r="T2043" t="str">
        <f t="shared" si="222"/>
        <v>hardware</v>
      </c>
      <c r="U2043" s="13">
        <f t="shared" si="223"/>
        <v>30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4">
        <f t="shared" si="219"/>
        <v>42391.708032407405</v>
      </c>
      <c r="K2044">
        <v>1448297974</v>
      </c>
      <c r="L2044" s="14">
        <f t="shared" si="220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6">
        <f t="shared" si="217"/>
        <v>1.2353000000000001</v>
      </c>
      <c r="R2044" s="9">
        <f t="shared" si="218"/>
        <v>88.23571428571428</v>
      </c>
      <c r="S2044" t="str">
        <f t="shared" si="221"/>
        <v>technology</v>
      </c>
      <c r="T2044" t="str">
        <f t="shared" si="222"/>
        <v>hardware</v>
      </c>
      <c r="U2044" s="13">
        <f t="shared" si="223"/>
        <v>60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4">
        <f t="shared" si="219"/>
        <v>42715.207638888889</v>
      </c>
      <c r="K2045">
        <v>1476764077</v>
      </c>
      <c r="L2045" s="14">
        <f t="shared" si="220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6">
        <f t="shared" si="217"/>
        <v>5.0620938628158845</v>
      </c>
      <c r="R2045" s="9">
        <f t="shared" si="218"/>
        <v>36.326424870466319</v>
      </c>
      <c r="S2045" t="str">
        <f t="shared" si="221"/>
        <v>technology</v>
      </c>
      <c r="T2045" t="str">
        <f t="shared" si="222"/>
        <v>hardware</v>
      </c>
      <c r="U2045" s="13">
        <f t="shared" si="223"/>
        <v>54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4">
        <f t="shared" si="219"/>
        <v>42168.684189814812</v>
      </c>
      <c r="K2046">
        <v>1431620714</v>
      </c>
      <c r="L2046" s="14">
        <f t="shared" si="220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6">
        <f t="shared" si="217"/>
        <v>1.0821333333333334</v>
      </c>
      <c r="R2046" s="9">
        <f t="shared" si="218"/>
        <v>90.177777777777777</v>
      </c>
      <c r="S2046" t="str">
        <f t="shared" si="221"/>
        <v>technology</v>
      </c>
      <c r="T2046" t="str">
        <f t="shared" si="222"/>
        <v>hardware</v>
      </c>
      <c r="U2046" s="13">
        <f t="shared" si="223"/>
        <v>30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4">
        <f t="shared" si="219"/>
        <v>41099.088506944441</v>
      </c>
      <c r="K2047">
        <v>1339207647</v>
      </c>
      <c r="L2047" s="14">
        <f t="shared" si="220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6">
        <f t="shared" si="217"/>
        <v>8.1918387755102042</v>
      </c>
      <c r="R2047" s="9">
        <f t="shared" si="218"/>
        <v>152.62361216730039</v>
      </c>
      <c r="S2047" t="str">
        <f t="shared" si="221"/>
        <v>technology</v>
      </c>
      <c r="T2047" t="str">
        <f t="shared" si="222"/>
        <v>hardware</v>
      </c>
      <c r="U2047" s="13">
        <f t="shared" si="223"/>
        <v>30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4">
        <f t="shared" si="219"/>
        <v>41417.171805555554</v>
      </c>
      <c r="K2048">
        <v>1366690044</v>
      </c>
      <c r="L2048" s="14">
        <f t="shared" si="220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6">
        <f t="shared" si="217"/>
        <v>1.2110000000000001</v>
      </c>
      <c r="R2048" s="9">
        <f t="shared" si="218"/>
        <v>55.806451612903224</v>
      </c>
      <c r="S2048" t="str">
        <f t="shared" si="221"/>
        <v>technology</v>
      </c>
      <c r="T2048" t="str">
        <f t="shared" si="222"/>
        <v>hardware</v>
      </c>
      <c r="U2048" s="13">
        <f t="shared" si="223"/>
        <v>30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4">
        <f t="shared" si="219"/>
        <v>42111</v>
      </c>
      <c r="K2049">
        <v>1426714870</v>
      </c>
      <c r="L2049" s="14">
        <f t="shared" si="220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6">
        <f t="shared" si="217"/>
        <v>1.0299897959183673</v>
      </c>
      <c r="R2049" s="9">
        <f t="shared" si="218"/>
        <v>227.85327313769753</v>
      </c>
      <c r="S2049" t="str">
        <f t="shared" si="221"/>
        <v>technology</v>
      </c>
      <c r="T2049" t="str">
        <f t="shared" si="222"/>
        <v>hardware</v>
      </c>
      <c r="U2049" s="13">
        <f t="shared" si="223"/>
        <v>30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4">
        <f t="shared" si="219"/>
        <v>41417.651516203703</v>
      </c>
      <c r="K2050">
        <v>1366731491</v>
      </c>
      <c r="L2050" s="14">
        <f t="shared" si="220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6">
        <f t="shared" ref="Q2050:Q2113" si="224">(E2050/D2050)</f>
        <v>1.4833229411764706</v>
      </c>
      <c r="R2050" s="9">
        <f t="shared" ref="R2050:R2113" si="225">IF(N2050&lt;&gt;0,E2050/N2050,0)</f>
        <v>91.82989803350327</v>
      </c>
      <c r="S2050" t="str">
        <f t="shared" si="221"/>
        <v>technology</v>
      </c>
      <c r="T2050" t="str">
        <f t="shared" si="222"/>
        <v>hardware</v>
      </c>
      <c r="U2050" s="13">
        <f t="shared" si="223"/>
        <v>30</v>
      </c>
    </row>
    <row r="2051" spans="1:2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4">
        <f t="shared" ref="J2051:J2114" si="226">(((I2051/60)/60)/24)+DATE(1970,1,1)</f>
        <v>41610.957638888889</v>
      </c>
      <c r="K2051">
        <v>1382963963</v>
      </c>
      <c r="L2051" s="14">
        <f t="shared" ref="L2051:L2114" si="227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6">
        <f t="shared" si="224"/>
        <v>1.2019070000000001</v>
      </c>
      <c r="R2051" s="9">
        <f t="shared" si="225"/>
        <v>80.991037735849048</v>
      </c>
      <c r="S2051" t="str">
        <f t="shared" ref="S2051:S2114" si="228">LEFT(P2051, SEARCH("/",P2051,1)-1)</f>
        <v>technology</v>
      </c>
      <c r="T2051" t="str">
        <f t="shared" ref="T2051:T2114" si="229">RIGHT(P2051,LEN(P2051)-FIND("/",P2051))</f>
        <v>hardware</v>
      </c>
      <c r="U2051" s="13">
        <f t="shared" ref="U2051:U2114" si="230">DATEDIF(L2051,J2051,"D")</f>
        <v>35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4">
        <f t="shared" si="226"/>
        <v>42155.071504629625</v>
      </c>
      <c r="K2052">
        <v>1429580578</v>
      </c>
      <c r="L2052" s="14">
        <f t="shared" si="227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6">
        <f t="shared" si="224"/>
        <v>4.7327000000000004</v>
      </c>
      <c r="R2052" s="9">
        <f t="shared" si="225"/>
        <v>278.39411764705881</v>
      </c>
      <c r="S2052" t="str">
        <f t="shared" si="228"/>
        <v>technology</v>
      </c>
      <c r="T2052" t="str">
        <f t="shared" si="229"/>
        <v>hardware</v>
      </c>
      <c r="U2052" s="13">
        <f t="shared" si="230"/>
        <v>40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4">
        <f t="shared" si="226"/>
        <v>41634.022418981483</v>
      </c>
      <c r="K2053">
        <v>1385425937</v>
      </c>
      <c r="L2053" s="14">
        <f t="shared" si="227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6">
        <f t="shared" si="224"/>
        <v>1.303625</v>
      </c>
      <c r="R2053" s="9">
        <f t="shared" si="225"/>
        <v>43.095041322314053</v>
      </c>
      <c r="S2053" t="str">
        <f t="shared" si="228"/>
        <v>technology</v>
      </c>
      <c r="T2053" t="str">
        <f t="shared" si="229"/>
        <v>hardware</v>
      </c>
      <c r="U2053" s="13">
        <f t="shared" si="230"/>
        <v>30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4">
        <f t="shared" si="226"/>
        <v>42420.08394675926</v>
      </c>
      <c r="K2054">
        <v>1452045653</v>
      </c>
      <c r="L2054" s="14">
        <f t="shared" si="227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6">
        <f t="shared" si="224"/>
        <v>3.5304799999999998</v>
      </c>
      <c r="R2054" s="9">
        <f t="shared" si="225"/>
        <v>326.29205175600737</v>
      </c>
      <c r="S2054" t="str">
        <f t="shared" si="228"/>
        <v>technology</v>
      </c>
      <c r="T2054" t="str">
        <f t="shared" si="229"/>
        <v>hardware</v>
      </c>
      <c r="U2054" s="13">
        <f t="shared" si="230"/>
        <v>45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4">
        <f t="shared" si="226"/>
        <v>42333.659155092595</v>
      </c>
      <c r="K2055">
        <v>1445870951</v>
      </c>
      <c r="L2055" s="14">
        <f t="shared" si="227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6">
        <f t="shared" si="224"/>
        <v>1.0102</v>
      </c>
      <c r="R2055" s="9">
        <f t="shared" si="225"/>
        <v>41.743801652892564</v>
      </c>
      <c r="S2055" t="str">
        <f t="shared" si="228"/>
        <v>technology</v>
      </c>
      <c r="T2055" t="str">
        <f t="shared" si="229"/>
        <v>hardware</v>
      </c>
      <c r="U2055" s="13">
        <f t="shared" si="230"/>
        <v>30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4">
        <f t="shared" si="226"/>
        <v>41761.520949074074</v>
      </c>
      <c r="K2056">
        <v>1396441810</v>
      </c>
      <c r="L2056" s="14">
        <f t="shared" si="227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6">
        <f t="shared" si="224"/>
        <v>1.1359142857142857</v>
      </c>
      <c r="R2056" s="9">
        <f t="shared" si="225"/>
        <v>64.020933977455712</v>
      </c>
      <c r="S2056" t="str">
        <f t="shared" si="228"/>
        <v>technology</v>
      </c>
      <c r="T2056" t="str">
        <f t="shared" si="229"/>
        <v>hardware</v>
      </c>
      <c r="U2056" s="13">
        <f t="shared" si="230"/>
        <v>30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4">
        <f t="shared" si="226"/>
        <v>41976.166666666672</v>
      </c>
      <c r="K2057">
        <v>1415031043</v>
      </c>
      <c r="L2057" s="14">
        <f t="shared" si="227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6">
        <f t="shared" si="224"/>
        <v>1.6741666666666666</v>
      </c>
      <c r="R2057" s="9">
        <f t="shared" si="225"/>
        <v>99.455445544554451</v>
      </c>
      <c r="S2057" t="str">
        <f t="shared" si="228"/>
        <v>technology</v>
      </c>
      <c r="T2057" t="str">
        <f t="shared" si="229"/>
        <v>hardware</v>
      </c>
      <c r="U2057" s="13">
        <f t="shared" si="230"/>
        <v>30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4">
        <f t="shared" si="226"/>
        <v>41381.76090277778</v>
      </c>
      <c r="K2058">
        <v>1363630542</v>
      </c>
      <c r="L2058" s="14">
        <f t="shared" si="227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6">
        <f t="shared" si="224"/>
        <v>1.5345200000000001</v>
      </c>
      <c r="R2058" s="9">
        <f t="shared" si="225"/>
        <v>138.49458483754512</v>
      </c>
      <c r="S2058" t="str">
        <f t="shared" si="228"/>
        <v>technology</v>
      </c>
      <c r="T2058" t="str">
        <f t="shared" si="229"/>
        <v>hardware</v>
      </c>
      <c r="U2058" s="13">
        <f t="shared" si="230"/>
        <v>30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4">
        <f t="shared" si="226"/>
        <v>42426.494583333333</v>
      </c>
      <c r="K2059">
        <v>1453895532</v>
      </c>
      <c r="L2059" s="14">
        <f t="shared" si="227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6">
        <f t="shared" si="224"/>
        <v>2.022322</v>
      </c>
      <c r="R2059" s="9">
        <f t="shared" si="225"/>
        <v>45.547792792792798</v>
      </c>
      <c r="S2059" t="str">
        <f t="shared" si="228"/>
        <v>technology</v>
      </c>
      <c r="T2059" t="str">
        <f t="shared" si="229"/>
        <v>hardware</v>
      </c>
      <c r="U2059" s="13">
        <f t="shared" si="230"/>
        <v>30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4">
        <f t="shared" si="226"/>
        <v>42065.833333333328</v>
      </c>
      <c r="K2060">
        <v>1421916830</v>
      </c>
      <c r="L2060" s="14">
        <f t="shared" si="227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6">
        <f t="shared" si="224"/>
        <v>1.6828125</v>
      </c>
      <c r="R2060" s="9">
        <f t="shared" si="225"/>
        <v>10.507317073170732</v>
      </c>
      <c r="S2060" t="str">
        <f t="shared" si="228"/>
        <v>technology</v>
      </c>
      <c r="T2060" t="str">
        <f t="shared" si="229"/>
        <v>hardware</v>
      </c>
      <c r="U2060" s="13">
        <f t="shared" si="230"/>
        <v>39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4">
        <f t="shared" si="226"/>
        <v>42400.915972222225</v>
      </c>
      <c r="K2061">
        <v>1450880854</v>
      </c>
      <c r="L2061" s="14">
        <f t="shared" si="227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6">
        <f t="shared" si="224"/>
        <v>1.4345666666666668</v>
      </c>
      <c r="R2061" s="9">
        <f t="shared" si="225"/>
        <v>114.76533333333333</v>
      </c>
      <c r="S2061" t="str">
        <f t="shared" si="228"/>
        <v>technology</v>
      </c>
      <c r="T2061" t="str">
        <f t="shared" si="229"/>
        <v>hardware</v>
      </c>
      <c r="U2061" s="13">
        <f t="shared" si="230"/>
        <v>39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4">
        <f t="shared" si="226"/>
        <v>41843.642939814818</v>
      </c>
      <c r="K2062">
        <v>1400945150</v>
      </c>
      <c r="L2062" s="14">
        <f t="shared" si="227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6">
        <f t="shared" si="224"/>
        <v>1.964</v>
      </c>
      <c r="R2062" s="9">
        <f t="shared" si="225"/>
        <v>35.997067448680355</v>
      </c>
      <c r="S2062" t="str">
        <f t="shared" si="228"/>
        <v>technology</v>
      </c>
      <c r="T2062" t="str">
        <f t="shared" si="229"/>
        <v>hardware</v>
      </c>
      <c r="U2062" s="13">
        <f t="shared" si="230"/>
        <v>60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4">
        <f t="shared" si="226"/>
        <v>42735.764513888891</v>
      </c>
      <c r="K2063">
        <v>1480616454</v>
      </c>
      <c r="L2063" s="14">
        <f t="shared" si="227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6">
        <f t="shared" si="224"/>
        <v>1.0791999999999999</v>
      </c>
      <c r="R2063" s="9">
        <f t="shared" si="225"/>
        <v>154.17142857142858</v>
      </c>
      <c r="S2063" t="str">
        <f t="shared" si="228"/>
        <v>technology</v>
      </c>
      <c r="T2063" t="str">
        <f t="shared" si="229"/>
        <v>hardware</v>
      </c>
      <c r="U2063" s="13">
        <f t="shared" si="230"/>
        <v>30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4">
        <f t="shared" si="226"/>
        <v>42453.341412037036</v>
      </c>
      <c r="K2064">
        <v>1456218698</v>
      </c>
      <c r="L2064" s="14">
        <f t="shared" si="227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6">
        <f t="shared" si="224"/>
        <v>1.14977</v>
      </c>
      <c r="R2064" s="9">
        <f t="shared" si="225"/>
        <v>566.38916256157631</v>
      </c>
      <c r="S2064" t="str">
        <f t="shared" si="228"/>
        <v>technology</v>
      </c>
      <c r="T2064" t="str">
        <f t="shared" si="229"/>
        <v>hardware</v>
      </c>
      <c r="U2064" s="13">
        <f t="shared" si="230"/>
        <v>30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4">
        <f t="shared" si="226"/>
        <v>42505.73265046296</v>
      </c>
      <c r="K2065">
        <v>1460482501</v>
      </c>
      <c r="L2065" s="14">
        <f t="shared" si="227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6">
        <f t="shared" si="224"/>
        <v>1.4804999999999999</v>
      </c>
      <c r="R2065" s="9">
        <f t="shared" si="225"/>
        <v>120.85714285714286</v>
      </c>
      <c r="S2065" t="str">
        <f t="shared" si="228"/>
        <v>technology</v>
      </c>
      <c r="T2065" t="str">
        <f t="shared" si="229"/>
        <v>hardware</v>
      </c>
      <c r="U2065" s="13">
        <f t="shared" si="230"/>
        <v>33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4">
        <f t="shared" si="226"/>
        <v>41425.5</v>
      </c>
      <c r="K2066">
        <v>1366879523</v>
      </c>
      <c r="L2066" s="14">
        <f t="shared" si="227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6">
        <f t="shared" si="224"/>
        <v>1.9116676082790633</v>
      </c>
      <c r="R2066" s="9">
        <f t="shared" si="225"/>
        <v>86.163845492085343</v>
      </c>
      <c r="S2066" t="str">
        <f t="shared" si="228"/>
        <v>technology</v>
      </c>
      <c r="T2066" t="str">
        <f t="shared" si="229"/>
        <v>hardware</v>
      </c>
      <c r="U2066" s="13">
        <f t="shared" si="230"/>
        <v>36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4">
        <f t="shared" si="226"/>
        <v>41633.333668981482</v>
      </c>
      <c r="K2067">
        <v>1385366429</v>
      </c>
      <c r="L2067" s="14">
        <f t="shared" si="227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6">
        <f t="shared" si="224"/>
        <v>1.99215125</v>
      </c>
      <c r="R2067" s="9">
        <f t="shared" si="225"/>
        <v>51.212114395886893</v>
      </c>
      <c r="S2067" t="str">
        <f t="shared" si="228"/>
        <v>technology</v>
      </c>
      <c r="T2067" t="str">
        <f t="shared" si="229"/>
        <v>hardware</v>
      </c>
      <c r="U2067" s="13">
        <f t="shared" si="230"/>
        <v>30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4">
        <f t="shared" si="226"/>
        <v>41874.771793981483</v>
      </c>
      <c r="K2068">
        <v>1406226683</v>
      </c>
      <c r="L2068" s="14">
        <f t="shared" si="227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6">
        <f t="shared" si="224"/>
        <v>2.1859999999999999</v>
      </c>
      <c r="R2068" s="9">
        <f t="shared" si="225"/>
        <v>67.261538461538464</v>
      </c>
      <c r="S2068" t="str">
        <f t="shared" si="228"/>
        <v>technology</v>
      </c>
      <c r="T2068" t="str">
        <f t="shared" si="229"/>
        <v>hardware</v>
      </c>
      <c r="U2068" s="13">
        <f t="shared" si="230"/>
        <v>30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4">
        <f t="shared" si="226"/>
        <v>42148.853888888887</v>
      </c>
      <c r="K2069">
        <v>1429648176</v>
      </c>
      <c r="L2069" s="14">
        <f t="shared" si="227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6">
        <f t="shared" si="224"/>
        <v>1.2686868686868686</v>
      </c>
      <c r="R2069" s="9">
        <f t="shared" si="225"/>
        <v>62.8</v>
      </c>
      <c r="S2069" t="str">
        <f t="shared" si="228"/>
        <v>technology</v>
      </c>
      <c r="T2069" t="str">
        <f t="shared" si="229"/>
        <v>hardware</v>
      </c>
      <c r="U2069" s="13">
        <f t="shared" si="230"/>
        <v>33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4">
        <f t="shared" si="226"/>
        <v>42663.841608796298</v>
      </c>
      <c r="K2070">
        <v>1474402315</v>
      </c>
      <c r="L2070" s="14">
        <f t="shared" si="227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6">
        <f t="shared" si="224"/>
        <v>1.0522388</v>
      </c>
      <c r="R2070" s="9">
        <f t="shared" si="225"/>
        <v>346.13118421052633</v>
      </c>
      <c r="S2070" t="str">
        <f t="shared" si="228"/>
        <v>technology</v>
      </c>
      <c r="T2070" t="str">
        <f t="shared" si="229"/>
        <v>hardware</v>
      </c>
      <c r="U2070" s="13">
        <f t="shared" si="230"/>
        <v>30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4">
        <f t="shared" si="226"/>
        <v>42371.972118055557</v>
      </c>
      <c r="K2071">
        <v>1449098391</v>
      </c>
      <c r="L2071" s="14">
        <f t="shared" si="227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6">
        <f t="shared" si="224"/>
        <v>1.2840666000000001</v>
      </c>
      <c r="R2071" s="9">
        <f t="shared" si="225"/>
        <v>244.11912547528519</v>
      </c>
      <c r="S2071" t="str">
        <f t="shared" si="228"/>
        <v>technology</v>
      </c>
      <c r="T2071" t="str">
        <f t="shared" si="229"/>
        <v>hardware</v>
      </c>
      <c r="U2071" s="13">
        <f t="shared" si="230"/>
        <v>31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4">
        <f t="shared" si="226"/>
        <v>42549.6565162037</v>
      </c>
      <c r="K2072">
        <v>1464536723</v>
      </c>
      <c r="L2072" s="14">
        <f t="shared" si="227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6">
        <f t="shared" si="224"/>
        <v>3.1732719999999999</v>
      </c>
      <c r="R2072" s="9">
        <f t="shared" si="225"/>
        <v>259.25424836601309</v>
      </c>
      <c r="S2072" t="str">
        <f t="shared" si="228"/>
        <v>technology</v>
      </c>
      <c r="T2072" t="str">
        <f t="shared" si="229"/>
        <v>hardware</v>
      </c>
      <c r="U2072" s="13">
        <f t="shared" si="230"/>
        <v>30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4">
        <f t="shared" si="226"/>
        <v>42645.278749999998</v>
      </c>
      <c r="K2073">
        <v>1471502484</v>
      </c>
      <c r="L2073" s="14">
        <f t="shared" si="227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6">
        <f t="shared" si="224"/>
        <v>2.8073000000000001</v>
      </c>
      <c r="R2073" s="9">
        <f t="shared" si="225"/>
        <v>201.96402877697841</v>
      </c>
      <c r="S2073" t="str">
        <f t="shared" si="228"/>
        <v>technology</v>
      </c>
      <c r="T2073" t="str">
        <f t="shared" si="229"/>
        <v>hardware</v>
      </c>
      <c r="U2073" s="13">
        <f t="shared" si="230"/>
        <v>45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4">
        <f t="shared" si="226"/>
        <v>42497.581388888888</v>
      </c>
      <c r="K2074">
        <v>1460037432</v>
      </c>
      <c r="L2074" s="14">
        <f t="shared" si="227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6">
        <f t="shared" si="224"/>
        <v>1.1073146853146854</v>
      </c>
      <c r="R2074" s="9">
        <f t="shared" si="225"/>
        <v>226.20857142857142</v>
      </c>
      <c r="S2074" t="str">
        <f t="shared" si="228"/>
        <v>technology</v>
      </c>
      <c r="T2074" t="str">
        <f t="shared" si="229"/>
        <v>hardware</v>
      </c>
      <c r="U2074" s="13">
        <f t="shared" si="230"/>
        <v>30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4">
        <f t="shared" si="226"/>
        <v>42132.668032407411</v>
      </c>
      <c r="K2075">
        <v>1427212918</v>
      </c>
      <c r="L2075" s="14">
        <f t="shared" si="227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6">
        <f t="shared" si="224"/>
        <v>1.5260429999999998</v>
      </c>
      <c r="R2075" s="9">
        <f t="shared" si="225"/>
        <v>324.69</v>
      </c>
      <c r="S2075" t="str">
        <f t="shared" si="228"/>
        <v>technology</v>
      </c>
      <c r="T2075" t="str">
        <f t="shared" si="229"/>
        <v>hardware</v>
      </c>
      <c r="U2075" s="13">
        <f t="shared" si="230"/>
        <v>45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4">
        <f t="shared" si="226"/>
        <v>42496.826180555552</v>
      </c>
      <c r="K2076">
        <v>1459972182</v>
      </c>
      <c r="L2076" s="14">
        <f t="shared" si="227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6">
        <f t="shared" si="224"/>
        <v>1.0249999999999999</v>
      </c>
      <c r="R2076" s="9">
        <f t="shared" si="225"/>
        <v>205</v>
      </c>
      <c r="S2076" t="str">
        <f t="shared" si="228"/>
        <v>technology</v>
      </c>
      <c r="T2076" t="str">
        <f t="shared" si="229"/>
        <v>hardware</v>
      </c>
      <c r="U2076" s="13">
        <f t="shared" si="230"/>
        <v>30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4">
        <f t="shared" si="226"/>
        <v>41480.681574074071</v>
      </c>
      <c r="K2077">
        <v>1372177288</v>
      </c>
      <c r="L2077" s="14">
        <f t="shared" si="227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6">
        <f t="shared" si="224"/>
        <v>16.783738373837384</v>
      </c>
      <c r="R2077" s="9">
        <f t="shared" si="225"/>
        <v>20.465926829268295</v>
      </c>
      <c r="S2077" t="str">
        <f t="shared" si="228"/>
        <v>technology</v>
      </c>
      <c r="T2077" t="str">
        <f t="shared" si="229"/>
        <v>hardware</v>
      </c>
      <c r="U2077" s="13">
        <f t="shared" si="230"/>
        <v>30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4">
        <f t="shared" si="226"/>
        <v>41843.880659722221</v>
      </c>
      <c r="K2078">
        <v>1402693689</v>
      </c>
      <c r="L2078" s="14">
        <f t="shared" si="227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6">
        <f t="shared" si="224"/>
        <v>5.4334915642458101</v>
      </c>
      <c r="R2078" s="9">
        <f t="shared" si="225"/>
        <v>116.35303146309367</v>
      </c>
      <c r="S2078" t="str">
        <f t="shared" si="228"/>
        <v>technology</v>
      </c>
      <c r="T2078" t="str">
        <f t="shared" si="229"/>
        <v>hardware</v>
      </c>
      <c r="U2078" s="13">
        <f t="shared" si="230"/>
        <v>40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4">
        <f t="shared" si="226"/>
        <v>42160.875</v>
      </c>
      <c r="K2079">
        <v>1428541276</v>
      </c>
      <c r="L2079" s="14">
        <f t="shared" si="227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6">
        <f t="shared" si="224"/>
        <v>1.1550800000000001</v>
      </c>
      <c r="R2079" s="9">
        <f t="shared" si="225"/>
        <v>307.20212765957444</v>
      </c>
      <c r="S2079" t="str">
        <f t="shared" si="228"/>
        <v>technology</v>
      </c>
      <c r="T2079" t="str">
        <f t="shared" si="229"/>
        <v>hardware</v>
      </c>
      <c r="U2079" s="13">
        <f t="shared" si="230"/>
        <v>57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4">
        <f t="shared" si="226"/>
        <v>42722.771493055552</v>
      </c>
      <c r="K2080">
        <v>1479493857</v>
      </c>
      <c r="L2080" s="14">
        <f t="shared" si="227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6">
        <f t="shared" si="224"/>
        <v>1.3120499999999999</v>
      </c>
      <c r="R2080" s="9">
        <f t="shared" si="225"/>
        <v>546.6875</v>
      </c>
      <c r="S2080" t="str">
        <f t="shared" si="228"/>
        <v>technology</v>
      </c>
      <c r="T2080" t="str">
        <f t="shared" si="229"/>
        <v>hardware</v>
      </c>
      <c r="U2080" s="13">
        <f t="shared" si="230"/>
        <v>30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4">
        <f t="shared" si="226"/>
        <v>42180.791666666672</v>
      </c>
      <c r="K2081">
        <v>1432659793</v>
      </c>
      <c r="L2081" s="14">
        <f t="shared" si="227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6">
        <f t="shared" si="224"/>
        <v>2.8816999999999999</v>
      </c>
      <c r="R2081" s="9">
        <f t="shared" si="225"/>
        <v>47.474464579901152</v>
      </c>
      <c r="S2081" t="str">
        <f t="shared" si="228"/>
        <v>technology</v>
      </c>
      <c r="T2081" t="str">
        <f t="shared" si="229"/>
        <v>hardware</v>
      </c>
      <c r="U2081" s="13">
        <f t="shared" si="230"/>
        <v>30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4">
        <f t="shared" si="226"/>
        <v>42319.998842592591</v>
      </c>
      <c r="K2082">
        <v>1444690700</v>
      </c>
      <c r="L2082" s="14">
        <f t="shared" si="227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6">
        <f t="shared" si="224"/>
        <v>5.0780000000000003</v>
      </c>
      <c r="R2082" s="9">
        <f t="shared" si="225"/>
        <v>101.56</v>
      </c>
      <c r="S2082" t="str">
        <f t="shared" si="228"/>
        <v>technology</v>
      </c>
      <c r="T2082" t="str">
        <f t="shared" si="229"/>
        <v>hardware</v>
      </c>
      <c r="U2082" s="13">
        <f t="shared" si="230"/>
        <v>30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4">
        <f t="shared" si="226"/>
        <v>41045.207638888889</v>
      </c>
      <c r="K2083">
        <v>1333597555</v>
      </c>
      <c r="L2083" s="14">
        <f t="shared" si="227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6">
        <f t="shared" si="224"/>
        <v>1.1457142857142857</v>
      </c>
      <c r="R2083" s="9">
        <f t="shared" si="225"/>
        <v>72.909090909090907</v>
      </c>
      <c r="S2083" t="str">
        <f t="shared" si="228"/>
        <v>music</v>
      </c>
      <c r="T2083" t="str">
        <f t="shared" si="229"/>
        <v>indie rock</v>
      </c>
      <c r="U2083" s="13">
        <f t="shared" si="230"/>
        <v>41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4">
        <f t="shared" si="226"/>
        <v>40871.161990740737</v>
      </c>
      <c r="K2084">
        <v>1316919196</v>
      </c>
      <c r="L2084" s="14">
        <f t="shared" si="227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6">
        <f t="shared" si="224"/>
        <v>1.1073333333333333</v>
      </c>
      <c r="R2084" s="9">
        <f t="shared" si="225"/>
        <v>43.710526315789473</v>
      </c>
      <c r="S2084" t="str">
        <f t="shared" si="228"/>
        <v>music</v>
      </c>
      <c r="T2084" t="str">
        <f t="shared" si="229"/>
        <v>indie rock</v>
      </c>
      <c r="U2084" s="13">
        <f t="shared" si="230"/>
        <v>60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4">
        <f t="shared" si="226"/>
        <v>41064.72216435185</v>
      </c>
      <c r="K2085">
        <v>1336238395</v>
      </c>
      <c r="L2085" s="14">
        <f t="shared" si="227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6">
        <f t="shared" si="224"/>
        <v>1.1333333333333333</v>
      </c>
      <c r="R2085" s="9">
        <f t="shared" si="225"/>
        <v>34</v>
      </c>
      <c r="S2085" t="str">
        <f t="shared" si="228"/>
        <v>music</v>
      </c>
      <c r="T2085" t="str">
        <f t="shared" si="229"/>
        <v>indie rock</v>
      </c>
      <c r="U2085" s="13">
        <f t="shared" si="230"/>
        <v>30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4">
        <f t="shared" si="226"/>
        <v>41763.290972222225</v>
      </c>
      <c r="K2086">
        <v>1396468782</v>
      </c>
      <c r="L2086" s="14">
        <f t="shared" si="227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6">
        <f t="shared" si="224"/>
        <v>1.0833333333333333</v>
      </c>
      <c r="R2086" s="9">
        <f t="shared" si="225"/>
        <v>70.652173913043484</v>
      </c>
      <c r="S2086" t="str">
        <f t="shared" si="228"/>
        <v>music</v>
      </c>
      <c r="T2086" t="str">
        <f t="shared" si="229"/>
        <v>indie rock</v>
      </c>
      <c r="U2086" s="13">
        <f t="shared" si="230"/>
        <v>32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4">
        <f t="shared" si="226"/>
        <v>41105.835497685184</v>
      </c>
      <c r="K2087">
        <v>1339790587</v>
      </c>
      <c r="L2087" s="14">
        <f t="shared" si="227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6">
        <f t="shared" si="224"/>
        <v>1.2353333333333334</v>
      </c>
      <c r="R2087" s="9">
        <f t="shared" si="225"/>
        <v>89.301204819277103</v>
      </c>
      <c r="S2087" t="str">
        <f t="shared" si="228"/>
        <v>music</v>
      </c>
      <c r="T2087" t="str">
        <f t="shared" si="229"/>
        <v>indie rock</v>
      </c>
      <c r="U2087" s="13">
        <f t="shared" si="230"/>
        <v>30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4">
        <f t="shared" si="226"/>
        <v>40891.207638888889</v>
      </c>
      <c r="K2088">
        <v>1321200332</v>
      </c>
      <c r="L2088" s="14">
        <f t="shared" si="227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6">
        <f t="shared" si="224"/>
        <v>1.0069999999999999</v>
      </c>
      <c r="R2088" s="9">
        <f t="shared" si="225"/>
        <v>115.08571428571429</v>
      </c>
      <c r="S2088" t="str">
        <f t="shared" si="228"/>
        <v>music</v>
      </c>
      <c r="T2088" t="str">
        <f t="shared" si="229"/>
        <v>indie rock</v>
      </c>
      <c r="U2088" s="13">
        <f t="shared" si="230"/>
        <v>31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4">
        <f t="shared" si="226"/>
        <v>40794.204375000001</v>
      </c>
      <c r="K2089">
        <v>1312865658</v>
      </c>
      <c r="L2089" s="14">
        <f t="shared" si="227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6">
        <f t="shared" si="224"/>
        <v>1.0353333333333334</v>
      </c>
      <c r="R2089" s="9">
        <f t="shared" si="225"/>
        <v>62.12</v>
      </c>
      <c r="S2089" t="str">
        <f t="shared" si="228"/>
        <v>music</v>
      </c>
      <c r="T2089" t="str">
        <f t="shared" si="229"/>
        <v>indie rock</v>
      </c>
      <c r="U2089" s="13">
        <f t="shared" si="230"/>
        <v>30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4">
        <f t="shared" si="226"/>
        <v>40432.165972222225</v>
      </c>
      <c r="K2090">
        <v>1281028152</v>
      </c>
      <c r="L2090" s="14">
        <f t="shared" si="227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6">
        <f t="shared" si="224"/>
        <v>1.1551066666666667</v>
      </c>
      <c r="R2090" s="9">
        <f t="shared" si="225"/>
        <v>46.204266666666669</v>
      </c>
      <c r="S2090" t="str">
        <f t="shared" si="228"/>
        <v>music</v>
      </c>
      <c r="T2090" t="str">
        <f t="shared" si="229"/>
        <v>indie rock</v>
      </c>
      <c r="U2090" s="13">
        <f t="shared" si="230"/>
        <v>37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4">
        <f t="shared" si="226"/>
        <v>41488.076319444444</v>
      </c>
      <c r="K2091">
        <v>1372384194</v>
      </c>
      <c r="L2091" s="14">
        <f t="shared" si="227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6">
        <f t="shared" si="224"/>
        <v>1.2040040000000001</v>
      </c>
      <c r="R2091" s="9">
        <f t="shared" si="225"/>
        <v>48.54854838709678</v>
      </c>
      <c r="S2091" t="str">
        <f t="shared" si="228"/>
        <v>music</v>
      </c>
      <c r="T2091" t="str">
        <f t="shared" si="229"/>
        <v>indie rock</v>
      </c>
      <c r="U2091" s="13">
        <f t="shared" si="230"/>
        <v>35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4">
        <f t="shared" si="226"/>
        <v>41329.381423611114</v>
      </c>
      <c r="K2092">
        <v>1359104955</v>
      </c>
      <c r="L2092" s="14">
        <f t="shared" si="227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6">
        <f t="shared" si="224"/>
        <v>1.1504037499999999</v>
      </c>
      <c r="R2092" s="9">
        <f t="shared" si="225"/>
        <v>57.520187499999999</v>
      </c>
      <c r="S2092" t="str">
        <f t="shared" si="228"/>
        <v>music</v>
      </c>
      <c r="T2092" t="str">
        <f t="shared" si="229"/>
        <v>indie rock</v>
      </c>
      <c r="U2092" s="13">
        <f t="shared" si="230"/>
        <v>30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4">
        <f t="shared" si="226"/>
        <v>40603.833333333336</v>
      </c>
      <c r="K2093">
        <v>1294818278</v>
      </c>
      <c r="L2093" s="14">
        <f t="shared" si="227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6">
        <f t="shared" si="224"/>
        <v>1.2046777777777777</v>
      </c>
      <c r="R2093" s="9">
        <f t="shared" si="225"/>
        <v>88.147154471544724</v>
      </c>
      <c r="S2093" t="str">
        <f t="shared" si="228"/>
        <v>music</v>
      </c>
      <c r="T2093" t="str">
        <f t="shared" si="229"/>
        <v>indie rock</v>
      </c>
      <c r="U2093" s="13">
        <f t="shared" si="230"/>
        <v>48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4">
        <f t="shared" si="226"/>
        <v>40823.707546296297</v>
      </c>
      <c r="K2094">
        <v>1312822732</v>
      </c>
      <c r="L2094" s="14">
        <f t="shared" si="227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6">
        <f t="shared" si="224"/>
        <v>1.0128333333333333</v>
      </c>
      <c r="R2094" s="9">
        <f t="shared" si="225"/>
        <v>110.49090909090908</v>
      </c>
      <c r="S2094" t="str">
        <f t="shared" si="228"/>
        <v>music</v>
      </c>
      <c r="T2094" t="str">
        <f t="shared" si="229"/>
        <v>indie rock</v>
      </c>
      <c r="U2094" s="13">
        <f t="shared" si="230"/>
        <v>60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4">
        <f t="shared" si="226"/>
        <v>41265.896203703705</v>
      </c>
      <c r="K2095">
        <v>1351024232</v>
      </c>
      <c r="L2095" s="14">
        <f t="shared" si="227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6">
        <f t="shared" si="224"/>
        <v>1.0246666666666666</v>
      </c>
      <c r="R2095" s="9">
        <f t="shared" si="225"/>
        <v>66.826086956521735</v>
      </c>
      <c r="S2095" t="str">
        <f t="shared" si="228"/>
        <v>music</v>
      </c>
      <c r="T2095" t="str">
        <f t="shared" si="229"/>
        <v>indie rock</v>
      </c>
      <c r="U2095" s="13">
        <f t="shared" si="230"/>
        <v>60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4">
        <f t="shared" si="226"/>
        <v>40973.125</v>
      </c>
      <c r="K2096">
        <v>1327969730</v>
      </c>
      <c r="L2096" s="14">
        <f t="shared" si="227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6">
        <f t="shared" si="224"/>
        <v>1.2054285714285715</v>
      </c>
      <c r="R2096" s="9">
        <f t="shared" si="225"/>
        <v>58.597222222222221</v>
      </c>
      <c r="S2096" t="str">
        <f t="shared" si="228"/>
        <v>music</v>
      </c>
      <c r="T2096" t="str">
        <f t="shared" si="229"/>
        <v>indie rock</v>
      </c>
      <c r="U2096" s="13">
        <f t="shared" si="230"/>
        <v>34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4">
        <f t="shared" si="226"/>
        <v>40818.733483796292</v>
      </c>
      <c r="K2097">
        <v>1312392973</v>
      </c>
      <c r="L2097" s="14">
        <f t="shared" si="227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6">
        <f t="shared" si="224"/>
        <v>1</v>
      </c>
      <c r="R2097" s="9">
        <f t="shared" si="225"/>
        <v>113.63636363636364</v>
      </c>
      <c r="S2097" t="str">
        <f t="shared" si="228"/>
        <v>music</v>
      </c>
      <c r="T2097" t="str">
        <f t="shared" si="229"/>
        <v>indie rock</v>
      </c>
      <c r="U2097" s="13">
        <f t="shared" si="230"/>
        <v>60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4">
        <f t="shared" si="226"/>
        <v>41208.165972222225</v>
      </c>
      <c r="K2098">
        <v>1349892735</v>
      </c>
      <c r="L2098" s="14">
        <f t="shared" si="227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6">
        <f t="shared" si="224"/>
        <v>1.0166666666666666</v>
      </c>
      <c r="R2098" s="9">
        <f t="shared" si="225"/>
        <v>43.571428571428569</v>
      </c>
      <c r="S2098" t="str">
        <f t="shared" si="228"/>
        <v>music</v>
      </c>
      <c r="T2098" t="str">
        <f t="shared" si="229"/>
        <v>indie rock</v>
      </c>
      <c r="U2098" s="13">
        <f t="shared" si="230"/>
        <v>16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4">
        <f t="shared" si="226"/>
        <v>40878.626562500001</v>
      </c>
      <c r="K2099">
        <v>1317564135</v>
      </c>
      <c r="L2099" s="14">
        <f t="shared" si="227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6">
        <f t="shared" si="224"/>
        <v>1</v>
      </c>
      <c r="R2099" s="9">
        <f t="shared" si="225"/>
        <v>78.94736842105263</v>
      </c>
      <c r="S2099" t="str">
        <f t="shared" si="228"/>
        <v>music</v>
      </c>
      <c r="T2099" t="str">
        <f t="shared" si="229"/>
        <v>indie rock</v>
      </c>
      <c r="U2099" s="13">
        <f t="shared" si="230"/>
        <v>60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4">
        <f t="shared" si="226"/>
        <v>40976.11383101852</v>
      </c>
      <c r="K2100">
        <v>1328582635</v>
      </c>
      <c r="L2100" s="14">
        <f t="shared" si="227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6">
        <f t="shared" si="224"/>
        <v>1.0033333333333334</v>
      </c>
      <c r="R2100" s="9">
        <f t="shared" si="225"/>
        <v>188.125</v>
      </c>
      <c r="S2100" t="str">
        <f t="shared" si="228"/>
        <v>music</v>
      </c>
      <c r="T2100" t="str">
        <f t="shared" si="229"/>
        <v>indie rock</v>
      </c>
      <c r="U2100" s="13">
        <f t="shared" si="230"/>
        <v>30</v>
      </c>
    </row>
    <row r="2101" spans="1:2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4">
        <f t="shared" si="226"/>
        <v>42187.152777777781</v>
      </c>
      <c r="K2101">
        <v>1434650084</v>
      </c>
      <c r="L2101" s="14">
        <f t="shared" si="227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6">
        <f t="shared" si="224"/>
        <v>1.3236666666666668</v>
      </c>
      <c r="R2101" s="9">
        <f t="shared" si="225"/>
        <v>63.031746031746032</v>
      </c>
      <c r="S2101" t="str">
        <f t="shared" si="228"/>
        <v>music</v>
      </c>
      <c r="T2101" t="str">
        <f t="shared" si="229"/>
        <v>indie rock</v>
      </c>
      <c r="U2101" s="13">
        <f t="shared" si="230"/>
        <v>14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4">
        <f t="shared" si="226"/>
        <v>41090.165972222225</v>
      </c>
      <c r="K2102">
        <v>1339704141</v>
      </c>
      <c r="L2102" s="14">
        <f t="shared" si="227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6">
        <f t="shared" si="224"/>
        <v>1.3666666666666667</v>
      </c>
      <c r="R2102" s="9">
        <f t="shared" si="225"/>
        <v>30.37037037037037</v>
      </c>
      <c r="S2102" t="str">
        <f t="shared" si="228"/>
        <v>music</v>
      </c>
      <c r="T2102" t="str">
        <f t="shared" si="229"/>
        <v>indie rock</v>
      </c>
      <c r="U2102" s="13">
        <f t="shared" si="230"/>
        <v>16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4">
        <f t="shared" si="226"/>
        <v>40952.149467592593</v>
      </c>
      <c r="K2103">
        <v>1323920114</v>
      </c>
      <c r="L2103" s="14">
        <f t="shared" si="227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6">
        <f t="shared" si="224"/>
        <v>1.1325000000000001</v>
      </c>
      <c r="R2103" s="9">
        <f t="shared" si="225"/>
        <v>51.477272727272727</v>
      </c>
      <c r="S2103" t="str">
        <f t="shared" si="228"/>
        <v>music</v>
      </c>
      <c r="T2103" t="str">
        <f t="shared" si="229"/>
        <v>indie rock</v>
      </c>
      <c r="U2103" s="13">
        <f t="shared" si="230"/>
        <v>60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4">
        <f t="shared" si="226"/>
        <v>40668.868611111109</v>
      </c>
      <c r="K2104">
        <v>1302036648</v>
      </c>
      <c r="L2104" s="14">
        <f t="shared" si="227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6">
        <f t="shared" si="224"/>
        <v>1.36</v>
      </c>
      <c r="R2104" s="9">
        <f t="shared" si="225"/>
        <v>35.789473684210527</v>
      </c>
      <c r="S2104" t="str">
        <f t="shared" si="228"/>
        <v>music</v>
      </c>
      <c r="T2104" t="str">
        <f t="shared" si="229"/>
        <v>indie rock</v>
      </c>
      <c r="U2104" s="13">
        <f t="shared" si="230"/>
        <v>30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4">
        <f t="shared" si="226"/>
        <v>41222.7966087963</v>
      </c>
      <c r="K2105">
        <v>1349892427</v>
      </c>
      <c r="L2105" s="14">
        <f t="shared" si="227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6">
        <f t="shared" si="224"/>
        <v>1.4612318374694613</v>
      </c>
      <c r="R2105" s="9">
        <f t="shared" si="225"/>
        <v>98.817391304347822</v>
      </c>
      <c r="S2105" t="str">
        <f t="shared" si="228"/>
        <v>music</v>
      </c>
      <c r="T2105" t="str">
        <f t="shared" si="229"/>
        <v>indie rock</v>
      </c>
      <c r="U2105" s="13">
        <f t="shared" si="230"/>
        <v>30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4">
        <f t="shared" si="226"/>
        <v>41425</v>
      </c>
      <c r="K2106">
        <v>1367286434</v>
      </c>
      <c r="L2106" s="14">
        <f t="shared" si="227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6">
        <f t="shared" si="224"/>
        <v>1.2949999999999999</v>
      </c>
      <c r="R2106" s="9">
        <f t="shared" si="225"/>
        <v>28</v>
      </c>
      <c r="S2106" t="str">
        <f t="shared" si="228"/>
        <v>music</v>
      </c>
      <c r="T2106" t="str">
        <f t="shared" si="229"/>
        <v>indie rock</v>
      </c>
      <c r="U2106" s="13">
        <f t="shared" si="230"/>
        <v>31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4">
        <f t="shared" si="226"/>
        <v>41964.166666666672</v>
      </c>
      <c r="K2107">
        <v>1415472953</v>
      </c>
      <c r="L2107" s="14">
        <f t="shared" si="227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6">
        <f t="shared" si="224"/>
        <v>2.54</v>
      </c>
      <c r="R2107" s="9">
        <f t="shared" si="225"/>
        <v>51.313131313131315</v>
      </c>
      <c r="S2107" t="str">
        <f t="shared" si="228"/>
        <v>music</v>
      </c>
      <c r="T2107" t="str">
        <f t="shared" si="229"/>
        <v>indie rock</v>
      </c>
      <c r="U2107" s="13">
        <f t="shared" si="230"/>
        <v>13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4">
        <f t="shared" si="226"/>
        <v>41300.21497685185</v>
      </c>
      <c r="K2108">
        <v>1356584974</v>
      </c>
      <c r="L2108" s="14">
        <f t="shared" si="227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6">
        <f t="shared" si="224"/>
        <v>1.0704545454545455</v>
      </c>
      <c r="R2108" s="9">
        <f t="shared" si="225"/>
        <v>53.522727272727273</v>
      </c>
      <c r="S2108" t="str">
        <f t="shared" si="228"/>
        <v>music</v>
      </c>
      <c r="T2108" t="str">
        <f t="shared" si="229"/>
        <v>indie rock</v>
      </c>
      <c r="U2108" s="13">
        <f t="shared" si="230"/>
        <v>30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4">
        <f t="shared" si="226"/>
        <v>41955.752233796295</v>
      </c>
      <c r="K2109">
        <v>1413997393</v>
      </c>
      <c r="L2109" s="14">
        <f t="shared" si="227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6">
        <f t="shared" si="224"/>
        <v>1.0773299999999999</v>
      </c>
      <c r="R2109" s="9">
        <f t="shared" si="225"/>
        <v>37.149310344827583</v>
      </c>
      <c r="S2109" t="str">
        <f t="shared" si="228"/>
        <v>music</v>
      </c>
      <c r="T2109" t="str">
        <f t="shared" si="229"/>
        <v>indie rock</v>
      </c>
      <c r="U2109" s="13">
        <f t="shared" si="230"/>
        <v>21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4">
        <f t="shared" si="226"/>
        <v>41162.163194444445</v>
      </c>
      <c r="K2110">
        <v>1344917580</v>
      </c>
      <c r="L2110" s="14">
        <f t="shared" si="227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6">
        <f t="shared" si="224"/>
        <v>1.0731250000000001</v>
      </c>
      <c r="R2110" s="9">
        <f t="shared" si="225"/>
        <v>89.895287958115176</v>
      </c>
      <c r="S2110" t="str">
        <f t="shared" si="228"/>
        <v>music</v>
      </c>
      <c r="T2110" t="str">
        <f t="shared" si="229"/>
        <v>indie rock</v>
      </c>
      <c r="U2110" s="13">
        <f t="shared" si="230"/>
        <v>27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4">
        <f t="shared" si="226"/>
        <v>42190.708530092597</v>
      </c>
      <c r="K2111">
        <v>1433523617</v>
      </c>
      <c r="L2111" s="14">
        <f t="shared" si="227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6">
        <f t="shared" si="224"/>
        <v>1.06525</v>
      </c>
      <c r="R2111" s="9">
        <f t="shared" si="225"/>
        <v>106.52500000000001</v>
      </c>
      <c r="S2111" t="str">
        <f t="shared" si="228"/>
        <v>music</v>
      </c>
      <c r="T2111" t="str">
        <f t="shared" si="229"/>
        <v>indie rock</v>
      </c>
      <c r="U2111" s="13">
        <f t="shared" si="230"/>
        <v>30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4">
        <f t="shared" si="226"/>
        <v>41787.207638888889</v>
      </c>
      <c r="K2112">
        <v>1398873969</v>
      </c>
      <c r="L2112" s="14">
        <f t="shared" si="227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6">
        <f t="shared" si="224"/>
        <v>1.0035000000000001</v>
      </c>
      <c r="R2112" s="9">
        <f t="shared" si="225"/>
        <v>52.815789473684212</v>
      </c>
      <c r="S2112" t="str">
        <f t="shared" si="228"/>
        <v>music</v>
      </c>
      <c r="T2112" t="str">
        <f t="shared" si="229"/>
        <v>indie rock</v>
      </c>
      <c r="U2112" s="13">
        <f t="shared" si="230"/>
        <v>28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4">
        <f t="shared" si="226"/>
        <v>40770.041666666664</v>
      </c>
      <c r="K2113">
        <v>1307594625</v>
      </c>
      <c r="L2113" s="14">
        <f t="shared" si="227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6">
        <f t="shared" si="224"/>
        <v>1.0649999999999999</v>
      </c>
      <c r="R2113" s="9">
        <f t="shared" si="225"/>
        <v>54.615384615384613</v>
      </c>
      <c r="S2113" t="str">
        <f t="shared" si="228"/>
        <v>music</v>
      </c>
      <c r="T2113" t="str">
        <f t="shared" si="229"/>
        <v>indie rock</v>
      </c>
      <c r="U2113" s="13">
        <f t="shared" si="230"/>
        <v>67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4">
        <f t="shared" si="226"/>
        <v>41379.928159722222</v>
      </c>
      <c r="K2114">
        <v>1364854593</v>
      </c>
      <c r="L2114" s="14">
        <f t="shared" si="227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6">
        <f t="shared" ref="Q2114:Q2177" si="231">(E2114/D2114)</f>
        <v>1</v>
      </c>
      <c r="R2114" s="9">
        <f t="shared" ref="R2114:R2177" si="232">IF(N2114&lt;&gt;0,E2114/N2114,0)</f>
        <v>27.272727272727273</v>
      </c>
      <c r="S2114" t="str">
        <f t="shared" si="228"/>
        <v>music</v>
      </c>
      <c r="T2114" t="str">
        <f t="shared" si="229"/>
        <v>indie rock</v>
      </c>
      <c r="U2114" s="13">
        <f t="shared" si="230"/>
        <v>14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4">
        <f t="shared" ref="J2115:J2178" si="233">(((I2115/60)/60)/24)+DATE(1970,1,1)</f>
        <v>41905.86546296296</v>
      </c>
      <c r="K2115">
        <v>1408481176</v>
      </c>
      <c r="L2115" s="14">
        <f t="shared" ref="L2115:L2178" si="234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6">
        <f t="shared" si="231"/>
        <v>1.0485714285714285</v>
      </c>
      <c r="R2115" s="9">
        <f t="shared" si="232"/>
        <v>68.598130841121488</v>
      </c>
      <c r="S2115" t="str">
        <f t="shared" ref="S2115:S2178" si="235">LEFT(P2115, SEARCH("/",P2115,1)-1)</f>
        <v>music</v>
      </c>
      <c r="T2115" t="str">
        <f t="shared" ref="T2115:T2178" si="236">RIGHT(P2115,LEN(P2115)-FIND("/",P2115))</f>
        <v>indie rock</v>
      </c>
      <c r="U2115" s="13">
        <f t="shared" ref="U2115:U2178" si="237">DATEDIF(L2115,J2115,"D")</f>
        <v>35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4">
        <f t="shared" si="233"/>
        <v>40521.207638888889</v>
      </c>
      <c r="K2116">
        <v>1286480070</v>
      </c>
      <c r="L2116" s="14">
        <f t="shared" si="234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6">
        <f t="shared" si="231"/>
        <v>1.0469999999999999</v>
      </c>
      <c r="R2116" s="9">
        <f t="shared" si="232"/>
        <v>35.612244897959187</v>
      </c>
      <c r="S2116" t="str">
        <f t="shared" si="235"/>
        <v>music</v>
      </c>
      <c r="T2116" t="str">
        <f t="shared" si="236"/>
        <v>indie rock</v>
      </c>
      <c r="U2116" s="13">
        <f t="shared" si="237"/>
        <v>63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4">
        <f t="shared" si="233"/>
        <v>40594.081030092595</v>
      </c>
      <c r="K2117">
        <v>1295575001</v>
      </c>
      <c r="L2117" s="14">
        <f t="shared" si="234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6">
        <f t="shared" si="231"/>
        <v>2.2566666666666668</v>
      </c>
      <c r="R2117" s="9">
        <f t="shared" si="232"/>
        <v>94.027777777777771</v>
      </c>
      <c r="S2117" t="str">
        <f t="shared" si="235"/>
        <v>music</v>
      </c>
      <c r="T2117" t="str">
        <f t="shared" si="236"/>
        <v>indie rock</v>
      </c>
      <c r="U2117" s="13">
        <f t="shared" si="237"/>
        <v>30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4">
        <f t="shared" si="233"/>
        <v>41184.777812500004</v>
      </c>
      <c r="K2118">
        <v>1345056003</v>
      </c>
      <c r="L2118" s="14">
        <f t="shared" si="234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6">
        <f t="shared" si="231"/>
        <v>1.0090416666666666</v>
      </c>
      <c r="R2118" s="9">
        <f t="shared" si="232"/>
        <v>526.45652173913038</v>
      </c>
      <c r="S2118" t="str">
        <f t="shared" si="235"/>
        <v>music</v>
      </c>
      <c r="T2118" t="str">
        <f t="shared" si="236"/>
        <v>indie rock</v>
      </c>
      <c r="U2118" s="13">
        <f t="shared" si="237"/>
        <v>48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4">
        <f t="shared" si="233"/>
        <v>42304.207638888889</v>
      </c>
      <c r="K2119">
        <v>1444699549</v>
      </c>
      <c r="L2119" s="14">
        <f t="shared" si="234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6">
        <f t="shared" si="231"/>
        <v>1.4775</v>
      </c>
      <c r="R2119" s="9">
        <f t="shared" si="232"/>
        <v>50.657142857142858</v>
      </c>
      <c r="S2119" t="str">
        <f t="shared" si="235"/>
        <v>music</v>
      </c>
      <c r="T2119" t="str">
        <f t="shared" si="236"/>
        <v>indie rock</v>
      </c>
      <c r="U2119" s="13">
        <f t="shared" si="237"/>
        <v>14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4">
        <f t="shared" si="233"/>
        <v>40748.839537037034</v>
      </c>
      <c r="K2120">
        <v>1308946136</v>
      </c>
      <c r="L2120" s="14">
        <f t="shared" si="234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6">
        <f t="shared" si="231"/>
        <v>1.3461099999999999</v>
      </c>
      <c r="R2120" s="9">
        <f t="shared" si="232"/>
        <v>79.182941176470578</v>
      </c>
      <c r="S2120" t="str">
        <f t="shared" si="235"/>
        <v>music</v>
      </c>
      <c r="T2120" t="str">
        <f t="shared" si="236"/>
        <v>indie rock</v>
      </c>
      <c r="U2120" s="13">
        <f t="shared" si="237"/>
        <v>30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4">
        <f t="shared" si="233"/>
        <v>41137.130150462966</v>
      </c>
      <c r="K2121">
        <v>1342494445</v>
      </c>
      <c r="L2121" s="14">
        <f t="shared" si="234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6">
        <f t="shared" si="231"/>
        <v>1.0075000000000001</v>
      </c>
      <c r="R2121" s="9">
        <f t="shared" si="232"/>
        <v>91.590909090909093</v>
      </c>
      <c r="S2121" t="str">
        <f t="shared" si="235"/>
        <v>music</v>
      </c>
      <c r="T2121" t="str">
        <f t="shared" si="236"/>
        <v>indie rock</v>
      </c>
      <c r="U2121" s="13">
        <f t="shared" si="237"/>
        <v>30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4">
        <f t="shared" si="233"/>
        <v>41640.964537037034</v>
      </c>
      <c r="K2122">
        <v>1384384136</v>
      </c>
      <c r="L2122" s="14">
        <f t="shared" si="234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6">
        <f t="shared" si="231"/>
        <v>1.00880375</v>
      </c>
      <c r="R2122" s="9">
        <f t="shared" si="232"/>
        <v>116.96275362318841</v>
      </c>
      <c r="S2122" t="str">
        <f t="shared" si="235"/>
        <v>music</v>
      </c>
      <c r="T2122" t="str">
        <f t="shared" si="236"/>
        <v>indie rock</v>
      </c>
      <c r="U2122" s="13">
        <f t="shared" si="237"/>
        <v>49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4">
        <f t="shared" si="233"/>
        <v>42746.7424537037</v>
      </c>
      <c r="K2123">
        <v>1481564948</v>
      </c>
      <c r="L2123" s="14">
        <f t="shared" si="234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6">
        <f t="shared" si="231"/>
        <v>5.6800000000000002E-3</v>
      </c>
      <c r="R2123" s="9">
        <f t="shared" si="232"/>
        <v>28.4</v>
      </c>
      <c r="S2123" t="str">
        <f t="shared" si="235"/>
        <v>games</v>
      </c>
      <c r="T2123" t="str">
        <f t="shared" si="236"/>
        <v>video games</v>
      </c>
      <c r="U2123" s="13">
        <f t="shared" si="237"/>
        <v>30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4">
        <f t="shared" si="233"/>
        <v>42742.300567129627</v>
      </c>
      <c r="K2124">
        <v>1481181169</v>
      </c>
      <c r="L2124" s="14">
        <f t="shared" si="234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6">
        <f t="shared" si="231"/>
        <v>3.875E-3</v>
      </c>
      <c r="R2124" s="9">
        <f t="shared" si="232"/>
        <v>103.33333333333333</v>
      </c>
      <c r="S2124" t="str">
        <f t="shared" si="235"/>
        <v>games</v>
      </c>
      <c r="T2124" t="str">
        <f t="shared" si="236"/>
        <v>video games</v>
      </c>
      <c r="U2124" s="13">
        <f t="shared" si="237"/>
        <v>30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4">
        <f t="shared" si="233"/>
        <v>40252.290972222225</v>
      </c>
      <c r="K2125">
        <v>1263982307</v>
      </c>
      <c r="L2125" s="14">
        <f t="shared" si="234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6">
        <f t="shared" si="231"/>
        <v>0.1</v>
      </c>
      <c r="R2125" s="9">
        <f t="shared" si="232"/>
        <v>10</v>
      </c>
      <c r="S2125" t="str">
        <f t="shared" si="235"/>
        <v>games</v>
      </c>
      <c r="T2125" t="str">
        <f t="shared" si="236"/>
        <v>video games</v>
      </c>
      <c r="U2125" s="13">
        <f t="shared" si="237"/>
        <v>54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4">
        <f t="shared" si="233"/>
        <v>40512.208333333336</v>
      </c>
      <c r="K2126">
        <v>1286930435</v>
      </c>
      <c r="L2126" s="14">
        <f t="shared" si="234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6">
        <f t="shared" si="231"/>
        <v>0.10454545454545454</v>
      </c>
      <c r="R2126" s="9">
        <f t="shared" si="232"/>
        <v>23</v>
      </c>
      <c r="S2126" t="str">
        <f t="shared" si="235"/>
        <v>games</v>
      </c>
      <c r="T2126" t="str">
        <f t="shared" si="236"/>
        <v>video games</v>
      </c>
      <c r="U2126" s="13">
        <f t="shared" si="237"/>
        <v>48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4">
        <f t="shared" si="233"/>
        <v>42221.023530092592</v>
      </c>
      <c r="K2127">
        <v>1436142833</v>
      </c>
      <c r="L2127" s="14">
        <f t="shared" si="234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6">
        <f t="shared" si="231"/>
        <v>1.4200000000000001E-2</v>
      </c>
      <c r="R2127" s="9">
        <f t="shared" si="232"/>
        <v>31.555555555555557</v>
      </c>
      <c r="S2127" t="str">
        <f t="shared" si="235"/>
        <v>games</v>
      </c>
      <c r="T2127" t="str">
        <f t="shared" si="236"/>
        <v>video games</v>
      </c>
      <c r="U2127" s="13">
        <f t="shared" si="237"/>
        <v>30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4">
        <f t="shared" si="233"/>
        <v>41981.973229166666</v>
      </c>
      <c r="K2128">
        <v>1415488887</v>
      </c>
      <c r="L2128" s="14">
        <f t="shared" si="234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6">
        <f t="shared" si="231"/>
        <v>5.0000000000000001E-4</v>
      </c>
      <c r="R2128" s="9">
        <f t="shared" si="232"/>
        <v>5</v>
      </c>
      <c r="S2128" t="str">
        <f t="shared" si="235"/>
        <v>games</v>
      </c>
      <c r="T2128" t="str">
        <f t="shared" si="236"/>
        <v>video games</v>
      </c>
      <c r="U2128" s="13">
        <f t="shared" si="237"/>
        <v>30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4">
        <f t="shared" si="233"/>
        <v>42075.463692129633</v>
      </c>
      <c r="K2129">
        <v>1423570063</v>
      </c>
      <c r="L2129" s="14">
        <f t="shared" si="234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6">
        <f t="shared" si="231"/>
        <v>0.28842857142857142</v>
      </c>
      <c r="R2129" s="9">
        <f t="shared" si="232"/>
        <v>34.220338983050844</v>
      </c>
      <c r="S2129" t="str">
        <f t="shared" si="235"/>
        <v>games</v>
      </c>
      <c r="T2129" t="str">
        <f t="shared" si="236"/>
        <v>video games</v>
      </c>
      <c r="U2129" s="13">
        <f t="shared" si="237"/>
        <v>30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4">
        <f t="shared" si="233"/>
        <v>41903.772789351853</v>
      </c>
      <c r="K2130">
        <v>1406140369</v>
      </c>
      <c r="L2130" s="14">
        <f t="shared" si="234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6">
        <f t="shared" si="231"/>
        <v>1.6666666666666668E-3</v>
      </c>
      <c r="R2130" s="9">
        <f t="shared" si="232"/>
        <v>25</v>
      </c>
      <c r="S2130" t="str">
        <f t="shared" si="235"/>
        <v>games</v>
      </c>
      <c r="T2130" t="str">
        <f t="shared" si="236"/>
        <v>video games</v>
      </c>
      <c r="U2130" s="13">
        <f t="shared" si="237"/>
        <v>60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4">
        <f t="shared" si="233"/>
        <v>42439.024305555555</v>
      </c>
      <c r="K2131">
        <v>1454978100</v>
      </c>
      <c r="L2131" s="14">
        <f t="shared" si="234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6">
        <f t="shared" si="231"/>
        <v>0.11799999999999999</v>
      </c>
      <c r="R2131" s="9">
        <f t="shared" si="232"/>
        <v>19.666666666666668</v>
      </c>
      <c r="S2131" t="str">
        <f t="shared" si="235"/>
        <v>games</v>
      </c>
      <c r="T2131" t="str">
        <f t="shared" si="236"/>
        <v>video games</v>
      </c>
      <c r="U2131" s="13">
        <f t="shared" si="237"/>
        <v>30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4">
        <f t="shared" si="233"/>
        <v>41867.086377314816</v>
      </c>
      <c r="K2132">
        <v>1405130663</v>
      </c>
      <c r="L2132" s="14">
        <f t="shared" si="234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6">
        <f t="shared" si="231"/>
        <v>2.0238095238095236E-3</v>
      </c>
      <c r="R2132" s="9">
        <f t="shared" si="232"/>
        <v>21.25</v>
      </c>
      <c r="S2132" t="str">
        <f t="shared" si="235"/>
        <v>games</v>
      </c>
      <c r="T2132" t="str">
        <f t="shared" si="236"/>
        <v>video games</v>
      </c>
      <c r="U2132" s="13">
        <f t="shared" si="237"/>
        <v>35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4">
        <f t="shared" si="233"/>
        <v>42197.207071759258</v>
      </c>
      <c r="K2133">
        <v>1434085091</v>
      </c>
      <c r="L2133" s="14">
        <f t="shared" si="234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6">
        <f t="shared" si="231"/>
        <v>0.05</v>
      </c>
      <c r="R2133" s="9">
        <f t="shared" si="232"/>
        <v>8.3333333333333339</v>
      </c>
      <c r="S2133" t="str">
        <f t="shared" si="235"/>
        <v>games</v>
      </c>
      <c r="T2133" t="str">
        <f t="shared" si="236"/>
        <v>video games</v>
      </c>
      <c r="U2133" s="13">
        <f t="shared" si="237"/>
        <v>30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4">
        <f t="shared" si="233"/>
        <v>41673.487175925926</v>
      </c>
      <c r="K2134">
        <v>1388835692</v>
      </c>
      <c r="L2134" s="14">
        <f t="shared" si="234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6">
        <f t="shared" si="231"/>
        <v>2.1129899999999997E-2</v>
      </c>
      <c r="R2134" s="9">
        <f t="shared" si="232"/>
        <v>21.34333333333333</v>
      </c>
      <c r="S2134" t="str">
        <f t="shared" si="235"/>
        <v>games</v>
      </c>
      <c r="T2134" t="str">
        <f t="shared" si="236"/>
        <v>video games</v>
      </c>
      <c r="U2134" s="13">
        <f t="shared" si="237"/>
        <v>30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4">
        <f t="shared" si="233"/>
        <v>40657.290972222225</v>
      </c>
      <c r="K2135">
        <v>1300328399</v>
      </c>
      <c r="L2135" s="14">
        <f t="shared" si="234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6">
        <f t="shared" si="231"/>
        <v>1.6E-2</v>
      </c>
      <c r="R2135" s="9">
        <f t="shared" si="232"/>
        <v>5.333333333333333</v>
      </c>
      <c r="S2135" t="str">
        <f t="shared" si="235"/>
        <v>games</v>
      </c>
      <c r="T2135" t="str">
        <f t="shared" si="236"/>
        <v>video games</v>
      </c>
      <c r="U2135" s="13">
        <f t="shared" si="237"/>
        <v>38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4">
        <f t="shared" si="233"/>
        <v>41391.886469907404</v>
      </c>
      <c r="K2136">
        <v>1364505391</v>
      </c>
      <c r="L2136" s="14">
        <f t="shared" si="234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6">
        <f t="shared" si="231"/>
        <v>1.7333333333333333E-2</v>
      </c>
      <c r="R2136" s="9">
        <f t="shared" si="232"/>
        <v>34.666666666666664</v>
      </c>
      <c r="S2136" t="str">
        <f t="shared" si="235"/>
        <v>games</v>
      </c>
      <c r="T2136" t="str">
        <f t="shared" si="236"/>
        <v>video games</v>
      </c>
      <c r="U2136" s="13">
        <f t="shared" si="237"/>
        <v>30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4">
        <f t="shared" si="233"/>
        <v>41186.963344907403</v>
      </c>
      <c r="K2137">
        <v>1346800033</v>
      </c>
      <c r="L2137" s="14">
        <f t="shared" si="234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6">
        <f t="shared" si="231"/>
        <v>9.5600000000000004E-2</v>
      </c>
      <c r="R2137" s="9">
        <f t="shared" si="232"/>
        <v>21.727272727272727</v>
      </c>
      <c r="S2137" t="str">
        <f t="shared" si="235"/>
        <v>games</v>
      </c>
      <c r="T2137" t="str">
        <f t="shared" si="236"/>
        <v>video games</v>
      </c>
      <c r="U2137" s="13">
        <f t="shared" si="237"/>
        <v>30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4">
        <f t="shared" si="233"/>
        <v>41566.509097222224</v>
      </c>
      <c r="K2138">
        <v>1379592786</v>
      </c>
      <c r="L2138" s="14">
        <f t="shared" si="234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6">
        <f t="shared" si="231"/>
        <v>5.9612499999999998E-4</v>
      </c>
      <c r="R2138" s="9">
        <f t="shared" si="232"/>
        <v>11.922499999999999</v>
      </c>
      <c r="S2138" t="str">
        <f t="shared" si="235"/>
        <v>games</v>
      </c>
      <c r="T2138" t="str">
        <f t="shared" si="236"/>
        <v>video games</v>
      </c>
      <c r="U2138" s="13">
        <f t="shared" si="237"/>
        <v>30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4">
        <f t="shared" si="233"/>
        <v>41978.771168981482</v>
      </c>
      <c r="K2139">
        <v>1415212229</v>
      </c>
      <c r="L2139" s="14">
        <f t="shared" si="234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6">
        <f t="shared" si="231"/>
        <v>0.28405999999999998</v>
      </c>
      <c r="R2139" s="9">
        <f t="shared" si="232"/>
        <v>26.59737827715356</v>
      </c>
      <c r="S2139" t="str">
        <f t="shared" si="235"/>
        <v>games</v>
      </c>
      <c r="T2139" t="str">
        <f t="shared" si="236"/>
        <v>video games</v>
      </c>
      <c r="U2139" s="13">
        <f t="shared" si="237"/>
        <v>30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4">
        <f t="shared" si="233"/>
        <v>41587.054849537039</v>
      </c>
      <c r="K2140">
        <v>1381364339</v>
      </c>
      <c r="L2140" s="14">
        <f t="shared" si="234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6">
        <f t="shared" si="231"/>
        <v>0.128</v>
      </c>
      <c r="R2140" s="9">
        <f t="shared" si="232"/>
        <v>10.666666666666666</v>
      </c>
      <c r="S2140" t="str">
        <f t="shared" si="235"/>
        <v>games</v>
      </c>
      <c r="T2140" t="str">
        <f t="shared" si="236"/>
        <v>video games</v>
      </c>
      <c r="U2140" s="13">
        <f t="shared" si="237"/>
        <v>30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4">
        <f t="shared" si="233"/>
        <v>42677.750092592592</v>
      </c>
      <c r="K2141">
        <v>1475604008</v>
      </c>
      <c r="L2141" s="14">
        <f t="shared" si="234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6">
        <f t="shared" si="231"/>
        <v>5.4199999999999998E-2</v>
      </c>
      <c r="R2141" s="9">
        <f t="shared" si="232"/>
        <v>29.035714285714285</v>
      </c>
      <c r="S2141" t="str">
        <f t="shared" si="235"/>
        <v>games</v>
      </c>
      <c r="T2141" t="str">
        <f t="shared" si="236"/>
        <v>video games</v>
      </c>
      <c r="U2141" s="13">
        <f t="shared" si="237"/>
        <v>30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4">
        <f t="shared" si="233"/>
        <v>41285.833611111113</v>
      </c>
      <c r="K2142">
        <v>1355342424</v>
      </c>
      <c r="L2142" s="14">
        <f t="shared" si="234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6">
        <f t="shared" si="231"/>
        <v>1.1199999999999999E-3</v>
      </c>
      <c r="R2142" s="9">
        <f t="shared" si="232"/>
        <v>50.909090909090907</v>
      </c>
      <c r="S2142" t="str">
        <f t="shared" si="235"/>
        <v>games</v>
      </c>
      <c r="T2142" t="str">
        <f t="shared" si="236"/>
        <v>video games</v>
      </c>
      <c r="U2142" s="13">
        <f t="shared" si="237"/>
        <v>30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4">
        <f t="shared" si="233"/>
        <v>41957.277303240742</v>
      </c>
      <c r="K2143">
        <v>1413351559</v>
      </c>
      <c r="L2143" s="14">
        <f t="shared" si="234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6">
        <f t="shared" si="231"/>
        <v>0</v>
      </c>
      <c r="R2143" s="9">
        <f t="shared" si="232"/>
        <v>0</v>
      </c>
      <c r="S2143" t="str">
        <f t="shared" si="235"/>
        <v>games</v>
      </c>
      <c r="T2143" t="str">
        <f t="shared" si="236"/>
        <v>video games</v>
      </c>
      <c r="U2143" s="13">
        <f t="shared" si="237"/>
        <v>30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4">
        <f t="shared" si="233"/>
        <v>42368.701504629629</v>
      </c>
      <c r="K2144">
        <v>1449075010</v>
      </c>
      <c r="L2144" s="14">
        <f t="shared" si="234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6">
        <f t="shared" si="231"/>
        <v>5.7238095238095241E-2</v>
      </c>
      <c r="R2144" s="9">
        <f t="shared" si="232"/>
        <v>50.083333333333336</v>
      </c>
      <c r="S2144" t="str">
        <f t="shared" si="235"/>
        <v>games</v>
      </c>
      <c r="T2144" t="str">
        <f t="shared" si="236"/>
        <v>video games</v>
      </c>
      <c r="U2144" s="13">
        <f t="shared" si="237"/>
        <v>28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4">
        <f t="shared" si="233"/>
        <v>40380.791666666664</v>
      </c>
      <c r="K2145">
        <v>1275599812</v>
      </c>
      <c r="L2145" s="14">
        <f t="shared" si="234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6">
        <f t="shared" si="231"/>
        <v>0.1125</v>
      </c>
      <c r="R2145" s="9">
        <f t="shared" si="232"/>
        <v>45</v>
      </c>
      <c r="S2145" t="str">
        <f t="shared" si="235"/>
        <v>games</v>
      </c>
      <c r="T2145" t="str">
        <f t="shared" si="236"/>
        <v>video games</v>
      </c>
      <c r="U2145" s="13">
        <f t="shared" si="237"/>
        <v>48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4">
        <f t="shared" si="233"/>
        <v>41531.546759259261</v>
      </c>
      <c r="K2146">
        <v>1376399240</v>
      </c>
      <c r="L2146" s="14">
        <f t="shared" si="234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6">
        <f t="shared" si="231"/>
        <v>1.7098591549295775E-2</v>
      </c>
      <c r="R2146" s="9">
        <f t="shared" si="232"/>
        <v>25.291666666666668</v>
      </c>
      <c r="S2146" t="str">
        <f t="shared" si="235"/>
        <v>games</v>
      </c>
      <c r="T2146" t="str">
        <f t="shared" si="236"/>
        <v>video games</v>
      </c>
      <c r="U2146" s="13">
        <f t="shared" si="237"/>
        <v>32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4">
        <f t="shared" si="233"/>
        <v>41605.279097222221</v>
      </c>
      <c r="K2147">
        <v>1382938914</v>
      </c>
      <c r="L2147" s="14">
        <f t="shared" si="234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6">
        <f t="shared" si="231"/>
        <v>0.30433333333333334</v>
      </c>
      <c r="R2147" s="9">
        <f t="shared" si="232"/>
        <v>51.292134831460672</v>
      </c>
      <c r="S2147" t="str">
        <f t="shared" si="235"/>
        <v>games</v>
      </c>
      <c r="T2147" t="str">
        <f t="shared" si="236"/>
        <v>video games</v>
      </c>
      <c r="U2147" s="13">
        <f t="shared" si="237"/>
        <v>30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4">
        <f t="shared" si="233"/>
        <v>42411.679513888885</v>
      </c>
      <c r="K2148">
        <v>1453997910</v>
      </c>
      <c r="L2148" s="14">
        <f t="shared" si="234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6">
        <f t="shared" si="231"/>
        <v>2.0000000000000001E-4</v>
      </c>
      <c r="R2148" s="9">
        <f t="shared" si="232"/>
        <v>1</v>
      </c>
      <c r="S2148" t="str">
        <f t="shared" si="235"/>
        <v>games</v>
      </c>
      <c r="T2148" t="str">
        <f t="shared" si="236"/>
        <v>video games</v>
      </c>
      <c r="U2148" s="13">
        <f t="shared" si="237"/>
        <v>14</v>
      </c>
    </row>
    <row r="2149" spans="1:2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4">
        <f t="shared" si="233"/>
        <v>41959.337361111116</v>
      </c>
      <c r="K2149">
        <v>1413356748</v>
      </c>
      <c r="L2149" s="14">
        <f t="shared" si="234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6">
        <f t="shared" si="231"/>
        <v>6.9641025641025639E-3</v>
      </c>
      <c r="R2149" s="9">
        <f t="shared" si="232"/>
        <v>49.381818181818183</v>
      </c>
      <c r="S2149" t="str">
        <f t="shared" si="235"/>
        <v>games</v>
      </c>
      <c r="T2149" t="str">
        <f t="shared" si="236"/>
        <v>video games</v>
      </c>
      <c r="U2149" s="13">
        <f t="shared" si="237"/>
        <v>32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4">
        <f t="shared" si="233"/>
        <v>42096.691921296297</v>
      </c>
      <c r="K2150">
        <v>1425404182</v>
      </c>
      <c r="L2150" s="14">
        <f t="shared" si="234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6">
        <f t="shared" si="231"/>
        <v>0.02</v>
      </c>
      <c r="R2150" s="9">
        <f t="shared" si="232"/>
        <v>1</v>
      </c>
      <c r="S2150" t="str">
        <f t="shared" si="235"/>
        <v>games</v>
      </c>
      <c r="T2150" t="str">
        <f t="shared" si="236"/>
        <v>video games</v>
      </c>
      <c r="U2150" s="13">
        <f t="shared" si="237"/>
        <v>30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4">
        <f t="shared" si="233"/>
        <v>40390</v>
      </c>
      <c r="K2151">
        <v>1277512556</v>
      </c>
      <c r="L2151" s="14">
        <f t="shared" si="234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6">
        <f t="shared" si="231"/>
        <v>0</v>
      </c>
      <c r="R2151" s="9">
        <f t="shared" si="232"/>
        <v>0</v>
      </c>
      <c r="S2151" t="str">
        <f t="shared" si="235"/>
        <v>games</v>
      </c>
      <c r="T2151" t="str">
        <f t="shared" si="236"/>
        <v>video games</v>
      </c>
      <c r="U2151" s="13">
        <f t="shared" si="237"/>
        <v>35</v>
      </c>
    </row>
    <row r="2152" spans="1:2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4">
        <f t="shared" si="233"/>
        <v>42564.284710648149</v>
      </c>
      <c r="K2152">
        <v>1465800599</v>
      </c>
      <c r="L2152" s="14">
        <f t="shared" si="234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6">
        <f t="shared" si="231"/>
        <v>8.0999999999999996E-3</v>
      </c>
      <c r="R2152" s="9">
        <f t="shared" si="232"/>
        <v>101.25</v>
      </c>
      <c r="S2152" t="str">
        <f t="shared" si="235"/>
        <v>games</v>
      </c>
      <c r="T2152" t="str">
        <f t="shared" si="236"/>
        <v>video games</v>
      </c>
      <c r="U2152" s="13">
        <f t="shared" si="237"/>
        <v>30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4">
        <f t="shared" si="233"/>
        <v>42550.847384259265</v>
      </c>
      <c r="K2153">
        <v>1464639614</v>
      </c>
      <c r="L2153" s="14">
        <f t="shared" si="234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6">
        <f t="shared" si="231"/>
        <v>2.6222222222222224E-3</v>
      </c>
      <c r="R2153" s="9">
        <f t="shared" si="232"/>
        <v>19.666666666666668</v>
      </c>
      <c r="S2153" t="str">
        <f t="shared" si="235"/>
        <v>games</v>
      </c>
      <c r="T2153" t="str">
        <f t="shared" si="236"/>
        <v>video games</v>
      </c>
      <c r="U2153" s="13">
        <f t="shared" si="237"/>
        <v>30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4">
        <f t="shared" si="233"/>
        <v>41713.790613425925</v>
      </c>
      <c r="K2154">
        <v>1392321509</v>
      </c>
      <c r="L2154" s="14">
        <f t="shared" si="234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6">
        <f t="shared" si="231"/>
        <v>1.6666666666666668E-3</v>
      </c>
      <c r="R2154" s="9">
        <f t="shared" si="232"/>
        <v>12.5</v>
      </c>
      <c r="S2154" t="str">
        <f t="shared" si="235"/>
        <v>games</v>
      </c>
      <c r="T2154" t="str">
        <f t="shared" si="236"/>
        <v>video games</v>
      </c>
      <c r="U2154" s="13">
        <f t="shared" si="237"/>
        <v>30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4">
        <f t="shared" si="233"/>
        <v>42014.332638888889</v>
      </c>
      <c r="K2155">
        <v>1417470718</v>
      </c>
      <c r="L2155" s="14">
        <f t="shared" si="234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6">
        <f t="shared" si="231"/>
        <v>9.1244548809124457E-5</v>
      </c>
      <c r="R2155" s="9">
        <f t="shared" si="232"/>
        <v>8.5</v>
      </c>
      <c r="S2155" t="str">
        <f t="shared" si="235"/>
        <v>games</v>
      </c>
      <c r="T2155" t="str">
        <f t="shared" si="236"/>
        <v>video games</v>
      </c>
      <c r="U2155" s="13">
        <f t="shared" si="237"/>
        <v>40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4">
        <f t="shared" si="233"/>
        <v>41667.632256944446</v>
      </c>
      <c r="K2156">
        <v>1389193827</v>
      </c>
      <c r="L2156" s="14">
        <f t="shared" si="234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6">
        <f t="shared" si="231"/>
        <v>8.0000000000000002E-3</v>
      </c>
      <c r="R2156" s="9">
        <f t="shared" si="232"/>
        <v>1</v>
      </c>
      <c r="S2156" t="str">
        <f t="shared" si="235"/>
        <v>games</v>
      </c>
      <c r="T2156" t="str">
        <f t="shared" si="236"/>
        <v>video games</v>
      </c>
      <c r="U2156" s="13">
        <f t="shared" si="237"/>
        <v>20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4">
        <f t="shared" si="233"/>
        <v>42460.70584490741</v>
      </c>
      <c r="K2157">
        <v>1456854985</v>
      </c>
      <c r="L2157" s="14">
        <f t="shared" si="234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6">
        <f t="shared" si="231"/>
        <v>2.3E-2</v>
      </c>
      <c r="R2157" s="9">
        <f t="shared" si="232"/>
        <v>23</v>
      </c>
      <c r="S2157" t="str">
        <f t="shared" si="235"/>
        <v>games</v>
      </c>
      <c r="T2157" t="str">
        <f t="shared" si="236"/>
        <v>video games</v>
      </c>
      <c r="U2157" s="13">
        <f t="shared" si="237"/>
        <v>30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4">
        <f t="shared" si="233"/>
        <v>41533.85423611111</v>
      </c>
      <c r="K2158">
        <v>1375475406</v>
      </c>
      <c r="L2158" s="14">
        <f t="shared" si="234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6">
        <f t="shared" si="231"/>
        <v>2.6660714285714284E-2</v>
      </c>
      <c r="R2158" s="9">
        <f t="shared" si="232"/>
        <v>17.987951807228917</v>
      </c>
      <c r="S2158" t="str">
        <f t="shared" si="235"/>
        <v>games</v>
      </c>
      <c r="T2158" t="str">
        <f t="shared" si="236"/>
        <v>video games</v>
      </c>
      <c r="U2158" s="13">
        <f t="shared" si="237"/>
        <v>45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4">
        <f t="shared" si="233"/>
        <v>42727.332638888889</v>
      </c>
      <c r="K2159">
        <v>1479684783</v>
      </c>
      <c r="L2159" s="14">
        <f t="shared" si="234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6">
        <f t="shared" si="231"/>
        <v>0.28192</v>
      </c>
      <c r="R2159" s="9">
        <f t="shared" si="232"/>
        <v>370.94736842105266</v>
      </c>
      <c r="S2159" t="str">
        <f t="shared" si="235"/>
        <v>games</v>
      </c>
      <c r="T2159" t="str">
        <f t="shared" si="236"/>
        <v>video games</v>
      </c>
      <c r="U2159" s="13">
        <f t="shared" si="237"/>
        <v>33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4">
        <f t="shared" si="233"/>
        <v>41309.853865740741</v>
      </c>
      <c r="K2160">
        <v>1356121774</v>
      </c>
      <c r="L2160" s="14">
        <f t="shared" si="234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6">
        <f t="shared" si="231"/>
        <v>6.5900366666666668E-2</v>
      </c>
      <c r="R2160" s="9">
        <f t="shared" si="232"/>
        <v>63.569485530546629</v>
      </c>
      <c r="S2160" t="str">
        <f t="shared" si="235"/>
        <v>games</v>
      </c>
      <c r="T2160" t="str">
        <f t="shared" si="236"/>
        <v>video games</v>
      </c>
      <c r="U2160" s="13">
        <f t="shared" si="237"/>
        <v>45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4">
        <f t="shared" si="233"/>
        <v>40740.731180555551</v>
      </c>
      <c r="K2161">
        <v>1308245574</v>
      </c>
      <c r="L2161" s="14">
        <f t="shared" si="234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6">
        <f t="shared" si="231"/>
        <v>7.2222222222222219E-3</v>
      </c>
      <c r="R2161" s="9">
        <f t="shared" si="232"/>
        <v>13</v>
      </c>
      <c r="S2161" t="str">
        <f t="shared" si="235"/>
        <v>games</v>
      </c>
      <c r="T2161" t="str">
        <f t="shared" si="236"/>
        <v>video games</v>
      </c>
      <c r="U2161" s="13">
        <f t="shared" si="237"/>
        <v>30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4">
        <f t="shared" si="233"/>
        <v>41048.711863425924</v>
      </c>
      <c r="K2162">
        <v>1334855105</v>
      </c>
      <c r="L2162" s="14">
        <f t="shared" si="234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6">
        <f t="shared" si="231"/>
        <v>8.5000000000000006E-3</v>
      </c>
      <c r="R2162" s="9">
        <f t="shared" si="232"/>
        <v>5.3125</v>
      </c>
      <c r="S2162" t="str">
        <f t="shared" si="235"/>
        <v>games</v>
      </c>
      <c r="T2162" t="str">
        <f t="shared" si="236"/>
        <v>video games</v>
      </c>
      <c r="U2162" s="13">
        <f t="shared" si="237"/>
        <v>30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4">
        <f t="shared" si="233"/>
        <v>42270.852534722217</v>
      </c>
      <c r="K2163">
        <v>1440448059</v>
      </c>
      <c r="L2163" s="14">
        <f t="shared" si="234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6">
        <f t="shared" si="231"/>
        <v>1.1575</v>
      </c>
      <c r="R2163" s="9">
        <f t="shared" si="232"/>
        <v>35.615384615384613</v>
      </c>
      <c r="S2163" t="str">
        <f t="shared" si="235"/>
        <v>music</v>
      </c>
      <c r="T2163" t="str">
        <f t="shared" si="236"/>
        <v>rock</v>
      </c>
      <c r="U2163" s="13">
        <f t="shared" si="237"/>
        <v>30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4">
        <f t="shared" si="233"/>
        <v>41844.766099537039</v>
      </c>
      <c r="K2164">
        <v>1403547791</v>
      </c>
      <c r="L2164" s="14">
        <f t="shared" si="234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6">
        <f t="shared" si="231"/>
        <v>1.1226666666666667</v>
      </c>
      <c r="R2164" s="9">
        <f t="shared" si="232"/>
        <v>87.103448275862064</v>
      </c>
      <c r="S2164" t="str">
        <f t="shared" si="235"/>
        <v>music</v>
      </c>
      <c r="T2164" t="str">
        <f t="shared" si="236"/>
        <v>rock</v>
      </c>
      <c r="U2164" s="13">
        <f t="shared" si="237"/>
        <v>31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4">
        <f t="shared" si="233"/>
        <v>42163.159722222219</v>
      </c>
      <c r="K2165">
        <v>1429306520</v>
      </c>
      <c r="L2165" s="14">
        <f t="shared" si="234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6">
        <f t="shared" si="231"/>
        <v>1.3220000000000001</v>
      </c>
      <c r="R2165" s="9">
        <f t="shared" si="232"/>
        <v>75.11363636363636</v>
      </c>
      <c r="S2165" t="str">
        <f t="shared" si="235"/>
        <v>music</v>
      </c>
      <c r="T2165" t="str">
        <f t="shared" si="236"/>
        <v>rock</v>
      </c>
      <c r="U2165" s="13">
        <f t="shared" si="237"/>
        <v>52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4">
        <f t="shared" si="233"/>
        <v>42546.165972222225</v>
      </c>
      <c r="K2166">
        <v>1464196414</v>
      </c>
      <c r="L2166" s="14">
        <f t="shared" si="234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6">
        <f t="shared" si="231"/>
        <v>1.0263636363636364</v>
      </c>
      <c r="R2166" s="9">
        <f t="shared" si="232"/>
        <v>68.01204819277109</v>
      </c>
      <c r="S2166" t="str">
        <f t="shared" si="235"/>
        <v>music</v>
      </c>
      <c r="T2166" t="str">
        <f t="shared" si="236"/>
        <v>rock</v>
      </c>
      <c r="U2166" s="13">
        <f t="shared" si="237"/>
        <v>31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4">
        <f t="shared" si="233"/>
        <v>42468.625405092593</v>
      </c>
      <c r="K2167">
        <v>1457539235</v>
      </c>
      <c r="L2167" s="14">
        <f t="shared" si="234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6">
        <f t="shared" si="231"/>
        <v>1.3864000000000001</v>
      </c>
      <c r="R2167" s="9">
        <f t="shared" si="232"/>
        <v>29.623931623931625</v>
      </c>
      <c r="S2167" t="str">
        <f t="shared" si="235"/>
        <v>music</v>
      </c>
      <c r="T2167" t="str">
        <f t="shared" si="236"/>
        <v>rock</v>
      </c>
      <c r="U2167" s="13">
        <f t="shared" si="237"/>
        <v>30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4">
        <f t="shared" si="233"/>
        <v>41978.879837962959</v>
      </c>
      <c r="K2168">
        <v>1413922018</v>
      </c>
      <c r="L2168" s="14">
        <f t="shared" si="234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6">
        <f t="shared" si="231"/>
        <v>1.466</v>
      </c>
      <c r="R2168" s="9">
        <f t="shared" si="232"/>
        <v>91.625</v>
      </c>
      <c r="S2168" t="str">
        <f t="shared" si="235"/>
        <v>music</v>
      </c>
      <c r="T2168" t="str">
        <f t="shared" si="236"/>
        <v>rock</v>
      </c>
      <c r="U2168" s="13">
        <f t="shared" si="237"/>
        <v>45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4">
        <f t="shared" si="233"/>
        <v>41167.066400462965</v>
      </c>
      <c r="K2169">
        <v>1346463337</v>
      </c>
      <c r="L2169" s="14">
        <f t="shared" si="234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6">
        <f t="shared" si="231"/>
        <v>1.2</v>
      </c>
      <c r="R2169" s="9">
        <f t="shared" si="232"/>
        <v>22.5</v>
      </c>
      <c r="S2169" t="str">
        <f t="shared" si="235"/>
        <v>music</v>
      </c>
      <c r="T2169" t="str">
        <f t="shared" si="236"/>
        <v>rock</v>
      </c>
      <c r="U2169" s="13">
        <f t="shared" si="237"/>
        <v>14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4">
        <f t="shared" si="233"/>
        <v>42776.208333333328</v>
      </c>
      <c r="K2170">
        <v>1484058261</v>
      </c>
      <c r="L2170" s="14">
        <f t="shared" si="234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6">
        <f t="shared" si="231"/>
        <v>1.215816111111111</v>
      </c>
      <c r="R2170" s="9">
        <f t="shared" si="232"/>
        <v>64.366735294117646</v>
      </c>
      <c r="S2170" t="str">
        <f t="shared" si="235"/>
        <v>music</v>
      </c>
      <c r="T2170" t="str">
        <f t="shared" si="236"/>
        <v>rock</v>
      </c>
      <c r="U2170" s="13">
        <f t="shared" si="237"/>
        <v>31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4">
        <f t="shared" si="233"/>
        <v>42796.700821759259</v>
      </c>
      <c r="K2171">
        <v>1488214151</v>
      </c>
      <c r="L2171" s="14">
        <f t="shared" si="234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6">
        <f t="shared" si="231"/>
        <v>1</v>
      </c>
      <c r="R2171" s="9">
        <f t="shared" si="232"/>
        <v>21.857142857142858</v>
      </c>
      <c r="S2171" t="str">
        <f t="shared" si="235"/>
        <v>music</v>
      </c>
      <c r="T2171" t="str">
        <f t="shared" si="236"/>
        <v>rock</v>
      </c>
      <c r="U2171" s="13">
        <f t="shared" si="237"/>
        <v>3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4">
        <f t="shared" si="233"/>
        <v>42238.750254629631</v>
      </c>
      <c r="K2172">
        <v>1436810422</v>
      </c>
      <c r="L2172" s="14">
        <f t="shared" si="234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6">
        <f t="shared" si="231"/>
        <v>1.8085714285714285</v>
      </c>
      <c r="R2172" s="9">
        <f t="shared" si="232"/>
        <v>33.315789473684212</v>
      </c>
      <c r="S2172" t="str">
        <f t="shared" si="235"/>
        <v>music</v>
      </c>
      <c r="T2172" t="str">
        <f t="shared" si="236"/>
        <v>rock</v>
      </c>
      <c r="U2172" s="13">
        <f t="shared" si="237"/>
        <v>40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4">
        <f t="shared" si="233"/>
        <v>42177.208333333328</v>
      </c>
      <c r="K2173">
        <v>1431903495</v>
      </c>
      <c r="L2173" s="14">
        <f t="shared" si="234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6">
        <f t="shared" si="231"/>
        <v>1.0607500000000001</v>
      </c>
      <c r="R2173" s="9">
        <f t="shared" si="232"/>
        <v>90.276595744680847</v>
      </c>
      <c r="S2173" t="str">
        <f t="shared" si="235"/>
        <v>music</v>
      </c>
      <c r="T2173" t="str">
        <f t="shared" si="236"/>
        <v>rock</v>
      </c>
      <c r="U2173" s="13">
        <f t="shared" si="237"/>
        <v>36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4">
        <f t="shared" si="233"/>
        <v>42112.580092592587</v>
      </c>
      <c r="K2174">
        <v>1426773320</v>
      </c>
      <c r="L2174" s="14">
        <f t="shared" si="234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6">
        <f t="shared" si="231"/>
        <v>1</v>
      </c>
      <c r="R2174" s="9">
        <f t="shared" si="232"/>
        <v>76.92307692307692</v>
      </c>
      <c r="S2174" t="str">
        <f t="shared" si="235"/>
        <v>music</v>
      </c>
      <c r="T2174" t="str">
        <f t="shared" si="236"/>
        <v>rock</v>
      </c>
      <c r="U2174" s="13">
        <f t="shared" si="237"/>
        <v>30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4">
        <f t="shared" si="233"/>
        <v>41527.165972222225</v>
      </c>
      <c r="K2175">
        <v>1376066243</v>
      </c>
      <c r="L2175" s="14">
        <f t="shared" si="234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6">
        <f t="shared" si="231"/>
        <v>1.2692857142857144</v>
      </c>
      <c r="R2175" s="9">
        <f t="shared" si="232"/>
        <v>59.233333333333334</v>
      </c>
      <c r="S2175" t="str">
        <f t="shared" si="235"/>
        <v>music</v>
      </c>
      <c r="T2175" t="str">
        <f t="shared" si="236"/>
        <v>rock</v>
      </c>
      <c r="U2175" s="13">
        <f t="shared" si="237"/>
        <v>32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4">
        <f t="shared" si="233"/>
        <v>42495.542905092589</v>
      </c>
      <c r="K2176">
        <v>1459861307</v>
      </c>
      <c r="L2176" s="14">
        <f t="shared" si="234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6">
        <f t="shared" si="231"/>
        <v>1.0297499999999999</v>
      </c>
      <c r="R2176" s="9">
        <f t="shared" si="232"/>
        <v>65.38095238095238</v>
      </c>
      <c r="S2176" t="str">
        <f t="shared" si="235"/>
        <v>music</v>
      </c>
      <c r="T2176" t="str">
        <f t="shared" si="236"/>
        <v>rock</v>
      </c>
      <c r="U2176" s="13">
        <f t="shared" si="237"/>
        <v>30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4">
        <f t="shared" si="233"/>
        <v>42572.009097222224</v>
      </c>
      <c r="K2177">
        <v>1468455186</v>
      </c>
      <c r="L2177" s="14">
        <f t="shared" si="234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6">
        <f t="shared" si="231"/>
        <v>2.5</v>
      </c>
      <c r="R2177" s="9">
        <f t="shared" si="232"/>
        <v>67.307692307692307</v>
      </c>
      <c r="S2177" t="str">
        <f t="shared" si="235"/>
        <v>music</v>
      </c>
      <c r="T2177" t="str">
        <f t="shared" si="236"/>
        <v>rock</v>
      </c>
      <c r="U2177" s="13">
        <f t="shared" si="237"/>
        <v>7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4">
        <f t="shared" si="233"/>
        <v>42126.633206018523</v>
      </c>
      <c r="K2178">
        <v>1427987509</v>
      </c>
      <c r="L2178" s="14">
        <f t="shared" si="234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6">
        <f t="shared" ref="Q2178:Q2241" si="238">(E2178/D2178)</f>
        <v>1.2602</v>
      </c>
      <c r="R2178" s="9">
        <f t="shared" ref="R2178:R2241" si="239">IF(N2178&lt;&gt;0,E2178/N2178,0)</f>
        <v>88.74647887323944</v>
      </c>
      <c r="S2178" t="str">
        <f t="shared" si="235"/>
        <v>music</v>
      </c>
      <c r="T2178" t="str">
        <f t="shared" si="236"/>
        <v>rock</v>
      </c>
      <c r="U2178" s="13">
        <f t="shared" si="237"/>
        <v>30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4">
        <f t="shared" ref="J2179:J2242" si="240">(((I2179/60)/60)/24)+DATE(1970,1,1)</f>
        <v>42527.250775462962</v>
      </c>
      <c r="K2179">
        <v>1463032867</v>
      </c>
      <c r="L2179" s="14">
        <f t="shared" ref="L2179:L2242" si="241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6">
        <f t="shared" si="238"/>
        <v>1.0012000000000001</v>
      </c>
      <c r="R2179" s="9">
        <f t="shared" si="239"/>
        <v>65.868421052631575</v>
      </c>
      <c r="S2179" t="str">
        <f t="shared" ref="S2179:S2242" si="242">LEFT(P2179, SEARCH("/",P2179,1)-1)</f>
        <v>music</v>
      </c>
      <c r="T2179" t="str">
        <f t="shared" ref="T2179:T2242" si="243">RIGHT(P2179,LEN(P2179)-FIND("/",P2179))</f>
        <v>rock</v>
      </c>
      <c r="U2179" s="13">
        <f t="shared" ref="U2179:U2242" si="244">DATEDIF(L2179,J2179,"D")</f>
        <v>25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4">
        <f t="shared" si="240"/>
        <v>42753.63653935185</v>
      </c>
      <c r="K2180">
        <v>1482160597</v>
      </c>
      <c r="L2180" s="14">
        <f t="shared" si="241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6">
        <f t="shared" si="238"/>
        <v>1.3864000000000001</v>
      </c>
      <c r="R2180" s="9">
        <f t="shared" si="239"/>
        <v>40.349243306169967</v>
      </c>
      <c r="S2180" t="str">
        <f t="shared" si="242"/>
        <v>music</v>
      </c>
      <c r="T2180" t="str">
        <f t="shared" si="243"/>
        <v>rock</v>
      </c>
      <c r="U2180" s="13">
        <f t="shared" si="244"/>
        <v>30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4">
        <f t="shared" si="240"/>
        <v>42105.171203703707</v>
      </c>
      <c r="K2181">
        <v>1426133192</v>
      </c>
      <c r="L2181" s="14">
        <f t="shared" si="241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6">
        <f t="shared" si="238"/>
        <v>1.6140000000000001</v>
      </c>
      <c r="R2181" s="9">
        <f t="shared" si="239"/>
        <v>76.857142857142861</v>
      </c>
      <c r="S2181" t="str">
        <f t="shared" si="242"/>
        <v>music</v>
      </c>
      <c r="T2181" t="str">
        <f t="shared" si="243"/>
        <v>rock</v>
      </c>
      <c r="U2181" s="13">
        <f t="shared" si="244"/>
        <v>30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4">
        <f t="shared" si="240"/>
        <v>42321.711435185185</v>
      </c>
      <c r="K2182">
        <v>1443801868</v>
      </c>
      <c r="L2182" s="14">
        <f t="shared" si="241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6">
        <f t="shared" si="238"/>
        <v>1.071842</v>
      </c>
      <c r="R2182" s="9">
        <f t="shared" si="239"/>
        <v>68.707820512820518</v>
      </c>
      <c r="S2182" t="str">
        <f t="shared" si="242"/>
        <v>music</v>
      </c>
      <c r="T2182" t="str">
        <f t="shared" si="243"/>
        <v>rock</v>
      </c>
      <c r="U2182" s="13">
        <f t="shared" si="244"/>
        <v>42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4">
        <f t="shared" si="240"/>
        <v>42787.005243055552</v>
      </c>
      <c r="K2183">
        <v>1486426053</v>
      </c>
      <c r="L2183" s="14">
        <f t="shared" si="241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6">
        <f t="shared" si="238"/>
        <v>1.5309999999999999</v>
      </c>
      <c r="R2183" s="9">
        <f t="shared" si="239"/>
        <v>57.773584905660378</v>
      </c>
      <c r="S2183" t="str">
        <f t="shared" si="242"/>
        <v>games</v>
      </c>
      <c r="T2183" t="str">
        <f t="shared" si="243"/>
        <v>tabletop games</v>
      </c>
      <c r="U2183" s="13">
        <f t="shared" si="244"/>
        <v>14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4">
        <f t="shared" si="240"/>
        <v>41914.900752314818</v>
      </c>
      <c r="K2184">
        <v>1409261825</v>
      </c>
      <c r="L2184" s="14">
        <f t="shared" si="241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6">
        <f t="shared" si="238"/>
        <v>5.2416666666666663</v>
      </c>
      <c r="R2184" s="9">
        <f t="shared" si="239"/>
        <v>44.171348314606739</v>
      </c>
      <c r="S2184" t="str">
        <f t="shared" si="242"/>
        <v>games</v>
      </c>
      <c r="T2184" t="str">
        <f t="shared" si="243"/>
        <v>tabletop games</v>
      </c>
      <c r="U2184" s="13">
        <f t="shared" si="244"/>
        <v>35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4">
        <f t="shared" si="240"/>
        <v>42775.208333333328</v>
      </c>
      <c r="K2185">
        <v>1484037977</v>
      </c>
      <c r="L2185" s="14">
        <f t="shared" si="241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6">
        <f t="shared" si="238"/>
        <v>4.8927777777777779</v>
      </c>
      <c r="R2185" s="9">
        <f t="shared" si="239"/>
        <v>31.566308243727597</v>
      </c>
      <c r="S2185" t="str">
        <f t="shared" si="242"/>
        <v>games</v>
      </c>
      <c r="T2185" t="str">
        <f t="shared" si="243"/>
        <v>tabletop games</v>
      </c>
      <c r="U2185" s="13">
        <f t="shared" si="244"/>
        <v>30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4">
        <f t="shared" si="240"/>
        <v>42394.666666666672</v>
      </c>
      <c r="K2186">
        <v>1452530041</v>
      </c>
      <c r="L2186" s="14">
        <f t="shared" si="241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6">
        <f t="shared" si="238"/>
        <v>2.8473999999999999</v>
      </c>
      <c r="R2186" s="9">
        <f t="shared" si="239"/>
        <v>107.04511278195488</v>
      </c>
      <c r="S2186" t="str">
        <f t="shared" si="242"/>
        <v>games</v>
      </c>
      <c r="T2186" t="str">
        <f t="shared" si="243"/>
        <v>tabletop games</v>
      </c>
      <c r="U2186" s="13">
        <f t="shared" si="244"/>
        <v>14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4">
        <f t="shared" si="240"/>
        <v>41359.349988425929</v>
      </c>
      <c r="K2187">
        <v>1360830239</v>
      </c>
      <c r="L2187" s="14">
        <f t="shared" si="241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6">
        <f t="shared" si="238"/>
        <v>18.569700000000001</v>
      </c>
      <c r="R2187" s="9">
        <f t="shared" si="239"/>
        <v>149.03451043338683</v>
      </c>
      <c r="S2187" t="str">
        <f t="shared" si="242"/>
        <v>games</v>
      </c>
      <c r="T2187" t="str">
        <f t="shared" si="243"/>
        <v>tabletop games</v>
      </c>
      <c r="U2187" s="13">
        <f t="shared" si="244"/>
        <v>40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4">
        <f t="shared" si="240"/>
        <v>42620.083333333328</v>
      </c>
      <c r="K2188">
        <v>1470062743</v>
      </c>
      <c r="L2188" s="14">
        <f t="shared" si="241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6">
        <f t="shared" si="238"/>
        <v>1.0967499999999999</v>
      </c>
      <c r="R2188" s="9">
        <f t="shared" si="239"/>
        <v>55.956632653061227</v>
      </c>
      <c r="S2188" t="str">
        <f t="shared" si="242"/>
        <v>games</v>
      </c>
      <c r="T2188" t="str">
        <f t="shared" si="243"/>
        <v>tabletop games</v>
      </c>
      <c r="U2188" s="13">
        <f t="shared" si="244"/>
        <v>37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4">
        <f t="shared" si="240"/>
        <v>42097.165972222225</v>
      </c>
      <c r="K2189">
        <v>1425531666</v>
      </c>
      <c r="L2189" s="14">
        <f t="shared" si="241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6">
        <f t="shared" si="238"/>
        <v>10.146425000000001</v>
      </c>
      <c r="R2189" s="9">
        <f t="shared" si="239"/>
        <v>56.970381807973048</v>
      </c>
      <c r="S2189" t="str">
        <f t="shared" si="242"/>
        <v>games</v>
      </c>
      <c r="T2189" t="str">
        <f t="shared" si="243"/>
        <v>tabletop games</v>
      </c>
      <c r="U2189" s="13">
        <f t="shared" si="244"/>
        <v>29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4">
        <f t="shared" si="240"/>
        <v>42668.708333333328</v>
      </c>
      <c r="K2190">
        <v>1474380241</v>
      </c>
      <c r="L2190" s="14">
        <f t="shared" si="241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6">
        <f t="shared" si="238"/>
        <v>4.1217692027666546</v>
      </c>
      <c r="R2190" s="9">
        <f t="shared" si="239"/>
        <v>44.056420233463037</v>
      </c>
      <c r="S2190" t="str">
        <f t="shared" si="242"/>
        <v>games</v>
      </c>
      <c r="T2190" t="str">
        <f t="shared" si="243"/>
        <v>tabletop games</v>
      </c>
      <c r="U2190" s="13">
        <f t="shared" si="244"/>
        <v>35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4">
        <f t="shared" si="240"/>
        <v>42481.916666666672</v>
      </c>
      <c r="K2191">
        <v>1460055300</v>
      </c>
      <c r="L2191" s="14">
        <f t="shared" si="241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6">
        <f t="shared" si="238"/>
        <v>5.0324999999999998</v>
      </c>
      <c r="R2191" s="9">
        <f t="shared" si="239"/>
        <v>68.625</v>
      </c>
      <c r="S2191" t="str">
        <f t="shared" si="242"/>
        <v>games</v>
      </c>
      <c r="T2191" t="str">
        <f t="shared" si="243"/>
        <v>tabletop games</v>
      </c>
      <c r="U2191" s="13">
        <f t="shared" si="244"/>
        <v>14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4">
        <f t="shared" si="240"/>
        <v>42452.290972222225</v>
      </c>
      <c r="K2192">
        <v>1455721204</v>
      </c>
      <c r="L2192" s="14">
        <f t="shared" si="241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6">
        <f t="shared" si="238"/>
        <v>1.8461052631578947</v>
      </c>
      <c r="R2192" s="9">
        <f t="shared" si="239"/>
        <v>65.318435754189949</v>
      </c>
      <c r="S2192" t="str">
        <f t="shared" si="242"/>
        <v>games</v>
      </c>
      <c r="T2192" t="str">
        <f t="shared" si="243"/>
        <v>tabletop games</v>
      </c>
      <c r="U2192" s="13">
        <f t="shared" si="244"/>
        <v>35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4">
        <f t="shared" si="240"/>
        <v>42780.833645833336</v>
      </c>
      <c r="K2193">
        <v>1486065627</v>
      </c>
      <c r="L2193" s="14">
        <f t="shared" si="241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6">
        <f t="shared" si="238"/>
        <v>1.1973333333333334</v>
      </c>
      <c r="R2193" s="9">
        <f t="shared" si="239"/>
        <v>35.92</v>
      </c>
      <c r="S2193" t="str">
        <f t="shared" si="242"/>
        <v>games</v>
      </c>
      <c r="T2193" t="str">
        <f t="shared" si="243"/>
        <v>tabletop games</v>
      </c>
      <c r="U2193" s="13">
        <f t="shared" si="244"/>
        <v>12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4">
        <f t="shared" si="240"/>
        <v>42719.958333333328</v>
      </c>
      <c r="K2194">
        <v>1479414344</v>
      </c>
      <c r="L2194" s="14">
        <f t="shared" si="241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6">
        <f t="shared" si="238"/>
        <v>10.812401666666668</v>
      </c>
      <c r="R2194" s="9">
        <f t="shared" si="239"/>
        <v>40.070667078443485</v>
      </c>
      <c r="S2194" t="str">
        <f t="shared" si="242"/>
        <v>games</v>
      </c>
      <c r="T2194" t="str">
        <f t="shared" si="243"/>
        <v>tabletop games</v>
      </c>
      <c r="U2194" s="13">
        <f t="shared" si="244"/>
        <v>28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4">
        <f t="shared" si="240"/>
        <v>42695.207638888889</v>
      </c>
      <c r="K2195">
        <v>1477043072</v>
      </c>
      <c r="L2195" s="14">
        <f t="shared" si="241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6">
        <f t="shared" si="238"/>
        <v>4.5237333333333334</v>
      </c>
      <c r="R2195" s="9">
        <f t="shared" si="239"/>
        <v>75.647714604236342</v>
      </c>
      <c r="S2195" t="str">
        <f t="shared" si="242"/>
        <v>games</v>
      </c>
      <c r="T2195" t="str">
        <f t="shared" si="243"/>
        <v>tabletop games</v>
      </c>
      <c r="U2195" s="13">
        <f t="shared" si="244"/>
        <v>31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4">
        <f t="shared" si="240"/>
        <v>42455.716319444444</v>
      </c>
      <c r="K2196">
        <v>1456423890</v>
      </c>
      <c r="L2196" s="14">
        <f t="shared" si="241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6">
        <f t="shared" si="238"/>
        <v>5.3737000000000004</v>
      </c>
      <c r="R2196" s="9">
        <f t="shared" si="239"/>
        <v>61.203872437357631</v>
      </c>
      <c r="S2196" t="str">
        <f t="shared" si="242"/>
        <v>games</v>
      </c>
      <c r="T2196" t="str">
        <f t="shared" si="243"/>
        <v>tabletop games</v>
      </c>
      <c r="U2196" s="13">
        <f t="shared" si="244"/>
        <v>30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4">
        <f t="shared" si="240"/>
        <v>42227.771990740745</v>
      </c>
      <c r="K2197">
        <v>1436725900</v>
      </c>
      <c r="L2197" s="14">
        <f t="shared" si="241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6">
        <f t="shared" si="238"/>
        <v>1.2032608695652174</v>
      </c>
      <c r="R2197" s="9">
        <f t="shared" si="239"/>
        <v>48.130434782608695</v>
      </c>
      <c r="S2197" t="str">
        <f t="shared" si="242"/>
        <v>games</v>
      </c>
      <c r="T2197" t="str">
        <f t="shared" si="243"/>
        <v>tabletop games</v>
      </c>
      <c r="U2197" s="13">
        <f t="shared" si="244"/>
        <v>30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4">
        <f t="shared" si="240"/>
        <v>42706.291666666672</v>
      </c>
      <c r="K2198">
        <v>1478000502</v>
      </c>
      <c r="L2198" s="14">
        <f t="shared" si="241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6">
        <f t="shared" si="238"/>
        <v>1.1383571428571428</v>
      </c>
      <c r="R2198" s="9">
        <f t="shared" si="239"/>
        <v>68.106837606837601</v>
      </c>
      <c r="S2198" t="str">
        <f t="shared" si="242"/>
        <v>games</v>
      </c>
      <c r="T2198" t="str">
        <f t="shared" si="243"/>
        <v>tabletop games</v>
      </c>
      <c r="U2198" s="13">
        <f t="shared" si="244"/>
        <v>31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4">
        <f t="shared" si="240"/>
        <v>42063.584016203706</v>
      </c>
      <c r="K2199">
        <v>1422540059</v>
      </c>
      <c r="L2199" s="14">
        <f t="shared" si="241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6">
        <f t="shared" si="238"/>
        <v>9.5103109999999997</v>
      </c>
      <c r="R2199" s="9">
        <f t="shared" si="239"/>
        <v>65.891300230946882</v>
      </c>
      <c r="S2199" t="str">
        <f t="shared" si="242"/>
        <v>games</v>
      </c>
      <c r="T2199" t="str">
        <f t="shared" si="243"/>
        <v>tabletop games</v>
      </c>
      <c r="U2199" s="13">
        <f t="shared" si="244"/>
        <v>30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4">
        <f t="shared" si="240"/>
        <v>42322.555555555555</v>
      </c>
      <c r="K2200">
        <v>1444911600</v>
      </c>
      <c r="L2200" s="14">
        <f t="shared" si="241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6">
        <f t="shared" si="238"/>
        <v>1.3289249999999999</v>
      </c>
      <c r="R2200" s="9">
        <f t="shared" si="239"/>
        <v>81.654377880184327</v>
      </c>
      <c r="S2200" t="str">
        <f t="shared" si="242"/>
        <v>games</v>
      </c>
      <c r="T2200" t="str">
        <f t="shared" si="243"/>
        <v>tabletop games</v>
      </c>
      <c r="U2200" s="13">
        <f t="shared" si="244"/>
        <v>30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4">
        <f t="shared" si="240"/>
        <v>42292.416643518518</v>
      </c>
      <c r="K2201">
        <v>1442311198</v>
      </c>
      <c r="L2201" s="14">
        <f t="shared" si="241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6">
        <f t="shared" si="238"/>
        <v>1.4697777777777778</v>
      </c>
      <c r="R2201" s="9">
        <f t="shared" si="239"/>
        <v>52.701195219123505</v>
      </c>
      <c r="S2201" t="str">
        <f t="shared" si="242"/>
        <v>games</v>
      </c>
      <c r="T2201" t="str">
        <f t="shared" si="243"/>
        <v>tabletop games</v>
      </c>
      <c r="U2201" s="13">
        <f t="shared" si="244"/>
        <v>30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4">
        <f t="shared" si="240"/>
        <v>42191.125</v>
      </c>
      <c r="K2202">
        <v>1433775668</v>
      </c>
      <c r="L2202" s="14">
        <f t="shared" si="241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6">
        <f t="shared" si="238"/>
        <v>5.4215</v>
      </c>
      <c r="R2202" s="9">
        <f t="shared" si="239"/>
        <v>41.228136882129277</v>
      </c>
      <c r="S2202" t="str">
        <f t="shared" si="242"/>
        <v>games</v>
      </c>
      <c r="T2202" t="str">
        <f t="shared" si="243"/>
        <v>tabletop games</v>
      </c>
      <c r="U2202" s="13">
        <f t="shared" si="244"/>
        <v>28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4">
        <f t="shared" si="240"/>
        <v>41290.846817129634</v>
      </c>
      <c r="K2203">
        <v>1357157965</v>
      </c>
      <c r="L2203" s="14">
        <f t="shared" si="241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6">
        <f t="shared" si="238"/>
        <v>3.8271818181818182</v>
      </c>
      <c r="R2203" s="9">
        <f t="shared" si="239"/>
        <v>15.035357142857142</v>
      </c>
      <c r="S2203" t="str">
        <f t="shared" si="242"/>
        <v>music</v>
      </c>
      <c r="T2203" t="str">
        <f t="shared" si="243"/>
        <v>electronic music</v>
      </c>
      <c r="U2203" s="13">
        <f t="shared" si="244"/>
        <v>14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4">
        <f t="shared" si="240"/>
        <v>41214.849166666667</v>
      </c>
      <c r="K2204">
        <v>1349209368</v>
      </c>
      <c r="L2204" s="14">
        <f t="shared" si="241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6">
        <f t="shared" si="238"/>
        <v>7.0418124999999998</v>
      </c>
      <c r="R2204" s="9">
        <f t="shared" si="239"/>
        <v>39.066920943134534</v>
      </c>
      <c r="S2204" t="str">
        <f t="shared" si="242"/>
        <v>music</v>
      </c>
      <c r="T2204" t="str">
        <f t="shared" si="243"/>
        <v>electronic music</v>
      </c>
      <c r="U2204" s="13">
        <f t="shared" si="244"/>
        <v>30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4">
        <f t="shared" si="240"/>
        <v>42271.85974537037</v>
      </c>
      <c r="K2205">
        <v>1440535082</v>
      </c>
      <c r="L2205" s="14">
        <f t="shared" si="241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6">
        <f t="shared" si="238"/>
        <v>1.0954999999999999</v>
      </c>
      <c r="R2205" s="9">
        <f t="shared" si="239"/>
        <v>43.82</v>
      </c>
      <c r="S2205" t="str">
        <f t="shared" si="242"/>
        <v>music</v>
      </c>
      <c r="T2205" t="str">
        <f t="shared" si="243"/>
        <v>electronic music</v>
      </c>
      <c r="U2205" s="13">
        <f t="shared" si="244"/>
        <v>30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4">
        <f t="shared" si="240"/>
        <v>41342.311562499999</v>
      </c>
      <c r="K2206">
        <v>1360222119</v>
      </c>
      <c r="L2206" s="14">
        <f t="shared" si="241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6">
        <f t="shared" si="238"/>
        <v>1.3286666666666667</v>
      </c>
      <c r="R2206" s="9">
        <f t="shared" si="239"/>
        <v>27.301369863013697</v>
      </c>
      <c r="S2206" t="str">
        <f t="shared" si="242"/>
        <v>music</v>
      </c>
      <c r="T2206" t="str">
        <f t="shared" si="243"/>
        <v>electronic music</v>
      </c>
      <c r="U2206" s="13">
        <f t="shared" si="244"/>
        <v>30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4">
        <f t="shared" si="240"/>
        <v>41061.82163194444</v>
      </c>
      <c r="K2207">
        <v>1335987789</v>
      </c>
      <c r="L2207" s="14">
        <f t="shared" si="241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6">
        <f t="shared" si="238"/>
        <v>1.52</v>
      </c>
      <c r="R2207" s="9">
        <f t="shared" si="239"/>
        <v>42.222222222222221</v>
      </c>
      <c r="S2207" t="str">
        <f t="shared" si="242"/>
        <v>music</v>
      </c>
      <c r="T2207" t="str">
        <f t="shared" si="243"/>
        <v>electronic music</v>
      </c>
      <c r="U2207" s="13">
        <f t="shared" si="244"/>
        <v>30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4">
        <f t="shared" si="240"/>
        <v>41015.257222222222</v>
      </c>
      <c r="K2208">
        <v>1333001424</v>
      </c>
      <c r="L2208" s="14">
        <f t="shared" si="241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6">
        <f t="shared" si="238"/>
        <v>1.0272727272727273</v>
      </c>
      <c r="R2208" s="9">
        <f t="shared" si="239"/>
        <v>33.235294117647058</v>
      </c>
      <c r="S2208" t="str">
        <f t="shared" si="242"/>
        <v>music</v>
      </c>
      <c r="T2208" t="str">
        <f t="shared" si="243"/>
        <v>electronic music</v>
      </c>
      <c r="U2208" s="13">
        <f t="shared" si="244"/>
        <v>18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4">
        <f t="shared" si="240"/>
        <v>41594.235798611109</v>
      </c>
      <c r="K2209">
        <v>1381984773</v>
      </c>
      <c r="L2209" s="14">
        <f t="shared" si="241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6">
        <f t="shared" si="238"/>
        <v>1</v>
      </c>
      <c r="R2209" s="9">
        <f t="shared" si="239"/>
        <v>285.71428571428572</v>
      </c>
      <c r="S2209" t="str">
        <f t="shared" si="242"/>
        <v>music</v>
      </c>
      <c r="T2209" t="str">
        <f t="shared" si="243"/>
        <v>electronic music</v>
      </c>
      <c r="U2209" s="13">
        <f t="shared" si="244"/>
        <v>30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4">
        <f t="shared" si="240"/>
        <v>41006.166666666664</v>
      </c>
      <c r="K2210">
        <v>1328649026</v>
      </c>
      <c r="L2210" s="14">
        <f t="shared" si="241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6">
        <f t="shared" si="238"/>
        <v>1.016</v>
      </c>
      <c r="R2210" s="9">
        <f t="shared" si="239"/>
        <v>42.333333333333336</v>
      </c>
      <c r="S2210" t="str">
        <f t="shared" si="242"/>
        <v>music</v>
      </c>
      <c r="T2210" t="str">
        <f t="shared" si="243"/>
        <v>electronic music</v>
      </c>
      <c r="U2210" s="13">
        <f t="shared" si="244"/>
        <v>60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4">
        <f t="shared" si="240"/>
        <v>41743.958333333336</v>
      </c>
      <c r="K2211">
        <v>1396524644</v>
      </c>
      <c r="L2211" s="14">
        <f t="shared" si="241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6">
        <f t="shared" si="238"/>
        <v>1.508</v>
      </c>
      <c r="R2211" s="9">
        <f t="shared" si="239"/>
        <v>50.266666666666666</v>
      </c>
      <c r="S2211" t="str">
        <f t="shared" si="242"/>
        <v>music</v>
      </c>
      <c r="T2211" t="str">
        <f t="shared" si="243"/>
        <v>electronic music</v>
      </c>
      <c r="U2211" s="13">
        <f t="shared" si="244"/>
        <v>11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4">
        <f t="shared" si="240"/>
        <v>41013.73333333333</v>
      </c>
      <c r="K2212">
        <v>1329442510</v>
      </c>
      <c r="L2212" s="14">
        <f t="shared" si="241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6">
        <f t="shared" si="238"/>
        <v>1.11425</v>
      </c>
      <c r="R2212" s="9">
        <f t="shared" si="239"/>
        <v>61.902777777777779</v>
      </c>
      <c r="S2212" t="str">
        <f t="shared" si="242"/>
        <v>music</v>
      </c>
      <c r="T2212" t="str">
        <f t="shared" si="243"/>
        <v>electronic music</v>
      </c>
      <c r="U2212" s="13">
        <f t="shared" si="244"/>
        <v>57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4">
        <f t="shared" si="240"/>
        <v>41739.290972222225</v>
      </c>
      <c r="K2213">
        <v>1395168625</v>
      </c>
      <c r="L2213" s="14">
        <f t="shared" si="241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6">
        <f t="shared" si="238"/>
        <v>1.956</v>
      </c>
      <c r="R2213" s="9">
        <f t="shared" si="239"/>
        <v>40.75</v>
      </c>
      <c r="S2213" t="str">
        <f t="shared" si="242"/>
        <v>music</v>
      </c>
      <c r="T2213" t="str">
        <f t="shared" si="243"/>
        <v>electronic music</v>
      </c>
      <c r="U2213" s="13">
        <f t="shared" si="244"/>
        <v>23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4">
        <f t="shared" si="240"/>
        <v>41582.041666666664</v>
      </c>
      <c r="K2214">
        <v>1380650177</v>
      </c>
      <c r="L2214" s="14">
        <f t="shared" si="241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6">
        <f t="shared" si="238"/>
        <v>1.1438333333333333</v>
      </c>
      <c r="R2214" s="9">
        <f t="shared" si="239"/>
        <v>55.796747967479675</v>
      </c>
      <c r="S2214" t="str">
        <f t="shared" si="242"/>
        <v>music</v>
      </c>
      <c r="T2214" t="str">
        <f t="shared" si="243"/>
        <v>electronic music</v>
      </c>
      <c r="U2214" s="13">
        <f t="shared" si="244"/>
        <v>34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4">
        <f t="shared" si="240"/>
        <v>42139.826145833329</v>
      </c>
      <c r="K2215">
        <v>1429127379</v>
      </c>
      <c r="L2215" s="14">
        <f t="shared" si="241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6">
        <f t="shared" si="238"/>
        <v>2</v>
      </c>
      <c r="R2215" s="9">
        <f t="shared" si="239"/>
        <v>10</v>
      </c>
      <c r="S2215" t="str">
        <f t="shared" si="242"/>
        <v>music</v>
      </c>
      <c r="T2215" t="str">
        <f t="shared" si="243"/>
        <v>electronic music</v>
      </c>
      <c r="U2215" s="13">
        <f t="shared" si="244"/>
        <v>30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4">
        <f t="shared" si="240"/>
        <v>41676.792222222226</v>
      </c>
      <c r="K2216">
        <v>1389121248</v>
      </c>
      <c r="L2216" s="14">
        <f t="shared" si="241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6">
        <f t="shared" si="238"/>
        <v>2.9250166666666666</v>
      </c>
      <c r="R2216" s="9">
        <f t="shared" si="239"/>
        <v>73.125416666666666</v>
      </c>
      <c r="S2216" t="str">
        <f t="shared" si="242"/>
        <v>music</v>
      </c>
      <c r="T2216" t="str">
        <f t="shared" si="243"/>
        <v>electronic music</v>
      </c>
      <c r="U2216" s="13">
        <f t="shared" si="244"/>
        <v>30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4">
        <f t="shared" si="240"/>
        <v>40981.290972222225</v>
      </c>
      <c r="K2217">
        <v>1329671572</v>
      </c>
      <c r="L2217" s="14">
        <f t="shared" si="241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6">
        <f t="shared" si="238"/>
        <v>1.5636363636363637</v>
      </c>
      <c r="R2217" s="9">
        <f t="shared" si="239"/>
        <v>26.060606060606062</v>
      </c>
      <c r="S2217" t="str">
        <f t="shared" si="242"/>
        <v>music</v>
      </c>
      <c r="T2217" t="str">
        <f t="shared" si="243"/>
        <v>electronic music</v>
      </c>
      <c r="U2217" s="13">
        <f t="shared" si="244"/>
        <v>23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4">
        <f t="shared" si="240"/>
        <v>42208.751678240747</v>
      </c>
      <c r="K2218">
        <v>1436464945</v>
      </c>
      <c r="L2218" s="14">
        <f t="shared" si="241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6">
        <f t="shared" si="238"/>
        <v>1.0566666666666666</v>
      </c>
      <c r="R2218" s="9">
        <f t="shared" si="239"/>
        <v>22.642857142857142</v>
      </c>
      <c r="S2218" t="str">
        <f t="shared" si="242"/>
        <v>music</v>
      </c>
      <c r="T2218" t="str">
        <f t="shared" si="243"/>
        <v>electronic music</v>
      </c>
      <c r="U2218" s="13">
        <f t="shared" si="244"/>
        <v>14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4">
        <f t="shared" si="240"/>
        <v>42310.333333333328</v>
      </c>
      <c r="K2219">
        <v>1445539113</v>
      </c>
      <c r="L2219" s="14">
        <f t="shared" si="241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6">
        <f t="shared" si="238"/>
        <v>1.0119047619047619</v>
      </c>
      <c r="R2219" s="9">
        <f t="shared" si="239"/>
        <v>47.222222222222221</v>
      </c>
      <c r="S2219" t="str">
        <f t="shared" si="242"/>
        <v>music</v>
      </c>
      <c r="T2219" t="str">
        <f t="shared" si="243"/>
        <v>electronic music</v>
      </c>
      <c r="U2219" s="13">
        <f t="shared" si="244"/>
        <v>11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4">
        <f t="shared" si="240"/>
        <v>41150</v>
      </c>
      <c r="K2220">
        <v>1344281383</v>
      </c>
      <c r="L2220" s="14">
        <f t="shared" si="241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6">
        <f t="shared" si="238"/>
        <v>1.2283299999999999</v>
      </c>
      <c r="R2220" s="9">
        <f t="shared" si="239"/>
        <v>32.324473684210524</v>
      </c>
      <c r="S2220" t="str">
        <f t="shared" si="242"/>
        <v>music</v>
      </c>
      <c r="T2220" t="str">
        <f t="shared" si="243"/>
        <v>electronic music</v>
      </c>
      <c r="U2220" s="13">
        <f t="shared" si="244"/>
        <v>23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4">
        <f t="shared" si="240"/>
        <v>42235.718888888892</v>
      </c>
      <c r="K2221">
        <v>1437412512</v>
      </c>
      <c r="L2221" s="14">
        <f t="shared" si="241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6">
        <f t="shared" si="238"/>
        <v>1.0149999999999999</v>
      </c>
      <c r="R2221" s="9">
        <f t="shared" si="239"/>
        <v>53.421052631578945</v>
      </c>
      <c r="S2221" t="str">
        <f t="shared" si="242"/>
        <v>music</v>
      </c>
      <c r="T2221" t="str">
        <f t="shared" si="243"/>
        <v>electronic music</v>
      </c>
      <c r="U2221" s="13">
        <f t="shared" si="244"/>
        <v>30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4">
        <f t="shared" si="240"/>
        <v>41482.060601851852</v>
      </c>
      <c r="K2222">
        <v>1372296436</v>
      </c>
      <c r="L2222" s="14">
        <f t="shared" si="241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6">
        <f t="shared" si="238"/>
        <v>1.0114285714285713</v>
      </c>
      <c r="R2222" s="9">
        <f t="shared" si="239"/>
        <v>51.304347826086953</v>
      </c>
      <c r="S2222" t="str">
        <f t="shared" si="242"/>
        <v>music</v>
      </c>
      <c r="T2222" t="str">
        <f t="shared" si="243"/>
        <v>electronic music</v>
      </c>
      <c r="U2222" s="13">
        <f t="shared" si="244"/>
        <v>30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4">
        <f t="shared" si="240"/>
        <v>42483</v>
      </c>
      <c r="K2223">
        <v>1458748809</v>
      </c>
      <c r="L2223" s="14">
        <f t="shared" si="241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6">
        <f t="shared" si="238"/>
        <v>1.0811999999999999</v>
      </c>
      <c r="R2223" s="9">
        <f t="shared" si="239"/>
        <v>37.197247706422019</v>
      </c>
      <c r="S2223" t="str">
        <f t="shared" si="242"/>
        <v>games</v>
      </c>
      <c r="T2223" t="str">
        <f t="shared" si="243"/>
        <v>tabletop games</v>
      </c>
      <c r="U2223" s="13">
        <f t="shared" si="244"/>
        <v>31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4">
        <f t="shared" si="240"/>
        <v>40936.787581018521</v>
      </c>
      <c r="K2224">
        <v>1325184847</v>
      </c>
      <c r="L2224" s="14">
        <f t="shared" si="241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6">
        <f t="shared" si="238"/>
        <v>1.6259999999999999</v>
      </c>
      <c r="R2224" s="9">
        <f t="shared" si="239"/>
        <v>27.1</v>
      </c>
      <c r="S2224" t="str">
        <f t="shared" si="242"/>
        <v>games</v>
      </c>
      <c r="T2224" t="str">
        <f t="shared" si="243"/>
        <v>tabletop games</v>
      </c>
      <c r="U2224" s="13">
        <f t="shared" si="244"/>
        <v>30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4">
        <f t="shared" si="240"/>
        <v>42182.640833333338</v>
      </c>
      <c r="K2225">
        <v>1432826568</v>
      </c>
      <c r="L2225" s="14">
        <f t="shared" si="241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6">
        <f t="shared" si="238"/>
        <v>1.0580000000000001</v>
      </c>
      <c r="R2225" s="9">
        <f t="shared" si="239"/>
        <v>206.31</v>
      </c>
      <c r="S2225" t="str">
        <f t="shared" si="242"/>
        <v>games</v>
      </c>
      <c r="T2225" t="str">
        <f t="shared" si="243"/>
        <v>tabletop games</v>
      </c>
      <c r="U2225" s="13">
        <f t="shared" si="244"/>
        <v>30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4">
        <f t="shared" si="240"/>
        <v>42672.791666666672</v>
      </c>
      <c r="K2226">
        <v>1475337675</v>
      </c>
      <c r="L2226" s="14">
        <f t="shared" si="241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6">
        <f t="shared" si="238"/>
        <v>2.4315000000000002</v>
      </c>
      <c r="R2226" s="9">
        <f t="shared" si="239"/>
        <v>82.145270270270274</v>
      </c>
      <c r="S2226" t="str">
        <f t="shared" si="242"/>
        <v>games</v>
      </c>
      <c r="T2226" t="str">
        <f t="shared" si="243"/>
        <v>tabletop games</v>
      </c>
      <c r="U2226" s="13">
        <f t="shared" si="244"/>
        <v>28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4">
        <f t="shared" si="240"/>
        <v>41903.79184027778</v>
      </c>
      <c r="K2227">
        <v>1408734015</v>
      </c>
      <c r="L2227" s="14">
        <f t="shared" si="241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6">
        <f t="shared" si="238"/>
        <v>9.4483338095238096</v>
      </c>
      <c r="R2227" s="9">
        <f t="shared" si="239"/>
        <v>164.79651993355483</v>
      </c>
      <c r="S2227" t="str">
        <f t="shared" si="242"/>
        <v>games</v>
      </c>
      <c r="T2227" t="str">
        <f t="shared" si="243"/>
        <v>tabletop games</v>
      </c>
      <c r="U2227" s="13">
        <f t="shared" si="244"/>
        <v>30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4">
        <f t="shared" si="240"/>
        <v>42412.207638888889</v>
      </c>
      <c r="K2228">
        <v>1452625822</v>
      </c>
      <c r="L2228" s="14">
        <f t="shared" si="241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6">
        <f t="shared" si="238"/>
        <v>1.0846283333333333</v>
      </c>
      <c r="R2228" s="9">
        <f t="shared" si="239"/>
        <v>60.820280373831778</v>
      </c>
      <c r="S2228" t="str">
        <f t="shared" si="242"/>
        <v>games</v>
      </c>
      <c r="T2228" t="str">
        <f t="shared" si="243"/>
        <v>tabletop games</v>
      </c>
      <c r="U2228" s="13">
        <f t="shared" si="244"/>
        <v>31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4">
        <f t="shared" si="240"/>
        <v>41591.849016203705</v>
      </c>
      <c r="K2229">
        <v>1381778555</v>
      </c>
      <c r="L2229" s="14">
        <f t="shared" si="241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6">
        <f t="shared" si="238"/>
        <v>1.5737692307692308</v>
      </c>
      <c r="R2229" s="9">
        <f t="shared" si="239"/>
        <v>67.970099667774093</v>
      </c>
      <c r="S2229" t="str">
        <f t="shared" si="242"/>
        <v>games</v>
      </c>
      <c r="T2229" t="str">
        <f t="shared" si="243"/>
        <v>tabletop games</v>
      </c>
      <c r="U2229" s="13">
        <f t="shared" si="244"/>
        <v>30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4">
        <f t="shared" si="240"/>
        <v>42232.278194444443</v>
      </c>
      <c r="K2230">
        <v>1437115236</v>
      </c>
      <c r="L2230" s="14">
        <f t="shared" si="241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6">
        <f t="shared" si="238"/>
        <v>11.744899999999999</v>
      </c>
      <c r="R2230" s="9">
        <f t="shared" si="239"/>
        <v>81.561805555555551</v>
      </c>
      <c r="S2230" t="str">
        <f t="shared" si="242"/>
        <v>games</v>
      </c>
      <c r="T2230" t="str">
        <f t="shared" si="243"/>
        <v>tabletop games</v>
      </c>
      <c r="U2230" s="13">
        <f t="shared" si="244"/>
        <v>30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4">
        <f t="shared" si="240"/>
        <v>41520.166666666664</v>
      </c>
      <c r="K2231">
        <v>1375113391</v>
      </c>
      <c r="L2231" s="14">
        <f t="shared" si="241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6">
        <f t="shared" si="238"/>
        <v>1.7104755366949576</v>
      </c>
      <c r="R2231" s="9">
        <f t="shared" si="239"/>
        <v>25.42547309833024</v>
      </c>
      <c r="S2231" t="str">
        <f t="shared" si="242"/>
        <v>games</v>
      </c>
      <c r="T2231" t="str">
        <f t="shared" si="243"/>
        <v>tabletop games</v>
      </c>
      <c r="U2231" s="13">
        <f t="shared" si="244"/>
        <v>36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4">
        <f t="shared" si="240"/>
        <v>41754.881099537037</v>
      </c>
      <c r="K2232">
        <v>1395868127</v>
      </c>
      <c r="L2232" s="14">
        <f t="shared" si="241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6">
        <f t="shared" si="238"/>
        <v>1.2595294117647058</v>
      </c>
      <c r="R2232" s="9">
        <f t="shared" si="239"/>
        <v>21.497991967871485</v>
      </c>
      <c r="S2232" t="str">
        <f t="shared" si="242"/>
        <v>games</v>
      </c>
      <c r="T2232" t="str">
        <f t="shared" si="243"/>
        <v>tabletop games</v>
      </c>
      <c r="U2232" s="13">
        <f t="shared" si="244"/>
        <v>30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4">
        <f t="shared" si="240"/>
        <v>41450.208333333336</v>
      </c>
      <c r="K2233">
        <v>1369864301</v>
      </c>
      <c r="L2233" s="14">
        <f t="shared" si="241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6">
        <f t="shared" si="238"/>
        <v>12.121296000000001</v>
      </c>
      <c r="R2233" s="9">
        <f t="shared" si="239"/>
        <v>27.226630727762803</v>
      </c>
      <c r="S2233" t="str">
        <f t="shared" si="242"/>
        <v>games</v>
      </c>
      <c r="T2233" t="str">
        <f t="shared" si="243"/>
        <v>tabletop games</v>
      </c>
      <c r="U2233" s="13">
        <f t="shared" si="244"/>
        <v>27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4">
        <f t="shared" si="240"/>
        <v>41839.125</v>
      </c>
      <c r="K2234">
        <v>1402945408</v>
      </c>
      <c r="L2234" s="14">
        <f t="shared" si="241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6">
        <f t="shared" si="238"/>
        <v>4.9580000000000002</v>
      </c>
      <c r="R2234" s="9">
        <f t="shared" si="239"/>
        <v>25.091093117408906</v>
      </c>
      <c r="S2234" t="str">
        <f t="shared" si="242"/>
        <v>games</v>
      </c>
      <c r="T2234" t="str">
        <f t="shared" si="243"/>
        <v>tabletop games</v>
      </c>
      <c r="U2234" s="13">
        <f t="shared" si="244"/>
        <v>33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4">
        <f t="shared" si="240"/>
        <v>42352</v>
      </c>
      <c r="K2235">
        <v>1448269539</v>
      </c>
      <c r="L2235" s="14">
        <f t="shared" si="241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6">
        <f t="shared" si="238"/>
        <v>3.3203999999999998</v>
      </c>
      <c r="R2235" s="9">
        <f t="shared" si="239"/>
        <v>21.230179028132991</v>
      </c>
      <c r="S2235" t="str">
        <f t="shared" si="242"/>
        <v>games</v>
      </c>
      <c r="T2235" t="str">
        <f t="shared" si="243"/>
        <v>tabletop games</v>
      </c>
      <c r="U2235" s="13">
        <f t="shared" si="244"/>
        <v>21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4">
        <f t="shared" si="240"/>
        <v>42740.824618055558</v>
      </c>
      <c r="K2236">
        <v>1481053647</v>
      </c>
      <c r="L2236" s="14">
        <f t="shared" si="241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6">
        <f t="shared" si="238"/>
        <v>11.65</v>
      </c>
      <c r="R2236" s="9">
        <f t="shared" si="239"/>
        <v>41.607142857142854</v>
      </c>
      <c r="S2236" t="str">
        <f t="shared" si="242"/>
        <v>games</v>
      </c>
      <c r="T2236" t="str">
        <f t="shared" si="243"/>
        <v>tabletop games</v>
      </c>
      <c r="U2236" s="13">
        <f t="shared" si="244"/>
        <v>30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4">
        <f t="shared" si="240"/>
        <v>42091.980451388896</v>
      </c>
      <c r="K2237">
        <v>1424997111</v>
      </c>
      <c r="L2237" s="14">
        <f t="shared" si="241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6">
        <f t="shared" si="238"/>
        <v>1.5331538461538461</v>
      </c>
      <c r="R2237" s="9">
        <f t="shared" si="239"/>
        <v>135.58503401360545</v>
      </c>
      <c r="S2237" t="str">
        <f t="shared" si="242"/>
        <v>games</v>
      </c>
      <c r="T2237" t="str">
        <f t="shared" si="243"/>
        <v>tabletop games</v>
      </c>
      <c r="U2237" s="13">
        <f t="shared" si="244"/>
        <v>29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4">
        <f t="shared" si="240"/>
        <v>42401.617164351846</v>
      </c>
      <c r="K2238">
        <v>1451746123</v>
      </c>
      <c r="L2238" s="14">
        <f t="shared" si="241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6">
        <f t="shared" si="238"/>
        <v>5.3710714285714287</v>
      </c>
      <c r="R2238" s="9">
        <f t="shared" si="239"/>
        <v>22.116176470588236</v>
      </c>
      <c r="S2238" t="str">
        <f t="shared" si="242"/>
        <v>games</v>
      </c>
      <c r="T2238" t="str">
        <f t="shared" si="243"/>
        <v>tabletop games</v>
      </c>
      <c r="U2238" s="13">
        <f t="shared" si="244"/>
        <v>30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4">
        <f t="shared" si="240"/>
        <v>41955.332638888889</v>
      </c>
      <c r="K2239">
        <v>1412294683</v>
      </c>
      <c r="L2239" s="14">
        <f t="shared" si="241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6">
        <f t="shared" si="238"/>
        <v>3.5292777777777777</v>
      </c>
      <c r="R2239" s="9">
        <f t="shared" si="239"/>
        <v>64.625635808748726</v>
      </c>
      <c r="S2239" t="str">
        <f t="shared" si="242"/>
        <v>games</v>
      </c>
      <c r="T2239" t="str">
        <f t="shared" si="243"/>
        <v>tabletop games</v>
      </c>
      <c r="U2239" s="13">
        <f t="shared" si="244"/>
        <v>40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4">
        <f t="shared" si="240"/>
        <v>42804.621712962966</v>
      </c>
      <c r="K2240">
        <v>1486565716</v>
      </c>
      <c r="L2240" s="14">
        <f t="shared" si="241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6">
        <f t="shared" si="238"/>
        <v>1.3740000000000001</v>
      </c>
      <c r="R2240" s="9">
        <f t="shared" si="239"/>
        <v>69.569620253164558</v>
      </c>
      <c r="S2240" t="str">
        <f t="shared" si="242"/>
        <v>games</v>
      </c>
      <c r="T2240" t="str">
        <f t="shared" si="243"/>
        <v>tabletop games</v>
      </c>
      <c r="U2240" s="13">
        <f t="shared" si="244"/>
        <v>30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4">
        <f t="shared" si="240"/>
        <v>41609.168055555558</v>
      </c>
      <c r="K2241">
        <v>1382742014</v>
      </c>
      <c r="L2241" s="14">
        <f t="shared" si="241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6">
        <f t="shared" si="238"/>
        <v>1.2802667999999999</v>
      </c>
      <c r="R2241" s="9">
        <f t="shared" si="239"/>
        <v>75.133028169014082</v>
      </c>
      <c r="S2241" t="str">
        <f t="shared" si="242"/>
        <v>games</v>
      </c>
      <c r="T2241" t="str">
        <f t="shared" si="243"/>
        <v>tabletop games</v>
      </c>
      <c r="U2241" s="13">
        <f t="shared" si="244"/>
        <v>37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4">
        <f t="shared" si="240"/>
        <v>42482.825740740736</v>
      </c>
      <c r="K2242">
        <v>1458762544</v>
      </c>
      <c r="L2242" s="14">
        <f t="shared" si="241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6">
        <f t="shared" ref="Q2242:Q2305" si="245">(E2242/D2242)</f>
        <v>2.7067999999999999</v>
      </c>
      <c r="R2242" s="9">
        <f t="shared" ref="R2242:R2305" si="246">IF(N2242&lt;&gt;0,E2242/N2242,0)</f>
        <v>140.97916666666666</v>
      </c>
      <c r="S2242" t="str">
        <f t="shared" si="242"/>
        <v>games</v>
      </c>
      <c r="T2242" t="str">
        <f t="shared" si="243"/>
        <v>tabletop games</v>
      </c>
      <c r="U2242" s="13">
        <f t="shared" si="244"/>
        <v>30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4">
        <f t="shared" ref="J2243:J2306" si="247">(((I2243/60)/60)/24)+DATE(1970,1,1)</f>
        <v>42796.827546296292</v>
      </c>
      <c r="K2243">
        <v>1485892300</v>
      </c>
      <c r="L2243" s="14">
        <f t="shared" ref="L2243:L2306" si="248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6">
        <f t="shared" si="245"/>
        <v>8.0640000000000001</v>
      </c>
      <c r="R2243" s="9">
        <f t="shared" si="246"/>
        <v>49.472392638036808</v>
      </c>
      <c r="S2243" t="str">
        <f t="shared" ref="S2243:S2306" si="249">LEFT(P2243, SEARCH("/",P2243,1)-1)</f>
        <v>games</v>
      </c>
      <c r="T2243" t="str">
        <f t="shared" ref="T2243:T2306" si="250">RIGHT(P2243,LEN(P2243)-FIND("/",P2243))</f>
        <v>tabletop games</v>
      </c>
      <c r="U2243" s="13">
        <f t="shared" ref="U2243:U2306" si="251">DATEDIF(L2243,J2243,"D")</f>
        <v>30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4">
        <f t="shared" si="247"/>
        <v>41605.126388888886</v>
      </c>
      <c r="K2244">
        <v>1382449733</v>
      </c>
      <c r="L2244" s="14">
        <f t="shared" si="248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6">
        <f t="shared" si="245"/>
        <v>13.600976000000001</v>
      </c>
      <c r="R2244" s="9">
        <f t="shared" si="246"/>
        <v>53.865251485148519</v>
      </c>
      <c r="S2244" t="str">
        <f t="shared" si="249"/>
        <v>games</v>
      </c>
      <c r="T2244" t="str">
        <f t="shared" si="250"/>
        <v>tabletop games</v>
      </c>
      <c r="U2244" s="13">
        <f t="shared" si="251"/>
        <v>36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4">
        <f t="shared" si="247"/>
        <v>42807.125</v>
      </c>
      <c r="K2245">
        <v>1488823290</v>
      </c>
      <c r="L2245" s="14">
        <f t="shared" si="248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6">
        <f t="shared" si="245"/>
        <v>9302.5</v>
      </c>
      <c r="R2245" s="9">
        <f t="shared" si="246"/>
        <v>4.5712530712530715</v>
      </c>
      <c r="S2245" t="str">
        <f t="shared" si="249"/>
        <v>games</v>
      </c>
      <c r="T2245" t="str">
        <f t="shared" si="250"/>
        <v>tabletop games</v>
      </c>
      <c r="U2245" s="13">
        <f t="shared" si="251"/>
        <v>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4">
        <f t="shared" si="247"/>
        <v>42659.854166666672</v>
      </c>
      <c r="K2246">
        <v>1475609946</v>
      </c>
      <c r="L2246" s="14">
        <f t="shared" si="248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6">
        <f t="shared" si="245"/>
        <v>3.7702</v>
      </c>
      <c r="R2246" s="9">
        <f t="shared" si="246"/>
        <v>65.00344827586207</v>
      </c>
      <c r="S2246" t="str">
        <f t="shared" si="249"/>
        <v>games</v>
      </c>
      <c r="T2246" t="str">
        <f t="shared" si="250"/>
        <v>tabletop games</v>
      </c>
      <c r="U2246" s="13">
        <f t="shared" si="251"/>
        <v>12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4">
        <f t="shared" si="247"/>
        <v>41691.75</v>
      </c>
      <c r="K2247">
        <v>1390323617</v>
      </c>
      <c r="L2247" s="14">
        <f t="shared" si="248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6">
        <f t="shared" si="245"/>
        <v>26.47025</v>
      </c>
      <c r="R2247" s="9">
        <f t="shared" si="246"/>
        <v>53.475252525252522</v>
      </c>
      <c r="S2247" t="str">
        <f t="shared" si="249"/>
        <v>games</v>
      </c>
      <c r="T2247" t="str">
        <f t="shared" si="250"/>
        <v>tabletop games</v>
      </c>
      <c r="U2247" s="13">
        <f t="shared" si="251"/>
        <v>31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4">
        <f t="shared" si="247"/>
        <v>42251.79178240741</v>
      </c>
      <c r="K2248">
        <v>1438801210</v>
      </c>
      <c r="L2248" s="14">
        <f t="shared" si="248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6">
        <f t="shared" si="245"/>
        <v>1.0012000000000001</v>
      </c>
      <c r="R2248" s="9">
        <f t="shared" si="246"/>
        <v>43.912280701754383</v>
      </c>
      <c r="S2248" t="str">
        <f t="shared" si="249"/>
        <v>games</v>
      </c>
      <c r="T2248" t="str">
        <f t="shared" si="250"/>
        <v>tabletop games</v>
      </c>
      <c r="U2248" s="13">
        <f t="shared" si="251"/>
        <v>30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4">
        <f t="shared" si="247"/>
        <v>42214.666261574079</v>
      </c>
      <c r="K2249">
        <v>1436975965</v>
      </c>
      <c r="L2249" s="14">
        <f t="shared" si="248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6">
        <f t="shared" si="245"/>
        <v>1.0445405405405406</v>
      </c>
      <c r="R2249" s="9">
        <f t="shared" si="246"/>
        <v>50.852631578947367</v>
      </c>
      <c r="S2249" t="str">
        <f t="shared" si="249"/>
        <v>games</v>
      </c>
      <c r="T2249" t="str">
        <f t="shared" si="250"/>
        <v>tabletop games</v>
      </c>
      <c r="U2249" s="13">
        <f t="shared" si="251"/>
        <v>14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4">
        <f t="shared" si="247"/>
        <v>42718.875902777778</v>
      </c>
      <c r="K2250">
        <v>1479157278</v>
      </c>
      <c r="L2250" s="14">
        <f t="shared" si="248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6">
        <f t="shared" si="245"/>
        <v>1.0721428571428571</v>
      </c>
      <c r="R2250" s="9">
        <f t="shared" si="246"/>
        <v>58.6328125</v>
      </c>
      <c r="S2250" t="str">
        <f t="shared" si="249"/>
        <v>games</v>
      </c>
      <c r="T2250" t="str">
        <f t="shared" si="250"/>
        <v>tabletop games</v>
      </c>
      <c r="U2250" s="13">
        <f t="shared" si="251"/>
        <v>30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4">
        <f t="shared" si="247"/>
        <v>41366.661631944444</v>
      </c>
      <c r="K2251">
        <v>1362329565</v>
      </c>
      <c r="L2251" s="14">
        <f t="shared" si="248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6">
        <f t="shared" si="245"/>
        <v>1.6877142857142857</v>
      </c>
      <c r="R2251" s="9">
        <f t="shared" si="246"/>
        <v>32.81666666666667</v>
      </c>
      <c r="S2251" t="str">
        <f t="shared" si="249"/>
        <v>games</v>
      </c>
      <c r="T2251" t="str">
        <f t="shared" si="250"/>
        <v>tabletop games</v>
      </c>
      <c r="U2251" s="13">
        <f t="shared" si="251"/>
        <v>30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4">
        <f t="shared" si="247"/>
        <v>42707.0471412037</v>
      </c>
      <c r="K2252">
        <v>1478131673</v>
      </c>
      <c r="L2252" s="14">
        <f t="shared" si="248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6">
        <f t="shared" si="245"/>
        <v>9.7511200000000002</v>
      </c>
      <c r="R2252" s="9">
        <f t="shared" si="246"/>
        <v>426.93169877408059</v>
      </c>
      <c r="S2252" t="str">
        <f t="shared" si="249"/>
        <v>games</v>
      </c>
      <c r="T2252" t="str">
        <f t="shared" si="250"/>
        <v>tabletop games</v>
      </c>
      <c r="U2252" s="13">
        <f t="shared" si="251"/>
        <v>30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4">
        <f t="shared" si="247"/>
        <v>41867.34579861111</v>
      </c>
      <c r="K2253">
        <v>1406362677</v>
      </c>
      <c r="L2253" s="14">
        <f t="shared" si="248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6">
        <f t="shared" si="245"/>
        <v>1.3444929411764706</v>
      </c>
      <c r="R2253" s="9">
        <f t="shared" si="246"/>
        <v>23.808729166666669</v>
      </c>
      <c r="S2253" t="str">
        <f t="shared" si="249"/>
        <v>games</v>
      </c>
      <c r="T2253" t="str">
        <f t="shared" si="250"/>
        <v>tabletop games</v>
      </c>
      <c r="U2253" s="13">
        <f t="shared" si="251"/>
        <v>21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4">
        <f t="shared" si="247"/>
        <v>42588.327986111108</v>
      </c>
      <c r="K2254">
        <v>1469173938</v>
      </c>
      <c r="L2254" s="14">
        <f t="shared" si="248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6">
        <f t="shared" si="245"/>
        <v>2.722777777777778</v>
      </c>
      <c r="R2254" s="9">
        <f t="shared" si="246"/>
        <v>98.413654618473899</v>
      </c>
      <c r="S2254" t="str">
        <f t="shared" si="249"/>
        <v>games</v>
      </c>
      <c r="T2254" t="str">
        <f t="shared" si="250"/>
        <v>tabletop games</v>
      </c>
      <c r="U2254" s="13">
        <f t="shared" si="251"/>
        <v>15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4">
        <f t="shared" si="247"/>
        <v>42326.672997685186</v>
      </c>
      <c r="K2255">
        <v>1445267347</v>
      </c>
      <c r="L2255" s="14">
        <f t="shared" si="248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6">
        <f t="shared" si="245"/>
        <v>1.1268750000000001</v>
      </c>
      <c r="R2255" s="9">
        <f t="shared" si="246"/>
        <v>107.32142857142857</v>
      </c>
      <c r="S2255" t="str">
        <f t="shared" si="249"/>
        <v>games</v>
      </c>
      <c r="T2255" t="str">
        <f t="shared" si="250"/>
        <v>tabletop games</v>
      </c>
      <c r="U2255" s="13">
        <f t="shared" si="251"/>
        <v>30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4">
        <f t="shared" si="247"/>
        <v>42759.647777777776</v>
      </c>
      <c r="K2256">
        <v>1484667168</v>
      </c>
      <c r="L2256" s="14">
        <f t="shared" si="248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6">
        <f t="shared" si="245"/>
        <v>4.5979999999999999</v>
      </c>
      <c r="R2256" s="9">
        <f t="shared" si="246"/>
        <v>11.67005076142132</v>
      </c>
      <c r="S2256" t="str">
        <f t="shared" si="249"/>
        <v>games</v>
      </c>
      <c r="T2256" t="str">
        <f t="shared" si="250"/>
        <v>tabletop games</v>
      </c>
      <c r="U2256" s="13">
        <f t="shared" si="251"/>
        <v>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4">
        <f t="shared" si="247"/>
        <v>42497.951979166668</v>
      </c>
      <c r="K2257">
        <v>1460069451</v>
      </c>
      <c r="L2257" s="14">
        <f t="shared" si="248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6">
        <f t="shared" si="245"/>
        <v>2.8665822784810127</v>
      </c>
      <c r="R2257" s="9">
        <f t="shared" si="246"/>
        <v>41.782287822878232</v>
      </c>
      <c r="S2257" t="str">
        <f t="shared" si="249"/>
        <v>games</v>
      </c>
      <c r="T2257" t="str">
        <f t="shared" si="250"/>
        <v>tabletop games</v>
      </c>
      <c r="U2257" s="13">
        <f t="shared" si="251"/>
        <v>30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4">
        <f t="shared" si="247"/>
        <v>42696.451921296291</v>
      </c>
      <c r="K2258">
        <v>1478602246</v>
      </c>
      <c r="L2258" s="14">
        <f t="shared" si="248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6">
        <f t="shared" si="245"/>
        <v>2.2270833333333333</v>
      </c>
      <c r="R2258" s="9">
        <f t="shared" si="246"/>
        <v>21.38</v>
      </c>
      <c r="S2258" t="str">
        <f t="shared" si="249"/>
        <v>games</v>
      </c>
      <c r="T2258" t="str">
        <f t="shared" si="250"/>
        <v>tabletop games</v>
      </c>
      <c r="U2258" s="13">
        <f t="shared" si="251"/>
        <v>14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4">
        <f t="shared" si="247"/>
        <v>42540.958333333328</v>
      </c>
      <c r="K2259">
        <v>1463351329</v>
      </c>
      <c r="L2259" s="14">
        <f t="shared" si="248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6">
        <f t="shared" si="245"/>
        <v>6.3613999999999997</v>
      </c>
      <c r="R2259" s="9">
        <f t="shared" si="246"/>
        <v>94.103550295857985</v>
      </c>
      <c r="S2259" t="str">
        <f t="shared" si="249"/>
        <v>games</v>
      </c>
      <c r="T2259" t="str">
        <f t="shared" si="250"/>
        <v>tabletop games</v>
      </c>
      <c r="U2259" s="13">
        <f t="shared" si="251"/>
        <v>35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4">
        <f t="shared" si="247"/>
        <v>42166.75100694444</v>
      </c>
      <c r="K2260">
        <v>1431453687</v>
      </c>
      <c r="L2260" s="14">
        <f t="shared" si="248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6">
        <f t="shared" si="245"/>
        <v>1.4650000000000001</v>
      </c>
      <c r="R2260" s="9">
        <f t="shared" si="246"/>
        <v>15.721951219512196</v>
      </c>
      <c r="S2260" t="str">
        <f t="shared" si="249"/>
        <v>games</v>
      </c>
      <c r="T2260" t="str">
        <f t="shared" si="250"/>
        <v>tabletop games</v>
      </c>
      <c r="U2260" s="13">
        <f t="shared" si="251"/>
        <v>30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4">
        <f t="shared" si="247"/>
        <v>42712.804814814815</v>
      </c>
      <c r="K2261">
        <v>1480360736</v>
      </c>
      <c r="L2261" s="14">
        <f t="shared" si="248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6">
        <f t="shared" si="245"/>
        <v>18.670999999999999</v>
      </c>
      <c r="R2261" s="9">
        <f t="shared" si="246"/>
        <v>90.635922330097088</v>
      </c>
      <c r="S2261" t="str">
        <f t="shared" si="249"/>
        <v>games</v>
      </c>
      <c r="T2261" t="str">
        <f t="shared" si="250"/>
        <v>tabletop games</v>
      </c>
      <c r="U2261" s="13">
        <f t="shared" si="251"/>
        <v>10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4">
        <f t="shared" si="247"/>
        <v>41724.975115740745</v>
      </c>
      <c r="K2262">
        <v>1393287850</v>
      </c>
      <c r="L2262" s="14">
        <f t="shared" si="248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6">
        <f t="shared" si="245"/>
        <v>3.2692000000000001</v>
      </c>
      <c r="R2262" s="9">
        <f t="shared" si="246"/>
        <v>97.297619047619051</v>
      </c>
      <c r="S2262" t="str">
        <f t="shared" si="249"/>
        <v>games</v>
      </c>
      <c r="T2262" t="str">
        <f t="shared" si="250"/>
        <v>tabletop games</v>
      </c>
      <c r="U2262" s="13">
        <f t="shared" si="251"/>
        <v>29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4">
        <f t="shared" si="247"/>
        <v>42780.724768518514</v>
      </c>
      <c r="K2263">
        <v>1485278620</v>
      </c>
      <c r="L2263" s="14">
        <f t="shared" si="248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6">
        <f t="shared" si="245"/>
        <v>7.7949999999999999</v>
      </c>
      <c r="R2263" s="9">
        <f t="shared" si="246"/>
        <v>37.11904761904762</v>
      </c>
      <c r="S2263" t="str">
        <f t="shared" si="249"/>
        <v>games</v>
      </c>
      <c r="T2263" t="str">
        <f t="shared" si="250"/>
        <v>tabletop games</v>
      </c>
      <c r="U2263" s="13">
        <f t="shared" si="251"/>
        <v>21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4">
        <f t="shared" si="247"/>
        <v>41961</v>
      </c>
      <c r="K2264">
        <v>1413295358</v>
      </c>
      <c r="L2264" s="14">
        <f t="shared" si="248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6">
        <f t="shared" si="245"/>
        <v>1.5415151515151515</v>
      </c>
      <c r="R2264" s="9">
        <f t="shared" si="246"/>
        <v>28.104972375690608</v>
      </c>
      <c r="S2264" t="str">
        <f t="shared" si="249"/>
        <v>games</v>
      </c>
      <c r="T2264" t="str">
        <f t="shared" si="250"/>
        <v>tabletop games</v>
      </c>
      <c r="U2264" s="13">
        <f t="shared" si="251"/>
        <v>35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4">
        <f t="shared" si="247"/>
        <v>42035.832326388889</v>
      </c>
      <c r="K2265">
        <v>1420919913</v>
      </c>
      <c r="L2265" s="14">
        <f t="shared" si="248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6">
        <f t="shared" si="245"/>
        <v>1.1554666666666666</v>
      </c>
      <c r="R2265" s="9">
        <f t="shared" si="246"/>
        <v>144.43333333333334</v>
      </c>
      <c r="S2265" t="str">
        <f t="shared" si="249"/>
        <v>games</v>
      </c>
      <c r="T2265" t="str">
        <f t="shared" si="250"/>
        <v>tabletop games</v>
      </c>
      <c r="U2265" s="13">
        <f t="shared" si="251"/>
        <v>21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4">
        <f t="shared" si="247"/>
        <v>42513.125</v>
      </c>
      <c r="K2266">
        <v>1462543114</v>
      </c>
      <c r="L2266" s="14">
        <f t="shared" si="248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6">
        <f t="shared" si="245"/>
        <v>1.8003333333333333</v>
      </c>
      <c r="R2266" s="9">
        <f t="shared" si="246"/>
        <v>24.274157303370785</v>
      </c>
      <c r="S2266" t="str">
        <f t="shared" si="249"/>
        <v>games</v>
      </c>
      <c r="T2266" t="str">
        <f t="shared" si="250"/>
        <v>tabletop games</v>
      </c>
      <c r="U2266" s="13">
        <f t="shared" si="251"/>
        <v>17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4">
        <f t="shared" si="247"/>
        <v>42696.853090277778</v>
      </c>
      <c r="K2267">
        <v>1479241707</v>
      </c>
      <c r="L2267" s="14">
        <f t="shared" si="248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6">
        <f t="shared" si="245"/>
        <v>2.9849999999999999</v>
      </c>
      <c r="R2267" s="9">
        <f t="shared" si="246"/>
        <v>35.117647058823529</v>
      </c>
      <c r="S2267" t="str">
        <f t="shared" si="249"/>
        <v>games</v>
      </c>
      <c r="T2267" t="str">
        <f t="shared" si="250"/>
        <v>tabletop games</v>
      </c>
      <c r="U2267" s="13">
        <f t="shared" si="251"/>
        <v>7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4">
        <f t="shared" si="247"/>
        <v>42487.083333333328</v>
      </c>
      <c r="K2268">
        <v>1460235592</v>
      </c>
      <c r="L2268" s="14">
        <f t="shared" si="248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6">
        <f t="shared" si="245"/>
        <v>3.2026666666666666</v>
      </c>
      <c r="R2268" s="9">
        <f t="shared" si="246"/>
        <v>24.762886597938145</v>
      </c>
      <c r="S2268" t="str">
        <f t="shared" si="249"/>
        <v>games</v>
      </c>
      <c r="T2268" t="str">
        <f t="shared" si="250"/>
        <v>tabletop games</v>
      </c>
      <c r="U2268" s="13">
        <f t="shared" si="251"/>
        <v>18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4">
        <f t="shared" si="247"/>
        <v>41994.041666666672</v>
      </c>
      <c r="K2269">
        <v>1416945297</v>
      </c>
      <c r="L2269" s="14">
        <f t="shared" si="248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6">
        <f t="shared" si="245"/>
        <v>3.80525</v>
      </c>
      <c r="R2269" s="9">
        <f t="shared" si="246"/>
        <v>188.37871287128712</v>
      </c>
      <c r="S2269" t="str">
        <f t="shared" si="249"/>
        <v>games</v>
      </c>
      <c r="T2269" t="str">
        <f t="shared" si="250"/>
        <v>tabletop games</v>
      </c>
      <c r="U2269" s="13">
        <f t="shared" si="251"/>
        <v>26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4">
        <f t="shared" si="247"/>
        <v>42806.082349537035</v>
      </c>
      <c r="K2270">
        <v>1486691915</v>
      </c>
      <c r="L2270" s="14">
        <f t="shared" si="248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6">
        <f t="shared" si="245"/>
        <v>1.026</v>
      </c>
      <c r="R2270" s="9">
        <f t="shared" si="246"/>
        <v>148.08247422680412</v>
      </c>
      <c r="S2270" t="str">
        <f t="shared" si="249"/>
        <v>games</v>
      </c>
      <c r="T2270" t="str">
        <f t="shared" si="250"/>
        <v>tabletop games</v>
      </c>
      <c r="U2270" s="13">
        <f t="shared" si="251"/>
        <v>30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4">
        <f t="shared" si="247"/>
        <v>42801.208333333328</v>
      </c>
      <c r="K2271">
        <v>1486745663</v>
      </c>
      <c r="L2271" s="14">
        <f t="shared" si="248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6">
        <f t="shared" si="245"/>
        <v>18.016400000000001</v>
      </c>
      <c r="R2271" s="9">
        <f t="shared" si="246"/>
        <v>49.934589800443462</v>
      </c>
      <c r="S2271" t="str">
        <f t="shared" si="249"/>
        <v>games</v>
      </c>
      <c r="T2271" t="str">
        <f t="shared" si="250"/>
        <v>tabletop games</v>
      </c>
      <c r="U2271" s="13">
        <f t="shared" si="251"/>
        <v>25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4">
        <f t="shared" si="247"/>
        <v>42745.915972222225</v>
      </c>
      <c r="K2272">
        <v>1482353513</v>
      </c>
      <c r="L2272" s="14">
        <f t="shared" si="248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6">
        <f t="shared" si="245"/>
        <v>7.2024800000000004</v>
      </c>
      <c r="R2272" s="9">
        <f t="shared" si="246"/>
        <v>107.82155688622754</v>
      </c>
      <c r="S2272" t="str">
        <f t="shared" si="249"/>
        <v>games</v>
      </c>
      <c r="T2272" t="str">
        <f t="shared" si="250"/>
        <v>tabletop games</v>
      </c>
      <c r="U2272" s="13">
        <f t="shared" si="251"/>
        <v>20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4">
        <f t="shared" si="247"/>
        <v>42714.000046296293</v>
      </c>
      <c r="K2273">
        <v>1478736004</v>
      </c>
      <c r="L2273" s="14">
        <f t="shared" si="248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6">
        <f t="shared" si="245"/>
        <v>2.8309000000000002</v>
      </c>
      <c r="R2273" s="9">
        <f t="shared" si="246"/>
        <v>42.63403614457831</v>
      </c>
      <c r="S2273" t="str">
        <f t="shared" si="249"/>
        <v>games</v>
      </c>
      <c r="T2273" t="str">
        <f t="shared" si="250"/>
        <v>tabletop games</v>
      </c>
      <c r="U2273" s="13">
        <f t="shared" si="251"/>
        <v>30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4">
        <f t="shared" si="247"/>
        <v>42345.699490740735</v>
      </c>
      <c r="K2274">
        <v>1446914836</v>
      </c>
      <c r="L2274" s="14">
        <f t="shared" si="248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6">
        <f t="shared" si="245"/>
        <v>13.566000000000001</v>
      </c>
      <c r="R2274" s="9">
        <f t="shared" si="246"/>
        <v>14.370762711864407</v>
      </c>
      <c r="S2274" t="str">
        <f t="shared" si="249"/>
        <v>games</v>
      </c>
      <c r="T2274" t="str">
        <f t="shared" si="250"/>
        <v>tabletop games</v>
      </c>
      <c r="U2274" s="13">
        <f t="shared" si="251"/>
        <v>30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4">
        <f t="shared" si="247"/>
        <v>42806.507430555561</v>
      </c>
      <c r="K2275">
        <v>1487164242</v>
      </c>
      <c r="L2275" s="14">
        <f t="shared" si="248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6">
        <f t="shared" si="245"/>
        <v>2.2035999999999998</v>
      </c>
      <c r="R2275" s="9">
        <f t="shared" si="246"/>
        <v>37.476190476190474</v>
      </c>
      <c r="S2275" t="str">
        <f t="shared" si="249"/>
        <v>games</v>
      </c>
      <c r="T2275" t="str">
        <f t="shared" si="250"/>
        <v>tabletop games</v>
      </c>
      <c r="U2275" s="13">
        <f t="shared" si="251"/>
        <v>25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4">
        <f t="shared" si="247"/>
        <v>41693.500659722224</v>
      </c>
      <c r="K2276">
        <v>1390564857</v>
      </c>
      <c r="L2276" s="14">
        <f t="shared" si="248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6">
        <f t="shared" si="245"/>
        <v>1.196</v>
      </c>
      <c r="R2276" s="9">
        <f t="shared" si="246"/>
        <v>30.202020202020201</v>
      </c>
      <c r="S2276" t="str">
        <f t="shared" si="249"/>
        <v>games</v>
      </c>
      <c r="T2276" t="str">
        <f t="shared" si="250"/>
        <v>tabletop games</v>
      </c>
      <c r="U2276" s="13">
        <f t="shared" si="251"/>
        <v>30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4">
        <f t="shared" si="247"/>
        <v>41995.616655092599</v>
      </c>
      <c r="K2277">
        <v>1416667679</v>
      </c>
      <c r="L2277" s="14">
        <f t="shared" si="248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6">
        <f t="shared" si="245"/>
        <v>4.0776923076923079</v>
      </c>
      <c r="R2277" s="9">
        <f t="shared" si="246"/>
        <v>33.550632911392405</v>
      </c>
      <c r="S2277" t="str">
        <f t="shared" si="249"/>
        <v>games</v>
      </c>
      <c r="T2277" t="str">
        <f t="shared" si="250"/>
        <v>tabletop games</v>
      </c>
      <c r="U2277" s="13">
        <f t="shared" si="251"/>
        <v>30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4">
        <f t="shared" si="247"/>
        <v>41644.651493055557</v>
      </c>
      <c r="K2278">
        <v>1386344289</v>
      </c>
      <c r="L2278" s="14">
        <f t="shared" si="248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6">
        <f t="shared" si="245"/>
        <v>1.0581826105905425</v>
      </c>
      <c r="R2278" s="9">
        <f t="shared" si="246"/>
        <v>64.74666666666667</v>
      </c>
      <c r="S2278" t="str">
        <f t="shared" si="249"/>
        <v>games</v>
      </c>
      <c r="T2278" t="str">
        <f t="shared" si="250"/>
        <v>tabletop games</v>
      </c>
      <c r="U2278" s="13">
        <f t="shared" si="251"/>
        <v>30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4">
        <f t="shared" si="247"/>
        <v>40966.678506944445</v>
      </c>
      <c r="K2279">
        <v>1327767423</v>
      </c>
      <c r="L2279" s="14">
        <f t="shared" si="248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6">
        <f t="shared" si="245"/>
        <v>1.4108235294117648</v>
      </c>
      <c r="R2279" s="9">
        <f t="shared" si="246"/>
        <v>57.932367149758456</v>
      </c>
      <c r="S2279" t="str">
        <f t="shared" si="249"/>
        <v>games</v>
      </c>
      <c r="T2279" t="str">
        <f t="shared" si="250"/>
        <v>tabletop games</v>
      </c>
      <c r="U2279" s="13">
        <f t="shared" si="251"/>
        <v>30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4">
        <f t="shared" si="247"/>
        <v>42372.957638888889</v>
      </c>
      <c r="K2280">
        <v>1448902867</v>
      </c>
      <c r="L2280" s="14">
        <f t="shared" si="248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6">
        <f t="shared" si="245"/>
        <v>2.7069999999999999</v>
      </c>
      <c r="R2280" s="9">
        <f t="shared" si="246"/>
        <v>53.078431372549019</v>
      </c>
      <c r="S2280" t="str">
        <f t="shared" si="249"/>
        <v>games</v>
      </c>
      <c r="T2280" t="str">
        <f t="shared" si="250"/>
        <v>tabletop games</v>
      </c>
      <c r="U2280" s="13">
        <f t="shared" si="251"/>
        <v>34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4">
        <f t="shared" si="247"/>
        <v>42039.166666666672</v>
      </c>
      <c r="K2281">
        <v>1421436099</v>
      </c>
      <c r="L2281" s="14">
        <f t="shared" si="248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6">
        <f t="shared" si="245"/>
        <v>1.538</v>
      </c>
      <c r="R2281" s="9">
        <f t="shared" si="246"/>
        <v>48.0625</v>
      </c>
      <c r="S2281" t="str">
        <f t="shared" si="249"/>
        <v>games</v>
      </c>
      <c r="T2281" t="str">
        <f t="shared" si="250"/>
        <v>tabletop games</v>
      </c>
      <c r="U2281" s="13">
        <f t="shared" si="251"/>
        <v>19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4">
        <f t="shared" si="247"/>
        <v>42264.624895833331</v>
      </c>
      <c r="K2282">
        <v>1439909991</v>
      </c>
      <c r="L2282" s="14">
        <f t="shared" si="248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6">
        <f t="shared" si="245"/>
        <v>4.0357653061224488</v>
      </c>
      <c r="R2282" s="9">
        <f t="shared" si="246"/>
        <v>82.396874999999994</v>
      </c>
      <c r="S2282" t="str">
        <f t="shared" si="249"/>
        <v>games</v>
      </c>
      <c r="T2282" t="str">
        <f t="shared" si="250"/>
        <v>tabletop games</v>
      </c>
      <c r="U2282" s="13">
        <f t="shared" si="251"/>
        <v>30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4">
        <f t="shared" si="247"/>
        <v>40749.284722222219</v>
      </c>
      <c r="K2283">
        <v>1306219897</v>
      </c>
      <c r="L2283" s="14">
        <f t="shared" si="248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6">
        <f t="shared" si="245"/>
        <v>1.85</v>
      </c>
      <c r="R2283" s="9">
        <f t="shared" si="246"/>
        <v>50.454545454545453</v>
      </c>
      <c r="S2283" t="str">
        <f t="shared" si="249"/>
        <v>music</v>
      </c>
      <c r="T2283" t="str">
        <f t="shared" si="250"/>
        <v>rock</v>
      </c>
      <c r="U2283" s="13">
        <f t="shared" si="251"/>
        <v>62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4">
        <f t="shared" si="247"/>
        <v>42383.17460648148</v>
      </c>
      <c r="K2284">
        <v>1447560686</v>
      </c>
      <c r="L2284" s="14">
        <f t="shared" si="248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6">
        <f t="shared" si="245"/>
        <v>1.8533333333333333</v>
      </c>
      <c r="R2284" s="9">
        <f t="shared" si="246"/>
        <v>115.83333333333333</v>
      </c>
      <c r="S2284" t="str">
        <f t="shared" si="249"/>
        <v>music</v>
      </c>
      <c r="T2284" t="str">
        <f t="shared" si="250"/>
        <v>rock</v>
      </c>
      <c r="U2284" s="13">
        <f t="shared" si="251"/>
        <v>60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4">
        <f t="shared" si="247"/>
        <v>41038.083379629628</v>
      </c>
      <c r="K2285">
        <v>1331348404</v>
      </c>
      <c r="L2285" s="14">
        <f t="shared" si="248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6">
        <f t="shared" si="245"/>
        <v>1.0085533333333332</v>
      </c>
      <c r="R2285" s="9">
        <f t="shared" si="246"/>
        <v>63.03458333333333</v>
      </c>
      <c r="S2285" t="str">
        <f t="shared" si="249"/>
        <v>music</v>
      </c>
      <c r="T2285" t="str">
        <f t="shared" si="250"/>
        <v>rock</v>
      </c>
      <c r="U2285" s="13">
        <f t="shared" si="251"/>
        <v>60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4">
        <f t="shared" si="247"/>
        <v>40614.166666666664</v>
      </c>
      <c r="K2286">
        <v>1297451245</v>
      </c>
      <c r="L2286" s="14">
        <f t="shared" si="248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6">
        <f t="shared" si="245"/>
        <v>1.0622116666666668</v>
      </c>
      <c r="R2286" s="9">
        <f t="shared" si="246"/>
        <v>108.02152542372882</v>
      </c>
      <c r="S2286" t="str">
        <f t="shared" si="249"/>
        <v>music</v>
      </c>
      <c r="T2286" t="str">
        <f t="shared" si="250"/>
        <v>rock</v>
      </c>
      <c r="U2286" s="13">
        <f t="shared" si="251"/>
        <v>29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4">
        <f t="shared" si="247"/>
        <v>41089.185682870368</v>
      </c>
      <c r="K2287">
        <v>1338352043</v>
      </c>
      <c r="L2287" s="14">
        <f t="shared" si="248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6">
        <f t="shared" si="245"/>
        <v>1.2136666666666667</v>
      </c>
      <c r="R2287" s="9">
        <f t="shared" si="246"/>
        <v>46.088607594936711</v>
      </c>
      <c r="S2287" t="str">
        <f t="shared" si="249"/>
        <v>music</v>
      </c>
      <c r="T2287" t="str">
        <f t="shared" si="250"/>
        <v>rock</v>
      </c>
      <c r="U2287" s="13">
        <f t="shared" si="251"/>
        <v>30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4">
        <f t="shared" si="247"/>
        <v>41523.165972222225</v>
      </c>
      <c r="K2288">
        <v>1376003254</v>
      </c>
      <c r="L2288" s="14">
        <f t="shared" si="248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6">
        <f t="shared" si="245"/>
        <v>1.0006666666666666</v>
      </c>
      <c r="R2288" s="9">
        <f t="shared" si="246"/>
        <v>107.21428571428571</v>
      </c>
      <c r="S2288" t="str">
        <f t="shared" si="249"/>
        <v>music</v>
      </c>
      <c r="T2288" t="str">
        <f t="shared" si="250"/>
        <v>rock</v>
      </c>
      <c r="U2288" s="13">
        <f t="shared" si="251"/>
        <v>29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4">
        <f t="shared" si="247"/>
        <v>41813.667361111111</v>
      </c>
      <c r="K2289">
        <v>1401724860</v>
      </c>
      <c r="L2289" s="14">
        <f t="shared" si="248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6">
        <f t="shared" si="245"/>
        <v>1.1997755555555556</v>
      </c>
      <c r="R2289" s="9">
        <f t="shared" si="246"/>
        <v>50.9338679245283</v>
      </c>
      <c r="S2289" t="str">
        <f t="shared" si="249"/>
        <v>music</v>
      </c>
      <c r="T2289" t="str">
        <f t="shared" si="250"/>
        <v>rock</v>
      </c>
      <c r="U2289" s="13">
        <f t="shared" si="251"/>
        <v>21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4">
        <f t="shared" si="247"/>
        <v>41086.75</v>
      </c>
      <c r="K2290">
        <v>1339098689</v>
      </c>
      <c r="L2290" s="14">
        <f t="shared" si="248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6">
        <f t="shared" si="245"/>
        <v>1.0009999999999999</v>
      </c>
      <c r="R2290" s="9">
        <f t="shared" si="246"/>
        <v>40.04</v>
      </c>
      <c r="S2290" t="str">
        <f t="shared" si="249"/>
        <v>music</v>
      </c>
      <c r="T2290" t="str">
        <f t="shared" si="250"/>
        <v>rock</v>
      </c>
      <c r="U2290" s="13">
        <f t="shared" si="251"/>
        <v>19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4">
        <f t="shared" si="247"/>
        <v>41614.973611111112</v>
      </c>
      <c r="K2291">
        <v>1382659060</v>
      </c>
      <c r="L2291" s="14">
        <f t="shared" si="248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6">
        <f t="shared" si="245"/>
        <v>1.0740000000000001</v>
      </c>
      <c r="R2291" s="9">
        <f t="shared" si="246"/>
        <v>64.44</v>
      </c>
      <c r="S2291" t="str">
        <f t="shared" si="249"/>
        <v>music</v>
      </c>
      <c r="T2291" t="str">
        <f t="shared" si="250"/>
        <v>rock</v>
      </c>
      <c r="U2291" s="13">
        <f t="shared" si="251"/>
        <v>43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4">
        <f t="shared" si="247"/>
        <v>40148.708333333336</v>
      </c>
      <c r="K2292">
        <v>1252908330</v>
      </c>
      <c r="L2292" s="14">
        <f t="shared" si="248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6">
        <f t="shared" si="245"/>
        <v>1.0406666666666666</v>
      </c>
      <c r="R2292" s="9">
        <f t="shared" si="246"/>
        <v>53.827586206896555</v>
      </c>
      <c r="S2292" t="str">
        <f t="shared" si="249"/>
        <v>music</v>
      </c>
      <c r="T2292" t="str">
        <f t="shared" si="250"/>
        <v>rock</v>
      </c>
      <c r="U2292" s="13">
        <f t="shared" si="251"/>
        <v>78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4">
        <f t="shared" si="247"/>
        <v>41022.166666666664</v>
      </c>
      <c r="K2293">
        <v>1332199618</v>
      </c>
      <c r="L2293" s="14">
        <f t="shared" si="248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6">
        <f t="shared" si="245"/>
        <v>1.728</v>
      </c>
      <c r="R2293" s="9">
        <f t="shared" si="246"/>
        <v>100.46511627906976</v>
      </c>
      <c r="S2293" t="str">
        <f t="shared" si="249"/>
        <v>music</v>
      </c>
      <c r="T2293" t="str">
        <f t="shared" si="250"/>
        <v>rock</v>
      </c>
      <c r="U2293" s="13">
        <f t="shared" si="251"/>
        <v>35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4">
        <f t="shared" si="247"/>
        <v>41017.697638888887</v>
      </c>
      <c r="K2294">
        <v>1332175476</v>
      </c>
      <c r="L2294" s="14">
        <f t="shared" si="248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6">
        <f t="shared" si="245"/>
        <v>1.072505</v>
      </c>
      <c r="R2294" s="9">
        <f t="shared" si="246"/>
        <v>46.630652173913049</v>
      </c>
      <c r="S2294" t="str">
        <f t="shared" si="249"/>
        <v>music</v>
      </c>
      <c r="T2294" t="str">
        <f t="shared" si="250"/>
        <v>rock</v>
      </c>
      <c r="U2294" s="13">
        <f t="shared" si="251"/>
        <v>30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4">
        <f t="shared" si="247"/>
        <v>41177.165972222225</v>
      </c>
      <c r="K2295">
        <v>1346345999</v>
      </c>
      <c r="L2295" s="14">
        <f t="shared" si="248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6">
        <f t="shared" si="245"/>
        <v>1.0823529411764705</v>
      </c>
      <c r="R2295" s="9">
        <f t="shared" si="246"/>
        <v>34.074074074074076</v>
      </c>
      <c r="S2295" t="str">
        <f t="shared" si="249"/>
        <v>music</v>
      </c>
      <c r="T2295" t="str">
        <f t="shared" si="250"/>
        <v>rock</v>
      </c>
      <c r="U2295" s="13">
        <f t="shared" si="251"/>
        <v>26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4">
        <f t="shared" si="247"/>
        <v>41294.72314814815</v>
      </c>
      <c r="K2296">
        <v>1356110480</v>
      </c>
      <c r="L2296" s="14">
        <f t="shared" si="248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6">
        <f t="shared" si="245"/>
        <v>1.4608079999999999</v>
      </c>
      <c r="R2296" s="9">
        <f t="shared" si="246"/>
        <v>65.214642857142863</v>
      </c>
      <c r="S2296" t="str">
        <f t="shared" si="249"/>
        <v>music</v>
      </c>
      <c r="T2296" t="str">
        <f t="shared" si="250"/>
        <v>rock</v>
      </c>
      <c r="U2296" s="13">
        <f t="shared" si="251"/>
        <v>30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4">
        <f t="shared" si="247"/>
        <v>41300.954351851848</v>
      </c>
      <c r="K2297">
        <v>1356648856</v>
      </c>
      <c r="L2297" s="14">
        <f t="shared" si="248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6">
        <f t="shared" si="245"/>
        <v>1.2524999999999999</v>
      </c>
      <c r="R2297" s="9">
        <f t="shared" si="246"/>
        <v>44.205882352941174</v>
      </c>
      <c r="S2297" t="str">
        <f t="shared" si="249"/>
        <v>music</v>
      </c>
      <c r="T2297" t="str">
        <f t="shared" si="250"/>
        <v>rock</v>
      </c>
      <c r="U2297" s="13">
        <f t="shared" si="251"/>
        <v>30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4">
        <f t="shared" si="247"/>
        <v>40962.731782407405</v>
      </c>
      <c r="K2298">
        <v>1326994426</v>
      </c>
      <c r="L2298" s="14">
        <f t="shared" si="248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6">
        <f t="shared" si="245"/>
        <v>1.4907142857142857</v>
      </c>
      <c r="R2298" s="9">
        <f t="shared" si="246"/>
        <v>71.965517241379317</v>
      </c>
      <c r="S2298" t="str">
        <f t="shared" si="249"/>
        <v>music</v>
      </c>
      <c r="T2298" t="str">
        <f t="shared" si="250"/>
        <v>rock</v>
      </c>
      <c r="U2298" s="13">
        <f t="shared" si="251"/>
        <v>35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4">
        <f t="shared" si="247"/>
        <v>40982.165972222225</v>
      </c>
      <c r="K2299">
        <v>1328749249</v>
      </c>
      <c r="L2299" s="14">
        <f t="shared" si="248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6">
        <f t="shared" si="245"/>
        <v>1.006</v>
      </c>
      <c r="R2299" s="9">
        <f t="shared" si="246"/>
        <v>52.94736842105263</v>
      </c>
      <c r="S2299" t="str">
        <f t="shared" si="249"/>
        <v>music</v>
      </c>
      <c r="T2299" t="str">
        <f t="shared" si="250"/>
        <v>rock</v>
      </c>
      <c r="U2299" s="13">
        <f t="shared" si="251"/>
        <v>34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4">
        <f t="shared" si="247"/>
        <v>41724.798993055556</v>
      </c>
      <c r="K2300">
        <v>1393272633</v>
      </c>
      <c r="L2300" s="14">
        <f t="shared" si="248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6">
        <f t="shared" si="245"/>
        <v>1.0507333333333333</v>
      </c>
      <c r="R2300" s="9">
        <f t="shared" si="246"/>
        <v>109.45138888888889</v>
      </c>
      <c r="S2300" t="str">
        <f t="shared" si="249"/>
        <v>music</v>
      </c>
      <c r="T2300" t="str">
        <f t="shared" si="250"/>
        <v>rock</v>
      </c>
      <c r="U2300" s="13">
        <f t="shared" si="251"/>
        <v>30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4">
        <f t="shared" si="247"/>
        <v>40580.032511574071</v>
      </c>
      <c r="K2301">
        <v>1295657209</v>
      </c>
      <c r="L2301" s="14">
        <f t="shared" si="248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6">
        <f t="shared" si="245"/>
        <v>3.5016666666666665</v>
      </c>
      <c r="R2301" s="9">
        <f t="shared" si="246"/>
        <v>75.035714285714292</v>
      </c>
      <c r="S2301" t="str">
        <f t="shared" si="249"/>
        <v>music</v>
      </c>
      <c r="T2301" t="str">
        <f t="shared" si="250"/>
        <v>rock</v>
      </c>
      <c r="U2301" s="13">
        <f t="shared" si="251"/>
        <v>15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4">
        <f t="shared" si="247"/>
        <v>41088.727037037039</v>
      </c>
      <c r="K2302">
        <v>1339694816</v>
      </c>
      <c r="L2302" s="14">
        <f t="shared" si="248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6">
        <f t="shared" si="245"/>
        <v>1.0125</v>
      </c>
      <c r="R2302" s="9">
        <f t="shared" si="246"/>
        <v>115.71428571428571</v>
      </c>
      <c r="S2302" t="str">
        <f t="shared" si="249"/>
        <v>music</v>
      </c>
      <c r="T2302" t="str">
        <f t="shared" si="250"/>
        <v>rock</v>
      </c>
      <c r="U2302" s="13">
        <f t="shared" si="251"/>
        <v>14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4">
        <f t="shared" si="247"/>
        <v>41446.146944444445</v>
      </c>
      <c r="K2303">
        <v>1369193496</v>
      </c>
      <c r="L2303" s="14">
        <f t="shared" si="248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6">
        <f t="shared" si="245"/>
        <v>1.336044</v>
      </c>
      <c r="R2303" s="9">
        <f t="shared" si="246"/>
        <v>31.659810426540286</v>
      </c>
      <c r="S2303" t="str">
        <f t="shared" si="249"/>
        <v>music</v>
      </c>
      <c r="T2303" t="str">
        <f t="shared" si="250"/>
        <v>indie rock</v>
      </c>
      <c r="U2303" s="13">
        <f t="shared" si="251"/>
        <v>30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4">
        <f t="shared" si="247"/>
        <v>41639.291666666664</v>
      </c>
      <c r="K2304">
        <v>1385585434</v>
      </c>
      <c r="L2304" s="14">
        <f t="shared" si="248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6">
        <f t="shared" si="245"/>
        <v>1.7065217391304348</v>
      </c>
      <c r="R2304" s="9">
        <f t="shared" si="246"/>
        <v>46.176470588235297</v>
      </c>
      <c r="S2304" t="str">
        <f t="shared" si="249"/>
        <v>music</v>
      </c>
      <c r="T2304" t="str">
        <f t="shared" si="250"/>
        <v>indie rock</v>
      </c>
      <c r="U2304" s="13">
        <f t="shared" si="251"/>
        <v>34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4">
        <f t="shared" si="247"/>
        <v>40890.152731481481</v>
      </c>
      <c r="K2305">
        <v>1320287996</v>
      </c>
      <c r="L2305" s="14">
        <f t="shared" si="248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6">
        <f t="shared" si="245"/>
        <v>1.0935829457364341</v>
      </c>
      <c r="R2305" s="9">
        <f t="shared" si="246"/>
        <v>68.481650485436887</v>
      </c>
      <c r="S2305" t="str">
        <f t="shared" si="249"/>
        <v>music</v>
      </c>
      <c r="T2305" t="str">
        <f t="shared" si="250"/>
        <v>indie rock</v>
      </c>
      <c r="U2305" s="13">
        <f t="shared" si="251"/>
        <v>40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4">
        <f t="shared" si="247"/>
        <v>40544.207638888889</v>
      </c>
      <c r="K2306">
        <v>1290281691</v>
      </c>
      <c r="L2306" s="14">
        <f t="shared" si="248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6">
        <f t="shared" ref="Q2306:Q2369" si="252">(E2306/D2306)</f>
        <v>1.0070033333333335</v>
      </c>
      <c r="R2306" s="9">
        <f t="shared" ref="R2306:R2369" si="253">IF(N2306&lt;&gt;0,E2306/N2306,0)</f>
        <v>53.469203539823013</v>
      </c>
      <c r="S2306" t="str">
        <f t="shared" si="249"/>
        <v>music</v>
      </c>
      <c r="T2306" t="str">
        <f t="shared" si="250"/>
        <v>indie rock</v>
      </c>
      <c r="U2306" s="13">
        <f t="shared" si="251"/>
        <v>42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4">
        <f t="shared" ref="J2307:J2370" si="254">(((I2307/60)/60)/24)+DATE(1970,1,1)</f>
        <v>41859.75</v>
      </c>
      <c r="K2307">
        <v>1405356072</v>
      </c>
      <c r="L2307" s="14">
        <f t="shared" ref="L2307:L2370" si="255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6">
        <f t="shared" si="252"/>
        <v>1.0122777777777778</v>
      </c>
      <c r="R2307" s="9">
        <f t="shared" si="253"/>
        <v>109.10778443113773</v>
      </c>
      <c r="S2307" t="str">
        <f t="shared" ref="S2307:S2370" si="256">LEFT(P2307, SEARCH("/",P2307,1)-1)</f>
        <v>music</v>
      </c>
      <c r="T2307" t="str">
        <f t="shared" ref="T2307:T2370" si="257">RIGHT(P2307,LEN(P2307)-FIND("/",P2307))</f>
        <v>indie rock</v>
      </c>
      <c r="U2307" s="13">
        <f t="shared" ref="U2307:U2370" si="258">DATEDIF(L2307,J2307,"D")</f>
        <v>25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4">
        <f t="shared" si="254"/>
        <v>40978.16815972222</v>
      </c>
      <c r="K2308">
        <v>1328760129</v>
      </c>
      <c r="L2308" s="14">
        <f t="shared" si="255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6">
        <f t="shared" si="252"/>
        <v>1.0675857142857144</v>
      </c>
      <c r="R2308" s="9">
        <f t="shared" si="253"/>
        <v>51.185616438356163</v>
      </c>
      <c r="S2308" t="str">
        <f t="shared" si="256"/>
        <v>music</v>
      </c>
      <c r="T2308" t="str">
        <f t="shared" si="257"/>
        <v>indie rock</v>
      </c>
      <c r="U2308" s="13">
        <f t="shared" si="258"/>
        <v>30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4">
        <f t="shared" si="254"/>
        <v>41034.802407407406</v>
      </c>
      <c r="K2309">
        <v>1333653333</v>
      </c>
      <c r="L2309" s="14">
        <f t="shared" si="255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6">
        <f t="shared" si="252"/>
        <v>1.0665777537961894</v>
      </c>
      <c r="R2309" s="9">
        <f t="shared" si="253"/>
        <v>27.936800000000002</v>
      </c>
      <c r="S2309" t="str">
        <f t="shared" si="256"/>
        <v>music</v>
      </c>
      <c r="T2309" t="str">
        <f t="shared" si="257"/>
        <v>indie rock</v>
      </c>
      <c r="U2309" s="13">
        <f t="shared" si="258"/>
        <v>30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4">
        <f t="shared" si="254"/>
        <v>41880.041666666664</v>
      </c>
      <c r="K2310">
        <v>1406847996</v>
      </c>
      <c r="L2310" s="14">
        <f t="shared" si="255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6">
        <f t="shared" si="252"/>
        <v>1.0130622</v>
      </c>
      <c r="R2310" s="9">
        <f t="shared" si="253"/>
        <v>82.496921824104234</v>
      </c>
      <c r="S2310" t="str">
        <f t="shared" si="256"/>
        <v>music</v>
      </c>
      <c r="T2310" t="str">
        <f t="shared" si="257"/>
        <v>indie rock</v>
      </c>
      <c r="U2310" s="13">
        <f t="shared" si="258"/>
        <v>29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4">
        <f t="shared" si="254"/>
        <v>41342.987696759257</v>
      </c>
      <c r="K2311">
        <v>1359848537</v>
      </c>
      <c r="L2311" s="14">
        <f t="shared" si="255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6">
        <f t="shared" si="252"/>
        <v>1.0667450000000001</v>
      </c>
      <c r="R2311" s="9">
        <f t="shared" si="253"/>
        <v>59.817476635514019</v>
      </c>
      <c r="S2311" t="str">
        <f t="shared" si="256"/>
        <v>music</v>
      </c>
      <c r="T2311" t="str">
        <f t="shared" si="257"/>
        <v>indie rock</v>
      </c>
      <c r="U2311" s="13">
        <f t="shared" si="258"/>
        <v>35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4">
        <f t="shared" si="254"/>
        <v>41354.752488425926</v>
      </c>
      <c r="K2312">
        <v>1361300615</v>
      </c>
      <c r="L2312" s="14">
        <f t="shared" si="255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6">
        <f t="shared" si="252"/>
        <v>4.288397837837838</v>
      </c>
      <c r="R2312" s="9">
        <f t="shared" si="253"/>
        <v>64.816470588235291</v>
      </c>
      <c r="S2312" t="str">
        <f t="shared" si="256"/>
        <v>music</v>
      </c>
      <c r="T2312" t="str">
        <f t="shared" si="257"/>
        <v>indie rock</v>
      </c>
      <c r="U2312" s="13">
        <f t="shared" si="258"/>
        <v>30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4">
        <f t="shared" si="254"/>
        <v>41766.004502314812</v>
      </c>
      <c r="K2313">
        <v>1396829189</v>
      </c>
      <c r="L2313" s="14">
        <f t="shared" si="255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6">
        <f t="shared" si="252"/>
        <v>1.0411111111111111</v>
      </c>
      <c r="R2313" s="9">
        <f t="shared" si="253"/>
        <v>90.09615384615384</v>
      </c>
      <c r="S2313" t="str">
        <f t="shared" si="256"/>
        <v>music</v>
      </c>
      <c r="T2313" t="str">
        <f t="shared" si="257"/>
        <v>indie rock</v>
      </c>
      <c r="U2313" s="13">
        <f t="shared" si="258"/>
        <v>30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4">
        <f t="shared" si="254"/>
        <v>41747.958333333336</v>
      </c>
      <c r="K2314">
        <v>1395155478</v>
      </c>
      <c r="L2314" s="14">
        <f t="shared" si="255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6">
        <f t="shared" si="252"/>
        <v>1.0786666666666667</v>
      </c>
      <c r="R2314" s="9">
        <f t="shared" si="253"/>
        <v>40.962025316455694</v>
      </c>
      <c r="S2314" t="str">
        <f t="shared" si="256"/>
        <v>music</v>
      </c>
      <c r="T2314" t="str">
        <f t="shared" si="257"/>
        <v>indie rock</v>
      </c>
      <c r="U2314" s="13">
        <f t="shared" si="258"/>
        <v>31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4">
        <f t="shared" si="254"/>
        <v>41032.958634259259</v>
      </c>
      <c r="K2315">
        <v>1333494026</v>
      </c>
      <c r="L2315" s="14">
        <f t="shared" si="255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6">
        <f t="shared" si="252"/>
        <v>1.7584040000000001</v>
      </c>
      <c r="R2315" s="9">
        <f t="shared" si="253"/>
        <v>56.000127388535034</v>
      </c>
      <c r="S2315" t="str">
        <f t="shared" si="256"/>
        <v>music</v>
      </c>
      <c r="T2315" t="str">
        <f t="shared" si="257"/>
        <v>indie rock</v>
      </c>
      <c r="U2315" s="13">
        <f t="shared" si="258"/>
        <v>30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4">
        <f t="shared" si="254"/>
        <v>41067.551585648151</v>
      </c>
      <c r="K2316">
        <v>1336482857</v>
      </c>
      <c r="L2316" s="14">
        <f t="shared" si="255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6">
        <f t="shared" si="252"/>
        <v>1.5697000000000001</v>
      </c>
      <c r="R2316" s="9">
        <f t="shared" si="253"/>
        <v>37.672800000000002</v>
      </c>
      <c r="S2316" t="str">
        <f t="shared" si="256"/>
        <v>music</v>
      </c>
      <c r="T2316" t="str">
        <f t="shared" si="257"/>
        <v>indie rock</v>
      </c>
      <c r="U2316" s="13">
        <f t="shared" si="258"/>
        <v>30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4">
        <f t="shared" si="254"/>
        <v>41034.72619212963</v>
      </c>
      <c r="K2317">
        <v>1333646743</v>
      </c>
      <c r="L2317" s="14">
        <f t="shared" si="255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6">
        <f t="shared" si="252"/>
        <v>1.026</v>
      </c>
      <c r="R2317" s="9">
        <f t="shared" si="253"/>
        <v>40.078125</v>
      </c>
      <c r="S2317" t="str">
        <f t="shared" si="256"/>
        <v>music</v>
      </c>
      <c r="T2317" t="str">
        <f t="shared" si="257"/>
        <v>indie rock</v>
      </c>
      <c r="U2317" s="13">
        <f t="shared" si="258"/>
        <v>30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4">
        <f t="shared" si="254"/>
        <v>40156.76666666667</v>
      </c>
      <c r="K2318">
        <v>1253726650</v>
      </c>
      <c r="L2318" s="14">
        <f t="shared" si="255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6">
        <f t="shared" si="252"/>
        <v>1.0404266666666666</v>
      </c>
      <c r="R2318" s="9">
        <f t="shared" si="253"/>
        <v>78.031999999999996</v>
      </c>
      <c r="S2318" t="str">
        <f t="shared" si="256"/>
        <v>music</v>
      </c>
      <c r="T2318" t="str">
        <f t="shared" si="257"/>
        <v>indie rock</v>
      </c>
      <c r="U2318" s="13">
        <f t="shared" si="258"/>
        <v>77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4">
        <f t="shared" si="254"/>
        <v>40224.208333333336</v>
      </c>
      <c r="K2319">
        <v>1263474049</v>
      </c>
      <c r="L2319" s="14">
        <f t="shared" si="255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6">
        <f t="shared" si="252"/>
        <v>1.04</v>
      </c>
      <c r="R2319" s="9">
        <f t="shared" si="253"/>
        <v>18.90909090909091</v>
      </c>
      <c r="S2319" t="str">
        <f t="shared" si="256"/>
        <v>music</v>
      </c>
      <c r="T2319" t="str">
        <f t="shared" si="257"/>
        <v>indie rock</v>
      </c>
      <c r="U2319" s="13">
        <f t="shared" si="258"/>
        <v>32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4">
        <f t="shared" si="254"/>
        <v>40082.165972222225</v>
      </c>
      <c r="K2320">
        <v>1251214014</v>
      </c>
      <c r="L2320" s="14">
        <f t="shared" si="255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6">
        <f t="shared" si="252"/>
        <v>1.2105999999999999</v>
      </c>
      <c r="R2320" s="9">
        <f t="shared" si="253"/>
        <v>37.134969325153371</v>
      </c>
      <c r="S2320" t="str">
        <f t="shared" si="256"/>
        <v>music</v>
      </c>
      <c r="T2320" t="str">
        <f t="shared" si="257"/>
        <v>indie rock</v>
      </c>
      <c r="U2320" s="13">
        <f t="shared" si="258"/>
        <v>32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4">
        <f t="shared" si="254"/>
        <v>41623.082002314812</v>
      </c>
      <c r="K2321">
        <v>1384480685</v>
      </c>
      <c r="L2321" s="14">
        <f t="shared" si="255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6">
        <f t="shared" si="252"/>
        <v>1.077</v>
      </c>
      <c r="R2321" s="9">
        <f t="shared" si="253"/>
        <v>41.961038961038959</v>
      </c>
      <c r="S2321" t="str">
        <f t="shared" si="256"/>
        <v>music</v>
      </c>
      <c r="T2321" t="str">
        <f t="shared" si="257"/>
        <v>indie rock</v>
      </c>
      <c r="U2321" s="13">
        <f t="shared" si="258"/>
        <v>30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4">
        <f t="shared" si="254"/>
        <v>41731.775462962964</v>
      </c>
      <c r="K2322">
        <v>1393443400</v>
      </c>
      <c r="L2322" s="14">
        <f t="shared" si="255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6">
        <f t="shared" si="252"/>
        <v>1.0866</v>
      </c>
      <c r="R2322" s="9">
        <f t="shared" si="253"/>
        <v>61.044943820224717</v>
      </c>
      <c r="S2322" t="str">
        <f t="shared" si="256"/>
        <v>music</v>
      </c>
      <c r="T2322" t="str">
        <f t="shared" si="257"/>
        <v>indie rock</v>
      </c>
      <c r="U2322" s="13">
        <f t="shared" si="258"/>
        <v>35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4">
        <f t="shared" si="254"/>
        <v>42829.21876157407</v>
      </c>
      <c r="K2323">
        <v>1488694501</v>
      </c>
      <c r="L2323" s="14">
        <f t="shared" si="255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6">
        <f t="shared" si="252"/>
        <v>0.39120962394619685</v>
      </c>
      <c r="R2323" s="9">
        <f t="shared" si="253"/>
        <v>64.53125</v>
      </c>
      <c r="S2323" t="str">
        <f t="shared" si="256"/>
        <v>food</v>
      </c>
      <c r="T2323" t="str">
        <f t="shared" si="257"/>
        <v>small batch</v>
      </c>
      <c r="U2323" s="13">
        <f t="shared" si="258"/>
        <v>30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4">
        <f t="shared" si="254"/>
        <v>42834.853807870371</v>
      </c>
      <c r="K2324">
        <v>1489181369</v>
      </c>
      <c r="L2324" s="14">
        <f t="shared" si="255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6">
        <f t="shared" si="252"/>
        <v>3.1481481481481478E-2</v>
      </c>
      <c r="R2324" s="9">
        <f t="shared" si="253"/>
        <v>21.25</v>
      </c>
      <c r="S2324" t="str">
        <f t="shared" si="256"/>
        <v>food</v>
      </c>
      <c r="T2324" t="str">
        <f t="shared" si="257"/>
        <v>small batch</v>
      </c>
      <c r="U2324" s="13">
        <f t="shared" si="258"/>
        <v>30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4">
        <f t="shared" si="254"/>
        <v>42814.755173611105</v>
      </c>
      <c r="K2325">
        <v>1489428447</v>
      </c>
      <c r="L2325" s="14">
        <f t="shared" si="255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6">
        <f t="shared" si="252"/>
        <v>0.48</v>
      </c>
      <c r="R2325" s="9">
        <f t="shared" si="253"/>
        <v>30</v>
      </c>
      <c r="S2325" t="str">
        <f t="shared" si="256"/>
        <v>food</v>
      </c>
      <c r="T2325" t="str">
        <f t="shared" si="257"/>
        <v>small batch</v>
      </c>
      <c r="U2325" s="13">
        <f t="shared" si="258"/>
        <v>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4">
        <f t="shared" si="254"/>
        <v>42820.843576388885</v>
      </c>
      <c r="K2326">
        <v>1487970885</v>
      </c>
      <c r="L2326" s="14">
        <f t="shared" si="255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6">
        <f t="shared" si="252"/>
        <v>0.20733333333333334</v>
      </c>
      <c r="R2326" s="9">
        <f t="shared" si="253"/>
        <v>25.491803278688526</v>
      </c>
      <c r="S2326" t="str">
        <f t="shared" si="256"/>
        <v>food</v>
      </c>
      <c r="T2326" t="str">
        <f t="shared" si="257"/>
        <v>small batch</v>
      </c>
      <c r="U2326" s="13">
        <f t="shared" si="258"/>
        <v>30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4">
        <f t="shared" si="254"/>
        <v>42823.980682870373</v>
      </c>
      <c r="K2327">
        <v>1488241931</v>
      </c>
      <c r="L2327" s="14">
        <f t="shared" si="255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6">
        <f t="shared" si="252"/>
        <v>0.08</v>
      </c>
      <c r="R2327" s="9">
        <f t="shared" si="253"/>
        <v>11.428571428571429</v>
      </c>
      <c r="S2327" t="str">
        <f t="shared" si="256"/>
        <v>food</v>
      </c>
      <c r="T2327" t="str">
        <f t="shared" si="257"/>
        <v>small batch</v>
      </c>
      <c r="U2327" s="13">
        <f t="shared" si="258"/>
        <v>29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4">
        <f t="shared" si="254"/>
        <v>42855.708333333328</v>
      </c>
      <c r="K2328">
        <v>1489106948</v>
      </c>
      <c r="L2328" s="14">
        <f t="shared" si="255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6">
        <f t="shared" si="252"/>
        <v>7.1999999999999998E-3</v>
      </c>
      <c r="R2328" s="9">
        <f t="shared" si="253"/>
        <v>108</v>
      </c>
      <c r="S2328" t="str">
        <f t="shared" si="256"/>
        <v>food</v>
      </c>
      <c r="T2328" t="str">
        <f t="shared" si="257"/>
        <v>small batch</v>
      </c>
      <c r="U2328" s="13">
        <f t="shared" si="258"/>
        <v>51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4">
        <f t="shared" si="254"/>
        <v>41877.917129629634</v>
      </c>
      <c r="K2329">
        <v>1406066440</v>
      </c>
      <c r="L2329" s="14">
        <f t="shared" si="255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6">
        <f t="shared" si="252"/>
        <v>5.2609431428571432</v>
      </c>
      <c r="R2329" s="9">
        <f t="shared" si="253"/>
        <v>54.883162444113267</v>
      </c>
      <c r="S2329" t="str">
        <f t="shared" si="256"/>
        <v>food</v>
      </c>
      <c r="T2329" t="str">
        <f t="shared" si="257"/>
        <v>small batch</v>
      </c>
      <c r="U2329" s="13">
        <f t="shared" si="258"/>
        <v>35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4">
        <f t="shared" si="254"/>
        <v>42169.781678240746</v>
      </c>
      <c r="K2330">
        <v>1431715537</v>
      </c>
      <c r="L2330" s="14">
        <f t="shared" si="255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6">
        <f t="shared" si="252"/>
        <v>2.5445000000000002</v>
      </c>
      <c r="R2330" s="9">
        <f t="shared" si="253"/>
        <v>47.383612662942269</v>
      </c>
      <c r="S2330" t="str">
        <f t="shared" si="256"/>
        <v>food</v>
      </c>
      <c r="T2330" t="str">
        <f t="shared" si="257"/>
        <v>small batch</v>
      </c>
      <c r="U2330" s="13">
        <f t="shared" si="258"/>
        <v>30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4">
        <f t="shared" si="254"/>
        <v>41837.624374999999</v>
      </c>
      <c r="K2331">
        <v>1403017146</v>
      </c>
      <c r="L2331" s="14">
        <f t="shared" si="255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6">
        <f t="shared" si="252"/>
        <v>1.0591999999999999</v>
      </c>
      <c r="R2331" s="9">
        <f t="shared" si="253"/>
        <v>211.84</v>
      </c>
      <c r="S2331" t="str">
        <f t="shared" si="256"/>
        <v>food</v>
      </c>
      <c r="T2331" t="str">
        <f t="shared" si="257"/>
        <v>small batch</v>
      </c>
      <c r="U2331" s="13">
        <f t="shared" si="258"/>
        <v>30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4">
        <f t="shared" si="254"/>
        <v>42363</v>
      </c>
      <c r="K2332">
        <v>1448400943</v>
      </c>
      <c r="L2332" s="14">
        <f t="shared" si="255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6">
        <f t="shared" si="252"/>
        <v>1.0242285714285715</v>
      </c>
      <c r="R2332" s="9">
        <f t="shared" si="253"/>
        <v>219.92638036809817</v>
      </c>
      <c r="S2332" t="str">
        <f t="shared" si="256"/>
        <v>food</v>
      </c>
      <c r="T2332" t="str">
        <f t="shared" si="257"/>
        <v>small batch</v>
      </c>
      <c r="U2332" s="13">
        <f t="shared" si="258"/>
        <v>31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4">
        <f t="shared" si="254"/>
        <v>41869.005671296298</v>
      </c>
      <c r="K2333">
        <v>1405728490</v>
      </c>
      <c r="L2333" s="14">
        <f t="shared" si="255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6">
        <f t="shared" si="252"/>
        <v>1.4431375</v>
      </c>
      <c r="R2333" s="9">
        <f t="shared" si="253"/>
        <v>40.795406360424032</v>
      </c>
      <c r="S2333" t="str">
        <f t="shared" si="256"/>
        <v>food</v>
      </c>
      <c r="T2333" t="str">
        <f t="shared" si="257"/>
        <v>small batch</v>
      </c>
      <c r="U2333" s="13">
        <f t="shared" si="258"/>
        <v>30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4">
        <f t="shared" si="254"/>
        <v>42041.628136574072</v>
      </c>
      <c r="K2334">
        <v>1420643071</v>
      </c>
      <c r="L2334" s="14">
        <f t="shared" si="255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6">
        <f t="shared" si="252"/>
        <v>1.06308</v>
      </c>
      <c r="R2334" s="9">
        <f t="shared" si="253"/>
        <v>75.502840909090907</v>
      </c>
      <c r="S2334" t="str">
        <f t="shared" si="256"/>
        <v>food</v>
      </c>
      <c r="T2334" t="str">
        <f t="shared" si="257"/>
        <v>small batch</v>
      </c>
      <c r="U2334" s="13">
        <f t="shared" si="258"/>
        <v>30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4">
        <f t="shared" si="254"/>
        <v>41788.743055555555</v>
      </c>
      <c r="K2335">
        <v>1399563390</v>
      </c>
      <c r="L2335" s="14">
        <f t="shared" si="255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6">
        <f t="shared" si="252"/>
        <v>2.1216666666666666</v>
      </c>
      <c r="R2335" s="9">
        <f t="shared" si="253"/>
        <v>13.542553191489361</v>
      </c>
      <c r="S2335" t="str">
        <f t="shared" si="256"/>
        <v>food</v>
      </c>
      <c r="T2335" t="str">
        <f t="shared" si="257"/>
        <v>small batch</v>
      </c>
      <c r="U2335" s="13">
        <f t="shared" si="258"/>
        <v>21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4">
        <f t="shared" si="254"/>
        <v>41948.731944444444</v>
      </c>
      <c r="K2336">
        <v>1412611498</v>
      </c>
      <c r="L2336" s="14">
        <f t="shared" si="255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6">
        <f t="shared" si="252"/>
        <v>1.0195000000000001</v>
      </c>
      <c r="R2336" s="9">
        <f t="shared" si="253"/>
        <v>60.865671641791046</v>
      </c>
      <c r="S2336" t="str">
        <f t="shared" si="256"/>
        <v>food</v>
      </c>
      <c r="T2336" t="str">
        <f t="shared" si="257"/>
        <v>small batch</v>
      </c>
      <c r="U2336" s="13">
        <f t="shared" si="258"/>
        <v>30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4">
        <f t="shared" si="254"/>
        <v>41801.572256944448</v>
      </c>
      <c r="K2337">
        <v>1399902243</v>
      </c>
      <c r="L2337" s="14">
        <f t="shared" si="255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6">
        <f t="shared" si="252"/>
        <v>1.0227200000000001</v>
      </c>
      <c r="R2337" s="9">
        <f t="shared" si="253"/>
        <v>115.69230769230769</v>
      </c>
      <c r="S2337" t="str">
        <f t="shared" si="256"/>
        <v>food</v>
      </c>
      <c r="T2337" t="str">
        <f t="shared" si="257"/>
        <v>small batch</v>
      </c>
      <c r="U2337" s="13">
        <f t="shared" si="258"/>
        <v>30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4">
        <f t="shared" si="254"/>
        <v>41706.924710648149</v>
      </c>
      <c r="K2338">
        <v>1390860695</v>
      </c>
      <c r="L2338" s="14">
        <f t="shared" si="255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6">
        <f t="shared" si="252"/>
        <v>5.2073254999999996</v>
      </c>
      <c r="R2338" s="9">
        <f t="shared" si="253"/>
        <v>48.104623556581984</v>
      </c>
      <c r="S2338" t="str">
        <f t="shared" si="256"/>
        <v>food</v>
      </c>
      <c r="T2338" t="str">
        <f t="shared" si="257"/>
        <v>small batch</v>
      </c>
      <c r="U2338" s="13">
        <f t="shared" si="258"/>
        <v>40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4">
        <f t="shared" si="254"/>
        <v>41816.640543981484</v>
      </c>
      <c r="K2339">
        <v>1401204143</v>
      </c>
      <c r="L2339" s="14">
        <f t="shared" si="255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6">
        <f t="shared" si="252"/>
        <v>1.1065833333333333</v>
      </c>
      <c r="R2339" s="9">
        <f t="shared" si="253"/>
        <v>74.184357541899445</v>
      </c>
      <c r="S2339" t="str">
        <f t="shared" si="256"/>
        <v>food</v>
      </c>
      <c r="T2339" t="str">
        <f t="shared" si="257"/>
        <v>small batch</v>
      </c>
      <c r="U2339" s="13">
        <f t="shared" si="258"/>
        <v>30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4">
        <f t="shared" si="254"/>
        <v>41819.896805555552</v>
      </c>
      <c r="K2340">
        <v>1401485484</v>
      </c>
      <c r="L2340" s="14">
        <f t="shared" si="255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6">
        <f t="shared" si="252"/>
        <v>1.0114333333333334</v>
      </c>
      <c r="R2340" s="9">
        <f t="shared" si="253"/>
        <v>123.34552845528455</v>
      </c>
      <c r="S2340" t="str">
        <f t="shared" si="256"/>
        <v>food</v>
      </c>
      <c r="T2340" t="str">
        <f t="shared" si="257"/>
        <v>small batch</v>
      </c>
      <c r="U2340" s="13">
        <f t="shared" si="258"/>
        <v>30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4">
        <f t="shared" si="254"/>
        <v>42723.332638888889</v>
      </c>
      <c r="K2341">
        <v>1479496309</v>
      </c>
      <c r="L2341" s="14">
        <f t="shared" si="255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6">
        <f t="shared" si="252"/>
        <v>2.9420799999999998</v>
      </c>
      <c r="R2341" s="9">
        <f t="shared" si="253"/>
        <v>66.623188405797094</v>
      </c>
      <c r="S2341" t="str">
        <f t="shared" si="256"/>
        <v>food</v>
      </c>
      <c r="T2341" t="str">
        <f t="shared" si="257"/>
        <v>small batch</v>
      </c>
      <c r="U2341" s="13">
        <f t="shared" si="258"/>
        <v>31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4">
        <f t="shared" si="254"/>
        <v>42673.642800925925</v>
      </c>
      <c r="K2342">
        <v>1475249138</v>
      </c>
      <c r="L2342" s="14">
        <f t="shared" si="255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6">
        <f t="shared" si="252"/>
        <v>1.0577749999999999</v>
      </c>
      <c r="R2342" s="9">
        <f t="shared" si="253"/>
        <v>104.99007444168734</v>
      </c>
      <c r="S2342" t="str">
        <f t="shared" si="256"/>
        <v>food</v>
      </c>
      <c r="T2342" t="str">
        <f t="shared" si="257"/>
        <v>small batch</v>
      </c>
      <c r="U2342" s="13">
        <f t="shared" si="258"/>
        <v>30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4">
        <f t="shared" si="254"/>
        <v>42197.813703703709</v>
      </c>
      <c r="K2343">
        <v>1434137504</v>
      </c>
      <c r="L2343" s="14">
        <f t="shared" si="255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6">
        <f t="shared" si="252"/>
        <v>0</v>
      </c>
      <c r="R2343" s="9">
        <f t="shared" si="253"/>
        <v>0</v>
      </c>
      <c r="S2343" t="str">
        <f t="shared" si="256"/>
        <v>technology</v>
      </c>
      <c r="T2343" t="str">
        <f t="shared" si="257"/>
        <v>web</v>
      </c>
      <c r="U2343" s="13">
        <f t="shared" si="258"/>
        <v>30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4">
        <f t="shared" si="254"/>
        <v>41918.208333333336</v>
      </c>
      <c r="K2344">
        <v>1410799870</v>
      </c>
      <c r="L2344" s="14">
        <f t="shared" si="255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6">
        <f t="shared" si="252"/>
        <v>0</v>
      </c>
      <c r="R2344" s="9">
        <f t="shared" si="253"/>
        <v>0</v>
      </c>
      <c r="S2344" t="str">
        <f t="shared" si="256"/>
        <v>technology</v>
      </c>
      <c r="T2344" t="str">
        <f t="shared" si="257"/>
        <v>web</v>
      </c>
      <c r="U2344" s="13">
        <f t="shared" si="258"/>
        <v>21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4">
        <f t="shared" si="254"/>
        <v>42377.82430555555</v>
      </c>
      <c r="K2345">
        <v>1447962505</v>
      </c>
      <c r="L2345" s="14">
        <f t="shared" si="255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6">
        <f t="shared" si="252"/>
        <v>0.03</v>
      </c>
      <c r="R2345" s="9">
        <f t="shared" si="253"/>
        <v>300</v>
      </c>
      <c r="S2345" t="str">
        <f t="shared" si="256"/>
        <v>technology</v>
      </c>
      <c r="T2345" t="str">
        <f t="shared" si="257"/>
        <v>web</v>
      </c>
      <c r="U2345" s="13">
        <f t="shared" si="258"/>
        <v>50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4">
        <f t="shared" si="254"/>
        <v>42545.727650462963</v>
      </c>
      <c r="K2346">
        <v>1464197269</v>
      </c>
      <c r="L2346" s="14">
        <f t="shared" si="255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6">
        <f t="shared" si="252"/>
        <v>1E-3</v>
      </c>
      <c r="R2346" s="9">
        <f t="shared" si="253"/>
        <v>1</v>
      </c>
      <c r="S2346" t="str">
        <f t="shared" si="256"/>
        <v>technology</v>
      </c>
      <c r="T2346" t="str">
        <f t="shared" si="257"/>
        <v>web</v>
      </c>
      <c r="U2346" s="13">
        <f t="shared" si="258"/>
        <v>30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4">
        <f t="shared" si="254"/>
        <v>42094.985416666663</v>
      </c>
      <c r="K2347">
        <v>1424822556</v>
      </c>
      <c r="L2347" s="14">
        <f t="shared" si="255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6">
        <f t="shared" si="252"/>
        <v>0</v>
      </c>
      <c r="R2347" s="9">
        <f t="shared" si="253"/>
        <v>0</v>
      </c>
      <c r="S2347" t="str">
        <f t="shared" si="256"/>
        <v>technology</v>
      </c>
      <c r="T2347" t="str">
        <f t="shared" si="257"/>
        <v>web</v>
      </c>
      <c r="U2347" s="13">
        <f t="shared" si="258"/>
        <v>34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4">
        <f t="shared" si="254"/>
        <v>42660.79896990741</v>
      </c>
      <c r="K2348">
        <v>1472843431</v>
      </c>
      <c r="L2348" s="14">
        <f t="shared" si="255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6">
        <f t="shared" si="252"/>
        <v>6.4999999999999997E-4</v>
      </c>
      <c r="R2348" s="9">
        <f t="shared" si="253"/>
        <v>13</v>
      </c>
      <c r="S2348" t="str">
        <f t="shared" si="256"/>
        <v>technology</v>
      </c>
      <c r="T2348" t="str">
        <f t="shared" si="257"/>
        <v>web</v>
      </c>
      <c r="U2348" s="13">
        <f t="shared" si="258"/>
        <v>45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4">
        <f t="shared" si="254"/>
        <v>42607.607361111113</v>
      </c>
      <c r="K2349">
        <v>1469543676</v>
      </c>
      <c r="L2349" s="14">
        <f t="shared" si="255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6">
        <f t="shared" si="252"/>
        <v>1.4999999999999999E-2</v>
      </c>
      <c r="R2349" s="9">
        <f t="shared" si="253"/>
        <v>15</v>
      </c>
      <c r="S2349" t="str">
        <f t="shared" si="256"/>
        <v>technology</v>
      </c>
      <c r="T2349" t="str">
        <f t="shared" si="257"/>
        <v>web</v>
      </c>
      <c r="U2349" s="13">
        <f t="shared" si="258"/>
        <v>30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4">
        <f t="shared" si="254"/>
        <v>42420.932152777779</v>
      </c>
      <c r="K2350">
        <v>1450822938</v>
      </c>
      <c r="L2350" s="14">
        <f t="shared" si="255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6">
        <f t="shared" si="252"/>
        <v>3.8571428571428572E-3</v>
      </c>
      <c r="R2350" s="9">
        <f t="shared" si="253"/>
        <v>54</v>
      </c>
      <c r="S2350" t="str">
        <f t="shared" si="256"/>
        <v>technology</v>
      </c>
      <c r="T2350" t="str">
        <f t="shared" si="257"/>
        <v>web</v>
      </c>
      <c r="U2350" s="13">
        <f t="shared" si="258"/>
        <v>60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4">
        <f t="shared" si="254"/>
        <v>42227.775787037041</v>
      </c>
      <c r="K2351">
        <v>1436812628</v>
      </c>
      <c r="L2351" s="14">
        <f t="shared" si="255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6">
        <f t="shared" si="252"/>
        <v>0</v>
      </c>
      <c r="R2351" s="9">
        <f t="shared" si="253"/>
        <v>0</v>
      </c>
      <c r="S2351" t="str">
        <f t="shared" si="256"/>
        <v>technology</v>
      </c>
      <c r="T2351" t="str">
        <f t="shared" si="257"/>
        <v>web</v>
      </c>
      <c r="U2351" s="13">
        <f t="shared" si="258"/>
        <v>29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4">
        <f t="shared" si="254"/>
        <v>42738.842245370368</v>
      </c>
      <c r="K2352">
        <v>1480882370</v>
      </c>
      <c r="L2352" s="14">
        <f t="shared" si="255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6">
        <f t="shared" si="252"/>
        <v>0</v>
      </c>
      <c r="R2352" s="9">
        <f t="shared" si="253"/>
        <v>0</v>
      </c>
      <c r="S2352" t="str">
        <f t="shared" si="256"/>
        <v>technology</v>
      </c>
      <c r="T2352" t="str">
        <f t="shared" si="257"/>
        <v>web</v>
      </c>
      <c r="U2352" s="13">
        <f t="shared" si="258"/>
        <v>30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4">
        <f t="shared" si="254"/>
        <v>42124.101145833338</v>
      </c>
      <c r="K2353">
        <v>1427768739</v>
      </c>
      <c r="L2353" s="14">
        <f t="shared" si="255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6">
        <f t="shared" si="252"/>
        <v>5.7142857142857143E-3</v>
      </c>
      <c r="R2353" s="9">
        <f t="shared" si="253"/>
        <v>15.428571428571429</v>
      </c>
      <c r="S2353" t="str">
        <f t="shared" si="256"/>
        <v>technology</v>
      </c>
      <c r="T2353" t="str">
        <f t="shared" si="257"/>
        <v>web</v>
      </c>
      <c r="U2353" s="13">
        <f t="shared" si="258"/>
        <v>30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4">
        <f t="shared" si="254"/>
        <v>42161.633703703701</v>
      </c>
      <c r="K2354">
        <v>1428419552</v>
      </c>
      <c r="L2354" s="14">
        <f t="shared" si="255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6">
        <f t="shared" si="252"/>
        <v>0</v>
      </c>
      <c r="R2354" s="9">
        <f t="shared" si="253"/>
        <v>0</v>
      </c>
      <c r="S2354" t="str">
        <f t="shared" si="256"/>
        <v>technology</v>
      </c>
      <c r="T2354" t="str">
        <f t="shared" si="257"/>
        <v>web</v>
      </c>
      <c r="U2354" s="13">
        <f t="shared" si="258"/>
        <v>60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4">
        <f t="shared" si="254"/>
        <v>42115.676180555558</v>
      </c>
      <c r="K2355">
        <v>1428596022</v>
      </c>
      <c r="L2355" s="14">
        <f t="shared" si="255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6">
        <f t="shared" si="252"/>
        <v>0</v>
      </c>
      <c r="R2355" s="9">
        <f t="shared" si="253"/>
        <v>0</v>
      </c>
      <c r="S2355" t="str">
        <f t="shared" si="256"/>
        <v>technology</v>
      </c>
      <c r="T2355" t="str">
        <f t="shared" si="257"/>
        <v>web</v>
      </c>
      <c r="U2355" s="13">
        <f t="shared" si="258"/>
        <v>12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4">
        <f t="shared" si="254"/>
        <v>42014.722916666666</v>
      </c>
      <c r="K2356">
        <v>1415726460</v>
      </c>
      <c r="L2356" s="14">
        <f t="shared" si="255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6">
        <f t="shared" si="252"/>
        <v>7.1428571428571429E-4</v>
      </c>
      <c r="R2356" s="9">
        <f t="shared" si="253"/>
        <v>25</v>
      </c>
      <c r="S2356" t="str">
        <f t="shared" si="256"/>
        <v>technology</v>
      </c>
      <c r="T2356" t="str">
        <f t="shared" si="257"/>
        <v>web</v>
      </c>
      <c r="U2356" s="13">
        <f t="shared" si="258"/>
        <v>60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4">
        <f t="shared" si="254"/>
        <v>42126.918240740735</v>
      </c>
      <c r="K2357">
        <v>1428012136</v>
      </c>
      <c r="L2357" s="14">
        <f t="shared" si="255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6">
        <f t="shared" si="252"/>
        <v>6.875E-3</v>
      </c>
      <c r="R2357" s="9">
        <f t="shared" si="253"/>
        <v>27.5</v>
      </c>
      <c r="S2357" t="str">
        <f t="shared" si="256"/>
        <v>technology</v>
      </c>
      <c r="T2357" t="str">
        <f t="shared" si="257"/>
        <v>web</v>
      </c>
      <c r="U2357" s="13">
        <f t="shared" si="258"/>
        <v>30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4">
        <f t="shared" si="254"/>
        <v>42160.78361111111</v>
      </c>
      <c r="K2358">
        <v>1430938104</v>
      </c>
      <c r="L2358" s="14">
        <f t="shared" si="255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6">
        <f t="shared" si="252"/>
        <v>0</v>
      </c>
      <c r="R2358" s="9">
        <f t="shared" si="253"/>
        <v>0</v>
      </c>
      <c r="S2358" t="str">
        <f t="shared" si="256"/>
        <v>technology</v>
      </c>
      <c r="T2358" t="str">
        <f t="shared" si="257"/>
        <v>web</v>
      </c>
      <c r="U2358" s="13">
        <f t="shared" si="258"/>
        <v>30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4">
        <f t="shared" si="254"/>
        <v>42294.620115740734</v>
      </c>
      <c r="K2359">
        <v>1442501578</v>
      </c>
      <c r="L2359" s="14">
        <f t="shared" si="255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6">
        <f t="shared" si="252"/>
        <v>0</v>
      </c>
      <c r="R2359" s="9">
        <f t="shared" si="253"/>
        <v>0</v>
      </c>
      <c r="S2359" t="str">
        <f t="shared" si="256"/>
        <v>technology</v>
      </c>
      <c r="T2359" t="str">
        <f t="shared" si="257"/>
        <v>web</v>
      </c>
      <c r="U2359" s="13">
        <f t="shared" si="258"/>
        <v>30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4">
        <f t="shared" si="254"/>
        <v>42035.027083333334</v>
      </c>
      <c r="K2360">
        <v>1417818036</v>
      </c>
      <c r="L2360" s="14">
        <f t="shared" si="255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6">
        <f t="shared" si="252"/>
        <v>0</v>
      </c>
      <c r="R2360" s="9">
        <f t="shared" si="253"/>
        <v>0</v>
      </c>
      <c r="S2360" t="str">
        <f t="shared" si="256"/>
        <v>technology</v>
      </c>
      <c r="T2360" t="str">
        <f t="shared" si="257"/>
        <v>web</v>
      </c>
      <c r="U2360" s="13">
        <f t="shared" si="258"/>
        <v>57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4">
        <f t="shared" si="254"/>
        <v>42219.649583333332</v>
      </c>
      <c r="K2361">
        <v>1433432124</v>
      </c>
      <c r="L2361" s="14">
        <f t="shared" si="255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6">
        <f t="shared" si="252"/>
        <v>0.14680000000000001</v>
      </c>
      <c r="R2361" s="9">
        <f t="shared" si="253"/>
        <v>367</v>
      </c>
      <c r="S2361" t="str">
        <f t="shared" si="256"/>
        <v>technology</v>
      </c>
      <c r="T2361" t="str">
        <f t="shared" si="257"/>
        <v>web</v>
      </c>
      <c r="U2361" s="13">
        <f t="shared" si="258"/>
        <v>60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4">
        <f t="shared" si="254"/>
        <v>42407.70694444445</v>
      </c>
      <c r="K2362">
        <v>1452272280</v>
      </c>
      <c r="L2362" s="14">
        <f t="shared" si="255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6">
        <f t="shared" si="252"/>
        <v>4.0000000000000002E-4</v>
      </c>
      <c r="R2362" s="9">
        <f t="shared" si="253"/>
        <v>2</v>
      </c>
      <c r="S2362" t="str">
        <f t="shared" si="256"/>
        <v>technology</v>
      </c>
      <c r="T2362" t="str">
        <f t="shared" si="257"/>
        <v>web</v>
      </c>
      <c r="U2362" s="13">
        <f t="shared" si="258"/>
        <v>30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4">
        <f t="shared" si="254"/>
        <v>42490.916666666672</v>
      </c>
      <c r="K2363">
        <v>1459975008</v>
      </c>
      <c r="L2363" s="14">
        <f t="shared" si="255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6">
        <f t="shared" si="252"/>
        <v>0</v>
      </c>
      <c r="R2363" s="9">
        <f t="shared" si="253"/>
        <v>0</v>
      </c>
      <c r="S2363" t="str">
        <f t="shared" si="256"/>
        <v>technology</v>
      </c>
      <c r="T2363" t="str">
        <f t="shared" si="257"/>
        <v>web</v>
      </c>
      <c r="U2363" s="13">
        <f t="shared" si="258"/>
        <v>24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4">
        <f t="shared" si="254"/>
        <v>41984.688310185185</v>
      </c>
      <c r="K2364">
        <v>1415723470</v>
      </c>
      <c r="L2364" s="14">
        <f t="shared" si="255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6">
        <f t="shared" si="252"/>
        <v>0.2857142857142857</v>
      </c>
      <c r="R2364" s="9">
        <f t="shared" si="253"/>
        <v>60</v>
      </c>
      <c r="S2364" t="str">
        <f t="shared" si="256"/>
        <v>technology</v>
      </c>
      <c r="T2364" t="str">
        <f t="shared" si="257"/>
        <v>web</v>
      </c>
      <c r="U2364" s="13">
        <f t="shared" si="258"/>
        <v>30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4">
        <f t="shared" si="254"/>
        <v>42367.011574074073</v>
      </c>
      <c r="K2365">
        <v>1447460200</v>
      </c>
      <c r="L2365" s="14">
        <f t="shared" si="255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6">
        <f t="shared" si="252"/>
        <v>0</v>
      </c>
      <c r="R2365" s="9">
        <f t="shared" si="253"/>
        <v>0</v>
      </c>
      <c r="S2365" t="str">
        <f t="shared" si="256"/>
        <v>technology</v>
      </c>
      <c r="T2365" t="str">
        <f t="shared" si="257"/>
        <v>web</v>
      </c>
      <c r="U2365" s="13">
        <f t="shared" si="258"/>
        <v>45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4">
        <f t="shared" si="254"/>
        <v>42303.934675925921</v>
      </c>
      <c r="K2366">
        <v>1441146356</v>
      </c>
      <c r="L2366" s="14">
        <f t="shared" si="255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6">
        <f t="shared" si="252"/>
        <v>0</v>
      </c>
      <c r="R2366" s="9">
        <f t="shared" si="253"/>
        <v>0</v>
      </c>
      <c r="S2366" t="str">
        <f t="shared" si="256"/>
        <v>technology</v>
      </c>
      <c r="T2366" t="str">
        <f t="shared" si="257"/>
        <v>web</v>
      </c>
      <c r="U2366" s="13">
        <f t="shared" si="258"/>
        <v>55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4">
        <f t="shared" si="254"/>
        <v>42386.958333333328</v>
      </c>
      <c r="K2367">
        <v>1449596425</v>
      </c>
      <c r="L2367" s="14">
        <f t="shared" si="255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6">
        <f t="shared" si="252"/>
        <v>0</v>
      </c>
      <c r="R2367" s="9">
        <f t="shared" si="253"/>
        <v>0</v>
      </c>
      <c r="S2367" t="str">
        <f t="shared" si="256"/>
        <v>technology</v>
      </c>
      <c r="T2367" t="str">
        <f t="shared" si="257"/>
        <v>web</v>
      </c>
      <c r="U2367" s="13">
        <f t="shared" si="258"/>
        <v>40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4">
        <f t="shared" si="254"/>
        <v>42298.531631944439</v>
      </c>
      <c r="K2368">
        <v>1442839533</v>
      </c>
      <c r="L2368" s="14">
        <f t="shared" si="255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6">
        <f t="shared" si="252"/>
        <v>0.1052</v>
      </c>
      <c r="R2368" s="9">
        <f t="shared" si="253"/>
        <v>97.407407407407405</v>
      </c>
      <c r="S2368" t="str">
        <f t="shared" si="256"/>
        <v>technology</v>
      </c>
      <c r="T2368" t="str">
        <f t="shared" si="257"/>
        <v>web</v>
      </c>
      <c r="U2368" s="13">
        <f t="shared" si="258"/>
        <v>30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4">
        <f t="shared" si="254"/>
        <v>42485.928425925929</v>
      </c>
      <c r="K2369">
        <v>1456442216</v>
      </c>
      <c r="L2369" s="14">
        <f t="shared" si="255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6">
        <f t="shared" si="252"/>
        <v>1.34E-2</v>
      </c>
      <c r="R2369" s="9">
        <f t="shared" si="253"/>
        <v>47.857142857142854</v>
      </c>
      <c r="S2369" t="str">
        <f t="shared" si="256"/>
        <v>technology</v>
      </c>
      <c r="T2369" t="str">
        <f t="shared" si="257"/>
        <v>web</v>
      </c>
      <c r="U2369" s="13">
        <f t="shared" si="258"/>
        <v>60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4">
        <f t="shared" si="254"/>
        <v>42108.680150462969</v>
      </c>
      <c r="K2370">
        <v>1425143965</v>
      </c>
      <c r="L2370" s="14">
        <f t="shared" si="255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6">
        <f t="shared" ref="Q2370:Q2433" si="259">(E2370/D2370)</f>
        <v>2.5000000000000001E-3</v>
      </c>
      <c r="R2370" s="9">
        <f t="shared" ref="R2370:R2433" si="260">IF(N2370&lt;&gt;0,E2370/N2370,0)</f>
        <v>50</v>
      </c>
      <c r="S2370" t="str">
        <f t="shared" si="256"/>
        <v>technology</v>
      </c>
      <c r="T2370" t="str">
        <f t="shared" si="257"/>
        <v>web</v>
      </c>
      <c r="U2370" s="13">
        <f t="shared" si="258"/>
        <v>45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4">
        <f t="shared" ref="J2371:J2434" si="261">(((I2371/60)/60)/24)+DATE(1970,1,1)</f>
        <v>42410.812627314815</v>
      </c>
      <c r="K2371">
        <v>1452540611</v>
      </c>
      <c r="L2371" s="14">
        <f t="shared" ref="L2371:L2434" si="262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6">
        <f t="shared" si="259"/>
        <v>0</v>
      </c>
      <c r="R2371" s="9">
        <f t="shared" si="260"/>
        <v>0</v>
      </c>
      <c r="S2371" t="str">
        <f t="shared" ref="S2371:S2434" si="263">LEFT(P2371, SEARCH("/",P2371,1)-1)</f>
        <v>technology</v>
      </c>
      <c r="T2371" t="str">
        <f t="shared" ref="T2371:T2434" si="264">RIGHT(P2371,LEN(P2371)-FIND("/",P2371))</f>
        <v>web</v>
      </c>
      <c r="U2371" s="13">
        <f t="shared" ref="U2371:U2434" si="265">DATEDIF(L2371,J2371,"D")</f>
        <v>30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4">
        <f t="shared" si="261"/>
        <v>41991.18913194444</v>
      </c>
      <c r="K2372">
        <v>1416285141</v>
      </c>
      <c r="L2372" s="14">
        <f t="shared" si="262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6">
        <f t="shared" si="259"/>
        <v>3.2799999999999999E-3</v>
      </c>
      <c r="R2372" s="9">
        <f t="shared" si="260"/>
        <v>20.5</v>
      </c>
      <c r="S2372" t="str">
        <f t="shared" si="263"/>
        <v>technology</v>
      </c>
      <c r="T2372" t="str">
        <f t="shared" si="264"/>
        <v>web</v>
      </c>
      <c r="U2372" s="13">
        <f t="shared" si="265"/>
        <v>30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4">
        <f t="shared" si="261"/>
        <v>42180.777731481481</v>
      </c>
      <c r="K2373">
        <v>1432665596</v>
      </c>
      <c r="L2373" s="14">
        <f t="shared" si="262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6">
        <f t="shared" si="259"/>
        <v>0</v>
      </c>
      <c r="R2373" s="9">
        <f t="shared" si="260"/>
        <v>0</v>
      </c>
      <c r="S2373" t="str">
        <f t="shared" si="263"/>
        <v>technology</v>
      </c>
      <c r="T2373" t="str">
        <f t="shared" si="264"/>
        <v>web</v>
      </c>
      <c r="U2373" s="13">
        <f t="shared" si="265"/>
        <v>30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4">
        <f t="shared" si="261"/>
        <v>42118.069108796291</v>
      </c>
      <c r="K2374">
        <v>1427247571</v>
      </c>
      <c r="L2374" s="14">
        <f t="shared" si="262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6">
        <f t="shared" si="259"/>
        <v>3.272727272727273E-2</v>
      </c>
      <c r="R2374" s="9">
        <f t="shared" si="260"/>
        <v>30</v>
      </c>
      <c r="S2374" t="str">
        <f t="shared" si="263"/>
        <v>technology</v>
      </c>
      <c r="T2374" t="str">
        <f t="shared" si="264"/>
        <v>web</v>
      </c>
      <c r="U2374" s="13">
        <f t="shared" si="265"/>
        <v>30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4">
        <f t="shared" si="261"/>
        <v>42245.662314814821</v>
      </c>
      <c r="K2375">
        <v>1438271624</v>
      </c>
      <c r="L2375" s="14">
        <f t="shared" si="262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6">
        <f t="shared" si="259"/>
        <v>5.8823529411764708E-5</v>
      </c>
      <c r="R2375" s="9">
        <f t="shared" si="260"/>
        <v>50</v>
      </c>
      <c r="S2375" t="str">
        <f t="shared" si="263"/>
        <v>technology</v>
      </c>
      <c r="T2375" t="str">
        <f t="shared" si="264"/>
        <v>web</v>
      </c>
      <c r="U2375" s="13">
        <f t="shared" si="265"/>
        <v>30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4">
        <f t="shared" si="261"/>
        <v>42047.843287037031</v>
      </c>
      <c r="K2376">
        <v>1421180060</v>
      </c>
      <c r="L2376" s="14">
        <f t="shared" si="262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6">
        <f t="shared" si="259"/>
        <v>4.5454545454545455E-4</v>
      </c>
      <c r="R2376" s="9">
        <f t="shared" si="260"/>
        <v>10</v>
      </c>
      <c r="S2376" t="str">
        <f t="shared" si="263"/>
        <v>technology</v>
      </c>
      <c r="T2376" t="str">
        <f t="shared" si="264"/>
        <v>web</v>
      </c>
      <c r="U2376" s="13">
        <f t="shared" si="265"/>
        <v>30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4">
        <f t="shared" si="261"/>
        <v>42622.836076388892</v>
      </c>
      <c r="K2377">
        <v>1470859437</v>
      </c>
      <c r="L2377" s="14">
        <f t="shared" si="262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6">
        <f t="shared" si="259"/>
        <v>0</v>
      </c>
      <c r="R2377" s="9">
        <f t="shared" si="260"/>
        <v>0</v>
      </c>
      <c r="S2377" t="str">
        <f t="shared" si="263"/>
        <v>technology</v>
      </c>
      <c r="T2377" t="str">
        <f t="shared" si="264"/>
        <v>web</v>
      </c>
      <c r="U2377" s="13">
        <f t="shared" si="265"/>
        <v>30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4">
        <f t="shared" si="261"/>
        <v>42348.925532407404</v>
      </c>
      <c r="K2378">
        <v>1447193566</v>
      </c>
      <c r="L2378" s="14">
        <f t="shared" si="262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6">
        <f t="shared" si="259"/>
        <v>0.10877666666666666</v>
      </c>
      <c r="R2378" s="9">
        <f t="shared" si="260"/>
        <v>81.582499999999996</v>
      </c>
      <c r="S2378" t="str">
        <f t="shared" si="263"/>
        <v>technology</v>
      </c>
      <c r="T2378" t="str">
        <f t="shared" si="264"/>
        <v>web</v>
      </c>
      <c r="U2378" s="13">
        <f t="shared" si="265"/>
        <v>30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4">
        <f t="shared" si="261"/>
        <v>42699.911840277782</v>
      </c>
      <c r="K2379">
        <v>1477515183</v>
      </c>
      <c r="L2379" s="14">
        <f t="shared" si="262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6">
        <f t="shared" si="259"/>
        <v>0</v>
      </c>
      <c r="R2379" s="9">
        <f t="shared" si="260"/>
        <v>0</v>
      </c>
      <c r="S2379" t="str">
        <f t="shared" si="263"/>
        <v>technology</v>
      </c>
      <c r="T2379" t="str">
        <f t="shared" si="264"/>
        <v>web</v>
      </c>
      <c r="U2379" s="13">
        <f t="shared" si="265"/>
        <v>30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4">
        <f t="shared" si="261"/>
        <v>42242.013078703705</v>
      </c>
      <c r="K2380">
        <v>1438042730</v>
      </c>
      <c r="L2380" s="14">
        <f t="shared" si="262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6">
        <f t="shared" si="259"/>
        <v>0</v>
      </c>
      <c r="R2380" s="9">
        <f t="shared" si="260"/>
        <v>0</v>
      </c>
      <c r="S2380" t="str">
        <f t="shared" si="263"/>
        <v>technology</v>
      </c>
      <c r="T2380" t="str">
        <f t="shared" si="264"/>
        <v>web</v>
      </c>
      <c r="U2380" s="13">
        <f t="shared" si="265"/>
        <v>29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4">
        <f t="shared" si="261"/>
        <v>42282.016388888893</v>
      </c>
      <c r="K2381">
        <v>1440116616</v>
      </c>
      <c r="L2381" s="14">
        <f t="shared" si="262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6">
        <f t="shared" si="259"/>
        <v>0</v>
      </c>
      <c r="R2381" s="9">
        <f t="shared" si="260"/>
        <v>0</v>
      </c>
      <c r="S2381" t="str">
        <f t="shared" si="263"/>
        <v>technology</v>
      </c>
      <c r="T2381" t="str">
        <f t="shared" si="264"/>
        <v>web</v>
      </c>
      <c r="U2381" s="13">
        <f t="shared" si="265"/>
        <v>45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4">
        <f t="shared" si="261"/>
        <v>42278.793310185181</v>
      </c>
      <c r="K2382">
        <v>1441134142</v>
      </c>
      <c r="L2382" s="14">
        <f t="shared" si="262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6">
        <f t="shared" si="259"/>
        <v>3.6666666666666666E-3</v>
      </c>
      <c r="R2382" s="9">
        <f t="shared" si="260"/>
        <v>18.333333333333332</v>
      </c>
      <c r="S2382" t="str">
        <f t="shared" si="263"/>
        <v>technology</v>
      </c>
      <c r="T2382" t="str">
        <f t="shared" si="264"/>
        <v>web</v>
      </c>
      <c r="U2382" s="13">
        <f t="shared" si="265"/>
        <v>30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4">
        <f t="shared" si="261"/>
        <v>42104.935740740737</v>
      </c>
      <c r="K2383">
        <v>1426112848</v>
      </c>
      <c r="L2383" s="14">
        <f t="shared" si="262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6">
        <f t="shared" si="259"/>
        <v>1.8193398957730169E-2</v>
      </c>
      <c r="R2383" s="9">
        <f t="shared" si="260"/>
        <v>224.42857142857142</v>
      </c>
      <c r="S2383" t="str">
        <f t="shared" si="263"/>
        <v>technology</v>
      </c>
      <c r="T2383" t="str">
        <f t="shared" si="264"/>
        <v>web</v>
      </c>
      <c r="U2383" s="13">
        <f t="shared" si="265"/>
        <v>30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4">
        <f t="shared" si="261"/>
        <v>42220.187534722223</v>
      </c>
      <c r="K2384">
        <v>1436502603</v>
      </c>
      <c r="L2384" s="14">
        <f t="shared" si="262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6">
        <f t="shared" si="259"/>
        <v>2.5000000000000001E-2</v>
      </c>
      <c r="R2384" s="9">
        <f t="shared" si="260"/>
        <v>37.5</v>
      </c>
      <c r="S2384" t="str">
        <f t="shared" si="263"/>
        <v>technology</v>
      </c>
      <c r="T2384" t="str">
        <f t="shared" si="264"/>
        <v>web</v>
      </c>
      <c r="U2384" s="13">
        <f t="shared" si="265"/>
        <v>25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4">
        <f t="shared" si="261"/>
        <v>42057.056793981479</v>
      </c>
      <c r="K2385">
        <v>1421976107</v>
      </c>
      <c r="L2385" s="14">
        <f t="shared" si="262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6">
        <f t="shared" si="259"/>
        <v>4.3499999999999997E-2</v>
      </c>
      <c r="R2385" s="9">
        <f t="shared" si="260"/>
        <v>145</v>
      </c>
      <c r="S2385" t="str">
        <f t="shared" si="263"/>
        <v>technology</v>
      </c>
      <c r="T2385" t="str">
        <f t="shared" si="264"/>
        <v>web</v>
      </c>
      <c r="U2385" s="13">
        <f t="shared" si="265"/>
        <v>30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4">
        <f t="shared" si="261"/>
        <v>41957.109293981484</v>
      </c>
      <c r="K2386">
        <v>1413337043</v>
      </c>
      <c r="L2386" s="14">
        <f t="shared" si="262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6">
        <f t="shared" si="259"/>
        <v>8.0000000000000002E-3</v>
      </c>
      <c r="R2386" s="9">
        <f t="shared" si="260"/>
        <v>1</v>
      </c>
      <c r="S2386" t="str">
        <f t="shared" si="263"/>
        <v>technology</v>
      </c>
      <c r="T2386" t="str">
        <f t="shared" si="264"/>
        <v>web</v>
      </c>
      <c r="U2386" s="13">
        <f t="shared" si="265"/>
        <v>30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4">
        <f t="shared" si="261"/>
        <v>42221.70175925926</v>
      </c>
      <c r="K2387">
        <v>1436201432</v>
      </c>
      <c r="L2387" s="14">
        <f t="shared" si="262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6">
        <f t="shared" si="259"/>
        <v>1.2123076923076924E-2</v>
      </c>
      <c r="R2387" s="9">
        <f t="shared" si="260"/>
        <v>112.57142857142857</v>
      </c>
      <c r="S2387" t="str">
        <f t="shared" si="263"/>
        <v>technology</v>
      </c>
      <c r="T2387" t="str">
        <f t="shared" si="264"/>
        <v>web</v>
      </c>
      <c r="U2387" s="13">
        <f t="shared" si="265"/>
        <v>30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4">
        <f t="shared" si="261"/>
        <v>42014.838240740741</v>
      </c>
      <c r="K2388">
        <v>1415736424</v>
      </c>
      <c r="L2388" s="14">
        <f t="shared" si="262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6">
        <f t="shared" si="259"/>
        <v>0</v>
      </c>
      <c r="R2388" s="9">
        <f t="shared" si="260"/>
        <v>0</v>
      </c>
      <c r="S2388" t="str">
        <f t="shared" si="263"/>
        <v>technology</v>
      </c>
      <c r="T2388" t="str">
        <f t="shared" si="264"/>
        <v>web</v>
      </c>
      <c r="U2388" s="13">
        <f t="shared" si="265"/>
        <v>60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4">
        <f t="shared" si="261"/>
        <v>42573.626620370371</v>
      </c>
      <c r="K2389">
        <v>1465311740</v>
      </c>
      <c r="L2389" s="14">
        <f t="shared" si="262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6">
        <f t="shared" si="259"/>
        <v>6.8399999999999997E-3</v>
      </c>
      <c r="R2389" s="9">
        <f t="shared" si="260"/>
        <v>342</v>
      </c>
      <c r="S2389" t="str">
        <f t="shared" si="263"/>
        <v>technology</v>
      </c>
      <c r="T2389" t="str">
        <f t="shared" si="264"/>
        <v>web</v>
      </c>
      <c r="U2389" s="13">
        <f t="shared" si="265"/>
        <v>45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4">
        <f t="shared" si="261"/>
        <v>42019.811805555553</v>
      </c>
      <c r="K2390">
        <v>1418761759</v>
      </c>
      <c r="L2390" s="14">
        <f t="shared" si="262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6">
        <f t="shared" si="259"/>
        <v>1.2513513513513513E-2</v>
      </c>
      <c r="R2390" s="9">
        <f t="shared" si="260"/>
        <v>57.875</v>
      </c>
      <c r="S2390" t="str">
        <f t="shared" si="263"/>
        <v>technology</v>
      </c>
      <c r="T2390" t="str">
        <f t="shared" si="264"/>
        <v>web</v>
      </c>
      <c r="U2390" s="13">
        <f t="shared" si="265"/>
        <v>30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4">
        <f t="shared" si="261"/>
        <v>42210.915972222225</v>
      </c>
      <c r="K2391">
        <v>1435160452</v>
      </c>
      <c r="L2391" s="14">
        <f t="shared" si="262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6">
        <f t="shared" si="259"/>
        <v>1.8749999999999999E-3</v>
      </c>
      <c r="R2391" s="9">
        <f t="shared" si="260"/>
        <v>30</v>
      </c>
      <c r="S2391" t="str">
        <f t="shared" si="263"/>
        <v>technology</v>
      </c>
      <c r="T2391" t="str">
        <f t="shared" si="264"/>
        <v>web</v>
      </c>
      <c r="U2391" s="13">
        <f t="shared" si="265"/>
        <v>31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4">
        <f t="shared" si="261"/>
        <v>42008.262314814812</v>
      </c>
      <c r="K2392">
        <v>1416896264</v>
      </c>
      <c r="L2392" s="14">
        <f t="shared" si="262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6">
        <f t="shared" si="259"/>
        <v>0</v>
      </c>
      <c r="R2392" s="9">
        <f t="shared" si="260"/>
        <v>0</v>
      </c>
      <c r="S2392" t="str">
        <f t="shared" si="263"/>
        <v>technology</v>
      </c>
      <c r="T2392" t="str">
        <f t="shared" si="264"/>
        <v>web</v>
      </c>
      <c r="U2392" s="13">
        <f t="shared" si="265"/>
        <v>40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4">
        <f t="shared" si="261"/>
        <v>42094.752824074079</v>
      </c>
      <c r="K2393">
        <v>1425236644</v>
      </c>
      <c r="L2393" s="14">
        <f t="shared" si="262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6">
        <f t="shared" si="259"/>
        <v>1.25E-3</v>
      </c>
      <c r="R2393" s="9">
        <f t="shared" si="260"/>
        <v>25</v>
      </c>
      <c r="S2393" t="str">
        <f t="shared" si="263"/>
        <v>technology</v>
      </c>
      <c r="T2393" t="str">
        <f t="shared" si="264"/>
        <v>web</v>
      </c>
      <c r="U2393" s="13">
        <f t="shared" si="265"/>
        <v>30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4">
        <f t="shared" si="261"/>
        <v>42306.120636574073</v>
      </c>
      <c r="K2394">
        <v>1443495223</v>
      </c>
      <c r="L2394" s="14">
        <f t="shared" si="262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6">
        <f t="shared" si="259"/>
        <v>0</v>
      </c>
      <c r="R2394" s="9">
        <f t="shared" si="260"/>
        <v>0</v>
      </c>
      <c r="S2394" t="str">
        <f t="shared" si="263"/>
        <v>technology</v>
      </c>
      <c r="T2394" t="str">
        <f t="shared" si="264"/>
        <v>web</v>
      </c>
      <c r="U2394" s="13">
        <f t="shared" si="265"/>
        <v>30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4">
        <f t="shared" si="261"/>
        <v>42224.648344907408</v>
      </c>
      <c r="K2395">
        <v>1436456017</v>
      </c>
      <c r="L2395" s="14">
        <f t="shared" si="262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6">
        <f t="shared" si="259"/>
        <v>5.0000000000000001E-4</v>
      </c>
      <c r="R2395" s="9">
        <f t="shared" si="260"/>
        <v>50</v>
      </c>
      <c r="S2395" t="str">
        <f t="shared" si="263"/>
        <v>technology</v>
      </c>
      <c r="T2395" t="str">
        <f t="shared" si="264"/>
        <v>web</v>
      </c>
      <c r="U2395" s="13">
        <f t="shared" si="265"/>
        <v>30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4">
        <f t="shared" si="261"/>
        <v>42061.362187499995</v>
      </c>
      <c r="K2396">
        <v>1422348093</v>
      </c>
      <c r="L2396" s="14">
        <f t="shared" si="262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6">
        <f t="shared" si="259"/>
        <v>5.9999999999999995E-4</v>
      </c>
      <c r="R2396" s="9">
        <f t="shared" si="260"/>
        <v>1.5</v>
      </c>
      <c r="S2396" t="str">
        <f t="shared" si="263"/>
        <v>technology</v>
      </c>
      <c r="T2396" t="str">
        <f t="shared" si="264"/>
        <v>web</v>
      </c>
      <c r="U2396" s="13">
        <f t="shared" si="265"/>
        <v>30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4">
        <f t="shared" si="261"/>
        <v>42745.372916666667</v>
      </c>
      <c r="K2397">
        <v>1481597687</v>
      </c>
      <c r="L2397" s="14">
        <f t="shared" si="262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6">
        <f t="shared" si="259"/>
        <v>0</v>
      </c>
      <c r="R2397" s="9">
        <f t="shared" si="260"/>
        <v>0</v>
      </c>
      <c r="S2397" t="str">
        <f t="shared" si="263"/>
        <v>technology</v>
      </c>
      <c r="T2397" t="str">
        <f t="shared" si="264"/>
        <v>web</v>
      </c>
      <c r="U2397" s="13">
        <f t="shared" si="265"/>
        <v>28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4">
        <f t="shared" si="261"/>
        <v>42292.849050925928</v>
      </c>
      <c r="K2398">
        <v>1442348558</v>
      </c>
      <c r="L2398" s="14">
        <f t="shared" si="262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6">
        <f t="shared" si="259"/>
        <v>2E-3</v>
      </c>
      <c r="R2398" s="9">
        <f t="shared" si="260"/>
        <v>10</v>
      </c>
      <c r="S2398" t="str">
        <f t="shared" si="263"/>
        <v>technology</v>
      </c>
      <c r="T2398" t="str">
        <f t="shared" si="264"/>
        <v>web</v>
      </c>
      <c r="U2398" s="13">
        <f t="shared" si="265"/>
        <v>30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4">
        <f t="shared" si="261"/>
        <v>42006.88490740741</v>
      </c>
      <c r="K2399">
        <v>1417641256</v>
      </c>
      <c r="L2399" s="14">
        <f t="shared" si="262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6">
        <f t="shared" si="259"/>
        <v>0</v>
      </c>
      <c r="R2399" s="9">
        <f t="shared" si="260"/>
        <v>0</v>
      </c>
      <c r="S2399" t="str">
        <f t="shared" si="263"/>
        <v>technology</v>
      </c>
      <c r="T2399" t="str">
        <f t="shared" si="264"/>
        <v>web</v>
      </c>
      <c r="U2399" s="13">
        <f t="shared" si="265"/>
        <v>30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4">
        <f t="shared" si="261"/>
        <v>42187.916481481487</v>
      </c>
      <c r="K2400">
        <v>1433282384</v>
      </c>
      <c r="L2400" s="14">
        <f t="shared" si="262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6">
        <f t="shared" si="259"/>
        <v>0</v>
      </c>
      <c r="R2400" s="9">
        <f t="shared" si="260"/>
        <v>0</v>
      </c>
      <c r="S2400" t="str">
        <f t="shared" si="263"/>
        <v>technology</v>
      </c>
      <c r="T2400" t="str">
        <f t="shared" si="264"/>
        <v>web</v>
      </c>
      <c r="U2400" s="13">
        <f t="shared" si="265"/>
        <v>30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4">
        <f t="shared" si="261"/>
        <v>41991.853078703702</v>
      </c>
      <c r="K2401">
        <v>1415910506</v>
      </c>
      <c r="L2401" s="14">
        <f t="shared" si="262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6">
        <f t="shared" si="259"/>
        <v>0</v>
      </c>
      <c r="R2401" s="9">
        <f t="shared" si="260"/>
        <v>0</v>
      </c>
      <c r="S2401" t="str">
        <f t="shared" si="263"/>
        <v>technology</v>
      </c>
      <c r="T2401" t="str">
        <f t="shared" si="264"/>
        <v>web</v>
      </c>
      <c r="U2401" s="13">
        <f t="shared" si="265"/>
        <v>35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4">
        <f t="shared" si="261"/>
        <v>42474.268101851849</v>
      </c>
      <c r="K2402">
        <v>1458023164</v>
      </c>
      <c r="L2402" s="14">
        <f t="shared" si="262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6">
        <f t="shared" si="259"/>
        <v>0</v>
      </c>
      <c r="R2402" s="9">
        <f t="shared" si="260"/>
        <v>0</v>
      </c>
      <c r="S2402" t="str">
        <f t="shared" si="263"/>
        <v>technology</v>
      </c>
      <c r="T2402" t="str">
        <f t="shared" si="264"/>
        <v>web</v>
      </c>
      <c r="U2402" s="13">
        <f t="shared" si="265"/>
        <v>30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4">
        <f t="shared" si="261"/>
        <v>42434.822870370372</v>
      </c>
      <c r="K2403">
        <v>1452023096</v>
      </c>
      <c r="L2403" s="14">
        <f t="shared" si="262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6">
        <f t="shared" si="259"/>
        <v>7.1785714285714283E-3</v>
      </c>
      <c r="R2403" s="9">
        <f t="shared" si="260"/>
        <v>22.333333333333332</v>
      </c>
      <c r="S2403" t="str">
        <f t="shared" si="263"/>
        <v>food</v>
      </c>
      <c r="T2403" t="str">
        <f t="shared" si="264"/>
        <v>food trucks</v>
      </c>
      <c r="U2403" s="13">
        <f t="shared" si="265"/>
        <v>60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4">
        <f t="shared" si="261"/>
        <v>42137.679756944446</v>
      </c>
      <c r="K2404">
        <v>1428941931</v>
      </c>
      <c r="L2404" s="14">
        <f t="shared" si="262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6">
        <f t="shared" si="259"/>
        <v>4.3333333333333331E-3</v>
      </c>
      <c r="R2404" s="9">
        <f t="shared" si="260"/>
        <v>52</v>
      </c>
      <c r="S2404" t="str">
        <f t="shared" si="263"/>
        <v>food</v>
      </c>
      <c r="T2404" t="str">
        <f t="shared" si="264"/>
        <v>food trucks</v>
      </c>
      <c r="U2404" s="13">
        <f t="shared" si="265"/>
        <v>30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4">
        <f t="shared" si="261"/>
        <v>42459.840949074074</v>
      </c>
      <c r="K2405">
        <v>1454188258</v>
      </c>
      <c r="L2405" s="14">
        <f t="shared" si="262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6">
        <f t="shared" si="259"/>
        <v>0.16833333333333333</v>
      </c>
      <c r="R2405" s="9">
        <f t="shared" si="260"/>
        <v>16.833333333333332</v>
      </c>
      <c r="S2405" t="str">
        <f t="shared" si="263"/>
        <v>food</v>
      </c>
      <c r="T2405" t="str">
        <f t="shared" si="264"/>
        <v>food trucks</v>
      </c>
      <c r="U2405" s="13">
        <f t="shared" si="265"/>
        <v>60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4">
        <f t="shared" si="261"/>
        <v>42372.03943287037</v>
      </c>
      <c r="K2406">
        <v>1449190607</v>
      </c>
      <c r="L2406" s="14">
        <f t="shared" si="262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6">
        <f t="shared" si="259"/>
        <v>0</v>
      </c>
      <c r="R2406" s="9">
        <f t="shared" si="260"/>
        <v>0</v>
      </c>
      <c r="S2406" t="str">
        <f t="shared" si="263"/>
        <v>food</v>
      </c>
      <c r="T2406" t="str">
        <f t="shared" si="264"/>
        <v>food trucks</v>
      </c>
      <c r="U2406" s="13">
        <f t="shared" si="265"/>
        <v>30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4">
        <f t="shared" si="261"/>
        <v>42616.585358796292</v>
      </c>
      <c r="K2407">
        <v>1471096975</v>
      </c>
      <c r="L2407" s="14">
        <f t="shared" si="262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6">
        <f t="shared" si="259"/>
        <v>0.22520000000000001</v>
      </c>
      <c r="R2407" s="9">
        <f t="shared" si="260"/>
        <v>56.3</v>
      </c>
      <c r="S2407" t="str">
        <f t="shared" si="263"/>
        <v>food</v>
      </c>
      <c r="T2407" t="str">
        <f t="shared" si="264"/>
        <v>food trucks</v>
      </c>
      <c r="U2407" s="13">
        <f t="shared" si="265"/>
        <v>21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4">
        <f t="shared" si="261"/>
        <v>42023.110995370371</v>
      </c>
      <c r="K2408">
        <v>1418179190</v>
      </c>
      <c r="L2408" s="14">
        <f t="shared" si="262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6">
        <f t="shared" si="259"/>
        <v>0.41384615384615386</v>
      </c>
      <c r="R2408" s="9">
        <f t="shared" si="260"/>
        <v>84.0625</v>
      </c>
      <c r="S2408" t="str">
        <f t="shared" si="263"/>
        <v>food</v>
      </c>
      <c r="T2408" t="str">
        <f t="shared" si="264"/>
        <v>food trucks</v>
      </c>
      <c r="U2408" s="13">
        <f t="shared" si="265"/>
        <v>40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4">
        <f t="shared" si="261"/>
        <v>42105.25</v>
      </c>
      <c r="K2409">
        <v>1426772928</v>
      </c>
      <c r="L2409" s="14">
        <f t="shared" si="262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6">
        <f t="shared" si="259"/>
        <v>0.25259090909090909</v>
      </c>
      <c r="R2409" s="9">
        <f t="shared" si="260"/>
        <v>168.39393939393941</v>
      </c>
      <c r="S2409" t="str">
        <f t="shared" si="263"/>
        <v>food</v>
      </c>
      <c r="T2409" t="str">
        <f t="shared" si="264"/>
        <v>food trucks</v>
      </c>
      <c r="U2409" s="13">
        <f t="shared" si="265"/>
        <v>23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4">
        <f t="shared" si="261"/>
        <v>41949.182372685187</v>
      </c>
      <c r="K2410">
        <v>1412652157</v>
      </c>
      <c r="L2410" s="14">
        <f t="shared" si="262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6">
        <f t="shared" si="259"/>
        <v>2E-3</v>
      </c>
      <c r="R2410" s="9">
        <f t="shared" si="260"/>
        <v>15</v>
      </c>
      <c r="S2410" t="str">
        <f t="shared" si="263"/>
        <v>food</v>
      </c>
      <c r="T2410" t="str">
        <f t="shared" si="264"/>
        <v>food trucks</v>
      </c>
      <c r="U2410" s="13">
        <f t="shared" si="265"/>
        <v>30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4">
        <f t="shared" si="261"/>
        <v>42234.875868055555</v>
      </c>
      <c r="K2411">
        <v>1437339675</v>
      </c>
      <c r="L2411" s="14">
        <f t="shared" si="262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6">
        <f t="shared" si="259"/>
        <v>1.84E-2</v>
      </c>
      <c r="R2411" s="9">
        <f t="shared" si="260"/>
        <v>76.666666666666671</v>
      </c>
      <c r="S2411" t="str">
        <f t="shared" si="263"/>
        <v>food</v>
      </c>
      <c r="T2411" t="str">
        <f t="shared" si="264"/>
        <v>food trucks</v>
      </c>
      <c r="U2411" s="13">
        <f t="shared" si="265"/>
        <v>30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4">
        <f t="shared" si="261"/>
        <v>42254.408275462964</v>
      </c>
      <c r="K2412">
        <v>1439027275</v>
      </c>
      <c r="L2412" s="14">
        <f t="shared" si="262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6">
        <f t="shared" si="259"/>
        <v>0</v>
      </c>
      <c r="R2412" s="9">
        <f t="shared" si="260"/>
        <v>0</v>
      </c>
      <c r="S2412" t="str">
        <f t="shared" si="263"/>
        <v>food</v>
      </c>
      <c r="T2412" t="str">
        <f t="shared" si="264"/>
        <v>food trucks</v>
      </c>
      <c r="U2412" s="13">
        <f t="shared" si="265"/>
        <v>30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4">
        <f t="shared" si="261"/>
        <v>42241.732430555552</v>
      </c>
      <c r="K2413">
        <v>1437932082</v>
      </c>
      <c r="L2413" s="14">
        <f t="shared" si="262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6">
        <f t="shared" si="259"/>
        <v>6.0400000000000002E-3</v>
      </c>
      <c r="R2413" s="9">
        <f t="shared" si="260"/>
        <v>50.333333333333336</v>
      </c>
      <c r="S2413" t="str">
        <f t="shared" si="263"/>
        <v>food</v>
      </c>
      <c r="T2413" t="str">
        <f t="shared" si="264"/>
        <v>food trucks</v>
      </c>
      <c r="U2413" s="13">
        <f t="shared" si="265"/>
        <v>30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4">
        <f t="shared" si="261"/>
        <v>42700.778622685189</v>
      </c>
      <c r="K2414">
        <v>1476294073</v>
      </c>
      <c r="L2414" s="14">
        <f t="shared" si="262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6">
        <f t="shared" si="259"/>
        <v>0</v>
      </c>
      <c r="R2414" s="9">
        <f t="shared" si="260"/>
        <v>0</v>
      </c>
      <c r="S2414" t="str">
        <f t="shared" si="263"/>
        <v>food</v>
      </c>
      <c r="T2414" t="str">
        <f t="shared" si="264"/>
        <v>food trucks</v>
      </c>
      <c r="U2414" s="13">
        <f t="shared" si="265"/>
        <v>45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4">
        <f t="shared" si="261"/>
        <v>41790.979166666664</v>
      </c>
      <c r="K2415">
        <v>1398911882</v>
      </c>
      <c r="L2415" s="14">
        <f t="shared" si="262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6">
        <f t="shared" si="259"/>
        <v>8.3333333333333332E-3</v>
      </c>
      <c r="R2415" s="9">
        <f t="shared" si="260"/>
        <v>8.3333333333333339</v>
      </c>
      <c r="S2415" t="str">
        <f t="shared" si="263"/>
        <v>food</v>
      </c>
      <c r="T2415" t="str">
        <f t="shared" si="264"/>
        <v>food trucks</v>
      </c>
      <c r="U2415" s="13">
        <f t="shared" si="265"/>
        <v>30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4">
        <f t="shared" si="261"/>
        <v>42238.165972222225</v>
      </c>
      <c r="K2416">
        <v>1436805660</v>
      </c>
      <c r="L2416" s="14">
        <f t="shared" si="262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6">
        <f t="shared" si="259"/>
        <v>3.0666666666666665E-2</v>
      </c>
      <c r="R2416" s="9">
        <f t="shared" si="260"/>
        <v>35.384615384615387</v>
      </c>
      <c r="S2416" t="str">
        <f t="shared" si="263"/>
        <v>food</v>
      </c>
      <c r="T2416" t="str">
        <f t="shared" si="264"/>
        <v>food trucks</v>
      </c>
      <c r="U2416" s="13">
        <f t="shared" si="265"/>
        <v>40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4">
        <f t="shared" si="261"/>
        <v>42566.862800925926</v>
      </c>
      <c r="K2417">
        <v>1466023346</v>
      </c>
      <c r="L2417" s="14">
        <f t="shared" si="262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6">
        <f t="shared" si="259"/>
        <v>5.5833333333333334E-3</v>
      </c>
      <c r="R2417" s="9">
        <f t="shared" si="260"/>
        <v>55.833333333333336</v>
      </c>
      <c r="S2417" t="str">
        <f t="shared" si="263"/>
        <v>food</v>
      </c>
      <c r="T2417" t="str">
        <f t="shared" si="264"/>
        <v>food trucks</v>
      </c>
      <c r="U2417" s="13">
        <f t="shared" si="265"/>
        <v>30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4">
        <f t="shared" si="261"/>
        <v>42077.625</v>
      </c>
      <c r="K2418">
        <v>1421343743</v>
      </c>
      <c r="L2418" s="14">
        <f t="shared" si="262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6">
        <f t="shared" si="259"/>
        <v>2.5000000000000001E-4</v>
      </c>
      <c r="R2418" s="9">
        <f t="shared" si="260"/>
        <v>5</v>
      </c>
      <c r="S2418" t="str">
        <f t="shared" si="263"/>
        <v>food</v>
      </c>
      <c r="T2418" t="str">
        <f t="shared" si="264"/>
        <v>food trucks</v>
      </c>
      <c r="U2418" s="13">
        <f t="shared" si="265"/>
        <v>58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4">
        <f t="shared" si="261"/>
        <v>41861.884108796294</v>
      </c>
      <c r="K2419">
        <v>1405113187</v>
      </c>
      <c r="L2419" s="14">
        <f t="shared" si="262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6">
        <f t="shared" si="259"/>
        <v>0</v>
      </c>
      <c r="R2419" s="9">
        <f t="shared" si="260"/>
        <v>0</v>
      </c>
      <c r="S2419" t="str">
        <f t="shared" si="263"/>
        <v>food</v>
      </c>
      <c r="T2419" t="str">
        <f t="shared" si="264"/>
        <v>food trucks</v>
      </c>
      <c r="U2419" s="13">
        <f t="shared" si="265"/>
        <v>30</v>
      </c>
    </row>
    <row r="2420" spans="1:2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4">
        <f t="shared" si="261"/>
        <v>42087.815324074079</v>
      </c>
      <c r="K2420">
        <v>1422045244</v>
      </c>
      <c r="L2420" s="14">
        <f t="shared" si="262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6">
        <f t="shared" si="259"/>
        <v>2.0000000000000001E-4</v>
      </c>
      <c r="R2420" s="9">
        <f t="shared" si="260"/>
        <v>1</v>
      </c>
      <c r="S2420" t="str">
        <f t="shared" si="263"/>
        <v>food</v>
      </c>
      <c r="T2420" t="str">
        <f t="shared" si="264"/>
        <v>food trucks</v>
      </c>
      <c r="U2420" s="13">
        <f t="shared" si="265"/>
        <v>60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4">
        <f t="shared" si="261"/>
        <v>42053.738298611104</v>
      </c>
      <c r="K2421">
        <v>1419097389</v>
      </c>
      <c r="L2421" s="14">
        <f t="shared" si="262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6">
        <f t="shared" si="259"/>
        <v>0</v>
      </c>
      <c r="R2421" s="9">
        <f t="shared" si="260"/>
        <v>0</v>
      </c>
      <c r="S2421" t="str">
        <f t="shared" si="263"/>
        <v>food</v>
      </c>
      <c r="T2421" t="str">
        <f t="shared" si="264"/>
        <v>food trucks</v>
      </c>
      <c r="U2421" s="13">
        <f t="shared" si="265"/>
        <v>60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4">
        <f t="shared" si="261"/>
        <v>41953.070543981477</v>
      </c>
      <c r="K2422">
        <v>1410396095</v>
      </c>
      <c r="L2422" s="14">
        <f t="shared" si="262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6">
        <f t="shared" si="259"/>
        <v>0.14825133372851215</v>
      </c>
      <c r="R2422" s="9">
        <f t="shared" si="260"/>
        <v>69.472222222222229</v>
      </c>
      <c r="S2422" t="str">
        <f t="shared" si="263"/>
        <v>food</v>
      </c>
      <c r="T2422" t="str">
        <f t="shared" si="264"/>
        <v>food trucks</v>
      </c>
      <c r="U2422" s="13">
        <f t="shared" si="265"/>
        <v>60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4">
        <f t="shared" si="261"/>
        <v>42056.687453703707</v>
      </c>
      <c r="K2423">
        <v>1421944196</v>
      </c>
      <c r="L2423" s="14">
        <f t="shared" si="262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6">
        <f t="shared" si="259"/>
        <v>1.6666666666666666E-4</v>
      </c>
      <c r="R2423" s="9">
        <f t="shared" si="260"/>
        <v>1</v>
      </c>
      <c r="S2423" t="str">
        <f t="shared" si="263"/>
        <v>food</v>
      </c>
      <c r="T2423" t="str">
        <f t="shared" si="264"/>
        <v>food trucks</v>
      </c>
      <c r="U2423" s="13">
        <f t="shared" si="265"/>
        <v>30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4">
        <f t="shared" si="261"/>
        <v>42074.683287037042</v>
      </c>
      <c r="K2424">
        <v>1423502636</v>
      </c>
      <c r="L2424" s="14">
        <f t="shared" si="262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6">
        <f t="shared" si="259"/>
        <v>2E-3</v>
      </c>
      <c r="R2424" s="9">
        <f t="shared" si="260"/>
        <v>1</v>
      </c>
      <c r="S2424" t="str">
        <f t="shared" si="263"/>
        <v>food</v>
      </c>
      <c r="T2424" t="str">
        <f t="shared" si="264"/>
        <v>food trucks</v>
      </c>
      <c r="U2424" s="13">
        <f t="shared" si="265"/>
        <v>30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4">
        <f t="shared" si="261"/>
        <v>42004.704745370371</v>
      </c>
      <c r="K2425">
        <v>1417452890</v>
      </c>
      <c r="L2425" s="14">
        <f t="shared" si="262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6">
        <f t="shared" si="259"/>
        <v>1.3333333333333334E-4</v>
      </c>
      <c r="R2425" s="9">
        <f t="shared" si="260"/>
        <v>8</v>
      </c>
      <c r="S2425" t="str">
        <f t="shared" si="263"/>
        <v>food</v>
      </c>
      <c r="T2425" t="str">
        <f t="shared" si="264"/>
        <v>food trucks</v>
      </c>
      <c r="U2425" s="13">
        <f t="shared" si="265"/>
        <v>30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4">
        <f t="shared" si="261"/>
        <v>41939.892453703702</v>
      </c>
      <c r="K2426">
        <v>1411853108</v>
      </c>
      <c r="L2426" s="14">
        <f t="shared" si="262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6">
        <f t="shared" si="259"/>
        <v>1.24E-2</v>
      </c>
      <c r="R2426" s="9">
        <f t="shared" si="260"/>
        <v>34.444444444444443</v>
      </c>
      <c r="S2426" t="str">
        <f t="shared" si="263"/>
        <v>food</v>
      </c>
      <c r="T2426" t="str">
        <f t="shared" si="264"/>
        <v>food trucks</v>
      </c>
      <c r="U2426" s="13">
        <f t="shared" si="265"/>
        <v>30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4">
        <f t="shared" si="261"/>
        <v>42517.919444444444</v>
      </c>
      <c r="K2427">
        <v>1463090149</v>
      </c>
      <c r="L2427" s="14">
        <f t="shared" si="262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6">
        <f t="shared" si="259"/>
        <v>2.8571428571428574E-4</v>
      </c>
      <c r="R2427" s="9">
        <f t="shared" si="260"/>
        <v>1</v>
      </c>
      <c r="S2427" t="str">
        <f t="shared" si="263"/>
        <v>food</v>
      </c>
      <c r="T2427" t="str">
        <f t="shared" si="264"/>
        <v>food trucks</v>
      </c>
      <c r="U2427" s="13">
        <f t="shared" si="265"/>
        <v>15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4">
        <f t="shared" si="261"/>
        <v>42224.170046296291</v>
      </c>
      <c r="K2428">
        <v>1433822692</v>
      </c>
      <c r="L2428" s="14">
        <f t="shared" si="262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6">
        <f t="shared" si="259"/>
        <v>0</v>
      </c>
      <c r="R2428" s="9">
        <f t="shared" si="260"/>
        <v>0</v>
      </c>
      <c r="S2428" t="str">
        <f t="shared" si="263"/>
        <v>food</v>
      </c>
      <c r="T2428" t="str">
        <f t="shared" si="264"/>
        <v>food trucks</v>
      </c>
      <c r="U2428" s="13">
        <f t="shared" si="265"/>
        <v>60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4">
        <f t="shared" si="261"/>
        <v>42452.277002314819</v>
      </c>
      <c r="K2429">
        <v>1455262733</v>
      </c>
      <c r="L2429" s="14">
        <f t="shared" si="262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6">
        <f t="shared" si="259"/>
        <v>2.0000000000000002E-5</v>
      </c>
      <c r="R2429" s="9">
        <f t="shared" si="260"/>
        <v>1</v>
      </c>
      <c r="S2429" t="str">
        <f t="shared" si="263"/>
        <v>food</v>
      </c>
      <c r="T2429" t="str">
        <f t="shared" si="264"/>
        <v>food trucks</v>
      </c>
      <c r="U2429" s="13">
        <f t="shared" si="265"/>
        <v>40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4">
        <f t="shared" si="261"/>
        <v>42075.742488425924</v>
      </c>
      <c r="K2430">
        <v>1423594151</v>
      </c>
      <c r="L2430" s="14">
        <f t="shared" si="262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6">
        <f t="shared" si="259"/>
        <v>2.8571428571428571E-5</v>
      </c>
      <c r="R2430" s="9">
        <f t="shared" si="260"/>
        <v>1</v>
      </c>
      <c r="S2430" t="str">
        <f t="shared" si="263"/>
        <v>food</v>
      </c>
      <c r="T2430" t="str">
        <f t="shared" si="264"/>
        <v>food trucks</v>
      </c>
      <c r="U2430" s="13">
        <f t="shared" si="265"/>
        <v>30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4">
        <f t="shared" si="261"/>
        <v>42771.697222222225</v>
      </c>
      <c r="K2431">
        <v>1483131966</v>
      </c>
      <c r="L2431" s="14">
        <f t="shared" si="262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6">
        <f t="shared" si="259"/>
        <v>1.4321428571428572E-2</v>
      </c>
      <c r="R2431" s="9">
        <f t="shared" si="260"/>
        <v>501.25</v>
      </c>
      <c r="S2431" t="str">
        <f t="shared" si="263"/>
        <v>food</v>
      </c>
      <c r="T2431" t="str">
        <f t="shared" si="264"/>
        <v>food trucks</v>
      </c>
      <c r="U2431" s="13">
        <f t="shared" si="265"/>
        <v>37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4">
        <f t="shared" si="261"/>
        <v>42412.130833333329</v>
      </c>
      <c r="K2432">
        <v>1452654504</v>
      </c>
      <c r="L2432" s="14">
        <f t="shared" si="262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6">
        <f t="shared" si="259"/>
        <v>7.0000000000000001E-3</v>
      </c>
      <c r="R2432" s="9">
        <f t="shared" si="260"/>
        <v>10.5</v>
      </c>
      <c r="S2432" t="str">
        <f t="shared" si="263"/>
        <v>food</v>
      </c>
      <c r="T2432" t="str">
        <f t="shared" si="264"/>
        <v>food trucks</v>
      </c>
      <c r="U2432" s="13">
        <f t="shared" si="265"/>
        <v>30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4">
        <f t="shared" si="261"/>
        <v>42549.099687499998</v>
      </c>
      <c r="K2433">
        <v>1461896613</v>
      </c>
      <c r="L2433" s="14">
        <f t="shared" si="262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6">
        <f t="shared" si="259"/>
        <v>2.0000000000000002E-5</v>
      </c>
      <c r="R2433" s="9">
        <f t="shared" si="260"/>
        <v>1</v>
      </c>
      <c r="S2433" t="str">
        <f t="shared" si="263"/>
        <v>food</v>
      </c>
      <c r="T2433" t="str">
        <f t="shared" si="264"/>
        <v>food trucks</v>
      </c>
      <c r="U2433" s="13">
        <f t="shared" si="265"/>
        <v>60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4">
        <f t="shared" si="261"/>
        <v>42071.218715277777</v>
      </c>
      <c r="K2434">
        <v>1423199697</v>
      </c>
      <c r="L2434" s="14">
        <f t="shared" si="262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6">
        <f t="shared" ref="Q2434:Q2497" si="266">(E2434/D2434)</f>
        <v>1.4285714285714287E-4</v>
      </c>
      <c r="R2434" s="9">
        <f t="shared" ref="R2434:R2497" si="267">IF(N2434&lt;&gt;0,E2434/N2434,0)</f>
        <v>1</v>
      </c>
      <c r="S2434" t="str">
        <f t="shared" si="263"/>
        <v>food</v>
      </c>
      <c r="T2434" t="str">
        <f t="shared" si="264"/>
        <v>food trucks</v>
      </c>
      <c r="U2434" s="13">
        <f t="shared" si="265"/>
        <v>30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4">
        <f t="shared" ref="J2435:J2498" si="268">(((I2435/60)/60)/24)+DATE(1970,1,1)</f>
        <v>42427.89980324074</v>
      </c>
      <c r="K2435">
        <v>1454016943</v>
      </c>
      <c r="L2435" s="14">
        <f t="shared" ref="L2435:L2498" si="269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6">
        <f t="shared" si="266"/>
        <v>0</v>
      </c>
      <c r="R2435" s="9">
        <f t="shared" si="267"/>
        <v>0</v>
      </c>
      <c r="S2435" t="str">
        <f t="shared" ref="S2435:S2498" si="270">LEFT(P2435, SEARCH("/",P2435,1)-1)</f>
        <v>food</v>
      </c>
      <c r="T2435" t="str">
        <f t="shared" ref="T2435:T2498" si="271">RIGHT(P2435,LEN(P2435)-FIND("/",P2435))</f>
        <v>food trucks</v>
      </c>
      <c r="U2435" s="13">
        <f t="shared" ref="U2435:U2498" si="272">DATEDIF(L2435,J2435,"D")</f>
        <v>30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4">
        <f t="shared" si="268"/>
        <v>42220.18604166666</v>
      </c>
      <c r="K2436">
        <v>1435206474</v>
      </c>
      <c r="L2436" s="14">
        <f t="shared" si="269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6">
        <f t="shared" si="266"/>
        <v>1.2999999999999999E-3</v>
      </c>
      <c r="R2436" s="9">
        <f t="shared" si="267"/>
        <v>13</v>
      </c>
      <c r="S2436" t="str">
        <f t="shared" si="270"/>
        <v>food</v>
      </c>
      <c r="T2436" t="str">
        <f t="shared" si="271"/>
        <v>food trucks</v>
      </c>
      <c r="U2436" s="13">
        <f t="shared" si="272"/>
        <v>40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4">
        <f t="shared" si="268"/>
        <v>42282.277615740735</v>
      </c>
      <c r="K2437">
        <v>1441435186</v>
      </c>
      <c r="L2437" s="14">
        <f t="shared" si="269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6">
        <f t="shared" si="266"/>
        <v>4.8960000000000002E-3</v>
      </c>
      <c r="R2437" s="9">
        <f t="shared" si="267"/>
        <v>306</v>
      </c>
      <c r="S2437" t="str">
        <f t="shared" si="270"/>
        <v>food</v>
      </c>
      <c r="T2437" t="str">
        <f t="shared" si="271"/>
        <v>food trucks</v>
      </c>
      <c r="U2437" s="13">
        <f t="shared" si="272"/>
        <v>30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4">
        <f t="shared" si="268"/>
        <v>42398.615393518514</v>
      </c>
      <c r="K2438">
        <v>1448894770</v>
      </c>
      <c r="L2438" s="14">
        <f t="shared" si="269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6">
        <f t="shared" si="266"/>
        <v>3.8461538461538462E-4</v>
      </c>
      <c r="R2438" s="9">
        <f t="shared" si="267"/>
        <v>22.5</v>
      </c>
      <c r="S2438" t="str">
        <f t="shared" si="270"/>
        <v>food</v>
      </c>
      <c r="T2438" t="str">
        <f t="shared" si="271"/>
        <v>food trucks</v>
      </c>
      <c r="U2438" s="13">
        <f t="shared" si="272"/>
        <v>60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4">
        <f t="shared" si="268"/>
        <v>42080.75</v>
      </c>
      <c r="K2439">
        <v>1422400188</v>
      </c>
      <c r="L2439" s="14">
        <f t="shared" si="269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6">
        <f t="shared" si="266"/>
        <v>0</v>
      </c>
      <c r="R2439" s="9">
        <f t="shared" si="267"/>
        <v>0</v>
      </c>
      <c r="S2439" t="str">
        <f t="shared" si="270"/>
        <v>food</v>
      </c>
      <c r="T2439" t="str">
        <f t="shared" si="271"/>
        <v>food trucks</v>
      </c>
      <c r="U2439" s="13">
        <f t="shared" si="272"/>
        <v>49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4">
        <f t="shared" si="268"/>
        <v>42345.956736111111</v>
      </c>
      <c r="K2440">
        <v>1444341462</v>
      </c>
      <c r="L2440" s="14">
        <f t="shared" si="269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6">
        <f t="shared" si="266"/>
        <v>3.3333333333333335E-3</v>
      </c>
      <c r="R2440" s="9">
        <f t="shared" si="267"/>
        <v>50</v>
      </c>
      <c r="S2440" t="str">
        <f t="shared" si="270"/>
        <v>food</v>
      </c>
      <c r="T2440" t="str">
        <f t="shared" si="271"/>
        <v>food trucks</v>
      </c>
      <c r="U2440" s="13">
        <f t="shared" si="272"/>
        <v>60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4">
        <f t="shared" si="268"/>
        <v>42295.818622685183</v>
      </c>
      <c r="K2441">
        <v>1442605129</v>
      </c>
      <c r="L2441" s="14">
        <f t="shared" si="269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6">
        <f t="shared" si="266"/>
        <v>0</v>
      </c>
      <c r="R2441" s="9">
        <f t="shared" si="267"/>
        <v>0</v>
      </c>
      <c r="S2441" t="str">
        <f t="shared" si="270"/>
        <v>food</v>
      </c>
      <c r="T2441" t="str">
        <f t="shared" si="271"/>
        <v>food trucks</v>
      </c>
      <c r="U2441" s="13">
        <f t="shared" si="272"/>
        <v>30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4">
        <f t="shared" si="268"/>
        <v>42413.899456018517</v>
      </c>
      <c r="K2442">
        <v>1452807313</v>
      </c>
      <c r="L2442" s="14">
        <f t="shared" si="269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6">
        <f t="shared" si="266"/>
        <v>2E-3</v>
      </c>
      <c r="R2442" s="9">
        <f t="shared" si="267"/>
        <v>5</v>
      </c>
      <c r="S2442" t="str">
        <f t="shared" si="270"/>
        <v>food</v>
      </c>
      <c r="T2442" t="str">
        <f t="shared" si="271"/>
        <v>food trucks</v>
      </c>
      <c r="U2442" s="13">
        <f t="shared" si="272"/>
        <v>30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4">
        <f t="shared" si="268"/>
        <v>42208.207638888889</v>
      </c>
      <c r="K2443">
        <v>1435806054</v>
      </c>
      <c r="L2443" s="14">
        <f t="shared" si="269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6">
        <f t="shared" si="266"/>
        <v>1.0788</v>
      </c>
      <c r="R2443" s="9">
        <f t="shared" si="267"/>
        <v>74.22935779816514</v>
      </c>
      <c r="S2443" t="str">
        <f t="shared" si="270"/>
        <v>food</v>
      </c>
      <c r="T2443" t="str">
        <f t="shared" si="271"/>
        <v>small batch</v>
      </c>
      <c r="U2443" s="13">
        <f t="shared" si="272"/>
        <v>21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4">
        <f t="shared" si="268"/>
        <v>42082.625324074077</v>
      </c>
      <c r="K2444">
        <v>1424188828</v>
      </c>
      <c r="L2444" s="14">
        <f t="shared" si="269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6">
        <f t="shared" si="266"/>
        <v>1.2594166666666666</v>
      </c>
      <c r="R2444" s="9">
        <f t="shared" si="267"/>
        <v>81.252688172043008</v>
      </c>
      <c r="S2444" t="str">
        <f t="shared" si="270"/>
        <v>food</v>
      </c>
      <c r="T2444" t="str">
        <f t="shared" si="271"/>
        <v>small batch</v>
      </c>
      <c r="U2444" s="13">
        <f t="shared" si="272"/>
        <v>30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4">
        <f t="shared" si="268"/>
        <v>41866.625254629631</v>
      </c>
      <c r="K2445">
        <v>1405522822</v>
      </c>
      <c r="L2445" s="14">
        <f t="shared" si="269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6">
        <f t="shared" si="266"/>
        <v>2.0251494999999999</v>
      </c>
      <c r="R2445" s="9">
        <f t="shared" si="267"/>
        <v>130.23469453376205</v>
      </c>
      <c r="S2445" t="str">
        <f t="shared" si="270"/>
        <v>food</v>
      </c>
      <c r="T2445" t="str">
        <f t="shared" si="271"/>
        <v>small batch</v>
      </c>
      <c r="U2445" s="13">
        <f t="shared" si="272"/>
        <v>30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4">
        <f t="shared" si="268"/>
        <v>42515.754525462966</v>
      </c>
      <c r="K2446">
        <v>1461607591</v>
      </c>
      <c r="L2446" s="14">
        <f t="shared" si="269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6">
        <f t="shared" si="266"/>
        <v>1.0860000000000001</v>
      </c>
      <c r="R2446" s="9">
        <f t="shared" si="267"/>
        <v>53.409836065573771</v>
      </c>
      <c r="S2446" t="str">
        <f t="shared" si="270"/>
        <v>food</v>
      </c>
      <c r="T2446" t="str">
        <f t="shared" si="271"/>
        <v>small batch</v>
      </c>
      <c r="U2446" s="13">
        <f t="shared" si="272"/>
        <v>30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4">
        <f t="shared" si="268"/>
        <v>42273.190057870372</v>
      </c>
      <c r="K2447">
        <v>1440650021</v>
      </c>
      <c r="L2447" s="14">
        <f t="shared" si="269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6">
        <f t="shared" si="266"/>
        <v>1.728</v>
      </c>
      <c r="R2447" s="9">
        <f t="shared" si="267"/>
        <v>75.130434782608702</v>
      </c>
      <c r="S2447" t="str">
        <f t="shared" si="270"/>
        <v>food</v>
      </c>
      <c r="T2447" t="str">
        <f t="shared" si="271"/>
        <v>small batch</v>
      </c>
      <c r="U2447" s="13">
        <f t="shared" si="272"/>
        <v>30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4">
        <f t="shared" si="268"/>
        <v>42700.64434027778</v>
      </c>
      <c r="K2448">
        <v>1477578471</v>
      </c>
      <c r="L2448" s="14">
        <f t="shared" si="269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6">
        <f t="shared" si="266"/>
        <v>1.6798</v>
      </c>
      <c r="R2448" s="9">
        <f t="shared" si="267"/>
        <v>75.666666666666671</v>
      </c>
      <c r="S2448" t="str">
        <f t="shared" si="270"/>
        <v>food</v>
      </c>
      <c r="T2448" t="str">
        <f t="shared" si="271"/>
        <v>small batch</v>
      </c>
      <c r="U2448" s="13">
        <f t="shared" si="272"/>
        <v>30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4">
        <f t="shared" si="268"/>
        <v>42686.166666666672</v>
      </c>
      <c r="K2449">
        <v>1476184593</v>
      </c>
      <c r="L2449" s="14">
        <f t="shared" si="269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6">
        <f t="shared" si="266"/>
        <v>4.2720000000000002</v>
      </c>
      <c r="R2449" s="9">
        <f t="shared" si="267"/>
        <v>31.691394658753708</v>
      </c>
      <c r="S2449" t="str">
        <f t="shared" si="270"/>
        <v>food</v>
      </c>
      <c r="T2449" t="str">
        <f t="shared" si="271"/>
        <v>small batch</v>
      </c>
      <c r="U2449" s="13">
        <f t="shared" si="272"/>
        <v>32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4">
        <f t="shared" si="268"/>
        <v>42613.233333333337</v>
      </c>
      <c r="K2450">
        <v>1472110513</v>
      </c>
      <c r="L2450" s="14">
        <f t="shared" si="269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6">
        <f t="shared" si="266"/>
        <v>1.075</v>
      </c>
      <c r="R2450" s="9">
        <f t="shared" si="267"/>
        <v>47.777777777777779</v>
      </c>
      <c r="S2450" t="str">
        <f t="shared" si="270"/>
        <v>food</v>
      </c>
      <c r="T2450" t="str">
        <f t="shared" si="271"/>
        <v>small batch</v>
      </c>
      <c r="U2450" s="13">
        <f t="shared" si="272"/>
        <v>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4">
        <f t="shared" si="268"/>
        <v>41973.184201388889</v>
      </c>
      <c r="K2451">
        <v>1414725915</v>
      </c>
      <c r="L2451" s="14">
        <f t="shared" si="269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6">
        <f t="shared" si="266"/>
        <v>1.08</v>
      </c>
      <c r="R2451" s="9">
        <f t="shared" si="267"/>
        <v>90</v>
      </c>
      <c r="S2451" t="str">
        <f t="shared" si="270"/>
        <v>food</v>
      </c>
      <c r="T2451" t="str">
        <f t="shared" si="271"/>
        <v>small batch</v>
      </c>
      <c r="U2451" s="13">
        <f t="shared" si="272"/>
        <v>30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4">
        <f t="shared" si="268"/>
        <v>41940.132638888892</v>
      </c>
      <c r="K2452">
        <v>1411177456</v>
      </c>
      <c r="L2452" s="14">
        <f t="shared" si="269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6">
        <f t="shared" si="266"/>
        <v>1.0153353333333335</v>
      </c>
      <c r="R2452" s="9">
        <f t="shared" si="267"/>
        <v>149.31401960784314</v>
      </c>
      <c r="S2452" t="str">
        <f t="shared" si="270"/>
        <v>food</v>
      </c>
      <c r="T2452" t="str">
        <f t="shared" si="271"/>
        <v>small batch</v>
      </c>
      <c r="U2452" s="13">
        <f t="shared" si="272"/>
        <v>38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4">
        <f t="shared" si="268"/>
        <v>42799.908449074079</v>
      </c>
      <c r="K2453">
        <v>1487022490</v>
      </c>
      <c r="L2453" s="14">
        <f t="shared" si="269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6">
        <f t="shared" si="266"/>
        <v>1.1545000000000001</v>
      </c>
      <c r="R2453" s="9">
        <f t="shared" si="267"/>
        <v>62.06989247311828</v>
      </c>
      <c r="S2453" t="str">
        <f t="shared" si="270"/>
        <v>food</v>
      </c>
      <c r="T2453" t="str">
        <f t="shared" si="271"/>
        <v>small batch</v>
      </c>
      <c r="U2453" s="13">
        <f t="shared" si="272"/>
        <v>20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4">
        <f t="shared" si="268"/>
        <v>42367.958333333328</v>
      </c>
      <c r="K2454">
        <v>1448914500</v>
      </c>
      <c r="L2454" s="14">
        <f t="shared" si="269"/>
        <v>42338.84375</v>
      </c>
      <c r="M2454" t="b">
        <v>0</v>
      </c>
      <c r="N2454">
        <v>15</v>
      </c>
      <c r="O2454" t="b">
        <v>1</v>
      </c>
      <c r="P2454" t="s">
        <v>8298</v>
      </c>
      <c r="Q2454" s="6">
        <f t="shared" si="266"/>
        <v>1.335</v>
      </c>
      <c r="R2454" s="9">
        <f t="shared" si="267"/>
        <v>53.4</v>
      </c>
      <c r="S2454" t="str">
        <f t="shared" si="270"/>
        <v>food</v>
      </c>
      <c r="T2454" t="str">
        <f t="shared" si="271"/>
        <v>small batch</v>
      </c>
      <c r="U2454" s="13">
        <f t="shared" si="272"/>
        <v>29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4">
        <f t="shared" si="268"/>
        <v>42768.692233796297</v>
      </c>
      <c r="K2455">
        <v>1483461409</v>
      </c>
      <c r="L2455" s="14">
        <f t="shared" si="269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6">
        <f t="shared" si="266"/>
        <v>1.5469999999999999</v>
      </c>
      <c r="R2455" s="9">
        <f t="shared" si="267"/>
        <v>69.268656716417908</v>
      </c>
      <c r="S2455" t="str">
        <f t="shared" si="270"/>
        <v>food</v>
      </c>
      <c r="T2455" t="str">
        <f t="shared" si="271"/>
        <v>small batch</v>
      </c>
      <c r="U2455" s="13">
        <f t="shared" si="272"/>
        <v>30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4">
        <f t="shared" si="268"/>
        <v>42805.201481481476</v>
      </c>
      <c r="K2456">
        <v>1486183808</v>
      </c>
      <c r="L2456" s="14">
        <f t="shared" si="269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6">
        <f t="shared" si="266"/>
        <v>1.0084571428571429</v>
      </c>
      <c r="R2456" s="9">
        <f t="shared" si="267"/>
        <v>271.50769230769231</v>
      </c>
      <c r="S2456" t="str">
        <f t="shared" si="270"/>
        <v>food</v>
      </c>
      <c r="T2456" t="str">
        <f t="shared" si="271"/>
        <v>small batch</v>
      </c>
      <c r="U2456" s="13">
        <f t="shared" si="272"/>
        <v>35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4">
        <f t="shared" si="268"/>
        <v>42480.781828703708</v>
      </c>
      <c r="K2457">
        <v>1458758750</v>
      </c>
      <c r="L2457" s="14">
        <f t="shared" si="269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6">
        <f t="shared" si="266"/>
        <v>1.82</v>
      </c>
      <c r="R2457" s="9">
        <f t="shared" si="267"/>
        <v>34.125</v>
      </c>
      <c r="S2457" t="str">
        <f t="shared" si="270"/>
        <v>food</v>
      </c>
      <c r="T2457" t="str">
        <f t="shared" si="271"/>
        <v>small batch</v>
      </c>
      <c r="U2457" s="13">
        <f t="shared" si="272"/>
        <v>28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4">
        <f t="shared" si="268"/>
        <v>42791.961099537039</v>
      </c>
      <c r="K2458">
        <v>1485471839</v>
      </c>
      <c r="L2458" s="14">
        <f t="shared" si="269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6">
        <f t="shared" si="266"/>
        <v>1.8086666666666666</v>
      </c>
      <c r="R2458" s="9">
        <f t="shared" si="267"/>
        <v>40.492537313432834</v>
      </c>
      <c r="S2458" t="str">
        <f t="shared" si="270"/>
        <v>food</v>
      </c>
      <c r="T2458" t="str">
        <f t="shared" si="271"/>
        <v>small batch</v>
      </c>
      <c r="U2458" s="13">
        <f t="shared" si="272"/>
        <v>30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4">
        <f t="shared" si="268"/>
        <v>42453.560833333337</v>
      </c>
      <c r="K2459">
        <v>1456237656</v>
      </c>
      <c r="L2459" s="14">
        <f t="shared" si="269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6">
        <f t="shared" si="266"/>
        <v>1.0230434782608695</v>
      </c>
      <c r="R2459" s="9">
        <f t="shared" si="267"/>
        <v>189.75806451612902</v>
      </c>
      <c r="S2459" t="str">
        <f t="shared" si="270"/>
        <v>food</v>
      </c>
      <c r="T2459" t="str">
        <f t="shared" si="271"/>
        <v>small batch</v>
      </c>
      <c r="U2459" s="13">
        <f t="shared" si="272"/>
        <v>30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4">
        <f t="shared" si="268"/>
        <v>42530.791666666672</v>
      </c>
      <c r="K2460">
        <v>1462481718</v>
      </c>
      <c r="L2460" s="14">
        <f t="shared" si="269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6">
        <f t="shared" si="266"/>
        <v>1.1017999999999999</v>
      </c>
      <c r="R2460" s="9">
        <f t="shared" si="267"/>
        <v>68.862499999999997</v>
      </c>
      <c r="S2460" t="str">
        <f t="shared" si="270"/>
        <v>food</v>
      </c>
      <c r="T2460" t="str">
        <f t="shared" si="271"/>
        <v>small batch</v>
      </c>
      <c r="U2460" s="13">
        <f t="shared" si="272"/>
        <v>35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4">
        <f t="shared" si="268"/>
        <v>42452.595891203702</v>
      </c>
      <c r="K2461">
        <v>1454858285</v>
      </c>
      <c r="L2461" s="14">
        <f t="shared" si="269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6">
        <f t="shared" si="266"/>
        <v>1.0225</v>
      </c>
      <c r="R2461" s="9">
        <f t="shared" si="267"/>
        <v>108.77659574468085</v>
      </c>
      <c r="S2461" t="str">
        <f t="shared" si="270"/>
        <v>food</v>
      </c>
      <c r="T2461" t="str">
        <f t="shared" si="271"/>
        <v>small batch</v>
      </c>
      <c r="U2461" s="13">
        <f t="shared" si="272"/>
        <v>45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4">
        <f t="shared" si="268"/>
        <v>42738.178472222222</v>
      </c>
      <c r="K2462">
        <v>1480480167</v>
      </c>
      <c r="L2462" s="14">
        <f t="shared" si="269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6">
        <f t="shared" si="266"/>
        <v>1.0078823529411765</v>
      </c>
      <c r="R2462" s="9">
        <f t="shared" si="267"/>
        <v>125.98529411764706</v>
      </c>
      <c r="S2462" t="str">
        <f t="shared" si="270"/>
        <v>food</v>
      </c>
      <c r="T2462" t="str">
        <f t="shared" si="271"/>
        <v>small batch</v>
      </c>
      <c r="U2462" s="13">
        <f t="shared" si="272"/>
        <v>34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4">
        <f t="shared" si="268"/>
        <v>40817.125</v>
      </c>
      <c r="K2463">
        <v>1314577097</v>
      </c>
      <c r="L2463" s="14">
        <f t="shared" si="269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6">
        <f t="shared" si="266"/>
        <v>1.038</v>
      </c>
      <c r="R2463" s="9">
        <f t="shared" si="267"/>
        <v>90.523255813953483</v>
      </c>
      <c r="S2463" t="str">
        <f t="shared" si="270"/>
        <v>music</v>
      </c>
      <c r="T2463" t="str">
        <f t="shared" si="271"/>
        <v>indie rock</v>
      </c>
      <c r="U2463" s="13">
        <f t="shared" si="272"/>
        <v>33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4">
        <f t="shared" si="268"/>
        <v>41109.186296296299</v>
      </c>
      <c r="K2464">
        <v>1340944096</v>
      </c>
      <c r="L2464" s="14">
        <f t="shared" si="269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6">
        <f t="shared" si="266"/>
        <v>1.1070833333333334</v>
      </c>
      <c r="R2464" s="9">
        <f t="shared" si="267"/>
        <v>28.880434782608695</v>
      </c>
      <c r="S2464" t="str">
        <f t="shared" si="270"/>
        <v>music</v>
      </c>
      <c r="T2464" t="str">
        <f t="shared" si="271"/>
        <v>indie rock</v>
      </c>
      <c r="U2464" s="13">
        <f t="shared" si="272"/>
        <v>20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4">
        <f t="shared" si="268"/>
        <v>41380.791666666664</v>
      </c>
      <c r="K2465">
        <v>1362710425</v>
      </c>
      <c r="L2465" s="14">
        <f t="shared" si="269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6">
        <f t="shared" si="266"/>
        <v>1.1625000000000001</v>
      </c>
      <c r="R2465" s="9">
        <f t="shared" si="267"/>
        <v>31</v>
      </c>
      <c r="S2465" t="str">
        <f t="shared" si="270"/>
        <v>music</v>
      </c>
      <c r="T2465" t="str">
        <f t="shared" si="271"/>
        <v>indie rock</v>
      </c>
      <c r="U2465" s="13">
        <f t="shared" si="272"/>
        <v>39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4">
        <f t="shared" si="268"/>
        <v>42277.811805555553</v>
      </c>
      <c r="K2466">
        <v>1441143397</v>
      </c>
      <c r="L2466" s="14">
        <f t="shared" si="269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6">
        <f t="shared" si="266"/>
        <v>1.111</v>
      </c>
      <c r="R2466" s="9">
        <f t="shared" si="267"/>
        <v>51.674418604651166</v>
      </c>
      <c r="S2466" t="str">
        <f t="shared" si="270"/>
        <v>music</v>
      </c>
      <c r="T2466" t="str">
        <f t="shared" si="271"/>
        <v>indie rock</v>
      </c>
      <c r="U2466" s="13">
        <f t="shared" si="272"/>
        <v>29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4">
        <f t="shared" si="268"/>
        <v>41175.719305555554</v>
      </c>
      <c r="K2467">
        <v>1345828548</v>
      </c>
      <c r="L2467" s="14">
        <f t="shared" si="269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6">
        <f t="shared" si="266"/>
        <v>1.8014285714285714</v>
      </c>
      <c r="R2467" s="9">
        <f t="shared" si="267"/>
        <v>26.270833333333332</v>
      </c>
      <c r="S2467" t="str">
        <f t="shared" si="270"/>
        <v>music</v>
      </c>
      <c r="T2467" t="str">
        <f t="shared" si="271"/>
        <v>indie rock</v>
      </c>
      <c r="U2467" s="13">
        <f t="shared" si="272"/>
        <v>30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4">
        <f t="shared" si="268"/>
        <v>41403.102465277778</v>
      </c>
      <c r="K2468">
        <v>1365474453</v>
      </c>
      <c r="L2468" s="14">
        <f t="shared" si="269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6">
        <f t="shared" si="266"/>
        <v>1</v>
      </c>
      <c r="R2468" s="9">
        <f t="shared" si="267"/>
        <v>48.07692307692308</v>
      </c>
      <c r="S2468" t="str">
        <f t="shared" si="270"/>
        <v>music</v>
      </c>
      <c r="T2468" t="str">
        <f t="shared" si="271"/>
        <v>indie rock</v>
      </c>
      <c r="U2468" s="13">
        <f t="shared" si="272"/>
        <v>30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4">
        <f t="shared" si="268"/>
        <v>41039.708333333336</v>
      </c>
      <c r="K2469">
        <v>1335473931</v>
      </c>
      <c r="L2469" s="14">
        <f t="shared" si="269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6">
        <f t="shared" si="266"/>
        <v>1.1850000000000001</v>
      </c>
      <c r="R2469" s="9">
        <f t="shared" si="267"/>
        <v>27.558139534883722</v>
      </c>
      <c r="S2469" t="str">
        <f t="shared" si="270"/>
        <v>music</v>
      </c>
      <c r="T2469" t="str">
        <f t="shared" si="271"/>
        <v>indie rock</v>
      </c>
      <c r="U2469" s="13">
        <f t="shared" si="272"/>
        <v>14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4">
        <f t="shared" si="268"/>
        <v>41210.208333333336</v>
      </c>
      <c r="K2470">
        <v>1348285321</v>
      </c>
      <c r="L2470" s="14">
        <f t="shared" si="269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6">
        <f t="shared" si="266"/>
        <v>1.0721700000000001</v>
      </c>
      <c r="R2470" s="9">
        <f t="shared" si="267"/>
        <v>36.97137931034483</v>
      </c>
      <c r="S2470" t="str">
        <f t="shared" si="270"/>
        <v>music</v>
      </c>
      <c r="T2470" t="str">
        <f t="shared" si="271"/>
        <v>indie rock</v>
      </c>
      <c r="U2470" s="13">
        <f t="shared" si="272"/>
        <v>36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4">
        <f t="shared" si="268"/>
        <v>40582.429733796293</v>
      </c>
      <c r="K2471">
        <v>1295000329</v>
      </c>
      <c r="L2471" s="14">
        <f t="shared" si="269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6">
        <f t="shared" si="266"/>
        <v>1.1366666666666667</v>
      </c>
      <c r="R2471" s="9">
        <f t="shared" si="267"/>
        <v>29.021276595744681</v>
      </c>
      <c r="S2471" t="str">
        <f t="shared" si="270"/>
        <v>music</v>
      </c>
      <c r="T2471" t="str">
        <f t="shared" si="271"/>
        <v>indie rock</v>
      </c>
      <c r="U2471" s="13">
        <f t="shared" si="272"/>
        <v>25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4">
        <f t="shared" si="268"/>
        <v>41053.07471064815</v>
      </c>
      <c r="K2472">
        <v>1335232055</v>
      </c>
      <c r="L2472" s="14">
        <f t="shared" si="269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6">
        <f t="shared" si="266"/>
        <v>1.0316400000000001</v>
      </c>
      <c r="R2472" s="9">
        <f t="shared" si="267"/>
        <v>28.65666666666667</v>
      </c>
      <c r="S2472" t="str">
        <f t="shared" si="270"/>
        <v>music</v>
      </c>
      <c r="T2472" t="str">
        <f t="shared" si="271"/>
        <v>indie rock</v>
      </c>
      <c r="U2472" s="13">
        <f t="shared" si="272"/>
        <v>30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4">
        <f t="shared" si="268"/>
        <v>40933.992962962962</v>
      </c>
      <c r="K2473">
        <v>1324079392</v>
      </c>
      <c r="L2473" s="14">
        <f t="shared" si="269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6">
        <f t="shared" si="266"/>
        <v>1.28</v>
      </c>
      <c r="R2473" s="9">
        <f t="shared" si="267"/>
        <v>37.647058823529413</v>
      </c>
      <c r="S2473" t="str">
        <f t="shared" si="270"/>
        <v>music</v>
      </c>
      <c r="T2473" t="str">
        <f t="shared" si="271"/>
        <v>indie rock</v>
      </c>
      <c r="U2473" s="13">
        <f t="shared" si="272"/>
        <v>40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4">
        <f t="shared" si="268"/>
        <v>40425.043749999997</v>
      </c>
      <c r="K2474">
        <v>1277433980</v>
      </c>
      <c r="L2474" s="14">
        <f t="shared" si="269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6">
        <f t="shared" si="266"/>
        <v>1.3576026666666667</v>
      </c>
      <c r="R2474" s="9">
        <f t="shared" si="267"/>
        <v>97.904038461538462</v>
      </c>
      <c r="S2474" t="str">
        <f t="shared" si="270"/>
        <v>music</v>
      </c>
      <c r="T2474" t="str">
        <f t="shared" si="271"/>
        <v>indie rock</v>
      </c>
      <c r="U2474" s="13">
        <f t="shared" si="272"/>
        <v>71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4">
        <f t="shared" si="268"/>
        <v>41223.790150462963</v>
      </c>
      <c r="K2475">
        <v>1349978269</v>
      </c>
      <c r="L2475" s="14">
        <f t="shared" si="269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6">
        <f t="shared" si="266"/>
        <v>1</v>
      </c>
      <c r="R2475" s="9">
        <f t="shared" si="267"/>
        <v>42.553191489361701</v>
      </c>
      <c r="S2475" t="str">
        <f t="shared" si="270"/>
        <v>music</v>
      </c>
      <c r="T2475" t="str">
        <f t="shared" si="271"/>
        <v>indie rock</v>
      </c>
      <c r="U2475" s="13">
        <f t="shared" si="272"/>
        <v>30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4">
        <f t="shared" si="268"/>
        <v>40462.011296296296</v>
      </c>
      <c r="K2476">
        <v>1282868176</v>
      </c>
      <c r="L2476" s="14">
        <f t="shared" si="269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6">
        <f t="shared" si="266"/>
        <v>1.0000360000000001</v>
      </c>
      <c r="R2476" s="9">
        <f t="shared" si="267"/>
        <v>131.58368421052631</v>
      </c>
      <c r="S2476" t="str">
        <f t="shared" si="270"/>
        <v>music</v>
      </c>
      <c r="T2476" t="str">
        <f t="shared" si="271"/>
        <v>indie rock</v>
      </c>
      <c r="U2476" s="13">
        <f t="shared" si="272"/>
        <v>45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4">
        <f t="shared" si="268"/>
        <v>40369.916666666664</v>
      </c>
      <c r="K2477">
        <v>1273647255</v>
      </c>
      <c r="L2477" s="14">
        <f t="shared" si="269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6">
        <f t="shared" si="266"/>
        <v>1.0471999999999999</v>
      </c>
      <c r="R2477" s="9">
        <f t="shared" si="267"/>
        <v>32.320987654320987</v>
      </c>
      <c r="S2477" t="str">
        <f t="shared" si="270"/>
        <v>music</v>
      </c>
      <c r="T2477" t="str">
        <f t="shared" si="271"/>
        <v>indie rock</v>
      </c>
      <c r="U2477" s="13">
        <f t="shared" si="272"/>
        <v>59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4">
        <f t="shared" si="268"/>
        <v>41946.370023148149</v>
      </c>
      <c r="K2478">
        <v>1412149970</v>
      </c>
      <c r="L2478" s="14">
        <f t="shared" si="269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6">
        <f t="shared" si="266"/>
        <v>1.050225</v>
      </c>
      <c r="R2478" s="9">
        <f t="shared" si="267"/>
        <v>61.103999999999999</v>
      </c>
      <c r="S2478" t="str">
        <f t="shared" si="270"/>
        <v>music</v>
      </c>
      <c r="T2478" t="str">
        <f t="shared" si="271"/>
        <v>indie rock</v>
      </c>
      <c r="U2478" s="13">
        <f t="shared" si="272"/>
        <v>33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4">
        <f t="shared" si="268"/>
        <v>41133.691493055558</v>
      </c>
      <c r="K2479">
        <v>1340901345</v>
      </c>
      <c r="L2479" s="14">
        <f t="shared" si="269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6">
        <f t="shared" si="266"/>
        <v>1.7133333333333334</v>
      </c>
      <c r="R2479" s="9">
        <f t="shared" si="267"/>
        <v>31.341463414634145</v>
      </c>
      <c r="S2479" t="str">
        <f t="shared" si="270"/>
        <v>music</v>
      </c>
      <c r="T2479" t="str">
        <f t="shared" si="271"/>
        <v>indie rock</v>
      </c>
      <c r="U2479" s="13">
        <f t="shared" si="272"/>
        <v>45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4">
        <f t="shared" si="268"/>
        <v>41287.950381944444</v>
      </c>
      <c r="K2480">
        <v>1355525313</v>
      </c>
      <c r="L2480" s="14">
        <f t="shared" si="269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6">
        <f t="shared" si="266"/>
        <v>1.2749999999999999</v>
      </c>
      <c r="R2480" s="9">
        <f t="shared" si="267"/>
        <v>129.1139240506329</v>
      </c>
      <c r="S2480" t="str">
        <f t="shared" si="270"/>
        <v>music</v>
      </c>
      <c r="T2480" t="str">
        <f t="shared" si="271"/>
        <v>indie rock</v>
      </c>
      <c r="U2480" s="13">
        <f t="shared" si="272"/>
        <v>30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4">
        <f t="shared" si="268"/>
        <v>41118.083333333336</v>
      </c>
      <c r="K2481">
        <v>1342545994</v>
      </c>
      <c r="L2481" s="14">
        <f t="shared" si="269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6">
        <f t="shared" si="266"/>
        <v>1.3344333333333334</v>
      </c>
      <c r="R2481" s="9">
        <f t="shared" si="267"/>
        <v>25.020624999999999</v>
      </c>
      <c r="S2481" t="str">
        <f t="shared" si="270"/>
        <v>music</v>
      </c>
      <c r="T2481" t="str">
        <f t="shared" si="271"/>
        <v>indie rock</v>
      </c>
      <c r="U2481" s="13">
        <f t="shared" si="272"/>
        <v>11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4">
        <f t="shared" si="268"/>
        <v>42287.936157407406</v>
      </c>
      <c r="K2482">
        <v>1439332084</v>
      </c>
      <c r="L2482" s="14">
        <f t="shared" si="269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6">
        <f t="shared" si="266"/>
        <v>1</v>
      </c>
      <c r="R2482" s="9">
        <f t="shared" si="267"/>
        <v>250</v>
      </c>
      <c r="S2482" t="str">
        <f t="shared" si="270"/>
        <v>music</v>
      </c>
      <c r="T2482" t="str">
        <f t="shared" si="271"/>
        <v>indie rock</v>
      </c>
      <c r="U2482" s="13">
        <f t="shared" si="272"/>
        <v>60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4">
        <f t="shared" si="268"/>
        <v>41029.645925925928</v>
      </c>
      <c r="K2483">
        <v>1333207808</v>
      </c>
      <c r="L2483" s="14">
        <f t="shared" si="269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6">
        <f t="shared" si="266"/>
        <v>1.1291099999999998</v>
      </c>
      <c r="R2483" s="9">
        <f t="shared" si="267"/>
        <v>47.541473684210523</v>
      </c>
      <c r="S2483" t="str">
        <f t="shared" si="270"/>
        <v>music</v>
      </c>
      <c r="T2483" t="str">
        <f t="shared" si="271"/>
        <v>indie rock</v>
      </c>
      <c r="U2483" s="13">
        <f t="shared" si="272"/>
        <v>30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4">
        <f t="shared" si="268"/>
        <v>40756.782210648147</v>
      </c>
      <c r="K2484">
        <v>1308336383</v>
      </c>
      <c r="L2484" s="14">
        <f t="shared" si="269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6">
        <f t="shared" si="266"/>
        <v>1.0009999999999999</v>
      </c>
      <c r="R2484" s="9">
        <f t="shared" si="267"/>
        <v>40.04</v>
      </c>
      <c r="S2484" t="str">
        <f t="shared" si="270"/>
        <v>music</v>
      </c>
      <c r="T2484" t="str">
        <f t="shared" si="271"/>
        <v>indie rock</v>
      </c>
      <c r="U2484" s="13">
        <f t="shared" si="272"/>
        <v>45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4">
        <f t="shared" si="268"/>
        <v>41030.708368055559</v>
      </c>
      <c r="K2485">
        <v>1330711203</v>
      </c>
      <c r="L2485" s="14">
        <f t="shared" si="269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6">
        <f t="shared" si="266"/>
        <v>1.1372727272727272</v>
      </c>
      <c r="R2485" s="9">
        <f t="shared" si="267"/>
        <v>65.84210526315789</v>
      </c>
      <c r="S2485" t="str">
        <f t="shared" si="270"/>
        <v>music</v>
      </c>
      <c r="T2485" t="str">
        <f t="shared" si="271"/>
        <v>indie rock</v>
      </c>
      <c r="U2485" s="13">
        <f t="shared" si="272"/>
        <v>60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4">
        <f t="shared" si="268"/>
        <v>40801.916701388887</v>
      </c>
      <c r="K2486">
        <v>1313532003</v>
      </c>
      <c r="L2486" s="14">
        <f t="shared" si="269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6">
        <f t="shared" si="266"/>
        <v>1.1931742857142855</v>
      </c>
      <c r="R2486" s="9">
        <f t="shared" si="267"/>
        <v>46.401222222222216</v>
      </c>
      <c r="S2486" t="str">
        <f t="shared" si="270"/>
        <v>music</v>
      </c>
      <c r="T2486" t="str">
        <f t="shared" si="271"/>
        <v>indie rock</v>
      </c>
      <c r="U2486" s="13">
        <f t="shared" si="272"/>
        <v>30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4">
        <f t="shared" si="268"/>
        <v>40828.998599537037</v>
      </c>
      <c r="K2487">
        <v>1315439879</v>
      </c>
      <c r="L2487" s="14">
        <f t="shared" si="269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6">
        <f t="shared" si="266"/>
        <v>1.0325</v>
      </c>
      <c r="R2487" s="9">
        <f t="shared" si="267"/>
        <v>50.365853658536587</v>
      </c>
      <c r="S2487" t="str">
        <f t="shared" si="270"/>
        <v>music</v>
      </c>
      <c r="T2487" t="str">
        <f t="shared" si="271"/>
        <v>indie rock</v>
      </c>
      <c r="U2487" s="13">
        <f t="shared" si="272"/>
        <v>35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4">
        <f t="shared" si="268"/>
        <v>41021.708055555559</v>
      </c>
      <c r="K2488">
        <v>1332521976</v>
      </c>
      <c r="L2488" s="14">
        <f t="shared" si="269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6">
        <f t="shared" si="266"/>
        <v>2.6566666666666667</v>
      </c>
      <c r="R2488" s="9">
        <f t="shared" si="267"/>
        <v>26.566666666666666</v>
      </c>
      <c r="S2488" t="str">
        <f t="shared" si="270"/>
        <v>music</v>
      </c>
      <c r="T2488" t="str">
        <f t="shared" si="271"/>
        <v>indie rock</v>
      </c>
      <c r="U2488" s="13">
        <f t="shared" si="272"/>
        <v>30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4">
        <f t="shared" si="268"/>
        <v>41056.083298611113</v>
      </c>
      <c r="K2489">
        <v>1335491997</v>
      </c>
      <c r="L2489" s="14">
        <f t="shared" si="269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6">
        <f t="shared" si="266"/>
        <v>1.0005066666666667</v>
      </c>
      <c r="R2489" s="9">
        <f t="shared" si="267"/>
        <v>39.493684210526318</v>
      </c>
      <c r="S2489" t="str">
        <f t="shared" si="270"/>
        <v>music</v>
      </c>
      <c r="T2489" t="str">
        <f t="shared" si="271"/>
        <v>indie rock</v>
      </c>
      <c r="U2489" s="13">
        <f t="shared" si="272"/>
        <v>30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4">
        <f t="shared" si="268"/>
        <v>40863.674861111111</v>
      </c>
      <c r="K2490">
        <v>1318864308</v>
      </c>
      <c r="L2490" s="14">
        <f t="shared" si="269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6">
        <f t="shared" si="266"/>
        <v>1.0669999999999999</v>
      </c>
      <c r="R2490" s="9">
        <f t="shared" si="267"/>
        <v>49.246153846153845</v>
      </c>
      <c r="S2490" t="str">
        <f t="shared" si="270"/>
        <v>music</v>
      </c>
      <c r="T2490" t="str">
        <f t="shared" si="271"/>
        <v>indie rock</v>
      </c>
      <c r="U2490" s="13">
        <f t="shared" si="272"/>
        <v>30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4">
        <f t="shared" si="268"/>
        <v>41403.690266203703</v>
      </c>
      <c r="K2491">
        <v>1365525239</v>
      </c>
      <c r="L2491" s="14">
        <f t="shared" si="269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6">
        <f t="shared" si="266"/>
        <v>1.3367142857142857</v>
      </c>
      <c r="R2491" s="9">
        <f t="shared" si="267"/>
        <v>62.38</v>
      </c>
      <c r="S2491" t="str">
        <f t="shared" si="270"/>
        <v>music</v>
      </c>
      <c r="T2491" t="str">
        <f t="shared" si="271"/>
        <v>indie rock</v>
      </c>
      <c r="U2491" s="13">
        <f t="shared" si="272"/>
        <v>30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4">
        <f t="shared" si="268"/>
        <v>41083.227731481478</v>
      </c>
      <c r="K2492">
        <v>1335245276</v>
      </c>
      <c r="L2492" s="14">
        <f t="shared" si="269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6">
        <f t="shared" si="266"/>
        <v>1.214</v>
      </c>
      <c r="R2492" s="9">
        <f t="shared" si="267"/>
        <v>37.9375</v>
      </c>
      <c r="S2492" t="str">
        <f t="shared" si="270"/>
        <v>music</v>
      </c>
      <c r="T2492" t="str">
        <f t="shared" si="271"/>
        <v>indie rock</v>
      </c>
      <c r="U2492" s="13">
        <f t="shared" si="272"/>
        <v>60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4">
        <f t="shared" si="268"/>
        <v>40559.07708333333</v>
      </c>
      <c r="K2493">
        <v>1293739714</v>
      </c>
      <c r="L2493" s="14">
        <f t="shared" si="269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6">
        <f t="shared" si="266"/>
        <v>1.032</v>
      </c>
      <c r="R2493" s="9">
        <f t="shared" si="267"/>
        <v>51.6</v>
      </c>
      <c r="S2493" t="str">
        <f t="shared" si="270"/>
        <v>music</v>
      </c>
      <c r="T2493" t="str">
        <f t="shared" si="271"/>
        <v>indie rock</v>
      </c>
      <c r="U2493" s="13">
        <f t="shared" si="272"/>
        <v>17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4">
        <f t="shared" si="268"/>
        <v>41076.415972222225</v>
      </c>
      <c r="K2494">
        <v>1335397188</v>
      </c>
      <c r="L2494" s="14">
        <f t="shared" si="269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6">
        <f t="shared" si="266"/>
        <v>1.25</v>
      </c>
      <c r="R2494" s="9">
        <f t="shared" si="267"/>
        <v>27.777777777777779</v>
      </c>
      <c r="S2494" t="str">
        <f t="shared" si="270"/>
        <v>music</v>
      </c>
      <c r="T2494" t="str">
        <f t="shared" si="271"/>
        <v>indie rock</v>
      </c>
      <c r="U2494" s="13">
        <f t="shared" si="272"/>
        <v>52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4">
        <f t="shared" si="268"/>
        <v>41393.168287037035</v>
      </c>
      <c r="K2495">
        <v>1363320140</v>
      </c>
      <c r="L2495" s="14">
        <f t="shared" si="269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6">
        <f t="shared" si="266"/>
        <v>1.2869999999999999</v>
      </c>
      <c r="R2495" s="9">
        <f t="shared" si="267"/>
        <v>99.382239382239376</v>
      </c>
      <c r="S2495" t="str">
        <f t="shared" si="270"/>
        <v>music</v>
      </c>
      <c r="T2495" t="str">
        <f t="shared" si="271"/>
        <v>indie rock</v>
      </c>
      <c r="U2495" s="13">
        <f t="shared" si="272"/>
        <v>45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4">
        <f t="shared" si="268"/>
        <v>41052.645185185182</v>
      </c>
      <c r="K2496">
        <v>1335194944</v>
      </c>
      <c r="L2496" s="14">
        <f t="shared" si="269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6">
        <f t="shared" si="266"/>
        <v>1.0100533333333332</v>
      </c>
      <c r="R2496" s="9">
        <f t="shared" si="267"/>
        <v>38.848205128205123</v>
      </c>
      <c r="S2496" t="str">
        <f t="shared" si="270"/>
        <v>music</v>
      </c>
      <c r="T2496" t="str">
        <f t="shared" si="271"/>
        <v>indie rock</v>
      </c>
      <c r="U2496" s="13">
        <f t="shared" si="272"/>
        <v>30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4">
        <f t="shared" si="268"/>
        <v>41066.946469907409</v>
      </c>
      <c r="K2497">
        <v>1336430575</v>
      </c>
      <c r="L2497" s="14">
        <f t="shared" si="269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6">
        <f t="shared" si="266"/>
        <v>1.2753666666666665</v>
      </c>
      <c r="R2497" s="9">
        <f t="shared" si="267"/>
        <v>45.548809523809524</v>
      </c>
      <c r="S2497" t="str">
        <f t="shared" si="270"/>
        <v>music</v>
      </c>
      <c r="T2497" t="str">
        <f t="shared" si="271"/>
        <v>indie rock</v>
      </c>
      <c r="U2497" s="13">
        <f t="shared" si="272"/>
        <v>30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4">
        <f t="shared" si="268"/>
        <v>41362.954768518517</v>
      </c>
      <c r="K2498">
        <v>1361577292</v>
      </c>
      <c r="L2498" s="14">
        <f t="shared" si="269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6">
        <f t="shared" ref="Q2498:Q2561" si="273">(E2498/D2498)</f>
        <v>1</v>
      </c>
      <c r="R2498" s="9">
        <f t="shared" ref="R2498:R2561" si="274">IF(N2498&lt;&gt;0,E2498/N2498,0)</f>
        <v>600</v>
      </c>
      <c r="S2498" t="str">
        <f t="shared" si="270"/>
        <v>music</v>
      </c>
      <c r="T2498" t="str">
        <f t="shared" si="271"/>
        <v>indie rock</v>
      </c>
      <c r="U2498" s="13">
        <f t="shared" si="272"/>
        <v>35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4">
        <f t="shared" ref="J2499:J2562" si="275">(((I2499/60)/60)/24)+DATE(1970,1,1)</f>
        <v>40760.878912037035</v>
      </c>
      <c r="K2499">
        <v>1309986338</v>
      </c>
      <c r="L2499" s="14">
        <f t="shared" ref="L2499:L2562" si="276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6">
        <f t="shared" si="273"/>
        <v>1.127715</v>
      </c>
      <c r="R2499" s="9">
        <f t="shared" si="274"/>
        <v>80.551071428571419</v>
      </c>
      <c r="S2499" t="str">
        <f t="shared" ref="S2499:S2562" si="277">LEFT(P2499, SEARCH("/",P2499,1)-1)</f>
        <v>music</v>
      </c>
      <c r="T2499" t="str">
        <f t="shared" ref="T2499:T2562" si="278">RIGHT(P2499,LEN(P2499)-FIND("/",P2499))</f>
        <v>indie rock</v>
      </c>
      <c r="U2499" s="13">
        <f t="shared" ref="U2499:U2562" si="279">DATEDIF(L2499,J2499,"D")</f>
        <v>30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4">
        <f t="shared" si="275"/>
        <v>42031.967442129629</v>
      </c>
      <c r="K2500">
        <v>1421190787</v>
      </c>
      <c r="L2500" s="14">
        <f t="shared" si="276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6">
        <f t="shared" si="273"/>
        <v>1.056</v>
      </c>
      <c r="R2500" s="9">
        <f t="shared" si="274"/>
        <v>52.8</v>
      </c>
      <c r="S2500" t="str">
        <f t="shared" si="277"/>
        <v>music</v>
      </c>
      <c r="T2500" t="str">
        <f t="shared" si="278"/>
        <v>indie rock</v>
      </c>
      <c r="U2500" s="13">
        <f t="shared" si="279"/>
        <v>14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4">
        <f t="shared" si="275"/>
        <v>41274.75</v>
      </c>
      <c r="K2501">
        <v>1352820837</v>
      </c>
      <c r="L2501" s="14">
        <f t="shared" si="276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6">
        <f t="shared" si="273"/>
        <v>2.0262500000000001</v>
      </c>
      <c r="R2501" s="9">
        <f t="shared" si="274"/>
        <v>47.676470588235297</v>
      </c>
      <c r="S2501" t="str">
        <f t="shared" si="277"/>
        <v>music</v>
      </c>
      <c r="T2501" t="str">
        <f t="shared" si="278"/>
        <v>indie rock</v>
      </c>
      <c r="U2501" s="13">
        <f t="shared" si="279"/>
        <v>48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4">
        <f t="shared" si="275"/>
        <v>41083.772858796299</v>
      </c>
      <c r="K2502">
        <v>1337884375</v>
      </c>
      <c r="L2502" s="14">
        <f t="shared" si="276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6">
        <f t="shared" si="273"/>
        <v>1.1333333333333333</v>
      </c>
      <c r="R2502" s="9">
        <f t="shared" si="274"/>
        <v>23.448275862068964</v>
      </c>
      <c r="S2502" t="str">
        <f t="shared" si="277"/>
        <v>music</v>
      </c>
      <c r="T2502" t="str">
        <f t="shared" si="278"/>
        <v>indie rock</v>
      </c>
      <c r="U2502" s="13">
        <f t="shared" si="279"/>
        <v>30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4">
        <f t="shared" si="275"/>
        <v>42274.776666666665</v>
      </c>
      <c r="K2503">
        <v>1440787104</v>
      </c>
      <c r="L2503" s="14">
        <f t="shared" si="276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6">
        <f t="shared" si="273"/>
        <v>2.5545454545454545E-2</v>
      </c>
      <c r="R2503" s="9">
        <f t="shared" si="274"/>
        <v>40.142857142857146</v>
      </c>
      <c r="S2503" t="str">
        <f t="shared" si="277"/>
        <v>food</v>
      </c>
      <c r="T2503" t="str">
        <f t="shared" si="278"/>
        <v>restaurants</v>
      </c>
      <c r="U2503" s="13">
        <f t="shared" si="279"/>
        <v>30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4">
        <f t="shared" si="275"/>
        <v>41903.825439814813</v>
      </c>
      <c r="K2504">
        <v>1407440918</v>
      </c>
      <c r="L2504" s="14">
        <f t="shared" si="276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6">
        <f t="shared" si="273"/>
        <v>7.8181818181818181E-4</v>
      </c>
      <c r="R2504" s="9">
        <f t="shared" si="274"/>
        <v>17.2</v>
      </c>
      <c r="S2504" t="str">
        <f t="shared" si="277"/>
        <v>food</v>
      </c>
      <c r="T2504" t="str">
        <f t="shared" si="278"/>
        <v>restaurants</v>
      </c>
      <c r="U2504" s="13">
        <f t="shared" si="279"/>
        <v>45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4">
        <f t="shared" si="275"/>
        <v>42528.879166666666</v>
      </c>
      <c r="K2505">
        <v>1462743308</v>
      </c>
      <c r="L2505" s="14">
        <f t="shared" si="276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6">
        <f t="shared" si="273"/>
        <v>0</v>
      </c>
      <c r="R2505" s="9">
        <f t="shared" si="274"/>
        <v>0</v>
      </c>
      <c r="S2505" t="str">
        <f t="shared" si="277"/>
        <v>food</v>
      </c>
      <c r="T2505" t="str">
        <f t="shared" si="278"/>
        <v>restaurants</v>
      </c>
      <c r="U2505" s="13">
        <f t="shared" si="279"/>
        <v>30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4">
        <f t="shared" si="275"/>
        <v>41958.057106481487</v>
      </c>
      <c r="K2506">
        <v>1413418934</v>
      </c>
      <c r="L2506" s="14">
        <f t="shared" si="276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6">
        <f t="shared" si="273"/>
        <v>0</v>
      </c>
      <c r="R2506" s="9">
        <f t="shared" si="274"/>
        <v>0</v>
      </c>
      <c r="S2506" t="str">
        <f t="shared" si="277"/>
        <v>food</v>
      </c>
      <c r="T2506" t="str">
        <f t="shared" si="278"/>
        <v>restaurants</v>
      </c>
      <c r="U2506" s="13">
        <f t="shared" si="279"/>
        <v>30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4">
        <f t="shared" si="275"/>
        <v>42077.014074074075</v>
      </c>
      <c r="K2507">
        <v>1423704016</v>
      </c>
      <c r="L2507" s="14">
        <f t="shared" si="276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6">
        <f t="shared" si="273"/>
        <v>0</v>
      </c>
      <c r="R2507" s="9">
        <f t="shared" si="274"/>
        <v>0</v>
      </c>
      <c r="S2507" t="str">
        <f t="shared" si="277"/>
        <v>food</v>
      </c>
      <c r="T2507" t="str">
        <f t="shared" si="278"/>
        <v>restaurants</v>
      </c>
      <c r="U2507" s="13">
        <f t="shared" si="279"/>
        <v>30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4">
        <f t="shared" si="275"/>
        <v>42280.875</v>
      </c>
      <c r="K2508">
        <v>1441955269</v>
      </c>
      <c r="L2508" s="14">
        <f t="shared" si="276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6">
        <f t="shared" si="273"/>
        <v>6.0000000000000001E-3</v>
      </c>
      <c r="R2508" s="9">
        <f t="shared" si="274"/>
        <v>15</v>
      </c>
      <c r="S2508" t="str">
        <f t="shared" si="277"/>
        <v>food</v>
      </c>
      <c r="T2508" t="str">
        <f t="shared" si="278"/>
        <v>restaurants</v>
      </c>
      <c r="U2508" s="13">
        <f t="shared" si="279"/>
        <v>22</v>
      </c>
    </row>
    <row r="2509" spans="1:2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4">
        <f t="shared" si="275"/>
        <v>42135.072962962964</v>
      </c>
      <c r="K2509">
        <v>1428716704</v>
      </c>
      <c r="L2509" s="14">
        <f t="shared" si="276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6">
        <f t="shared" si="273"/>
        <v>0</v>
      </c>
      <c r="R2509" s="9">
        <f t="shared" si="274"/>
        <v>0</v>
      </c>
      <c r="S2509" t="str">
        <f t="shared" si="277"/>
        <v>food</v>
      </c>
      <c r="T2509" t="str">
        <f t="shared" si="278"/>
        <v>restaurants</v>
      </c>
      <c r="U2509" s="13">
        <f t="shared" si="279"/>
        <v>30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4">
        <f t="shared" si="275"/>
        <v>41865.951782407406</v>
      </c>
      <c r="K2510">
        <v>1405464634</v>
      </c>
      <c r="L2510" s="14">
        <f t="shared" si="276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6">
        <f t="shared" si="273"/>
        <v>0</v>
      </c>
      <c r="R2510" s="9">
        <f t="shared" si="274"/>
        <v>0</v>
      </c>
      <c r="S2510" t="str">
        <f t="shared" si="277"/>
        <v>food</v>
      </c>
      <c r="T2510" t="str">
        <f t="shared" si="278"/>
        <v>restaurants</v>
      </c>
      <c r="U2510" s="13">
        <f t="shared" si="279"/>
        <v>30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4">
        <f t="shared" si="275"/>
        <v>42114.767928240741</v>
      </c>
      <c r="K2511">
        <v>1424719549</v>
      </c>
      <c r="L2511" s="14">
        <f t="shared" si="276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6">
        <f t="shared" si="273"/>
        <v>1.0526315789473684E-2</v>
      </c>
      <c r="R2511" s="9">
        <f t="shared" si="274"/>
        <v>35.714285714285715</v>
      </c>
      <c r="S2511" t="str">
        <f t="shared" si="277"/>
        <v>food</v>
      </c>
      <c r="T2511" t="str">
        <f t="shared" si="278"/>
        <v>restaurants</v>
      </c>
      <c r="U2511" s="13">
        <f t="shared" si="279"/>
        <v>56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4">
        <f t="shared" si="275"/>
        <v>42138.997361111105</v>
      </c>
      <c r="K2512">
        <v>1426463772</v>
      </c>
      <c r="L2512" s="14">
        <f t="shared" si="276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6">
        <f t="shared" si="273"/>
        <v>1.5E-3</v>
      </c>
      <c r="R2512" s="9">
        <f t="shared" si="274"/>
        <v>37.5</v>
      </c>
      <c r="S2512" t="str">
        <f t="shared" si="277"/>
        <v>food</v>
      </c>
      <c r="T2512" t="str">
        <f t="shared" si="278"/>
        <v>restaurants</v>
      </c>
      <c r="U2512" s="13">
        <f t="shared" si="279"/>
        <v>60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4">
        <f t="shared" si="275"/>
        <v>42401.446909722217</v>
      </c>
      <c r="K2513">
        <v>1451731413</v>
      </c>
      <c r="L2513" s="14">
        <f t="shared" si="276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6">
        <f t="shared" si="273"/>
        <v>0</v>
      </c>
      <c r="R2513" s="9">
        <f t="shared" si="274"/>
        <v>0</v>
      </c>
      <c r="S2513" t="str">
        <f t="shared" si="277"/>
        <v>food</v>
      </c>
      <c r="T2513" t="str">
        <f t="shared" si="278"/>
        <v>restaurants</v>
      </c>
      <c r="U2513" s="13">
        <f t="shared" si="279"/>
        <v>30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4">
        <f t="shared" si="275"/>
        <v>41986.876863425925</v>
      </c>
      <c r="K2514">
        <v>1417208561</v>
      </c>
      <c r="L2514" s="14">
        <f t="shared" si="276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6">
        <f t="shared" si="273"/>
        <v>0</v>
      </c>
      <c r="R2514" s="9">
        <f t="shared" si="274"/>
        <v>0</v>
      </c>
      <c r="S2514" t="str">
        <f t="shared" si="277"/>
        <v>food</v>
      </c>
      <c r="T2514" t="str">
        <f t="shared" si="278"/>
        <v>restaurants</v>
      </c>
      <c r="U2514" s="13">
        <f t="shared" si="279"/>
        <v>15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4">
        <f t="shared" si="275"/>
        <v>42792.00681712963</v>
      </c>
      <c r="K2515">
        <v>1482883789</v>
      </c>
      <c r="L2515" s="14">
        <f t="shared" si="276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6">
        <f t="shared" si="273"/>
        <v>0</v>
      </c>
      <c r="R2515" s="9">
        <f t="shared" si="274"/>
        <v>0</v>
      </c>
      <c r="S2515" t="str">
        <f t="shared" si="277"/>
        <v>food</v>
      </c>
      <c r="T2515" t="str">
        <f t="shared" si="278"/>
        <v>restaurants</v>
      </c>
      <c r="U2515" s="13">
        <f t="shared" si="279"/>
        <v>60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4">
        <f t="shared" si="275"/>
        <v>41871.389780092592</v>
      </c>
      <c r="K2516">
        <v>1407057677</v>
      </c>
      <c r="L2516" s="14">
        <f t="shared" si="276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6">
        <f t="shared" si="273"/>
        <v>1.7500000000000002E-2</v>
      </c>
      <c r="R2516" s="9">
        <f t="shared" si="274"/>
        <v>52.5</v>
      </c>
      <c r="S2516" t="str">
        <f t="shared" si="277"/>
        <v>food</v>
      </c>
      <c r="T2516" t="str">
        <f t="shared" si="278"/>
        <v>restaurants</v>
      </c>
      <c r="U2516" s="13">
        <f t="shared" si="279"/>
        <v>17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4">
        <f t="shared" si="275"/>
        <v>42057.839733796296</v>
      </c>
      <c r="K2517">
        <v>1422043753</v>
      </c>
      <c r="L2517" s="14">
        <f t="shared" si="276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6">
        <f t="shared" si="273"/>
        <v>0.186</v>
      </c>
      <c r="R2517" s="9">
        <f t="shared" si="274"/>
        <v>77.5</v>
      </c>
      <c r="S2517" t="str">
        <f t="shared" si="277"/>
        <v>food</v>
      </c>
      <c r="T2517" t="str">
        <f t="shared" si="278"/>
        <v>restaurants</v>
      </c>
      <c r="U2517" s="13">
        <f t="shared" si="279"/>
        <v>30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4">
        <f t="shared" si="275"/>
        <v>41972.6950462963</v>
      </c>
      <c r="K2518">
        <v>1414683652</v>
      </c>
      <c r="L2518" s="14">
        <f t="shared" si="276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6">
        <f t="shared" si="273"/>
        <v>0</v>
      </c>
      <c r="R2518" s="9">
        <f t="shared" si="274"/>
        <v>0</v>
      </c>
      <c r="S2518" t="str">
        <f t="shared" si="277"/>
        <v>food</v>
      </c>
      <c r="T2518" t="str">
        <f t="shared" si="278"/>
        <v>restaurants</v>
      </c>
      <c r="U2518" s="13">
        <f t="shared" si="279"/>
        <v>30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4">
        <f t="shared" si="275"/>
        <v>42082.760763888888</v>
      </c>
      <c r="K2519">
        <v>1424200530</v>
      </c>
      <c r="L2519" s="14">
        <f t="shared" si="276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6">
        <f t="shared" si="273"/>
        <v>9.8166666666666666E-2</v>
      </c>
      <c r="R2519" s="9">
        <f t="shared" si="274"/>
        <v>53.545454545454547</v>
      </c>
      <c r="S2519" t="str">
        <f t="shared" si="277"/>
        <v>food</v>
      </c>
      <c r="T2519" t="str">
        <f t="shared" si="278"/>
        <v>restaurants</v>
      </c>
      <c r="U2519" s="13">
        <f t="shared" si="279"/>
        <v>30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4">
        <f t="shared" si="275"/>
        <v>41956.722546296296</v>
      </c>
      <c r="K2520">
        <v>1413303628</v>
      </c>
      <c r="L2520" s="14">
        <f t="shared" si="276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6">
        <f t="shared" si="273"/>
        <v>0</v>
      </c>
      <c r="R2520" s="9">
        <f t="shared" si="274"/>
        <v>0</v>
      </c>
      <c r="S2520" t="str">
        <f t="shared" si="277"/>
        <v>food</v>
      </c>
      <c r="T2520" t="str">
        <f t="shared" si="278"/>
        <v>restaurants</v>
      </c>
      <c r="U2520" s="13">
        <f t="shared" si="279"/>
        <v>30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4">
        <f t="shared" si="275"/>
        <v>41839.155138888891</v>
      </c>
      <c r="K2521">
        <v>1403149404</v>
      </c>
      <c r="L2521" s="14">
        <f t="shared" si="276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6">
        <f t="shared" si="273"/>
        <v>4.3333333333333331E-4</v>
      </c>
      <c r="R2521" s="9">
        <f t="shared" si="274"/>
        <v>16.25</v>
      </c>
      <c r="S2521" t="str">
        <f t="shared" si="277"/>
        <v>food</v>
      </c>
      <c r="T2521" t="str">
        <f t="shared" si="278"/>
        <v>restaurants</v>
      </c>
      <c r="U2521" s="13">
        <f t="shared" si="279"/>
        <v>30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4">
        <f t="shared" si="275"/>
        <v>42658.806249999994</v>
      </c>
      <c r="K2522">
        <v>1472567085</v>
      </c>
      <c r="L2522" s="14">
        <f t="shared" si="276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6">
        <f t="shared" si="273"/>
        <v>0</v>
      </c>
      <c r="R2522" s="9">
        <f t="shared" si="274"/>
        <v>0</v>
      </c>
      <c r="S2522" t="str">
        <f t="shared" si="277"/>
        <v>food</v>
      </c>
      <c r="T2522" t="str">
        <f t="shared" si="278"/>
        <v>restaurants</v>
      </c>
      <c r="U2522" s="13">
        <f t="shared" si="279"/>
        <v>46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4">
        <f t="shared" si="275"/>
        <v>42290.967835648145</v>
      </c>
      <c r="K2523">
        <v>1442963621</v>
      </c>
      <c r="L2523" s="14">
        <f t="shared" si="276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6">
        <f t="shared" si="273"/>
        <v>1.0948792000000001</v>
      </c>
      <c r="R2523" s="9">
        <f t="shared" si="274"/>
        <v>103.68174242424243</v>
      </c>
      <c r="S2523" t="str">
        <f t="shared" si="277"/>
        <v>music</v>
      </c>
      <c r="T2523" t="str">
        <f t="shared" si="278"/>
        <v>classical music</v>
      </c>
      <c r="U2523" s="13">
        <f t="shared" si="279"/>
        <v>21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4">
        <f t="shared" si="275"/>
        <v>42482.619444444441</v>
      </c>
      <c r="K2524">
        <v>1459431960</v>
      </c>
      <c r="L2524" s="14">
        <f t="shared" si="276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6">
        <f t="shared" si="273"/>
        <v>1</v>
      </c>
      <c r="R2524" s="9">
        <f t="shared" si="274"/>
        <v>185.18518518518519</v>
      </c>
      <c r="S2524" t="str">
        <f t="shared" si="277"/>
        <v>music</v>
      </c>
      <c r="T2524" t="str">
        <f t="shared" si="278"/>
        <v>classical music</v>
      </c>
      <c r="U2524" s="13">
        <f t="shared" si="279"/>
        <v>22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4">
        <f t="shared" si="275"/>
        <v>41961.017268518524</v>
      </c>
      <c r="K2525">
        <v>1413674692</v>
      </c>
      <c r="L2525" s="14">
        <f t="shared" si="276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6">
        <f t="shared" si="273"/>
        <v>1.5644444444444445</v>
      </c>
      <c r="R2525" s="9">
        <f t="shared" si="274"/>
        <v>54.153846153846153</v>
      </c>
      <c r="S2525" t="str">
        <f t="shared" si="277"/>
        <v>music</v>
      </c>
      <c r="T2525" t="str">
        <f t="shared" si="278"/>
        <v>classical music</v>
      </c>
      <c r="U2525" s="13">
        <f t="shared" si="279"/>
        <v>31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4">
        <f t="shared" si="275"/>
        <v>41994.1875</v>
      </c>
      <c r="K2526">
        <v>1416338557</v>
      </c>
      <c r="L2526" s="14">
        <f t="shared" si="276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6">
        <f t="shared" si="273"/>
        <v>1.016</v>
      </c>
      <c r="R2526" s="9">
        <f t="shared" si="274"/>
        <v>177.2093023255814</v>
      </c>
      <c r="S2526" t="str">
        <f t="shared" si="277"/>
        <v>music</v>
      </c>
      <c r="T2526" t="str">
        <f t="shared" si="278"/>
        <v>classical music</v>
      </c>
      <c r="U2526" s="13">
        <f t="shared" si="279"/>
        <v>33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4">
        <f t="shared" si="275"/>
        <v>41088.844571759262</v>
      </c>
      <c r="K2527">
        <v>1338322571</v>
      </c>
      <c r="L2527" s="14">
        <f t="shared" si="276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6">
        <f t="shared" si="273"/>
        <v>1.00325</v>
      </c>
      <c r="R2527" s="9">
        <f t="shared" si="274"/>
        <v>100.325</v>
      </c>
      <c r="S2527" t="str">
        <f t="shared" si="277"/>
        <v>music</v>
      </c>
      <c r="T2527" t="str">
        <f t="shared" si="278"/>
        <v>classical music</v>
      </c>
      <c r="U2527" s="13">
        <f t="shared" si="279"/>
        <v>30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4">
        <f t="shared" si="275"/>
        <v>41981.207638888889</v>
      </c>
      <c r="K2528">
        <v>1415585474</v>
      </c>
      <c r="L2528" s="14">
        <f t="shared" si="276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6">
        <f t="shared" si="273"/>
        <v>1.1294999999999999</v>
      </c>
      <c r="R2528" s="9">
        <f t="shared" si="274"/>
        <v>136.90909090909091</v>
      </c>
      <c r="S2528" t="str">
        <f t="shared" si="277"/>
        <v>music</v>
      </c>
      <c r="T2528" t="str">
        <f t="shared" si="278"/>
        <v>classical music</v>
      </c>
      <c r="U2528" s="13">
        <f t="shared" si="279"/>
        <v>28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4">
        <f t="shared" si="275"/>
        <v>41565.165972222225</v>
      </c>
      <c r="K2529">
        <v>1380477691</v>
      </c>
      <c r="L2529" s="14">
        <f t="shared" si="276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6">
        <f t="shared" si="273"/>
        <v>1.02125</v>
      </c>
      <c r="R2529" s="9">
        <f t="shared" si="274"/>
        <v>57.535211267605632</v>
      </c>
      <c r="S2529" t="str">
        <f t="shared" si="277"/>
        <v>music</v>
      </c>
      <c r="T2529" t="str">
        <f t="shared" si="278"/>
        <v>classical music</v>
      </c>
      <c r="U2529" s="13">
        <f t="shared" si="279"/>
        <v>19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4">
        <f t="shared" si="275"/>
        <v>42236.458333333328</v>
      </c>
      <c r="K2530">
        <v>1438459303</v>
      </c>
      <c r="L2530" s="14">
        <f t="shared" si="276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6">
        <f t="shared" si="273"/>
        <v>1.0724974999999999</v>
      </c>
      <c r="R2530" s="9">
        <f t="shared" si="274"/>
        <v>52.962839506172834</v>
      </c>
      <c r="S2530" t="str">
        <f t="shared" si="277"/>
        <v>music</v>
      </c>
      <c r="T2530" t="str">
        <f t="shared" si="278"/>
        <v>classical music</v>
      </c>
      <c r="U2530" s="13">
        <f t="shared" si="279"/>
        <v>19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4">
        <f t="shared" si="275"/>
        <v>40993.0390625</v>
      </c>
      <c r="K2531">
        <v>1328752575</v>
      </c>
      <c r="L2531" s="14">
        <f t="shared" si="276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6">
        <f t="shared" si="273"/>
        <v>1.0428333333333333</v>
      </c>
      <c r="R2531" s="9">
        <f t="shared" si="274"/>
        <v>82.328947368421055</v>
      </c>
      <c r="S2531" t="str">
        <f t="shared" si="277"/>
        <v>music</v>
      </c>
      <c r="T2531" t="str">
        <f t="shared" si="278"/>
        <v>classical music</v>
      </c>
      <c r="U2531" s="13">
        <f t="shared" si="279"/>
        <v>45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4">
        <f t="shared" si="275"/>
        <v>42114.201388888891</v>
      </c>
      <c r="K2532">
        <v>1426711505</v>
      </c>
      <c r="L2532" s="14">
        <f t="shared" si="276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6">
        <f t="shared" si="273"/>
        <v>1</v>
      </c>
      <c r="R2532" s="9">
        <f t="shared" si="274"/>
        <v>135.41666666666666</v>
      </c>
      <c r="S2532" t="str">
        <f t="shared" si="277"/>
        <v>music</v>
      </c>
      <c r="T2532" t="str">
        <f t="shared" si="278"/>
        <v>classical music</v>
      </c>
      <c r="U2532" s="13">
        <f t="shared" si="279"/>
        <v>33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4">
        <f t="shared" si="275"/>
        <v>42231.165972222225</v>
      </c>
      <c r="K2533">
        <v>1437668354</v>
      </c>
      <c r="L2533" s="14">
        <f t="shared" si="276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6">
        <f t="shared" si="273"/>
        <v>1.004</v>
      </c>
      <c r="R2533" s="9">
        <f t="shared" si="274"/>
        <v>74.06557377049181</v>
      </c>
      <c r="S2533" t="str">
        <f t="shared" si="277"/>
        <v>music</v>
      </c>
      <c r="T2533" t="str">
        <f t="shared" si="278"/>
        <v>classical music</v>
      </c>
      <c r="U2533" s="13">
        <f t="shared" si="279"/>
        <v>23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4">
        <f t="shared" si="275"/>
        <v>41137.849143518521</v>
      </c>
      <c r="K2534">
        <v>1342556566</v>
      </c>
      <c r="L2534" s="14">
        <f t="shared" si="276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6">
        <f t="shared" si="273"/>
        <v>1.26125</v>
      </c>
      <c r="R2534" s="9">
        <f t="shared" si="274"/>
        <v>84.083333333333329</v>
      </c>
      <c r="S2534" t="str">
        <f t="shared" si="277"/>
        <v>music</v>
      </c>
      <c r="T2534" t="str">
        <f t="shared" si="278"/>
        <v>classical music</v>
      </c>
      <c r="U2534" s="13">
        <f t="shared" si="279"/>
        <v>30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4">
        <f t="shared" si="275"/>
        <v>41334.750787037039</v>
      </c>
      <c r="K2535">
        <v>1359568911</v>
      </c>
      <c r="L2535" s="14">
        <f t="shared" si="276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6">
        <f t="shared" si="273"/>
        <v>1.1066666666666667</v>
      </c>
      <c r="R2535" s="9">
        <f t="shared" si="274"/>
        <v>61.029411764705884</v>
      </c>
      <c r="S2535" t="str">
        <f t="shared" si="277"/>
        <v>music</v>
      </c>
      <c r="T2535" t="str">
        <f t="shared" si="278"/>
        <v>classical music</v>
      </c>
      <c r="U2535" s="13">
        <f t="shared" si="279"/>
        <v>30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4">
        <f t="shared" si="275"/>
        <v>40179.25</v>
      </c>
      <c r="K2536">
        <v>1257871712</v>
      </c>
      <c r="L2536" s="14">
        <f t="shared" si="276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6">
        <f t="shared" si="273"/>
        <v>1.05</v>
      </c>
      <c r="R2536" s="9">
        <f t="shared" si="274"/>
        <v>150</v>
      </c>
      <c r="S2536" t="str">
        <f t="shared" si="277"/>
        <v>music</v>
      </c>
      <c r="T2536" t="str">
        <f t="shared" si="278"/>
        <v>classical music</v>
      </c>
      <c r="U2536" s="13">
        <f t="shared" si="279"/>
        <v>52</v>
      </c>
    </row>
    <row r="2537" spans="1:2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4">
        <f t="shared" si="275"/>
        <v>41974.832696759258</v>
      </c>
      <c r="K2537">
        <v>1414781945</v>
      </c>
      <c r="L2537" s="14">
        <f t="shared" si="276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6">
        <f t="shared" si="273"/>
        <v>1.03775</v>
      </c>
      <c r="R2537" s="9">
        <f t="shared" si="274"/>
        <v>266.08974358974359</v>
      </c>
      <c r="S2537" t="str">
        <f t="shared" si="277"/>
        <v>music</v>
      </c>
      <c r="T2537" t="str">
        <f t="shared" si="278"/>
        <v>classical music</v>
      </c>
      <c r="U2537" s="13">
        <f t="shared" si="279"/>
        <v>31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4">
        <f t="shared" si="275"/>
        <v>41485.106087962966</v>
      </c>
      <c r="K2538">
        <v>1373337166</v>
      </c>
      <c r="L2538" s="14">
        <f t="shared" si="276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6">
        <f t="shared" si="273"/>
        <v>1.1599999999999999</v>
      </c>
      <c r="R2538" s="9">
        <f t="shared" si="274"/>
        <v>7.25</v>
      </c>
      <c r="S2538" t="str">
        <f t="shared" si="277"/>
        <v>music</v>
      </c>
      <c r="T2538" t="str">
        <f t="shared" si="278"/>
        <v>classical music</v>
      </c>
      <c r="U2538" s="13">
        <f t="shared" si="279"/>
        <v>21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4">
        <f t="shared" si="275"/>
        <v>40756.648784722223</v>
      </c>
      <c r="K2539">
        <v>1307028855</v>
      </c>
      <c r="L2539" s="14">
        <f t="shared" si="276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6">
        <f t="shared" si="273"/>
        <v>1.1000000000000001</v>
      </c>
      <c r="R2539" s="9">
        <f t="shared" si="274"/>
        <v>100</v>
      </c>
      <c r="S2539" t="str">
        <f t="shared" si="277"/>
        <v>music</v>
      </c>
      <c r="T2539" t="str">
        <f t="shared" si="278"/>
        <v>classical music</v>
      </c>
      <c r="U2539" s="13">
        <f t="shared" si="279"/>
        <v>60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4">
        <f t="shared" si="275"/>
        <v>41329.207638888889</v>
      </c>
      <c r="K2540">
        <v>1359029661</v>
      </c>
      <c r="L2540" s="14">
        <f t="shared" si="276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6">
        <f t="shared" si="273"/>
        <v>1.130176111111111</v>
      </c>
      <c r="R2540" s="9">
        <f t="shared" si="274"/>
        <v>109.96308108108107</v>
      </c>
      <c r="S2540" t="str">
        <f t="shared" si="277"/>
        <v>music</v>
      </c>
      <c r="T2540" t="str">
        <f t="shared" si="278"/>
        <v>classical music</v>
      </c>
      <c r="U2540" s="13">
        <f t="shared" si="279"/>
        <v>31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4">
        <f t="shared" si="275"/>
        <v>42037.902222222227</v>
      </c>
      <c r="K2541">
        <v>1417729152</v>
      </c>
      <c r="L2541" s="14">
        <f t="shared" si="276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6">
        <f t="shared" si="273"/>
        <v>1.0024999999999999</v>
      </c>
      <c r="R2541" s="9">
        <f t="shared" si="274"/>
        <v>169.91525423728814</v>
      </c>
      <c r="S2541" t="str">
        <f t="shared" si="277"/>
        <v>music</v>
      </c>
      <c r="T2541" t="str">
        <f t="shared" si="278"/>
        <v>classical music</v>
      </c>
      <c r="U2541" s="13">
        <f t="shared" si="279"/>
        <v>60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4">
        <f t="shared" si="275"/>
        <v>40845.675011574072</v>
      </c>
      <c r="K2542">
        <v>1314720721</v>
      </c>
      <c r="L2542" s="14">
        <f t="shared" si="276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6">
        <f t="shared" si="273"/>
        <v>1.034</v>
      </c>
      <c r="R2542" s="9">
        <f t="shared" si="274"/>
        <v>95.740740740740748</v>
      </c>
      <c r="S2542" t="str">
        <f t="shared" si="277"/>
        <v>music</v>
      </c>
      <c r="T2542" t="str">
        <f t="shared" si="278"/>
        <v>classical music</v>
      </c>
      <c r="U2542" s="13">
        <f t="shared" si="279"/>
        <v>60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4">
        <f t="shared" si="275"/>
        <v>41543.449282407404</v>
      </c>
      <c r="K2543">
        <v>1375008418</v>
      </c>
      <c r="L2543" s="14">
        <f t="shared" si="276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6">
        <f t="shared" si="273"/>
        <v>1.0702857142857143</v>
      </c>
      <c r="R2543" s="9">
        <f t="shared" si="274"/>
        <v>59.460317460317462</v>
      </c>
      <c r="S2543" t="str">
        <f t="shared" si="277"/>
        <v>music</v>
      </c>
      <c r="T2543" t="str">
        <f t="shared" si="278"/>
        <v>classical music</v>
      </c>
      <c r="U2543" s="13">
        <f t="shared" si="279"/>
        <v>60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4">
        <f t="shared" si="275"/>
        <v>41548.165972222225</v>
      </c>
      <c r="K2544">
        <v>1377252857</v>
      </c>
      <c r="L2544" s="14">
        <f t="shared" si="276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6">
        <f t="shared" si="273"/>
        <v>1.0357142857142858</v>
      </c>
      <c r="R2544" s="9">
        <f t="shared" si="274"/>
        <v>55.769230769230766</v>
      </c>
      <c r="S2544" t="str">
        <f t="shared" si="277"/>
        <v>music</v>
      </c>
      <c r="T2544" t="str">
        <f t="shared" si="278"/>
        <v>classical music</v>
      </c>
      <c r="U2544" s="13">
        <f t="shared" si="279"/>
        <v>39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4">
        <f t="shared" si="275"/>
        <v>40545.125</v>
      </c>
      <c r="K2545">
        <v>1291257298</v>
      </c>
      <c r="L2545" s="14">
        <f t="shared" si="276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6">
        <f t="shared" si="273"/>
        <v>1.5640000000000001</v>
      </c>
      <c r="R2545" s="9">
        <f t="shared" si="274"/>
        <v>30.076923076923077</v>
      </c>
      <c r="S2545" t="str">
        <f t="shared" si="277"/>
        <v>music</v>
      </c>
      <c r="T2545" t="str">
        <f t="shared" si="278"/>
        <v>classical music</v>
      </c>
      <c r="U2545" s="13">
        <f t="shared" si="279"/>
        <v>31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4">
        <f t="shared" si="275"/>
        <v>41098.520474537036</v>
      </c>
      <c r="K2546">
        <v>1339158569</v>
      </c>
      <c r="L2546" s="14">
        <f t="shared" si="276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6">
        <f t="shared" si="273"/>
        <v>1.0082</v>
      </c>
      <c r="R2546" s="9">
        <f t="shared" si="274"/>
        <v>88.438596491228068</v>
      </c>
      <c r="S2546" t="str">
        <f t="shared" si="277"/>
        <v>music</v>
      </c>
      <c r="T2546" t="str">
        <f t="shared" si="278"/>
        <v>classical music</v>
      </c>
      <c r="U2546" s="13">
        <f t="shared" si="279"/>
        <v>30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4">
        <f t="shared" si="275"/>
        <v>42062.020833333328</v>
      </c>
      <c r="K2547">
        <v>1421983138</v>
      </c>
      <c r="L2547" s="14">
        <f t="shared" si="276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6">
        <f t="shared" si="273"/>
        <v>1.9530000000000001</v>
      </c>
      <c r="R2547" s="9">
        <f t="shared" si="274"/>
        <v>64.032786885245898</v>
      </c>
      <c r="S2547" t="str">
        <f t="shared" si="277"/>
        <v>music</v>
      </c>
      <c r="T2547" t="str">
        <f t="shared" si="278"/>
        <v>classical music</v>
      </c>
      <c r="U2547" s="13">
        <f t="shared" si="279"/>
        <v>35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4">
        <f t="shared" si="275"/>
        <v>41552.208333333336</v>
      </c>
      <c r="K2548">
        <v>1378586179</v>
      </c>
      <c r="L2548" s="14">
        <f t="shared" si="276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6">
        <f t="shared" si="273"/>
        <v>1.1171428571428572</v>
      </c>
      <c r="R2548" s="9">
        <f t="shared" si="274"/>
        <v>60.153846153846153</v>
      </c>
      <c r="S2548" t="str">
        <f t="shared" si="277"/>
        <v>music</v>
      </c>
      <c r="T2548" t="str">
        <f t="shared" si="278"/>
        <v>classical music</v>
      </c>
      <c r="U2548" s="13">
        <f t="shared" si="279"/>
        <v>28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4">
        <f t="shared" si="275"/>
        <v>41003.731516203705</v>
      </c>
      <c r="K2549">
        <v>1330972403</v>
      </c>
      <c r="L2549" s="14">
        <f t="shared" si="276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6">
        <f t="shared" si="273"/>
        <v>1.1985454545454546</v>
      </c>
      <c r="R2549" s="9">
        <f t="shared" si="274"/>
        <v>49.194029850746269</v>
      </c>
      <c r="S2549" t="str">
        <f t="shared" si="277"/>
        <v>music</v>
      </c>
      <c r="T2549" t="str">
        <f t="shared" si="278"/>
        <v>classical music</v>
      </c>
      <c r="U2549" s="13">
        <f t="shared" si="279"/>
        <v>30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4">
        <f t="shared" si="275"/>
        <v>42643.185416666667</v>
      </c>
      <c r="K2550">
        <v>1473087637</v>
      </c>
      <c r="L2550" s="14">
        <f t="shared" si="276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6">
        <f t="shared" si="273"/>
        <v>1.0185</v>
      </c>
      <c r="R2550" s="9">
        <f t="shared" si="274"/>
        <v>165.16216216216216</v>
      </c>
      <c r="S2550" t="str">
        <f t="shared" si="277"/>
        <v>music</v>
      </c>
      <c r="T2550" t="str">
        <f t="shared" si="278"/>
        <v>classical music</v>
      </c>
      <c r="U2550" s="13">
        <f t="shared" si="279"/>
        <v>25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4">
        <f t="shared" si="275"/>
        <v>41425.708333333336</v>
      </c>
      <c r="K2551">
        <v>1366999870</v>
      </c>
      <c r="L2551" s="14">
        <f t="shared" si="276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6">
        <f t="shared" si="273"/>
        <v>1.0280254777070064</v>
      </c>
      <c r="R2551" s="9">
        <f t="shared" si="274"/>
        <v>43.621621621621621</v>
      </c>
      <c r="S2551" t="str">
        <f t="shared" si="277"/>
        <v>music</v>
      </c>
      <c r="T2551" t="str">
        <f t="shared" si="278"/>
        <v>classical music</v>
      </c>
      <c r="U2551" s="13">
        <f t="shared" si="279"/>
        <v>35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4">
        <f t="shared" si="275"/>
        <v>42285.165972222225</v>
      </c>
      <c r="K2552">
        <v>1439392406</v>
      </c>
      <c r="L2552" s="14">
        <f t="shared" si="276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6">
        <f t="shared" si="273"/>
        <v>1.0084615384615385</v>
      </c>
      <c r="R2552" s="9">
        <f t="shared" si="274"/>
        <v>43.7</v>
      </c>
      <c r="S2552" t="str">
        <f t="shared" si="277"/>
        <v>music</v>
      </c>
      <c r="T2552" t="str">
        <f t="shared" si="278"/>
        <v>classical music</v>
      </c>
      <c r="U2552" s="13">
        <f t="shared" si="279"/>
        <v>57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4">
        <f t="shared" si="275"/>
        <v>40989.866666666669</v>
      </c>
      <c r="K2553">
        <v>1329890585</v>
      </c>
      <c r="L2553" s="14">
        <f t="shared" si="276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6">
        <f t="shared" si="273"/>
        <v>1.0273469387755103</v>
      </c>
      <c r="R2553" s="9">
        <f t="shared" si="274"/>
        <v>67.419642857142861</v>
      </c>
      <c r="S2553" t="str">
        <f t="shared" si="277"/>
        <v>music</v>
      </c>
      <c r="T2553" t="str">
        <f t="shared" si="278"/>
        <v>classical music</v>
      </c>
      <c r="U2553" s="13">
        <f t="shared" si="279"/>
        <v>28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4">
        <f t="shared" si="275"/>
        <v>42799.809965277775</v>
      </c>
      <c r="K2554">
        <v>1486149981</v>
      </c>
      <c r="L2554" s="14">
        <f t="shared" si="276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6">
        <f t="shared" si="273"/>
        <v>1.0649999999999999</v>
      </c>
      <c r="R2554" s="9">
        <f t="shared" si="274"/>
        <v>177.5</v>
      </c>
      <c r="S2554" t="str">
        <f t="shared" si="277"/>
        <v>music</v>
      </c>
      <c r="T2554" t="str">
        <f t="shared" si="278"/>
        <v>classical music</v>
      </c>
      <c r="U2554" s="13">
        <f t="shared" si="279"/>
        <v>30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4">
        <f t="shared" si="275"/>
        <v>41173.199155092596</v>
      </c>
      <c r="K2555">
        <v>1343018807</v>
      </c>
      <c r="L2555" s="14">
        <f t="shared" si="276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6">
        <f t="shared" si="273"/>
        <v>1.5553333333333332</v>
      </c>
      <c r="R2555" s="9">
        <f t="shared" si="274"/>
        <v>38.883333333333333</v>
      </c>
      <c r="S2555" t="str">
        <f t="shared" si="277"/>
        <v>music</v>
      </c>
      <c r="T2555" t="str">
        <f t="shared" si="278"/>
        <v>classical music</v>
      </c>
      <c r="U2555" s="13">
        <f t="shared" si="279"/>
        <v>60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4">
        <f t="shared" si="275"/>
        <v>42156.165972222225</v>
      </c>
      <c r="K2556">
        <v>1430445163</v>
      </c>
      <c r="L2556" s="14">
        <f t="shared" si="276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6">
        <f t="shared" si="273"/>
        <v>1.228</v>
      </c>
      <c r="R2556" s="9">
        <f t="shared" si="274"/>
        <v>54.985074626865675</v>
      </c>
      <c r="S2556" t="str">
        <f t="shared" si="277"/>
        <v>music</v>
      </c>
      <c r="T2556" t="str">
        <f t="shared" si="278"/>
        <v>classical music</v>
      </c>
      <c r="U2556" s="13">
        <f t="shared" si="279"/>
        <v>31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4">
        <f t="shared" si="275"/>
        <v>41057.655011574076</v>
      </c>
      <c r="K2557">
        <v>1335541393</v>
      </c>
      <c r="L2557" s="14">
        <f t="shared" si="276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6">
        <f t="shared" si="273"/>
        <v>1.0734999999999999</v>
      </c>
      <c r="R2557" s="9">
        <f t="shared" si="274"/>
        <v>61.342857142857142</v>
      </c>
      <c r="S2557" t="str">
        <f t="shared" si="277"/>
        <v>music</v>
      </c>
      <c r="T2557" t="str">
        <f t="shared" si="278"/>
        <v>classical music</v>
      </c>
      <c r="U2557" s="13">
        <f t="shared" si="279"/>
        <v>31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4">
        <f t="shared" si="275"/>
        <v>41267.991400462961</v>
      </c>
      <c r="K2558">
        <v>1352504857</v>
      </c>
      <c r="L2558" s="14">
        <f t="shared" si="276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6">
        <f t="shared" si="273"/>
        <v>1.0550335570469798</v>
      </c>
      <c r="R2558" s="9">
        <f t="shared" si="274"/>
        <v>23.117647058823529</v>
      </c>
      <c r="S2558" t="str">
        <f t="shared" si="277"/>
        <v>music</v>
      </c>
      <c r="T2558" t="str">
        <f t="shared" si="278"/>
        <v>classical music</v>
      </c>
      <c r="U2558" s="13">
        <f t="shared" si="279"/>
        <v>45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4">
        <f t="shared" si="275"/>
        <v>41774.745208333334</v>
      </c>
      <c r="K2559">
        <v>1397584386</v>
      </c>
      <c r="L2559" s="14">
        <f t="shared" si="276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6">
        <f t="shared" si="273"/>
        <v>1.1844444444444444</v>
      </c>
      <c r="R2559" s="9">
        <f t="shared" si="274"/>
        <v>29.611111111111111</v>
      </c>
      <c r="S2559" t="str">
        <f t="shared" si="277"/>
        <v>music</v>
      </c>
      <c r="T2559" t="str">
        <f t="shared" si="278"/>
        <v>classical music</v>
      </c>
      <c r="U2559" s="13">
        <f t="shared" si="279"/>
        <v>30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4">
        <f t="shared" si="275"/>
        <v>42125.582638888889</v>
      </c>
      <c r="K2560">
        <v>1427747906</v>
      </c>
      <c r="L2560" s="14">
        <f t="shared" si="276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6">
        <f t="shared" si="273"/>
        <v>1.0888</v>
      </c>
      <c r="R2560" s="9">
        <f t="shared" si="274"/>
        <v>75.611111111111114</v>
      </c>
      <c r="S2560" t="str">
        <f t="shared" si="277"/>
        <v>music</v>
      </c>
      <c r="T2560" t="str">
        <f t="shared" si="278"/>
        <v>classical music</v>
      </c>
      <c r="U2560" s="13">
        <f t="shared" si="279"/>
        <v>32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4">
        <f t="shared" si="275"/>
        <v>40862.817361111112</v>
      </c>
      <c r="K2561">
        <v>1318539484</v>
      </c>
      <c r="L2561" s="14">
        <f t="shared" si="276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6">
        <f t="shared" si="273"/>
        <v>1.1125</v>
      </c>
      <c r="R2561" s="9">
        <f t="shared" si="274"/>
        <v>35.6</v>
      </c>
      <c r="S2561" t="str">
        <f t="shared" si="277"/>
        <v>music</v>
      </c>
      <c r="T2561" t="str">
        <f t="shared" si="278"/>
        <v>classical music</v>
      </c>
      <c r="U2561" s="13">
        <f t="shared" si="279"/>
        <v>33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4">
        <f t="shared" si="275"/>
        <v>42069.951087962967</v>
      </c>
      <c r="K2562">
        <v>1423090174</v>
      </c>
      <c r="L2562" s="14">
        <f t="shared" si="276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6">
        <f t="shared" ref="Q2562:Q2625" si="280">(E2562/D2562)</f>
        <v>1.0009999999999999</v>
      </c>
      <c r="R2562" s="9">
        <f t="shared" ref="R2562:R2625" si="281">IF(N2562&lt;&gt;0,E2562/N2562,0)</f>
        <v>143</v>
      </c>
      <c r="S2562" t="str">
        <f t="shared" si="277"/>
        <v>music</v>
      </c>
      <c r="T2562" t="str">
        <f t="shared" si="278"/>
        <v>classical music</v>
      </c>
      <c r="U2562" s="13">
        <f t="shared" si="279"/>
        <v>30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4">
        <f t="shared" ref="J2563:J2626" si="282">(((I2563/60)/60)/24)+DATE(1970,1,1)</f>
        <v>42290.528807870374</v>
      </c>
      <c r="K2563">
        <v>1442148089</v>
      </c>
      <c r="L2563" s="14">
        <f t="shared" ref="L2563:L2626" si="283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6">
        <f t="shared" si="280"/>
        <v>0</v>
      </c>
      <c r="R2563" s="9">
        <f t="shared" si="281"/>
        <v>0</v>
      </c>
      <c r="S2563" t="str">
        <f t="shared" ref="S2563:S2626" si="284">LEFT(P2563, SEARCH("/",P2563,1)-1)</f>
        <v>food</v>
      </c>
      <c r="T2563" t="str">
        <f t="shared" ref="T2563:T2626" si="285">RIGHT(P2563,LEN(P2563)-FIND("/",P2563))</f>
        <v>food trucks</v>
      </c>
      <c r="U2563" s="13">
        <f t="shared" ref="U2563:U2626" si="286">DATEDIF(L2563,J2563,"D")</f>
        <v>30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4">
        <f t="shared" si="282"/>
        <v>42654.524756944447</v>
      </c>
      <c r="K2564">
        <v>1471005339</v>
      </c>
      <c r="L2564" s="14">
        <f t="shared" si="283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6">
        <f t="shared" si="280"/>
        <v>7.4999999999999997E-3</v>
      </c>
      <c r="R2564" s="9">
        <f t="shared" si="281"/>
        <v>25</v>
      </c>
      <c r="S2564" t="str">
        <f t="shared" si="284"/>
        <v>food</v>
      </c>
      <c r="T2564" t="str">
        <f t="shared" si="285"/>
        <v>food trucks</v>
      </c>
      <c r="U2564" s="13">
        <f t="shared" si="286"/>
        <v>60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4">
        <f t="shared" si="282"/>
        <v>42215.139479166668</v>
      </c>
      <c r="K2565">
        <v>1433042451</v>
      </c>
      <c r="L2565" s="14">
        <f t="shared" si="283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6">
        <f t="shared" si="280"/>
        <v>0</v>
      </c>
      <c r="R2565" s="9">
        <f t="shared" si="281"/>
        <v>0</v>
      </c>
      <c r="S2565" t="str">
        <f t="shared" si="284"/>
        <v>food</v>
      </c>
      <c r="T2565" t="str">
        <f t="shared" si="285"/>
        <v>food trucks</v>
      </c>
      <c r="U2565" s="13">
        <f t="shared" si="286"/>
        <v>60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4">
        <f t="shared" si="282"/>
        <v>41852.040497685186</v>
      </c>
      <c r="K2566">
        <v>1404262699</v>
      </c>
      <c r="L2566" s="14">
        <f t="shared" si="283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6">
        <f t="shared" si="280"/>
        <v>0</v>
      </c>
      <c r="R2566" s="9">
        <f t="shared" si="281"/>
        <v>0</v>
      </c>
      <c r="S2566" t="str">
        <f t="shared" si="284"/>
        <v>food</v>
      </c>
      <c r="T2566" t="str">
        <f t="shared" si="285"/>
        <v>food trucks</v>
      </c>
      <c r="U2566" s="13">
        <f t="shared" si="286"/>
        <v>30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4">
        <f t="shared" si="282"/>
        <v>42499.868055555555</v>
      </c>
      <c r="K2567">
        <v>1457710589</v>
      </c>
      <c r="L2567" s="14">
        <f t="shared" si="283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6">
        <f t="shared" si="280"/>
        <v>0.01</v>
      </c>
      <c r="R2567" s="9">
        <f t="shared" si="281"/>
        <v>100</v>
      </c>
      <c r="S2567" t="str">
        <f t="shared" si="284"/>
        <v>food</v>
      </c>
      <c r="T2567" t="str">
        <f t="shared" si="285"/>
        <v>food trucks</v>
      </c>
      <c r="U2567" s="13">
        <f t="shared" si="286"/>
        <v>59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4">
        <f t="shared" si="282"/>
        <v>41872.980879629627</v>
      </c>
      <c r="K2568">
        <v>1406071948</v>
      </c>
      <c r="L2568" s="14">
        <f t="shared" si="283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6">
        <f t="shared" si="280"/>
        <v>0</v>
      </c>
      <c r="R2568" s="9">
        <f t="shared" si="281"/>
        <v>0</v>
      </c>
      <c r="S2568" t="str">
        <f t="shared" si="284"/>
        <v>food</v>
      </c>
      <c r="T2568" t="str">
        <f t="shared" si="285"/>
        <v>food trucks</v>
      </c>
      <c r="U2568" s="13">
        <f t="shared" si="286"/>
        <v>30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4">
        <f t="shared" si="282"/>
        <v>42117.878912037035</v>
      </c>
      <c r="K2569">
        <v>1427231138</v>
      </c>
      <c r="L2569" s="14">
        <f t="shared" si="283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6">
        <f t="shared" si="280"/>
        <v>2.6666666666666666E-3</v>
      </c>
      <c r="R2569" s="9">
        <f t="shared" si="281"/>
        <v>60</v>
      </c>
      <c r="S2569" t="str">
        <f t="shared" si="284"/>
        <v>food</v>
      </c>
      <c r="T2569" t="str">
        <f t="shared" si="285"/>
        <v>food trucks</v>
      </c>
      <c r="U2569" s="13">
        <f t="shared" si="286"/>
        <v>30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4">
        <f t="shared" si="282"/>
        <v>42614.666597222225</v>
      </c>
      <c r="K2570">
        <v>1470153594</v>
      </c>
      <c r="L2570" s="14">
        <f t="shared" si="283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6">
        <f t="shared" si="280"/>
        <v>5.0000000000000001E-3</v>
      </c>
      <c r="R2570" s="9">
        <f t="shared" si="281"/>
        <v>50</v>
      </c>
      <c r="S2570" t="str">
        <f t="shared" si="284"/>
        <v>food</v>
      </c>
      <c r="T2570" t="str">
        <f t="shared" si="285"/>
        <v>food trucks</v>
      </c>
      <c r="U2570" s="13">
        <f t="shared" si="286"/>
        <v>30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4">
        <f t="shared" si="282"/>
        <v>42264.105462962965</v>
      </c>
      <c r="K2571">
        <v>1439865112</v>
      </c>
      <c r="L2571" s="14">
        <f t="shared" si="283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6">
        <f t="shared" si="280"/>
        <v>2.2307692307692306E-2</v>
      </c>
      <c r="R2571" s="9">
        <f t="shared" si="281"/>
        <v>72.5</v>
      </c>
      <c r="S2571" t="str">
        <f t="shared" si="284"/>
        <v>food</v>
      </c>
      <c r="T2571" t="str">
        <f t="shared" si="285"/>
        <v>food trucks</v>
      </c>
      <c r="U2571" s="13">
        <f t="shared" si="286"/>
        <v>30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4">
        <f t="shared" si="282"/>
        <v>42774.903182870374</v>
      </c>
      <c r="K2572">
        <v>1483998035</v>
      </c>
      <c r="L2572" s="14">
        <f t="shared" si="283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6">
        <f t="shared" si="280"/>
        <v>8.4285714285714294E-3</v>
      </c>
      <c r="R2572" s="9">
        <f t="shared" si="281"/>
        <v>29.5</v>
      </c>
      <c r="S2572" t="str">
        <f t="shared" si="284"/>
        <v>food</v>
      </c>
      <c r="T2572" t="str">
        <f t="shared" si="285"/>
        <v>food trucks</v>
      </c>
      <c r="U2572" s="13">
        <f t="shared" si="286"/>
        <v>30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4">
        <f t="shared" si="282"/>
        <v>42509.341678240744</v>
      </c>
      <c r="K2573">
        <v>1458461521</v>
      </c>
      <c r="L2573" s="14">
        <f t="shared" si="283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6">
        <f t="shared" si="280"/>
        <v>2.5000000000000001E-3</v>
      </c>
      <c r="R2573" s="9">
        <f t="shared" si="281"/>
        <v>62.5</v>
      </c>
      <c r="S2573" t="str">
        <f t="shared" si="284"/>
        <v>food</v>
      </c>
      <c r="T2573" t="str">
        <f t="shared" si="285"/>
        <v>food trucks</v>
      </c>
      <c r="U2573" s="13">
        <f t="shared" si="286"/>
        <v>60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4">
        <f t="shared" si="282"/>
        <v>42107.119409722218</v>
      </c>
      <c r="K2574">
        <v>1426301517</v>
      </c>
      <c r="L2574" s="14">
        <f t="shared" si="283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6">
        <f t="shared" si="280"/>
        <v>0</v>
      </c>
      <c r="R2574" s="9">
        <f t="shared" si="281"/>
        <v>0</v>
      </c>
      <c r="S2574" t="str">
        <f t="shared" si="284"/>
        <v>food</v>
      </c>
      <c r="T2574" t="str">
        <f t="shared" si="285"/>
        <v>food trucks</v>
      </c>
      <c r="U2574" s="13">
        <f t="shared" si="286"/>
        <v>30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4">
        <f t="shared" si="282"/>
        <v>41874.592002314814</v>
      </c>
      <c r="K2575">
        <v>1404915149</v>
      </c>
      <c r="L2575" s="14">
        <f t="shared" si="283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6">
        <f t="shared" si="280"/>
        <v>0</v>
      </c>
      <c r="R2575" s="9">
        <f t="shared" si="281"/>
        <v>0</v>
      </c>
      <c r="S2575" t="str">
        <f t="shared" si="284"/>
        <v>food</v>
      </c>
      <c r="T2575" t="str">
        <f t="shared" si="285"/>
        <v>food trucks</v>
      </c>
      <c r="U2575" s="13">
        <f t="shared" si="286"/>
        <v>45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4">
        <f t="shared" si="282"/>
        <v>42508.825752314813</v>
      </c>
      <c r="K2576">
        <v>1461786545</v>
      </c>
      <c r="L2576" s="14">
        <f t="shared" si="283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6">
        <f t="shared" si="280"/>
        <v>0</v>
      </c>
      <c r="R2576" s="9">
        <f t="shared" si="281"/>
        <v>0</v>
      </c>
      <c r="S2576" t="str">
        <f t="shared" si="284"/>
        <v>food</v>
      </c>
      <c r="T2576" t="str">
        <f t="shared" si="285"/>
        <v>food trucks</v>
      </c>
      <c r="U2576" s="13">
        <f t="shared" si="286"/>
        <v>21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4">
        <f t="shared" si="282"/>
        <v>42016.108726851846</v>
      </c>
      <c r="K2577">
        <v>1418438194</v>
      </c>
      <c r="L2577" s="14">
        <f t="shared" si="283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6">
        <f t="shared" si="280"/>
        <v>0</v>
      </c>
      <c r="R2577" s="9">
        <f t="shared" si="281"/>
        <v>0</v>
      </c>
      <c r="S2577" t="str">
        <f t="shared" si="284"/>
        <v>food</v>
      </c>
      <c r="T2577" t="str">
        <f t="shared" si="285"/>
        <v>food trucks</v>
      </c>
      <c r="U2577" s="13">
        <f t="shared" si="286"/>
        <v>30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4">
        <f t="shared" si="282"/>
        <v>42104.968136574069</v>
      </c>
      <c r="K2578">
        <v>1424823247</v>
      </c>
      <c r="L2578" s="14">
        <f t="shared" si="283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6">
        <f t="shared" si="280"/>
        <v>0</v>
      </c>
      <c r="R2578" s="9">
        <f t="shared" si="281"/>
        <v>0</v>
      </c>
      <c r="S2578" t="str">
        <f t="shared" si="284"/>
        <v>food</v>
      </c>
      <c r="T2578" t="str">
        <f t="shared" si="285"/>
        <v>food trucks</v>
      </c>
      <c r="U2578" s="13">
        <f t="shared" si="286"/>
        <v>44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4">
        <f t="shared" si="282"/>
        <v>41855.820567129631</v>
      </c>
      <c r="K2579">
        <v>1405021297</v>
      </c>
      <c r="L2579" s="14">
        <f t="shared" si="283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6">
        <f t="shared" si="280"/>
        <v>0</v>
      </c>
      <c r="R2579" s="9">
        <f t="shared" si="281"/>
        <v>0</v>
      </c>
      <c r="S2579" t="str">
        <f t="shared" si="284"/>
        <v>food</v>
      </c>
      <c r="T2579" t="str">
        <f t="shared" si="285"/>
        <v>food trucks</v>
      </c>
      <c r="U2579" s="13">
        <f t="shared" si="286"/>
        <v>25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4">
        <f t="shared" si="282"/>
        <v>42286.708333333328</v>
      </c>
      <c r="K2580">
        <v>1440203579</v>
      </c>
      <c r="L2580" s="14">
        <f t="shared" si="283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6">
        <f t="shared" si="280"/>
        <v>0</v>
      </c>
      <c r="R2580" s="9">
        <f t="shared" si="281"/>
        <v>0</v>
      </c>
      <c r="S2580" t="str">
        <f t="shared" si="284"/>
        <v>food</v>
      </c>
      <c r="T2580" t="str">
        <f t="shared" si="285"/>
        <v>food trucks</v>
      </c>
      <c r="U2580" s="13">
        <f t="shared" si="286"/>
        <v>48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4">
        <f t="shared" si="282"/>
        <v>41897.829895833333</v>
      </c>
      <c r="K2581">
        <v>1405626903</v>
      </c>
      <c r="L2581" s="14">
        <f t="shared" si="283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6">
        <f t="shared" si="280"/>
        <v>1.3849999999999999E-3</v>
      </c>
      <c r="R2581" s="9">
        <f t="shared" si="281"/>
        <v>23.083333333333332</v>
      </c>
      <c r="S2581" t="str">
        <f t="shared" si="284"/>
        <v>food</v>
      </c>
      <c r="T2581" t="str">
        <f t="shared" si="285"/>
        <v>food trucks</v>
      </c>
      <c r="U2581" s="13">
        <f t="shared" si="286"/>
        <v>60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4">
        <f t="shared" si="282"/>
        <v>42140.125</v>
      </c>
      <c r="K2582">
        <v>1429170603</v>
      </c>
      <c r="L2582" s="14">
        <f t="shared" si="283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6">
        <f t="shared" si="280"/>
        <v>6.0000000000000001E-3</v>
      </c>
      <c r="R2582" s="9">
        <f t="shared" si="281"/>
        <v>25.5</v>
      </c>
      <c r="S2582" t="str">
        <f t="shared" si="284"/>
        <v>food</v>
      </c>
      <c r="T2582" t="str">
        <f t="shared" si="285"/>
        <v>food trucks</v>
      </c>
      <c r="U2582" s="13">
        <f t="shared" si="286"/>
        <v>30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4">
        <f t="shared" si="282"/>
        <v>42324.670115740737</v>
      </c>
      <c r="K2583">
        <v>1445094298</v>
      </c>
      <c r="L2583" s="14">
        <f t="shared" si="283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6">
        <f t="shared" si="280"/>
        <v>0.106</v>
      </c>
      <c r="R2583" s="9">
        <f t="shared" si="281"/>
        <v>48.18181818181818</v>
      </c>
      <c r="S2583" t="str">
        <f t="shared" si="284"/>
        <v>food</v>
      </c>
      <c r="T2583" t="str">
        <f t="shared" si="285"/>
        <v>food trucks</v>
      </c>
      <c r="U2583" s="13">
        <f t="shared" si="286"/>
        <v>30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4">
        <f t="shared" si="282"/>
        <v>42672.988819444443</v>
      </c>
      <c r="K2584">
        <v>1475192634</v>
      </c>
      <c r="L2584" s="14">
        <f t="shared" si="283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6">
        <f t="shared" si="280"/>
        <v>1.1111111111111112E-5</v>
      </c>
      <c r="R2584" s="9">
        <f t="shared" si="281"/>
        <v>1</v>
      </c>
      <c r="S2584" t="str">
        <f t="shared" si="284"/>
        <v>food</v>
      </c>
      <c r="T2584" t="str">
        <f t="shared" si="285"/>
        <v>food trucks</v>
      </c>
      <c r="U2584" s="13">
        <f t="shared" si="286"/>
        <v>30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4">
        <f t="shared" si="282"/>
        <v>42079.727777777778</v>
      </c>
      <c r="K2585">
        <v>1421346480</v>
      </c>
      <c r="L2585" s="14">
        <f t="shared" si="283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6">
        <f t="shared" si="280"/>
        <v>5.0000000000000001E-3</v>
      </c>
      <c r="R2585" s="9">
        <f t="shared" si="281"/>
        <v>1</v>
      </c>
      <c r="S2585" t="str">
        <f t="shared" si="284"/>
        <v>food</v>
      </c>
      <c r="T2585" t="str">
        <f t="shared" si="285"/>
        <v>food trucks</v>
      </c>
      <c r="U2585" s="13">
        <f t="shared" si="286"/>
        <v>60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4">
        <f t="shared" si="282"/>
        <v>42170.173252314817</v>
      </c>
      <c r="K2586">
        <v>1431749369</v>
      </c>
      <c r="L2586" s="14">
        <f t="shared" si="283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6">
        <f t="shared" si="280"/>
        <v>0</v>
      </c>
      <c r="R2586" s="9">
        <f t="shared" si="281"/>
        <v>0</v>
      </c>
      <c r="S2586" t="str">
        <f t="shared" si="284"/>
        <v>food</v>
      </c>
      <c r="T2586" t="str">
        <f t="shared" si="285"/>
        <v>food trucks</v>
      </c>
      <c r="U2586" s="13">
        <f t="shared" si="286"/>
        <v>30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4">
        <f t="shared" si="282"/>
        <v>41825.963333333333</v>
      </c>
      <c r="K2587">
        <v>1402009632</v>
      </c>
      <c r="L2587" s="14">
        <f t="shared" si="283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6">
        <f t="shared" si="280"/>
        <v>1.6666666666666668E-3</v>
      </c>
      <c r="R2587" s="9">
        <f t="shared" si="281"/>
        <v>50</v>
      </c>
      <c r="S2587" t="str">
        <f t="shared" si="284"/>
        <v>food</v>
      </c>
      <c r="T2587" t="str">
        <f t="shared" si="285"/>
        <v>food trucks</v>
      </c>
      <c r="U2587" s="13">
        <f t="shared" si="286"/>
        <v>30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4">
        <f t="shared" si="282"/>
        <v>42363.330277777779</v>
      </c>
      <c r="K2588">
        <v>1448438136</v>
      </c>
      <c r="L2588" s="14">
        <f t="shared" si="283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6">
        <f t="shared" si="280"/>
        <v>1.6666666666666668E-3</v>
      </c>
      <c r="R2588" s="9">
        <f t="shared" si="281"/>
        <v>5</v>
      </c>
      <c r="S2588" t="str">
        <f t="shared" si="284"/>
        <v>food</v>
      </c>
      <c r="T2588" t="str">
        <f t="shared" si="285"/>
        <v>food trucks</v>
      </c>
      <c r="U2588" s="13">
        <f t="shared" si="286"/>
        <v>30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4">
        <f t="shared" si="282"/>
        <v>42368.675381944442</v>
      </c>
      <c r="K2589">
        <v>1448899953</v>
      </c>
      <c r="L2589" s="14">
        <f t="shared" si="283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6">
        <f t="shared" si="280"/>
        <v>2.4340000000000001E-2</v>
      </c>
      <c r="R2589" s="9">
        <f t="shared" si="281"/>
        <v>202.83333333333334</v>
      </c>
      <c r="S2589" t="str">
        <f t="shared" si="284"/>
        <v>food</v>
      </c>
      <c r="T2589" t="str">
        <f t="shared" si="285"/>
        <v>food trucks</v>
      </c>
      <c r="U2589" s="13">
        <f t="shared" si="286"/>
        <v>30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4">
        <f t="shared" si="282"/>
        <v>42094.551388888889</v>
      </c>
      <c r="K2590">
        <v>1423325626</v>
      </c>
      <c r="L2590" s="14">
        <f t="shared" si="283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6">
        <f t="shared" si="280"/>
        <v>3.8833333333333331E-2</v>
      </c>
      <c r="R2590" s="9">
        <f t="shared" si="281"/>
        <v>29.125</v>
      </c>
      <c r="S2590" t="str">
        <f t="shared" si="284"/>
        <v>food</v>
      </c>
      <c r="T2590" t="str">
        <f t="shared" si="285"/>
        <v>food trucks</v>
      </c>
      <c r="U2590" s="13">
        <f t="shared" si="286"/>
        <v>52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4">
        <f t="shared" si="282"/>
        <v>42452.494525462964</v>
      </c>
      <c r="K2591">
        <v>1456145527</v>
      </c>
      <c r="L2591" s="14">
        <f t="shared" si="283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6">
        <f t="shared" si="280"/>
        <v>1E-4</v>
      </c>
      <c r="R2591" s="9">
        <f t="shared" si="281"/>
        <v>5</v>
      </c>
      <c r="S2591" t="str">
        <f t="shared" si="284"/>
        <v>food</v>
      </c>
      <c r="T2591" t="str">
        <f t="shared" si="285"/>
        <v>food trucks</v>
      </c>
      <c r="U2591" s="13">
        <f t="shared" si="286"/>
        <v>30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4">
        <f t="shared" si="282"/>
        <v>42395.589085648149</v>
      </c>
      <c r="K2592">
        <v>1453212497</v>
      </c>
      <c r="L2592" s="14">
        <f t="shared" si="283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6">
        <f t="shared" si="280"/>
        <v>0</v>
      </c>
      <c r="R2592" s="9">
        <f t="shared" si="281"/>
        <v>0</v>
      </c>
      <c r="S2592" t="str">
        <f t="shared" si="284"/>
        <v>food</v>
      </c>
      <c r="T2592" t="str">
        <f t="shared" si="285"/>
        <v>food trucks</v>
      </c>
      <c r="U2592" s="13">
        <f t="shared" si="286"/>
        <v>7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4">
        <f t="shared" si="282"/>
        <v>42442.864861111113</v>
      </c>
      <c r="K2593">
        <v>1452721524</v>
      </c>
      <c r="L2593" s="14">
        <f t="shared" si="283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6">
        <f t="shared" si="280"/>
        <v>1.7333333333333333E-2</v>
      </c>
      <c r="R2593" s="9">
        <f t="shared" si="281"/>
        <v>13</v>
      </c>
      <c r="S2593" t="str">
        <f t="shared" si="284"/>
        <v>food</v>
      </c>
      <c r="T2593" t="str">
        <f t="shared" si="285"/>
        <v>food trucks</v>
      </c>
      <c r="U2593" s="13">
        <f t="shared" si="286"/>
        <v>60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4">
        <f t="shared" si="282"/>
        <v>41917.801168981481</v>
      </c>
      <c r="K2594">
        <v>1409944421</v>
      </c>
      <c r="L2594" s="14">
        <f t="shared" si="283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6">
        <f t="shared" si="280"/>
        <v>1.6666666666666668E-3</v>
      </c>
      <c r="R2594" s="9">
        <f t="shared" si="281"/>
        <v>50</v>
      </c>
      <c r="S2594" t="str">
        <f t="shared" si="284"/>
        <v>food</v>
      </c>
      <c r="T2594" t="str">
        <f t="shared" si="285"/>
        <v>food trucks</v>
      </c>
      <c r="U2594" s="13">
        <f t="shared" si="286"/>
        <v>30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4">
        <f t="shared" si="282"/>
        <v>42119.84520833334</v>
      </c>
      <c r="K2595">
        <v>1427401026</v>
      </c>
      <c r="L2595" s="14">
        <f t="shared" si="283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6">
        <f t="shared" si="280"/>
        <v>0</v>
      </c>
      <c r="R2595" s="9">
        <f t="shared" si="281"/>
        <v>0</v>
      </c>
      <c r="S2595" t="str">
        <f t="shared" si="284"/>
        <v>food</v>
      </c>
      <c r="T2595" t="str">
        <f t="shared" si="285"/>
        <v>food trucks</v>
      </c>
      <c r="U2595" s="13">
        <f t="shared" si="286"/>
        <v>30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4">
        <f t="shared" si="282"/>
        <v>41858.967916666668</v>
      </c>
      <c r="K2596">
        <v>1404861228</v>
      </c>
      <c r="L2596" s="14">
        <f t="shared" si="283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6">
        <f t="shared" si="280"/>
        <v>1.2500000000000001E-5</v>
      </c>
      <c r="R2596" s="9">
        <f t="shared" si="281"/>
        <v>1</v>
      </c>
      <c r="S2596" t="str">
        <f t="shared" si="284"/>
        <v>food</v>
      </c>
      <c r="T2596" t="str">
        <f t="shared" si="285"/>
        <v>food trucks</v>
      </c>
      <c r="U2596" s="13">
        <f t="shared" si="286"/>
        <v>30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4">
        <f t="shared" si="282"/>
        <v>42790.244212962964</v>
      </c>
      <c r="K2597">
        <v>1485323500</v>
      </c>
      <c r="L2597" s="14">
        <f t="shared" si="283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6">
        <f t="shared" si="280"/>
        <v>0.12166666666666667</v>
      </c>
      <c r="R2597" s="9">
        <f t="shared" si="281"/>
        <v>96.05263157894737</v>
      </c>
      <c r="S2597" t="str">
        <f t="shared" si="284"/>
        <v>food</v>
      </c>
      <c r="T2597" t="str">
        <f t="shared" si="285"/>
        <v>food trucks</v>
      </c>
      <c r="U2597" s="13">
        <f t="shared" si="286"/>
        <v>30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4">
        <f t="shared" si="282"/>
        <v>41858.664456018516</v>
      </c>
      <c r="K2598">
        <v>1404835009</v>
      </c>
      <c r="L2598" s="14">
        <f t="shared" si="283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6">
        <f t="shared" si="280"/>
        <v>0.23588571428571428</v>
      </c>
      <c r="R2598" s="9">
        <f t="shared" si="281"/>
        <v>305.77777777777777</v>
      </c>
      <c r="S2598" t="str">
        <f t="shared" si="284"/>
        <v>food</v>
      </c>
      <c r="T2598" t="str">
        <f t="shared" si="285"/>
        <v>food trucks</v>
      </c>
      <c r="U2598" s="13">
        <f t="shared" si="286"/>
        <v>30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4">
        <f t="shared" si="282"/>
        <v>42540.341631944444</v>
      </c>
      <c r="K2599">
        <v>1463731917</v>
      </c>
      <c r="L2599" s="14">
        <f t="shared" si="283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6">
        <f t="shared" si="280"/>
        <v>5.6666666666666664E-2</v>
      </c>
      <c r="R2599" s="9">
        <f t="shared" si="281"/>
        <v>12.142857142857142</v>
      </c>
      <c r="S2599" t="str">
        <f t="shared" si="284"/>
        <v>food</v>
      </c>
      <c r="T2599" t="str">
        <f t="shared" si="285"/>
        <v>food trucks</v>
      </c>
      <c r="U2599" s="13">
        <f t="shared" si="286"/>
        <v>30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4">
        <f t="shared" si="282"/>
        <v>42270.840289351851</v>
      </c>
      <c r="K2600">
        <v>1440447001</v>
      </c>
      <c r="L2600" s="14">
        <f t="shared" si="283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6">
        <f t="shared" si="280"/>
        <v>0.39</v>
      </c>
      <c r="R2600" s="9">
        <f t="shared" si="281"/>
        <v>83.571428571428569</v>
      </c>
      <c r="S2600" t="str">
        <f t="shared" si="284"/>
        <v>food</v>
      </c>
      <c r="T2600" t="str">
        <f t="shared" si="285"/>
        <v>food trucks</v>
      </c>
      <c r="U2600" s="13">
        <f t="shared" si="286"/>
        <v>30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4">
        <f t="shared" si="282"/>
        <v>41854.754016203704</v>
      </c>
      <c r="K2601">
        <v>1403201147</v>
      </c>
      <c r="L2601" s="14">
        <f t="shared" si="283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6">
        <f t="shared" si="280"/>
        <v>9.9546510341776348E-3</v>
      </c>
      <c r="R2601" s="9">
        <f t="shared" si="281"/>
        <v>18</v>
      </c>
      <c r="S2601" t="str">
        <f t="shared" si="284"/>
        <v>food</v>
      </c>
      <c r="T2601" t="str">
        <f t="shared" si="285"/>
        <v>food trucks</v>
      </c>
      <c r="U2601" s="13">
        <f t="shared" si="286"/>
        <v>45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4">
        <f t="shared" si="282"/>
        <v>42454.858796296292</v>
      </c>
      <c r="K2602">
        <v>1453757800</v>
      </c>
      <c r="L2602" s="14">
        <f t="shared" si="283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6">
        <f t="shared" si="280"/>
        <v>6.9320000000000007E-2</v>
      </c>
      <c r="R2602" s="9">
        <f t="shared" si="281"/>
        <v>115.53333333333333</v>
      </c>
      <c r="S2602" t="str">
        <f t="shared" si="284"/>
        <v>food</v>
      </c>
      <c r="T2602" t="str">
        <f t="shared" si="285"/>
        <v>food trucks</v>
      </c>
      <c r="U2602" s="13">
        <f t="shared" si="286"/>
        <v>60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4">
        <f t="shared" si="282"/>
        <v>41165.165972222225</v>
      </c>
      <c r="K2603">
        <v>1346276349</v>
      </c>
      <c r="L2603" s="14">
        <f t="shared" si="283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6">
        <f t="shared" si="280"/>
        <v>6.6139999999999999</v>
      </c>
      <c r="R2603" s="9">
        <f t="shared" si="281"/>
        <v>21.900662251655628</v>
      </c>
      <c r="S2603" t="str">
        <f t="shared" si="284"/>
        <v>technology</v>
      </c>
      <c r="T2603" t="str">
        <f t="shared" si="285"/>
        <v>space exploration</v>
      </c>
      <c r="U2603" s="13">
        <f t="shared" si="286"/>
        <v>15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4">
        <f t="shared" si="282"/>
        <v>41955.888888888891</v>
      </c>
      <c r="K2604">
        <v>1412358968</v>
      </c>
      <c r="L2604" s="14">
        <f t="shared" si="283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6">
        <f t="shared" si="280"/>
        <v>3.2609166666666667</v>
      </c>
      <c r="R2604" s="9">
        <f t="shared" si="281"/>
        <v>80.022494887525568</v>
      </c>
      <c r="S2604" t="str">
        <f t="shared" si="284"/>
        <v>technology</v>
      </c>
      <c r="T2604" t="str">
        <f t="shared" si="285"/>
        <v>space exploration</v>
      </c>
      <c r="U2604" s="13">
        <f t="shared" si="286"/>
        <v>40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4">
        <f t="shared" si="282"/>
        <v>41631.912662037037</v>
      </c>
      <c r="K2605">
        <v>1386626054</v>
      </c>
      <c r="L2605" s="14">
        <f t="shared" si="283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6">
        <f t="shared" si="280"/>
        <v>1.0148571428571429</v>
      </c>
      <c r="R2605" s="9">
        <f t="shared" si="281"/>
        <v>35.520000000000003</v>
      </c>
      <c r="S2605" t="str">
        <f t="shared" si="284"/>
        <v>technology</v>
      </c>
      <c r="T2605" t="str">
        <f t="shared" si="285"/>
        <v>space exploration</v>
      </c>
      <c r="U2605" s="13">
        <f t="shared" si="286"/>
        <v>14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4">
        <f t="shared" si="282"/>
        <v>41028.051192129627</v>
      </c>
      <c r="K2606">
        <v>1333070023</v>
      </c>
      <c r="L2606" s="14">
        <f t="shared" si="283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6">
        <f t="shared" si="280"/>
        <v>1.0421799999999999</v>
      </c>
      <c r="R2606" s="9">
        <f t="shared" si="281"/>
        <v>64.933333333333323</v>
      </c>
      <c r="S2606" t="str">
        <f t="shared" si="284"/>
        <v>technology</v>
      </c>
      <c r="T2606" t="str">
        <f t="shared" si="285"/>
        <v>space exploration</v>
      </c>
      <c r="U2606" s="13">
        <f t="shared" si="286"/>
        <v>30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4">
        <f t="shared" si="282"/>
        <v>42538.541550925926</v>
      </c>
      <c r="K2607">
        <v>1463576390</v>
      </c>
      <c r="L2607" s="14">
        <f t="shared" si="283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6">
        <f t="shared" si="280"/>
        <v>1.0742157000000001</v>
      </c>
      <c r="R2607" s="9">
        <f t="shared" si="281"/>
        <v>60.965703745743475</v>
      </c>
      <c r="S2607" t="str">
        <f t="shared" si="284"/>
        <v>technology</v>
      </c>
      <c r="T2607" t="str">
        <f t="shared" si="285"/>
        <v>space exploration</v>
      </c>
      <c r="U2607" s="13">
        <f t="shared" si="286"/>
        <v>30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4">
        <f t="shared" si="282"/>
        <v>41758.712754629632</v>
      </c>
      <c r="K2608">
        <v>1396026382</v>
      </c>
      <c r="L2608" s="14">
        <f t="shared" si="283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6">
        <f t="shared" si="280"/>
        <v>1.1005454545454545</v>
      </c>
      <c r="R2608" s="9">
        <f t="shared" si="281"/>
        <v>31.444155844155844</v>
      </c>
      <c r="S2608" t="str">
        <f t="shared" si="284"/>
        <v>technology</v>
      </c>
      <c r="T2608" t="str">
        <f t="shared" si="285"/>
        <v>space exploration</v>
      </c>
      <c r="U2608" s="13">
        <f t="shared" si="286"/>
        <v>32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4">
        <f t="shared" si="282"/>
        <v>42228.083333333328</v>
      </c>
      <c r="K2609">
        <v>1435611572</v>
      </c>
      <c r="L2609" s="14">
        <f t="shared" si="283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6">
        <f t="shared" si="280"/>
        <v>4.077</v>
      </c>
      <c r="R2609" s="9">
        <f t="shared" si="281"/>
        <v>81.949748743718587</v>
      </c>
      <c r="S2609" t="str">
        <f t="shared" si="284"/>
        <v>technology</v>
      </c>
      <c r="T2609" t="str">
        <f t="shared" si="285"/>
        <v>space exploration</v>
      </c>
      <c r="U2609" s="13">
        <f t="shared" si="286"/>
        <v>44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4">
        <f t="shared" si="282"/>
        <v>42809</v>
      </c>
      <c r="K2610">
        <v>1485976468</v>
      </c>
      <c r="L2610" s="14">
        <f t="shared" si="283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6">
        <f t="shared" si="280"/>
        <v>2.2392500000000002</v>
      </c>
      <c r="R2610" s="9">
        <f t="shared" si="281"/>
        <v>58.92763157894737</v>
      </c>
      <c r="S2610" t="str">
        <f t="shared" si="284"/>
        <v>technology</v>
      </c>
      <c r="T2610" t="str">
        <f t="shared" si="285"/>
        <v>space exploration</v>
      </c>
      <c r="U2610" s="13">
        <f t="shared" si="286"/>
        <v>42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4">
        <f t="shared" si="282"/>
        <v>41105.237858796296</v>
      </c>
      <c r="K2611">
        <v>1339738951</v>
      </c>
      <c r="L2611" s="14">
        <f t="shared" si="283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6">
        <f t="shared" si="280"/>
        <v>3.038011142857143</v>
      </c>
      <c r="R2611" s="9">
        <f t="shared" si="281"/>
        <v>157.29347633136095</v>
      </c>
      <c r="S2611" t="str">
        <f t="shared" si="284"/>
        <v>technology</v>
      </c>
      <c r="T2611" t="str">
        <f t="shared" si="285"/>
        <v>space exploration</v>
      </c>
      <c r="U2611" s="13">
        <f t="shared" si="286"/>
        <v>30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4">
        <f t="shared" si="282"/>
        <v>42604.290972222225</v>
      </c>
      <c r="K2612">
        <v>1468444125</v>
      </c>
      <c r="L2612" s="14">
        <f t="shared" si="283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6">
        <f t="shared" si="280"/>
        <v>1.4132510432681749</v>
      </c>
      <c r="R2612" s="9">
        <f t="shared" si="281"/>
        <v>55.758509532062391</v>
      </c>
      <c r="S2612" t="str">
        <f t="shared" si="284"/>
        <v>technology</v>
      </c>
      <c r="T2612" t="str">
        <f t="shared" si="285"/>
        <v>space exploration</v>
      </c>
      <c r="U2612" s="13">
        <f t="shared" si="286"/>
        <v>40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4">
        <f t="shared" si="282"/>
        <v>42737.957638888889</v>
      </c>
      <c r="K2613">
        <v>1480493014</v>
      </c>
      <c r="L2613" s="14">
        <f t="shared" si="283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6">
        <f t="shared" si="280"/>
        <v>27.906363636363636</v>
      </c>
      <c r="R2613" s="9">
        <f t="shared" si="281"/>
        <v>83.802893802893806</v>
      </c>
      <c r="S2613" t="str">
        <f t="shared" si="284"/>
        <v>technology</v>
      </c>
      <c r="T2613" t="str">
        <f t="shared" si="285"/>
        <v>space exploration</v>
      </c>
      <c r="U2613" s="13">
        <f t="shared" si="286"/>
        <v>33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4">
        <f t="shared" si="282"/>
        <v>42013.143171296295</v>
      </c>
      <c r="K2614">
        <v>1418095570</v>
      </c>
      <c r="L2614" s="14">
        <f t="shared" si="283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6">
        <f t="shared" si="280"/>
        <v>1.7176130000000001</v>
      </c>
      <c r="R2614" s="9">
        <f t="shared" si="281"/>
        <v>58.422210884353746</v>
      </c>
      <c r="S2614" t="str">
        <f t="shared" si="284"/>
        <v>technology</v>
      </c>
      <c r="T2614" t="str">
        <f t="shared" si="285"/>
        <v>space exploration</v>
      </c>
      <c r="U2614" s="13">
        <f t="shared" si="286"/>
        <v>31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4">
        <f t="shared" si="282"/>
        <v>41173.81821759259</v>
      </c>
      <c r="K2615">
        <v>1345664294</v>
      </c>
      <c r="L2615" s="14">
        <f t="shared" si="283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6">
        <f t="shared" si="280"/>
        <v>1.0101333333333333</v>
      </c>
      <c r="R2615" s="9">
        <f t="shared" si="281"/>
        <v>270.57142857142856</v>
      </c>
      <c r="S2615" t="str">
        <f t="shared" si="284"/>
        <v>technology</v>
      </c>
      <c r="T2615" t="str">
        <f t="shared" si="285"/>
        <v>space exploration</v>
      </c>
      <c r="U2615" s="13">
        <f t="shared" si="286"/>
        <v>30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4">
        <f t="shared" si="282"/>
        <v>41759.208333333336</v>
      </c>
      <c r="K2616">
        <v>1396371612</v>
      </c>
      <c r="L2616" s="14">
        <f t="shared" si="283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6">
        <f t="shared" si="280"/>
        <v>1.02</v>
      </c>
      <c r="R2616" s="9">
        <f t="shared" si="281"/>
        <v>107.1</v>
      </c>
      <c r="S2616" t="str">
        <f t="shared" si="284"/>
        <v>technology</v>
      </c>
      <c r="T2616" t="str">
        <f t="shared" si="285"/>
        <v>space exploration</v>
      </c>
      <c r="U2616" s="13">
        <f t="shared" si="286"/>
        <v>29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4">
        <f t="shared" si="282"/>
        <v>42490.5</v>
      </c>
      <c r="K2617">
        <v>1458820564</v>
      </c>
      <c r="L2617" s="14">
        <f t="shared" si="283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6">
        <f t="shared" si="280"/>
        <v>1.6976511744127936</v>
      </c>
      <c r="R2617" s="9">
        <f t="shared" si="281"/>
        <v>47.180555555555557</v>
      </c>
      <c r="S2617" t="str">
        <f t="shared" si="284"/>
        <v>technology</v>
      </c>
      <c r="T2617" t="str">
        <f t="shared" si="285"/>
        <v>space exploration</v>
      </c>
      <c r="U2617" s="13">
        <f t="shared" si="286"/>
        <v>37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4">
        <f t="shared" si="282"/>
        <v>42241.99454861111</v>
      </c>
      <c r="K2618">
        <v>1437954729</v>
      </c>
      <c r="L2618" s="14">
        <f t="shared" si="283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6">
        <f t="shared" si="280"/>
        <v>1.14534</v>
      </c>
      <c r="R2618" s="9">
        <f t="shared" si="281"/>
        <v>120.30882352941177</v>
      </c>
      <c r="S2618" t="str">
        <f t="shared" si="284"/>
        <v>technology</v>
      </c>
      <c r="T2618" t="str">
        <f t="shared" si="285"/>
        <v>space exploration</v>
      </c>
      <c r="U2618" s="13">
        <f t="shared" si="286"/>
        <v>30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4">
        <f t="shared" si="282"/>
        <v>41932.874432870369</v>
      </c>
      <c r="K2619">
        <v>1411246751</v>
      </c>
      <c r="L2619" s="14">
        <f t="shared" si="283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6">
        <f t="shared" si="280"/>
        <v>8.7759999999999998</v>
      </c>
      <c r="R2619" s="9">
        <f t="shared" si="281"/>
        <v>27.59748427672956</v>
      </c>
      <c r="S2619" t="str">
        <f t="shared" si="284"/>
        <v>technology</v>
      </c>
      <c r="T2619" t="str">
        <f t="shared" si="285"/>
        <v>space exploration</v>
      </c>
      <c r="U2619" s="13">
        <f t="shared" si="286"/>
        <v>30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4">
        <f t="shared" si="282"/>
        <v>42339.834039351852</v>
      </c>
      <c r="K2620">
        <v>1443812461</v>
      </c>
      <c r="L2620" s="14">
        <f t="shared" si="283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6">
        <f t="shared" si="280"/>
        <v>1.0538666666666667</v>
      </c>
      <c r="R2620" s="9">
        <f t="shared" si="281"/>
        <v>205.2987012987013</v>
      </c>
      <c r="S2620" t="str">
        <f t="shared" si="284"/>
        <v>technology</v>
      </c>
      <c r="T2620" t="str">
        <f t="shared" si="285"/>
        <v>space exploration</v>
      </c>
      <c r="U2620" s="13">
        <f t="shared" si="286"/>
        <v>60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4">
        <f t="shared" si="282"/>
        <v>42300.458333333328</v>
      </c>
      <c r="K2621">
        <v>1443302004</v>
      </c>
      <c r="L2621" s="14">
        <f t="shared" si="283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6">
        <f t="shared" si="280"/>
        <v>1.8839999999999999</v>
      </c>
      <c r="R2621" s="9">
        <f t="shared" si="281"/>
        <v>35.547169811320757</v>
      </c>
      <c r="S2621" t="str">
        <f t="shared" si="284"/>
        <v>technology</v>
      </c>
      <c r="T2621" t="str">
        <f t="shared" si="285"/>
        <v>space exploration</v>
      </c>
      <c r="U2621" s="13">
        <f t="shared" si="286"/>
        <v>27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4">
        <f t="shared" si="282"/>
        <v>42288.041666666672</v>
      </c>
      <c r="K2622">
        <v>1441339242</v>
      </c>
      <c r="L2622" s="14">
        <f t="shared" si="283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6">
        <f t="shared" si="280"/>
        <v>1.436523076923077</v>
      </c>
      <c r="R2622" s="9">
        <f t="shared" si="281"/>
        <v>74.639488409272587</v>
      </c>
      <c r="S2622" t="str">
        <f t="shared" si="284"/>
        <v>technology</v>
      </c>
      <c r="T2622" t="str">
        <f t="shared" si="285"/>
        <v>space exploration</v>
      </c>
      <c r="U2622" s="13">
        <f t="shared" si="286"/>
        <v>37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4">
        <f t="shared" si="282"/>
        <v>42145.74754629629</v>
      </c>
      <c r="K2623">
        <v>1429638988</v>
      </c>
      <c r="L2623" s="14">
        <f t="shared" si="283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6">
        <f t="shared" si="280"/>
        <v>1.4588000000000001</v>
      </c>
      <c r="R2623" s="9">
        <f t="shared" si="281"/>
        <v>47.058064516129029</v>
      </c>
      <c r="S2623" t="str">
        <f t="shared" si="284"/>
        <v>technology</v>
      </c>
      <c r="T2623" t="str">
        <f t="shared" si="285"/>
        <v>space exploration</v>
      </c>
      <c r="U2623" s="13">
        <f t="shared" si="286"/>
        <v>30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4">
        <f t="shared" si="282"/>
        <v>42734.74324074074</v>
      </c>
      <c r="K2624">
        <v>1479232216</v>
      </c>
      <c r="L2624" s="14">
        <f t="shared" si="283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6">
        <f t="shared" si="280"/>
        <v>1.3118399999999999</v>
      </c>
      <c r="R2624" s="9">
        <f t="shared" si="281"/>
        <v>26.591351351351353</v>
      </c>
      <c r="S2624" t="str">
        <f t="shared" si="284"/>
        <v>technology</v>
      </c>
      <c r="T2624" t="str">
        <f t="shared" si="285"/>
        <v>space exploration</v>
      </c>
      <c r="U2624" s="13">
        <f t="shared" si="286"/>
        <v>45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4">
        <f t="shared" si="282"/>
        <v>42706.256550925929</v>
      </c>
      <c r="K2625">
        <v>1479449366</v>
      </c>
      <c r="L2625" s="14">
        <f t="shared" si="283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6">
        <f t="shared" si="280"/>
        <v>1.1399999999999999</v>
      </c>
      <c r="R2625" s="9">
        <f t="shared" si="281"/>
        <v>36.774193548387096</v>
      </c>
      <c r="S2625" t="str">
        <f t="shared" si="284"/>
        <v>technology</v>
      </c>
      <c r="T2625" t="str">
        <f t="shared" si="285"/>
        <v>space exploration</v>
      </c>
      <c r="U2625" s="13">
        <f t="shared" si="286"/>
        <v>14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4">
        <f t="shared" si="282"/>
        <v>41165.42155092593</v>
      </c>
      <c r="K2626">
        <v>1345716422</v>
      </c>
      <c r="L2626" s="14">
        <f t="shared" si="283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6">
        <f t="shared" ref="Q2626:Q2689" si="287">(E2626/D2626)</f>
        <v>13.794206249999998</v>
      </c>
      <c r="R2626" s="9">
        <f t="shared" ref="R2626:R2689" si="288">IF(N2626&lt;&gt;0,E2626/N2626,0)</f>
        <v>31.820544982698959</v>
      </c>
      <c r="S2626" t="str">
        <f t="shared" si="284"/>
        <v>technology</v>
      </c>
      <c r="T2626" t="str">
        <f t="shared" si="285"/>
        <v>space exploration</v>
      </c>
      <c r="U2626" s="13">
        <f t="shared" si="286"/>
        <v>21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4">
        <f t="shared" ref="J2627:J2690" si="289">(((I2627/60)/60)/24)+DATE(1970,1,1)</f>
        <v>42683.851944444439</v>
      </c>
      <c r="K2627">
        <v>1476559608</v>
      </c>
      <c r="L2627" s="14">
        <f t="shared" ref="L2627:L2690" si="290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6">
        <f t="shared" si="287"/>
        <v>9.56</v>
      </c>
      <c r="R2627" s="9">
        <f t="shared" si="288"/>
        <v>27.576923076923077</v>
      </c>
      <c r="S2627" t="str">
        <f t="shared" ref="S2627:S2690" si="291">LEFT(P2627, SEARCH("/",P2627,1)-1)</f>
        <v>technology</v>
      </c>
      <c r="T2627" t="str">
        <f t="shared" ref="T2627:T2690" si="292">RIGHT(P2627,LEN(P2627)-FIND("/",P2627))</f>
        <v>space exploration</v>
      </c>
      <c r="U2627" s="13">
        <f t="shared" ref="U2627:U2690" si="293">DATEDIF(L2627,J2627,"D")</f>
        <v>25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4">
        <f t="shared" si="289"/>
        <v>42158.628113425926</v>
      </c>
      <c r="K2628">
        <v>1430751869</v>
      </c>
      <c r="L2628" s="14">
        <f t="shared" si="290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6">
        <f t="shared" si="287"/>
        <v>1.1200000000000001</v>
      </c>
      <c r="R2628" s="9">
        <f t="shared" si="288"/>
        <v>56</v>
      </c>
      <c r="S2628" t="str">
        <f t="shared" si="291"/>
        <v>technology</v>
      </c>
      <c r="T2628" t="str">
        <f t="shared" si="292"/>
        <v>space exploration</v>
      </c>
      <c r="U2628" s="13">
        <f t="shared" si="293"/>
        <v>30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4">
        <f t="shared" si="289"/>
        <v>42334.871076388896</v>
      </c>
      <c r="K2629">
        <v>1445975661</v>
      </c>
      <c r="L2629" s="14">
        <f t="shared" si="290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6">
        <f t="shared" si="287"/>
        <v>6.4666666666666668</v>
      </c>
      <c r="R2629" s="9">
        <f t="shared" si="288"/>
        <v>21.555555555555557</v>
      </c>
      <c r="S2629" t="str">
        <f t="shared" si="291"/>
        <v>technology</v>
      </c>
      <c r="T2629" t="str">
        <f t="shared" si="292"/>
        <v>space exploration</v>
      </c>
      <c r="U2629" s="13">
        <f t="shared" si="293"/>
        <v>30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4">
        <f t="shared" si="289"/>
        <v>41973.966053240743</v>
      </c>
      <c r="K2630">
        <v>1415661067</v>
      </c>
      <c r="L2630" s="14">
        <f t="shared" si="290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6">
        <f t="shared" si="287"/>
        <v>1.1036948748510131</v>
      </c>
      <c r="R2630" s="9">
        <f t="shared" si="288"/>
        <v>44.095238095238095</v>
      </c>
      <c r="S2630" t="str">
        <f t="shared" si="291"/>
        <v>technology</v>
      </c>
      <c r="T2630" t="str">
        <f t="shared" si="292"/>
        <v>space exploration</v>
      </c>
      <c r="U2630" s="13">
        <f t="shared" si="293"/>
        <v>20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4">
        <f t="shared" si="289"/>
        <v>42138.538449074069</v>
      </c>
      <c r="K2631">
        <v>1429016122</v>
      </c>
      <c r="L2631" s="14">
        <f t="shared" si="290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6">
        <f t="shared" si="287"/>
        <v>1.2774000000000001</v>
      </c>
      <c r="R2631" s="9">
        <f t="shared" si="288"/>
        <v>63.87</v>
      </c>
      <c r="S2631" t="str">
        <f t="shared" si="291"/>
        <v>technology</v>
      </c>
      <c r="T2631" t="str">
        <f t="shared" si="292"/>
        <v>space exploration</v>
      </c>
      <c r="U2631" s="13">
        <f t="shared" si="293"/>
        <v>30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4">
        <f t="shared" si="289"/>
        <v>42551.416666666672</v>
      </c>
      <c r="K2632">
        <v>1464921112</v>
      </c>
      <c r="L2632" s="14">
        <f t="shared" si="290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6">
        <f t="shared" si="287"/>
        <v>1.579</v>
      </c>
      <c r="R2632" s="9">
        <f t="shared" si="288"/>
        <v>38.987654320987652</v>
      </c>
      <c r="S2632" t="str">
        <f t="shared" si="291"/>
        <v>technology</v>
      </c>
      <c r="T2632" t="str">
        <f t="shared" si="292"/>
        <v>space exploration</v>
      </c>
      <c r="U2632" s="13">
        <f t="shared" si="293"/>
        <v>27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4">
        <f t="shared" si="289"/>
        <v>42246.169293981482</v>
      </c>
      <c r="K2633">
        <v>1438488227</v>
      </c>
      <c r="L2633" s="14">
        <f t="shared" si="290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6">
        <f t="shared" si="287"/>
        <v>1.1466525000000001</v>
      </c>
      <c r="R2633" s="9">
        <f t="shared" si="288"/>
        <v>80.185489510489504</v>
      </c>
      <c r="S2633" t="str">
        <f t="shared" si="291"/>
        <v>technology</v>
      </c>
      <c r="T2633" t="str">
        <f t="shared" si="292"/>
        <v>space exploration</v>
      </c>
      <c r="U2633" s="13">
        <f t="shared" si="293"/>
        <v>28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4">
        <f t="shared" si="289"/>
        <v>42519.061793981484</v>
      </c>
      <c r="K2634">
        <v>1462325339</v>
      </c>
      <c r="L2634" s="14">
        <f t="shared" si="290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6">
        <f t="shared" si="287"/>
        <v>1.3700934579439252</v>
      </c>
      <c r="R2634" s="9">
        <f t="shared" si="288"/>
        <v>34.904761904761905</v>
      </c>
      <c r="S2634" t="str">
        <f t="shared" si="291"/>
        <v>technology</v>
      </c>
      <c r="T2634" t="str">
        <f t="shared" si="292"/>
        <v>space exploration</v>
      </c>
      <c r="U2634" s="13">
        <f t="shared" si="293"/>
        <v>25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4">
        <f t="shared" si="289"/>
        <v>41697.958333333336</v>
      </c>
      <c r="K2635">
        <v>1390938332</v>
      </c>
      <c r="L2635" s="14">
        <f t="shared" si="290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6">
        <f t="shared" si="287"/>
        <v>3.5461999999999998</v>
      </c>
      <c r="R2635" s="9">
        <f t="shared" si="288"/>
        <v>89.100502512562812</v>
      </c>
      <c r="S2635" t="str">
        <f t="shared" si="291"/>
        <v>technology</v>
      </c>
      <c r="T2635" t="str">
        <f t="shared" si="292"/>
        <v>space exploration</v>
      </c>
      <c r="U2635" s="13">
        <f t="shared" si="293"/>
        <v>30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4">
        <f t="shared" si="289"/>
        <v>42642.656493055561</v>
      </c>
      <c r="K2636">
        <v>1472571921</v>
      </c>
      <c r="L2636" s="14">
        <f t="shared" si="290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6">
        <f t="shared" si="287"/>
        <v>1.0602150537634409</v>
      </c>
      <c r="R2636" s="9">
        <f t="shared" si="288"/>
        <v>39.44</v>
      </c>
      <c r="S2636" t="str">
        <f t="shared" si="291"/>
        <v>technology</v>
      </c>
      <c r="T2636" t="str">
        <f t="shared" si="292"/>
        <v>space exploration</v>
      </c>
      <c r="U2636" s="13">
        <f t="shared" si="293"/>
        <v>30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4">
        <f t="shared" si="289"/>
        <v>42072.909270833334</v>
      </c>
      <c r="K2637">
        <v>1422917361</v>
      </c>
      <c r="L2637" s="14">
        <f t="shared" si="290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6">
        <f t="shared" si="287"/>
        <v>1</v>
      </c>
      <c r="R2637" s="9">
        <f t="shared" si="288"/>
        <v>136.9047619047619</v>
      </c>
      <c r="S2637" t="str">
        <f t="shared" si="291"/>
        <v>technology</v>
      </c>
      <c r="T2637" t="str">
        <f t="shared" si="292"/>
        <v>space exploration</v>
      </c>
      <c r="U2637" s="13">
        <f t="shared" si="293"/>
        <v>35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4">
        <f t="shared" si="289"/>
        <v>42659.041666666672</v>
      </c>
      <c r="K2638">
        <v>1474641914</v>
      </c>
      <c r="L2638" s="14">
        <f t="shared" si="290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6">
        <f t="shared" si="287"/>
        <v>1.873</v>
      </c>
      <c r="R2638" s="9">
        <f t="shared" si="288"/>
        <v>37.46</v>
      </c>
      <c r="S2638" t="str">
        <f t="shared" si="291"/>
        <v>technology</v>
      </c>
      <c r="T2638" t="str">
        <f t="shared" si="292"/>
        <v>space exploration</v>
      </c>
      <c r="U2638" s="13">
        <f t="shared" si="293"/>
        <v>23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4">
        <f t="shared" si="289"/>
        <v>42655.549479166672</v>
      </c>
      <c r="K2639">
        <v>1474895475</v>
      </c>
      <c r="L2639" s="14">
        <f t="shared" si="290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6">
        <f t="shared" si="287"/>
        <v>1.6619999999999999</v>
      </c>
      <c r="R2639" s="9">
        <f t="shared" si="288"/>
        <v>31.96153846153846</v>
      </c>
      <c r="S2639" t="str">
        <f t="shared" si="291"/>
        <v>technology</v>
      </c>
      <c r="T2639" t="str">
        <f t="shared" si="292"/>
        <v>space exploration</v>
      </c>
      <c r="U2639" s="13">
        <f t="shared" si="293"/>
        <v>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4">
        <f t="shared" si="289"/>
        <v>42019.913136574076</v>
      </c>
      <c r="K2640">
        <v>1418766895</v>
      </c>
      <c r="L2640" s="14">
        <f t="shared" si="290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6">
        <f t="shared" si="287"/>
        <v>1.0172910662824208</v>
      </c>
      <c r="R2640" s="9">
        <f t="shared" si="288"/>
        <v>25.214285714285715</v>
      </c>
      <c r="S2640" t="str">
        <f t="shared" si="291"/>
        <v>technology</v>
      </c>
      <c r="T2640" t="str">
        <f t="shared" si="292"/>
        <v>space exploration</v>
      </c>
      <c r="U2640" s="13">
        <f t="shared" si="293"/>
        <v>30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4">
        <f t="shared" si="289"/>
        <v>42054.86513888889</v>
      </c>
      <c r="K2641">
        <v>1421786748</v>
      </c>
      <c r="L2641" s="14">
        <f t="shared" si="290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6">
        <f t="shared" si="287"/>
        <v>1.64</v>
      </c>
      <c r="R2641" s="9">
        <f t="shared" si="288"/>
        <v>10.040816326530612</v>
      </c>
      <c r="S2641" t="str">
        <f t="shared" si="291"/>
        <v>technology</v>
      </c>
      <c r="T2641" t="str">
        <f t="shared" si="292"/>
        <v>space exploration</v>
      </c>
      <c r="U2641" s="13">
        <f t="shared" si="293"/>
        <v>30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4">
        <f t="shared" si="289"/>
        <v>42163.160578703704</v>
      </c>
      <c r="K2642">
        <v>1428551474</v>
      </c>
      <c r="L2642" s="14">
        <f t="shared" si="290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6">
        <f t="shared" si="287"/>
        <v>1.0566666666666666</v>
      </c>
      <c r="R2642" s="9">
        <f t="shared" si="288"/>
        <v>45.94202898550725</v>
      </c>
      <c r="S2642" t="str">
        <f t="shared" si="291"/>
        <v>technology</v>
      </c>
      <c r="T2642" t="str">
        <f t="shared" si="292"/>
        <v>space exploration</v>
      </c>
      <c r="U2642" s="13">
        <f t="shared" si="293"/>
        <v>60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4">
        <f t="shared" si="289"/>
        <v>41897.839583333334</v>
      </c>
      <c r="K2643">
        <v>1409341863</v>
      </c>
      <c r="L2643" s="14">
        <f t="shared" si="290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6">
        <f t="shared" si="287"/>
        <v>0.01</v>
      </c>
      <c r="R2643" s="9">
        <f t="shared" si="288"/>
        <v>15</v>
      </c>
      <c r="S2643" t="str">
        <f t="shared" si="291"/>
        <v>technology</v>
      </c>
      <c r="T2643" t="str">
        <f t="shared" si="292"/>
        <v>space exploration</v>
      </c>
      <c r="U2643" s="13">
        <f t="shared" si="293"/>
        <v>17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4">
        <f t="shared" si="289"/>
        <v>42566.289583333331</v>
      </c>
      <c r="K2644">
        <v>1465970108</v>
      </c>
      <c r="L2644" s="14">
        <f t="shared" si="290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6">
        <f t="shared" si="287"/>
        <v>0</v>
      </c>
      <c r="R2644" s="9">
        <f t="shared" si="288"/>
        <v>0</v>
      </c>
      <c r="S2644" t="str">
        <f t="shared" si="291"/>
        <v>technology</v>
      </c>
      <c r="T2644" t="str">
        <f t="shared" si="292"/>
        <v>space exploration</v>
      </c>
      <c r="U2644" s="13">
        <f t="shared" si="293"/>
        <v>30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4">
        <f t="shared" si="289"/>
        <v>42725.332638888889</v>
      </c>
      <c r="K2645">
        <v>1479218315</v>
      </c>
      <c r="L2645" s="14">
        <f t="shared" si="290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6">
        <f t="shared" si="287"/>
        <v>0.33559730999999998</v>
      </c>
      <c r="R2645" s="9">
        <f t="shared" si="288"/>
        <v>223.58248500999335</v>
      </c>
      <c r="S2645" t="str">
        <f t="shared" si="291"/>
        <v>technology</v>
      </c>
      <c r="T2645" t="str">
        <f t="shared" si="292"/>
        <v>space exploration</v>
      </c>
      <c r="U2645" s="13">
        <f t="shared" si="293"/>
        <v>36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4">
        <f t="shared" si="289"/>
        <v>42804.792071759264</v>
      </c>
      <c r="K2646">
        <v>1486580435</v>
      </c>
      <c r="L2646" s="14">
        <f t="shared" si="290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6">
        <f t="shared" si="287"/>
        <v>2.053E-2</v>
      </c>
      <c r="R2646" s="9">
        <f t="shared" si="288"/>
        <v>39.480769230769234</v>
      </c>
      <c r="S2646" t="str">
        <f t="shared" si="291"/>
        <v>technology</v>
      </c>
      <c r="T2646" t="str">
        <f t="shared" si="292"/>
        <v>space exploration</v>
      </c>
      <c r="U2646" s="13">
        <f t="shared" si="293"/>
        <v>30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4">
        <f t="shared" si="289"/>
        <v>41951.884293981479</v>
      </c>
      <c r="K2647">
        <v>1412885603</v>
      </c>
      <c r="L2647" s="14">
        <f t="shared" si="290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6">
        <f t="shared" si="287"/>
        <v>0.105</v>
      </c>
      <c r="R2647" s="9">
        <f t="shared" si="288"/>
        <v>91.304347826086953</v>
      </c>
      <c r="S2647" t="str">
        <f t="shared" si="291"/>
        <v>technology</v>
      </c>
      <c r="T2647" t="str">
        <f t="shared" si="292"/>
        <v>space exploration</v>
      </c>
      <c r="U2647" s="13">
        <f t="shared" si="293"/>
        <v>30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4">
        <f t="shared" si="289"/>
        <v>42256.313298611116</v>
      </c>
      <c r="K2648">
        <v>1439191869</v>
      </c>
      <c r="L2648" s="14">
        <f t="shared" si="290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6">
        <f t="shared" si="287"/>
        <v>8.4172839999999999E-2</v>
      </c>
      <c r="R2648" s="9">
        <f t="shared" si="288"/>
        <v>78.666205607476627</v>
      </c>
      <c r="S2648" t="str">
        <f t="shared" si="291"/>
        <v>technology</v>
      </c>
      <c r="T2648" t="str">
        <f t="shared" si="292"/>
        <v>space exploration</v>
      </c>
      <c r="U2648" s="13">
        <f t="shared" si="293"/>
        <v>30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4">
        <f t="shared" si="289"/>
        <v>42230.261793981481</v>
      </c>
      <c r="K2649">
        <v>1436941019</v>
      </c>
      <c r="L2649" s="14">
        <f t="shared" si="290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6">
        <f t="shared" si="287"/>
        <v>1.44E-2</v>
      </c>
      <c r="R2649" s="9">
        <f t="shared" si="288"/>
        <v>12</v>
      </c>
      <c r="S2649" t="str">
        <f t="shared" si="291"/>
        <v>technology</v>
      </c>
      <c r="T2649" t="str">
        <f t="shared" si="292"/>
        <v>space exploration</v>
      </c>
      <c r="U2649" s="13">
        <f t="shared" si="293"/>
        <v>30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4">
        <f t="shared" si="289"/>
        <v>42438.714814814812</v>
      </c>
      <c r="K2650">
        <v>1454951360</v>
      </c>
      <c r="L2650" s="14">
        <f t="shared" si="290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6">
        <f t="shared" si="287"/>
        <v>8.8333333333333337E-3</v>
      </c>
      <c r="R2650" s="9">
        <f t="shared" si="288"/>
        <v>17.666666666666668</v>
      </c>
      <c r="S2650" t="str">
        <f t="shared" si="291"/>
        <v>technology</v>
      </c>
      <c r="T2650" t="str">
        <f t="shared" si="292"/>
        <v>space exploration</v>
      </c>
      <c r="U2650" s="13">
        <f t="shared" si="293"/>
        <v>30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4">
        <f t="shared" si="289"/>
        <v>42401.99700231482</v>
      </c>
      <c r="K2651">
        <v>1449186941</v>
      </c>
      <c r="L2651" s="14">
        <f t="shared" si="290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6">
        <f t="shared" si="287"/>
        <v>9.9200000000000004E-4</v>
      </c>
      <c r="R2651" s="9">
        <f t="shared" si="288"/>
        <v>41.333333333333336</v>
      </c>
      <c r="S2651" t="str">
        <f t="shared" si="291"/>
        <v>technology</v>
      </c>
      <c r="T2651" t="str">
        <f t="shared" si="292"/>
        <v>space exploration</v>
      </c>
      <c r="U2651" s="13">
        <f t="shared" si="293"/>
        <v>60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4">
        <f t="shared" si="289"/>
        <v>42725.624340277776</v>
      </c>
      <c r="K2652">
        <v>1479740343</v>
      </c>
      <c r="L2652" s="14">
        <f t="shared" si="290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6">
        <f t="shared" si="287"/>
        <v>5.966666666666667E-3</v>
      </c>
      <c r="R2652" s="9">
        <f t="shared" si="288"/>
        <v>71.599999999999994</v>
      </c>
      <c r="S2652" t="str">
        <f t="shared" si="291"/>
        <v>technology</v>
      </c>
      <c r="T2652" t="str">
        <f t="shared" si="292"/>
        <v>space exploration</v>
      </c>
      <c r="U2652" s="13">
        <f t="shared" si="293"/>
        <v>30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4">
        <f t="shared" si="289"/>
        <v>42355.805659722217</v>
      </c>
      <c r="K2653">
        <v>1447960809</v>
      </c>
      <c r="L2653" s="14">
        <f t="shared" si="290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6">
        <f t="shared" si="287"/>
        <v>1.8689285714285714E-2</v>
      </c>
      <c r="R2653" s="9">
        <f t="shared" si="288"/>
        <v>307.8235294117647</v>
      </c>
      <c r="S2653" t="str">
        <f t="shared" si="291"/>
        <v>technology</v>
      </c>
      <c r="T2653" t="str">
        <f t="shared" si="292"/>
        <v>space exploration</v>
      </c>
      <c r="U2653" s="13">
        <f t="shared" si="293"/>
        <v>28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4">
        <f t="shared" si="289"/>
        <v>41983.158854166672</v>
      </c>
      <c r="K2654">
        <v>1415591325</v>
      </c>
      <c r="L2654" s="14">
        <f t="shared" si="290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6">
        <f t="shared" si="287"/>
        <v>8.8500000000000002E-3</v>
      </c>
      <c r="R2654" s="9">
        <f t="shared" si="288"/>
        <v>80.454545454545453</v>
      </c>
      <c r="S2654" t="str">
        <f t="shared" si="291"/>
        <v>technology</v>
      </c>
      <c r="T2654" t="str">
        <f t="shared" si="292"/>
        <v>space exploration</v>
      </c>
      <c r="U2654" s="13">
        <f t="shared" si="293"/>
        <v>30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4">
        <f t="shared" si="289"/>
        <v>41803.166666666664</v>
      </c>
      <c r="K2655">
        <v>1399909127</v>
      </c>
      <c r="L2655" s="14">
        <f t="shared" si="290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6">
        <f t="shared" si="287"/>
        <v>0.1152156862745098</v>
      </c>
      <c r="R2655" s="9">
        <f t="shared" si="288"/>
        <v>83.942857142857136</v>
      </c>
      <c r="S2655" t="str">
        <f t="shared" si="291"/>
        <v>technology</v>
      </c>
      <c r="T2655" t="str">
        <f t="shared" si="292"/>
        <v>space exploration</v>
      </c>
      <c r="U2655" s="13">
        <f t="shared" si="293"/>
        <v>32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4">
        <f t="shared" si="289"/>
        <v>42115.559328703705</v>
      </c>
      <c r="K2656">
        <v>1424442326</v>
      </c>
      <c r="L2656" s="14">
        <f t="shared" si="290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6">
        <f t="shared" si="287"/>
        <v>5.1000000000000004E-4</v>
      </c>
      <c r="R2656" s="9">
        <f t="shared" si="288"/>
        <v>8.5</v>
      </c>
      <c r="S2656" t="str">
        <f t="shared" si="291"/>
        <v>technology</v>
      </c>
      <c r="T2656" t="str">
        <f t="shared" si="292"/>
        <v>space exploration</v>
      </c>
      <c r="U2656" s="13">
        <f t="shared" si="293"/>
        <v>60</v>
      </c>
    </row>
    <row r="2657" spans="1:2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4">
        <f t="shared" si="289"/>
        <v>42409.833333333328</v>
      </c>
      <c r="K2657">
        <v>1452631647</v>
      </c>
      <c r="L2657" s="14">
        <f t="shared" si="290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6">
        <f t="shared" si="287"/>
        <v>0.21033333333333334</v>
      </c>
      <c r="R2657" s="9">
        <f t="shared" si="288"/>
        <v>73.372093023255815</v>
      </c>
      <c r="S2657" t="str">
        <f t="shared" si="291"/>
        <v>technology</v>
      </c>
      <c r="T2657" t="str">
        <f t="shared" si="292"/>
        <v>space exploration</v>
      </c>
      <c r="U2657" s="13">
        <f t="shared" si="293"/>
        <v>28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4">
        <f t="shared" si="289"/>
        <v>42806.791666666672</v>
      </c>
      <c r="K2658">
        <v>1485966688</v>
      </c>
      <c r="L2658" s="14">
        <f t="shared" si="290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6">
        <f t="shared" si="287"/>
        <v>0.11436666666666667</v>
      </c>
      <c r="R2658" s="9">
        <f t="shared" si="288"/>
        <v>112.86184210526316</v>
      </c>
      <c r="S2658" t="str">
        <f t="shared" si="291"/>
        <v>technology</v>
      </c>
      <c r="T2658" t="str">
        <f t="shared" si="292"/>
        <v>space exploration</v>
      </c>
      <c r="U2658" s="13">
        <f t="shared" si="293"/>
        <v>39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4">
        <f t="shared" si="289"/>
        <v>42585.0625</v>
      </c>
      <c r="K2659">
        <v>1467325053</v>
      </c>
      <c r="L2659" s="14">
        <f t="shared" si="290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6">
        <f t="shared" si="287"/>
        <v>0.18737933333333334</v>
      </c>
      <c r="R2659" s="9">
        <f t="shared" si="288"/>
        <v>95.277627118644077</v>
      </c>
      <c r="S2659" t="str">
        <f t="shared" si="291"/>
        <v>technology</v>
      </c>
      <c r="T2659" t="str">
        <f t="shared" si="292"/>
        <v>space exploration</v>
      </c>
      <c r="U2659" s="13">
        <f t="shared" si="293"/>
        <v>34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4">
        <f t="shared" si="289"/>
        <v>42581.884189814817</v>
      </c>
      <c r="K2660">
        <v>1467321194</v>
      </c>
      <c r="L2660" s="14">
        <f t="shared" si="290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6">
        <f t="shared" si="287"/>
        <v>9.2857142857142856E-4</v>
      </c>
      <c r="R2660" s="9">
        <f t="shared" si="288"/>
        <v>22.75</v>
      </c>
      <c r="S2660" t="str">
        <f t="shared" si="291"/>
        <v>technology</v>
      </c>
      <c r="T2660" t="str">
        <f t="shared" si="292"/>
        <v>space exploration</v>
      </c>
      <c r="U2660" s="13">
        <f t="shared" si="293"/>
        <v>30</v>
      </c>
    </row>
    <row r="2661" spans="1:2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4">
        <f t="shared" si="289"/>
        <v>42112.069560185191</v>
      </c>
      <c r="K2661">
        <v>1426729210</v>
      </c>
      <c r="L2661" s="14">
        <f t="shared" si="290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6">
        <f t="shared" si="287"/>
        <v>2.720408163265306E-2</v>
      </c>
      <c r="R2661" s="9">
        <f t="shared" si="288"/>
        <v>133.30000000000001</v>
      </c>
      <c r="S2661" t="str">
        <f t="shared" si="291"/>
        <v>technology</v>
      </c>
      <c r="T2661" t="str">
        <f t="shared" si="292"/>
        <v>space exploration</v>
      </c>
      <c r="U2661" s="13">
        <f t="shared" si="293"/>
        <v>30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4">
        <f t="shared" si="289"/>
        <v>42332.754837962959</v>
      </c>
      <c r="K2662">
        <v>1443200818</v>
      </c>
      <c r="L2662" s="14">
        <f t="shared" si="290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6">
        <f t="shared" si="287"/>
        <v>9.5E-4</v>
      </c>
      <c r="R2662" s="9">
        <f t="shared" si="288"/>
        <v>3.8</v>
      </c>
      <c r="S2662" t="str">
        <f t="shared" si="291"/>
        <v>technology</v>
      </c>
      <c r="T2662" t="str">
        <f t="shared" si="292"/>
        <v>space exploration</v>
      </c>
      <c r="U2662" s="13">
        <f t="shared" si="293"/>
        <v>60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4">
        <f t="shared" si="289"/>
        <v>41572.958449074074</v>
      </c>
      <c r="K2663">
        <v>1380150010</v>
      </c>
      <c r="L2663" s="14">
        <f t="shared" si="290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6">
        <f t="shared" si="287"/>
        <v>1.0289999999999999</v>
      </c>
      <c r="R2663" s="9">
        <f t="shared" si="288"/>
        <v>85.75</v>
      </c>
      <c r="S2663" t="str">
        <f t="shared" si="291"/>
        <v>technology</v>
      </c>
      <c r="T2663" t="str">
        <f t="shared" si="292"/>
        <v>makerspaces</v>
      </c>
      <c r="U2663" s="13">
        <f t="shared" si="293"/>
        <v>30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4">
        <f t="shared" si="289"/>
        <v>42237.746678240743</v>
      </c>
      <c r="K2664">
        <v>1437587713</v>
      </c>
      <c r="L2664" s="14">
        <f t="shared" si="290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6">
        <f t="shared" si="287"/>
        <v>1.0680000000000001</v>
      </c>
      <c r="R2664" s="9">
        <f t="shared" si="288"/>
        <v>267</v>
      </c>
      <c r="S2664" t="str">
        <f t="shared" si="291"/>
        <v>technology</v>
      </c>
      <c r="T2664" t="str">
        <f t="shared" si="292"/>
        <v>makerspaces</v>
      </c>
      <c r="U2664" s="13">
        <f t="shared" si="293"/>
        <v>30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4">
        <f t="shared" si="289"/>
        <v>42251.625</v>
      </c>
      <c r="K2665">
        <v>1438873007</v>
      </c>
      <c r="L2665" s="14">
        <f t="shared" si="290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6">
        <f t="shared" si="287"/>
        <v>1.0459624999999999</v>
      </c>
      <c r="R2665" s="9">
        <f t="shared" si="288"/>
        <v>373.55803571428572</v>
      </c>
      <c r="S2665" t="str">
        <f t="shared" si="291"/>
        <v>technology</v>
      </c>
      <c r="T2665" t="str">
        <f t="shared" si="292"/>
        <v>makerspaces</v>
      </c>
      <c r="U2665" s="13">
        <f t="shared" si="293"/>
        <v>29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4">
        <f t="shared" si="289"/>
        <v>42347.290972222225</v>
      </c>
      <c r="K2666">
        <v>1446683797</v>
      </c>
      <c r="L2666" s="14">
        <f t="shared" si="290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6">
        <f t="shared" si="287"/>
        <v>1.0342857142857143</v>
      </c>
      <c r="R2666" s="9">
        <f t="shared" si="288"/>
        <v>174.03846153846155</v>
      </c>
      <c r="S2666" t="str">
        <f t="shared" si="291"/>
        <v>technology</v>
      </c>
      <c r="T2666" t="str">
        <f t="shared" si="292"/>
        <v>makerspaces</v>
      </c>
      <c r="U2666" s="13">
        <f t="shared" si="293"/>
        <v>34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4">
        <f t="shared" si="289"/>
        <v>42128.895532407405</v>
      </c>
      <c r="K2667">
        <v>1426886974</v>
      </c>
      <c r="L2667" s="14">
        <f t="shared" si="290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6">
        <f t="shared" si="287"/>
        <v>1.2314285714285715</v>
      </c>
      <c r="R2667" s="9">
        <f t="shared" si="288"/>
        <v>93.695652173913047</v>
      </c>
      <c r="S2667" t="str">
        <f t="shared" si="291"/>
        <v>technology</v>
      </c>
      <c r="T2667" t="str">
        <f t="shared" si="292"/>
        <v>makerspaces</v>
      </c>
      <c r="U2667" s="13">
        <f t="shared" si="293"/>
        <v>45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4">
        <f t="shared" si="289"/>
        <v>42272.875</v>
      </c>
      <c r="K2668">
        <v>1440008439</v>
      </c>
      <c r="L2668" s="14">
        <f t="shared" si="290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6">
        <f t="shared" si="287"/>
        <v>1.592951</v>
      </c>
      <c r="R2668" s="9">
        <f t="shared" si="288"/>
        <v>77.327718446601949</v>
      </c>
      <c r="S2668" t="str">
        <f t="shared" si="291"/>
        <v>technology</v>
      </c>
      <c r="T2668" t="str">
        <f t="shared" si="292"/>
        <v>makerspaces</v>
      </c>
      <c r="U2668" s="13">
        <f t="shared" si="293"/>
        <v>37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4">
        <f t="shared" si="289"/>
        <v>42410.926111111112</v>
      </c>
      <c r="K2669">
        <v>1452550416</v>
      </c>
      <c r="L2669" s="14">
        <f t="shared" si="290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6">
        <f t="shared" si="287"/>
        <v>1.1066666666666667</v>
      </c>
      <c r="R2669" s="9">
        <f t="shared" si="288"/>
        <v>92.222222222222229</v>
      </c>
      <c r="S2669" t="str">
        <f t="shared" si="291"/>
        <v>technology</v>
      </c>
      <c r="T2669" t="str">
        <f t="shared" si="292"/>
        <v>makerspaces</v>
      </c>
      <c r="U2669" s="13">
        <f t="shared" si="293"/>
        <v>30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4">
        <f t="shared" si="289"/>
        <v>42317.60555555555</v>
      </c>
      <c r="K2670">
        <v>1443449265</v>
      </c>
      <c r="L2670" s="14">
        <f t="shared" si="290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6">
        <f t="shared" si="287"/>
        <v>1.7070000000000001</v>
      </c>
      <c r="R2670" s="9">
        <f t="shared" si="288"/>
        <v>60.964285714285715</v>
      </c>
      <c r="S2670" t="str">
        <f t="shared" si="291"/>
        <v>technology</v>
      </c>
      <c r="T2670" t="str">
        <f t="shared" si="292"/>
        <v>makerspaces</v>
      </c>
      <c r="U2670" s="13">
        <f t="shared" si="293"/>
        <v>42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4">
        <f t="shared" si="289"/>
        <v>42379.035833333335</v>
      </c>
      <c r="K2671">
        <v>1447203096</v>
      </c>
      <c r="L2671" s="14">
        <f t="shared" si="290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6">
        <f t="shared" si="287"/>
        <v>1.25125</v>
      </c>
      <c r="R2671" s="9">
        <f t="shared" si="288"/>
        <v>91</v>
      </c>
      <c r="S2671" t="str">
        <f t="shared" si="291"/>
        <v>technology</v>
      </c>
      <c r="T2671" t="str">
        <f t="shared" si="292"/>
        <v>makerspaces</v>
      </c>
      <c r="U2671" s="13">
        <f t="shared" si="293"/>
        <v>60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4">
        <f t="shared" si="289"/>
        <v>41849.020601851851</v>
      </c>
      <c r="K2672">
        <v>1404174580</v>
      </c>
      <c r="L2672" s="14">
        <f t="shared" si="290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6">
        <f t="shared" si="287"/>
        <v>6.4158609339642042E-2</v>
      </c>
      <c r="R2672" s="9">
        <f t="shared" si="288"/>
        <v>41.583333333333336</v>
      </c>
      <c r="S2672" t="str">
        <f t="shared" si="291"/>
        <v>technology</v>
      </c>
      <c r="T2672" t="str">
        <f t="shared" si="292"/>
        <v>makerspaces</v>
      </c>
      <c r="U2672" s="13">
        <f t="shared" si="293"/>
        <v>28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4">
        <f t="shared" si="289"/>
        <v>41992.818055555559</v>
      </c>
      <c r="K2673">
        <v>1416419916</v>
      </c>
      <c r="L2673" s="14">
        <f t="shared" si="290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6">
        <f t="shared" si="287"/>
        <v>0.11344</v>
      </c>
      <c r="R2673" s="9">
        <f t="shared" si="288"/>
        <v>33.761904761904759</v>
      </c>
      <c r="S2673" t="str">
        <f t="shared" si="291"/>
        <v>technology</v>
      </c>
      <c r="T2673" t="str">
        <f t="shared" si="292"/>
        <v>makerspaces</v>
      </c>
      <c r="U2673" s="13">
        <f t="shared" si="293"/>
        <v>30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4">
        <f t="shared" si="289"/>
        <v>42366.25</v>
      </c>
      <c r="K2674">
        <v>1449436390</v>
      </c>
      <c r="L2674" s="14">
        <f t="shared" si="290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6">
        <f t="shared" si="287"/>
        <v>0.33189999999999997</v>
      </c>
      <c r="R2674" s="9">
        <f t="shared" si="288"/>
        <v>70.61702127659575</v>
      </c>
      <c r="S2674" t="str">
        <f t="shared" si="291"/>
        <v>technology</v>
      </c>
      <c r="T2674" t="str">
        <f t="shared" si="292"/>
        <v>makerspaces</v>
      </c>
      <c r="U2674" s="13">
        <f t="shared" si="293"/>
        <v>22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4">
        <f t="shared" si="289"/>
        <v>41941.947916666664</v>
      </c>
      <c r="K2675">
        <v>1412081999</v>
      </c>
      <c r="L2675" s="14">
        <f t="shared" si="290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6">
        <f t="shared" si="287"/>
        <v>0.27579999999999999</v>
      </c>
      <c r="R2675" s="9">
        <f t="shared" si="288"/>
        <v>167.15151515151516</v>
      </c>
      <c r="S2675" t="str">
        <f t="shared" si="291"/>
        <v>technology</v>
      </c>
      <c r="T2675" t="str">
        <f t="shared" si="292"/>
        <v>makerspaces</v>
      </c>
      <c r="U2675" s="13">
        <f t="shared" si="293"/>
        <v>29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4">
        <f t="shared" si="289"/>
        <v>42556.207638888889</v>
      </c>
      <c r="K2676">
        <v>1465398670</v>
      </c>
      <c r="L2676" s="14">
        <f t="shared" si="290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6">
        <f t="shared" si="287"/>
        <v>0.62839999999999996</v>
      </c>
      <c r="R2676" s="9">
        <f t="shared" si="288"/>
        <v>128.61988304093566</v>
      </c>
      <c r="S2676" t="str">
        <f t="shared" si="291"/>
        <v>technology</v>
      </c>
      <c r="T2676" t="str">
        <f t="shared" si="292"/>
        <v>makerspaces</v>
      </c>
      <c r="U2676" s="13">
        <f t="shared" si="293"/>
        <v>27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4">
        <f t="shared" si="289"/>
        <v>41953.899178240739</v>
      </c>
      <c r="K2677">
        <v>1413059689</v>
      </c>
      <c r="L2677" s="14">
        <f t="shared" si="290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6">
        <f t="shared" si="287"/>
        <v>7.5880000000000003E-2</v>
      </c>
      <c r="R2677" s="9">
        <f t="shared" si="288"/>
        <v>65.41379310344827</v>
      </c>
      <c r="S2677" t="str">
        <f t="shared" si="291"/>
        <v>technology</v>
      </c>
      <c r="T2677" t="str">
        <f t="shared" si="292"/>
        <v>makerspaces</v>
      </c>
      <c r="U2677" s="13">
        <f t="shared" si="293"/>
        <v>30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4">
        <f t="shared" si="289"/>
        <v>42512.624699074076</v>
      </c>
      <c r="K2678">
        <v>1461337174</v>
      </c>
      <c r="L2678" s="14">
        <f t="shared" si="290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6">
        <f t="shared" si="287"/>
        <v>0.50380952380952382</v>
      </c>
      <c r="R2678" s="9">
        <f t="shared" si="288"/>
        <v>117.55555555555556</v>
      </c>
      <c r="S2678" t="str">
        <f t="shared" si="291"/>
        <v>technology</v>
      </c>
      <c r="T2678" t="str">
        <f t="shared" si="292"/>
        <v>makerspaces</v>
      </c>
      <c r="U2678" s="13">
        <f t="shared" si="293"/>
        <v>30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4">
        <f t="shared" si="289"/>
        <v>41823.029432870368</v>
      </c>
      <c r="K2679">
        <v>1401756143</v>
      </c>
      <c r="L2679" s="14">
        <f t="shared" si="290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6">
        <f t="shared" si="287"/>
        <v>0.17512820512820512</v>
      </c>
      <c r="R2679" s="9">
        <f t="shared" si="288"/>
        <v>126.48148148148148</v>
      </c>
      <c r="S2679" t="str">
        <f t="shared" si="291"/>
        <v>technology</v>
      </c>
      <c r="T2679" t="str">
        <f t="shared" si="292"/>
        <v>makerspaces</v>
      </c>
      <c r="U2679" s="13">
        <f t="shared" si="293"/>
        <v>30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4">
        <f t="shared" si="289"/>
        <v>42271.798206018517</v>
      </c>
      <c r="K2680">
        <v>1440529765</v>
      </c>
      <c r="L2680" s="14">
        <f t="shared" si="290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6">
        <f t="shared" si="287"/>
        <v>1.3750000000000001E-4</v>
      </c>
      <c r="R2680" s="9">
        <f t="shared" si="288"/>
        <v>550</v>
      </c>
      <c r="S2680" t="str">
        <f t="shared" si="291"/>
        <v>technology</v>
      </c>
      <c r="T2680" t="str">
        <f t="shared" si="292"/>
        <v>makerspaces</v>
      </c>
      <c r="U2680" s="13">
        <f t="shared" si="293"/>
        <v>30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4">
        <f t="shared" si="289"/>
        <v>42063.001087962963</v>
      </c>
      <c r="K2681">
        <v>1422489694</v>
      </c>
      <c r="L2681" s="14">
        <f t="shared" si="290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6">
        <f t="shared" si="287"/>
        <v>3.3E-3</v>
      </c>
      <c r="R2681" s="9">
        <f t="shared" si="288"/>
        <v>44</v>
      </c>
      <c r="S2681" t="str">
        <f t="shared" si="291"/>
        <v>technology</v>
      </c>
      <c r="T2681" t="str">
        <f t="shared" si="292"/>
        <v>makerspaces</v>
      </c>
      <c r="U2681" s="13">
        <f t="shared" si="293"/>
        <v>30</v>
      </c>
    </row>
    <row r="2682" spans="1:2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4">
        <f t="shared" si="289"/>
        <v>42466.170034722221</v>
      </c>
      <c r="K2682">
        <v>1457327091</v>
      </c>
      <c r="L2682" s="14">
        <f t="shared" si="290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6">
        <f t="shared" si="287"/>
        <v>8.6250000000000007E-3</v>
      </c>
      <c r="R2682" s="9">
        <f t="shared" si="288"/>
        <v>69</v>
      </c>
      <c r="S2682" t="str">
        <f t="shared" si="291"/>
        <v>technology</v>
      </c>
      <c r="T2682" t="str">
        <f t="shared" si="292"/>
        <v>makerspaces</v>
      </c>
      <c r="U2682" s="13">
        <f t="shared" si="293"/>
        <v>30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4">
        <f t="shared" si="289"/>
        <v>41830.895254629628</v>
      </c>
      <c r="K2683">
        <v>1402867750</v>
      </c>
      <c r="L2683" s="14">
        <f t="shared" si="290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6">
        <f t="shared" si="287"/>
        <v>6.875E-3</v>
      </c>
      <c r="R2683" s="9">
        <f t="shared" si="288"/>
        <v>27.5</v>
      </c>
      <c r="S2683" t="str">
        <f t="shared" si="291"/>
        <v>food</v>
      </c>
      <c r="T2683" t="str">
        <f t="shared" si="292"/>
        <v>food trucks</v>
      </c>
      <c r="U2683" s="13">
        <f t="shared" si="293"/>
        <v>25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4">
        <f t="shared" si="289"/>
        <v>41965.249305555553</v>
      </c>
      <c r="K2684">
        <v>1413838540</v>
      </c>
      <c r="L2684" s="14">
        <f t="shared" si="290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6">
        <f t="shared" si="287"/>
        <v>0.28299999999999997</v>
      </c>
      <c r="R2684" s="9">
        <f t="shared" si="288"/>
        <v>84.9</v>
      </c>
      <c r="S2684" t="str">
        <f t="shared" si="291"/>
        <v>food</v>
      </c>
      <c r="T2684" t="str">
        <f t="shared" si="292"/>
        <v>food trucks</v>
      </c>
      <c r="U2684" s="13">
        <f t="shared" si="293"/>
        <v>33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4">
        <f t="shared" si="289"/>
        <v>42064.75509259259</v>
      </c>
      <c r="K2685">
        <v>1422641240</v>
      </c>
      <c r="L2685" s="14">
        <f t="shared" si="290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6">
        <f t="shared" si="287"/>
        <v>2.3999999999999998E-3</v>
      </c>
      <c r="R2685" s="9">
        <f t="shared" si="288"/>
        <v>12</v>
      </c>
      <c r="S2685" t="str">
        <f t="shared" si="291"/>
        <v>food</v>
      </c>
      <c r="T2685" t="str">
        <f t="shared" si="292"/>
        <v>food trucks</v>
      </c>
      <c r="U2685" s="13">
        <f t="shared" si="293"/>
        <v>30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4">
        <f t="shared" si="289"/>
        <v>41860.914641203701</v>
      </c>
      <c r="K2686">
        <v>1404165425</v>
      </c>
      <c r="L2686" s="14">
        <f t="shared" si="290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6">
        <f t="shared" si="287"/>
        <v>1.1428571428571429E-2</v>
      </c>
      <c r="R2686" s="9">
        <f t="shared" si="288"/>
        <v>200</v>
      </c>
      <c r="S2686" t="str">
        <f t="shared" si="291"/>
        <v>food</v>
      </c>
      <c r="T2686" t="str">
        <f t="shared" si="292"/>
        <v>food trucks</v>
      </c>
      <c r="U2686" s="13">
        <f t="shared" si="293"/>
        <v>40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4">
        <f t="shared" si="289"/>
        <v>42121.654282407413</v>
      </c>
      <c r="K2687">
        <v>1424968930</v>
      </c>
      <c r="L2687" s="14">
        <f t="shared" si="290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6">
        <f t="shared" si="287"/>
        <v>2.0000000000000001E-4</v>
      </c>
      <c r="R2687" s="9">
        <f t="shared" si="288"/>
        <v>10</v>
      </c>
      <c r="S2687" t="str">
        <f t="shared" si="291"/>
        <v>food</v>
      </c>
      <c r="T2687" t="str">
        <f t="shared" si="292"/>
        <v>food trucks</v>
      </c>
      <c r="U2687" s="13">
        <f t="shared" si="293"/>
        <v>60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4">
        <f t="shared" si="289"/>
        <v>41912.974803240737</v>
      </c>
      <c r="K2688">
        <v>1410391423</v>
      </c>
      <c r="L2688" s="14">
        <f t="shared" si="290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6">
        <f t="shared" si="287"/>
        <v>0</v>
      </c>
      <c r="R2688" s="9">
        <f t="shared" si="288"/>
        <v>0</v>
      </c>
      <c r="S2688" t="str">
        <f t="shared" si="291"/>
        <v>food</v>
      </c>
      <c r="T2688" t="str">
        <f t="shared" si="292"/>
        <v>food trucks</v>
      </c>
      <c r="U2688" s="13">
        <f t="shared" si="293"/>
        <v>20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4">
        <f t="shared" si="289"/>
        <v>42184.64025462963</v>
      </c>
      <c r="K2689">
        <v>1432999318</v>
      </c>
      <c r="L2689" s="14">
        <f t="shared" si="290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6">
        <f t="shared" si="287"/>
        <v>0</v>
      </c>
      <c r="R2689" s="9">
        <f t="shared" si="288"/>
        <v>0</v>
      </c>
      <c r="S2689" t="str">
        <f t="shared" si="291"/>
        <v>food</v>
      </c>
      <c r="T2689" t="str">
        <f t="shared" si="292"/>
        <v>food trucks</v>
      </c>
      <c r="U2689" s="13">
        <f t="shared" si="293"/>
        <v>30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4">
        <f t="shared" si="289"/>
        <v>42059.125</v>
      </c>
      <c r="K2690">
        <v>1422067870</v>
      </c>
      <c r="L2690" s="14">
        <f t="shared" si="290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6">
        <f t="shared" ref="Q2690:Q2753" si="294">(E2690/D2690)</f>
        <v>1.48E-3</v>
      </c>
      <c r="R2690" s="9">
        <f t="shared" ref="R2690:R2753" si="295">IF(N2690&lt;&gt;0,E2690/N2690,0)</f>
        <v>5.2857142857142856</v>
      </c>
      <c r="S2690" t="str">
        <f t="shared" si="291"/>
        <v>food</v>
      </c>
      <c r="T2690" t="str">
        <f t="shared" si="292"/>
        <v>food trucks</v>
      </c>
      <c r="U2690" s="13">
        <f t="shared" si="293"/>
        <v>31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4">
        <f t="shared" ref="J2691:J2754" si="296">(((I2691/60)/60)/24)+DATE(1970,1,1)</f>
        <v>42581.961689814809</v>
      </c>
      <c r="K2691">
        <v>1467327890</v>
      </c>
      <c r="L2691" s="14">
        <f t="shared" ref="L2691:L2754" si="297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6">
        <f t="shared" si="294"/>
        <v>2.8571428571428571E-5</v>
      </c>
      <c r="R2691" s="9">
        <f t="shared" si="295"/>
        <v>1</v>
      </c>
      <c r="S2691" t="str">
        <f t="shared" ref="S2691:S2754" si="298">LEFT(P2691, SEARCH("/",P2691,1)-1)</f>
        <v>food</v>
      </c>
      <c r="T2691" t="str">
        <f t="shared" ref="T2691:T2754" si="299">RIGHT(P2691,LEN(P2691)-FIND("/",P2691))</f>
        <v>food trucks</v>
      </c>
      <c r="U2691" s="13">
        <f t="shared" ref="U2691:U2754" si="300">DATEDIF(L2691,J2691,"D")</f>
        <v>30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4">
        <f t="shared" si="296"/>
        <v>42158.105046296296</v>
      </c>
      <c r="K2692">
        <v>1429410676</v>
      </c>
      <c r="L2692" s="14">
        <f t="shared" si="297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6">
        <f t="shared" si="294"/>
        <v>0.107325</v>
      </c>
      <c r="R2692" s="9">
        <f t="shared" si="295"/>
        <v>72.762711864406782</v>
      </c>
      <c r="S2692" t="str">
        <f t="shared" si="298"/>
        <v>food</v>
      </c>
      <c r="T2692" t="str">
        <f t="shared" si="299"/>
        <v>food trucks</v>
      </c>
      <c r="U2692" s="13">
        <f t="shared" si="300"/>
        <v>45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4">
        <f t="shared" si="296"/>
        <v>42134.724039351851</v>
      </c>
      <c r="K2693">
        <v>1427390557</v>
      </c>
      <c r="L2693" s="14">
        <f t="shared" si="297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6">
        <f t="shared" si="294"/>
        <v>5.3846153846153844E-4</v>
      </c>
      <c r="R2693" s="9">
        <f t="shared" si="295"/>
        <v>17.5</v>
      </c>
      <c r="S2693" t="str">
        <f t="shared" si="298"/>
        <v>food</v>
      </c>
      <c r="T2693" t="str">
        <f t="shared" si="299"/>
        <v>food trucks</v>
      </c>
      <c r="U2693" s="13">
        <f t="shared" si="300"/>
        <v>45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4">
        <f t="shared" si="296"/>
        <v>42088.292361111111</v>
      </c>
      <c r="K2694">
        <v>1424678460</v>
      </c>
      <c r="L2694" s="14">
        <f t="shared" si="297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6">
        <f t="shared" si="294"/>
        <v>7.1428571428571426E-3</v>
      </c>
      <c r="R2694" s="9">
        <f t="shared" si="295"/>
        <v>25</v>
      </c>
      <c r="S2694" t="str">
        <f t="shared" si="298"/>
        <v>food</v>
      </c>
      <c r="T2694" t="str">
        <f t="shared" si="299"/>
        <v>food trucks</v>
      </c>
      <c r="U2694" s="13">
        <f t="shared" si="300"/>
        <v>30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4">
        <f t="shared" si="296"/>
        <v>41864.138495370367</v>
      </c>
      <c r="K2695">
        <v>1405307966</v>
      </c>
      <c r="L2695" s="14">
        <f t="shared" si="297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6">
        <f t="shared" si="294"/>
        <v>8.0000000000000002E-3</v>
      </c>
      <c r="R2695" s="9">
        <f t="shared" si="295"/>
        <v>13.333333333333334</v>
      </c>
      <c r="S2695" t="str">
        <f t="shared" si="298"/>
        <v>food</v>
      </c>
      <c r="T2695" t="str">
        <f t="shared" si="299"/>
        <v>food trucks</v>
      </c>
      <c r="U2695" s="13">
        <f t="shared" si="300"/>
        <v>30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4">
        <f t="shared" si="296"/>
        <v>41908.140497685185</v>
      </c>
      <c r="K2696">
        <v>1409109739</v>
      </c>
      <c r="L2696" s="14">
        <f t="shared" si="297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6">
        <f t="shared" si="294"/>
        <v>3.3333333333333335E-5</v>
      </c>
      <c r="R2696" s="9">
        <f t="shared" si="295"/>
        <v>1</v>
      </c>
      <c r="S2696" t="str">
        <f t="shared" si="298"/>
        <v>food</v>
      </c>
      <c r="T2696" t="str">
        <f t="shared" si="299"/>
        <v>food trucks</v>
      </c>
      <c r="U2696" s="13">
        <f t="shared" si="300"/>
        <v>30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4">
        <f t="shared" si="296"/>
        <v>42108.14025462963</v>
      </c>
      <c r="K2697">
        <v>1423801318</v>
      </c>
      <c r="L2697" s="14">
        <f t="shared" si="297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6">
        <f t="shared" si="294"/>
        <v>4.7333333333333333E-3</v>
      </c>
      <c r="R2697" s="9">
        <f t="shared" si="295"/>
        <v>23.666666666666668</v>
      </c>
      <c r="S2697" t="str">
        <f t="shared" si="298"/>
        <v>food</v>
      </c>
      <c r="T2697" t="str">
        <f t="shared" si="299"/>
        <v>food trucks</v>
      </c>
      <c r="U2697" s="13">
        <f t="shared" si="300"/>
        <v>60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4">
        <f t="shared" si="296"/>
        <v>41998.844444444447</v>
      </c>
      <c r="K2698">
        <v>1416600960</v>
      </c>
      <c r="L2698" s="14">
        <f t="shared" si="297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6">
        <f t="shared" si="294"/>
        <v>5.6500000000000002E-2</v>
      </c>
      <c r="R2698" s="9">
        <f t="shared" si="295"/>
        <v>89.21052631578948</v>
      </c>
      <c r="S2698" t="str">
        <f t="shared" si="298"/>
        <v>food</v>
      </c>
      <c r="T2698" t="str">
        <f t="shared" si="299"/>
        <v>food trucks</v>
      </c>
      <c r="U2698" s="13">
        <f t="shared" si="300"/>
        <v>34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4">
        <f t="shared" si="296"/>
        <v>42218.916666666672</v>
      </c>
      <c r="K2699">
        <v>1435876423</v>
      </c>
      <c r="L2699" s="14">
        <f t="shared" si="297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6">
        <f t="shared" si="294"/>
        <v>0.26352173913043481</v>
      </c>
      <c r="R2699" s="9">
        <f t="shared" si="295"/>
        <v>116.55769230769231</v>
      </c>
      <c r="S2699" t="str">
        <f t="shared" si="298"/>
        <v>food</v>
      </c>
      <c r="T2699" t="str">
        <f t="shared" si="299"/>
        <v>food trucks</v>
      </c>
      <c r="U2699" s="13">
        <f t="shared" si="300"/>
        <v>31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4">
        <f t="shared" si="296"/>
        <v>41817.898240740738</v>
      </c>
      <c r="K2700">
        <v>1401312808</v>
      </c>
      <c r="L2700" s="14">
        <f t="shared" si="297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6">
        <f t="shared" si="294"/>
        <v>3.2512500000000002E-3</v>
      </c>
      <c r="R2700" s="9">
        <f t="shared" si="295"/>
        <v>13.005000000000001</v>
      </c>
      <c r="S2700" t="str">
        <f t="shared" si="298"/>
        <v>food</v>
      </c>
      <c r="T2700" t="str">
        <f t="shared" si="299"/>
        <v>food trucks</v>
      </c>
      <c r="U2700" s="13">
        <f t="shared" si="300"/>
        <v>30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4">
        <f t="shared" si="296"/>
        <v>41859.896562499998</v>
      </c>
      <c r="K2701">
        <v>1404941463</v>
      </c>
      <c r="L2701" s="14">
        <f t="shared" si="297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6">
        <f t="shared" si="294"/>
        <v>0</v>
      </c>
      <c r="R2701" s="9">
        <f t="shared" si="295"/>
        <v>0</v>
      </c>
      <c r="S2701" t="str">
        <f t="shared" si="298"/>
        <v>food</v>
      </c>
      <c r="T2701" t="str">
        <f t="shared" si="299"/>
        <v>food trucks</v>
      </c>
      <c r="U2701" s="13">
        <f t="shared" si="300"/>
        <v>30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4">
        <f t="shared" si="296"/>
        <v>41900.87467592593</v>
      </c>
      <c r="K2702">
        <v>1408481972</v>
      </c>
      <c r="L2702" s="14">
        <f t="shared" si="297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6">
        <f t="shared" si="294"/>
        <v>7.0007000700070005E-3</v>
      </c>
      <c r="R2702" s="9">
        <f t="shared" si="295"/>
        <v>17.5</v>
      </c>
      <c r="S2702" t="str">
        <f t="shared" si="298"/>
        <v>food</v>
      </c>
      <c r="T2702" t="str">
        <f t="shared" si="299"/>
        <v>food trucks</v>
      </c>
      <c r="U2702" s="13">
        <f t="shared" si="300"/>
        <v>30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4">
        <f t="shared" si="296"/>
        <v>42832.733032407406</v>
      </c>
      <c r="K2703">
        <v>1488911734</v>
      </c>
      <c r="L2703" s="14">
        <f t="shared" si="297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6">
        <f t="shared" si="294"/>
        <v>0.46176470588235297</v>
      </c>
      <c r="R2703" s="9">
        <f t="shared" si="295"/>
        <v>34.130434782608695</v>
      </c>
      <c r="S2703" t="str">
        <f t="shared" si="298"/>
        <v>theater</v>
      </c>
      <c r="T2703" t="str">
        <f t="shared" si="299"/>
        <v>spaces</v>
      </c>
      <c r="U2703" s="13">
        <f t="shared" si="300"/>
        <v>31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4">
        <f t="shared" si="296"/>
        <v>42830.760150462964</v>
      </c>
      <c r="K2704">
        <v>1488827677</v>
      </c>
      <c r="L2704" s="14">
        <f t="shared" si="297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6">
        <f t="shared" si="294"/>
        <v>0.34410000000000002</v>
      </c>
      <c r="R2704" s="9">
        <f t="shared" si="295"/>
        <v>132.34615384615384</v>
      </c>
      <c r="S2704" t="str">
        <f t="shared" si="298"/>
        <v>theater</v>
      </c>
      <c r="T2704" t="str">
        <f t="shared" si="299"/>
        <v>spaces</v>
      </c>
      <c r="U2704" s="13">
        <f t="shared" si="300"/>
        <v>30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4">
        <f t="shared" si="296"/>
        <v>42816.648495370369</v>
      </c>
      <c r="K2705">
        <v>1485016430</v>
      </c>
      <c r="L2705" s="14">
        <f t="shared" si="297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6">
        <f t="shared" si="294"/>
        <v>1.0375000000000001</v>
      </c>
      <c r="R2705" s="9">
        <f t="shared" si="295"/>
        <v>922.22222222222217</v>
      </c>
      <c r="S2705" t="str">
        <f t="shared" si="298"/>
        <v>theater</v>
      </c>
      <c r="T2705" t="str">
        <f t="shared" si="299"/>
        <v>spaces</v>
      </c>
      <c r="U2705" s="13">
        <f t="shared" si="300"/>
        <v>60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4">
        <f t="shared" si="296"/>
        <v>42830.820763888885</v>
      </c>
      <c r="K2706">
        <v>1487709714</v>
      </c>
      <c r="L2706" s="14">
        <f t="shared" si="297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6">
        <f t="shared" si="294"/>
        <v>6.0263157894736845E-2</v>
      </c>
      <c r="R2706" s="9">
        <f t="shared" si="295"/>
        <v>163.57142857142858</v>
      </c>
      <c r="S2706" t="str">
        <f t="shared" si="298"/>
        <v>theater</v>
      </c>
      <c r="T2706" t="str">
        <f t="shared" si="299"/>
        <v>spaces</v>
      </c>
      <c r="U2706" s="13">
        <f t="shared" si="300"/>
        <v>43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4">
        <f t="shared" si="296"/>
        <v>42818.874513888892</v>
      </c>
      <c r="K2707">
        <v>1486504758</v>
      </c>
      <c r="L2707" s="14">
        <f t="shared" si="297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6">
        <f t="shared" si="294"/>
        <v>0.10539393939393939</v>
      </c>
      <c r="R2707" s="9">
        <f t="shared" si="295"/>
        <v>217.375</v>
      </c>
      <c r="S2707" t="str">
        <f t="shared" si="298"/>
        <v>theater</v>
      </c>
      <c r="T2707" t="str">
        <f t="shared" si="299"/>
        <v>spaces</v>
      </c>
      <c r="U2707" s="13">
        <f t="shared" si="300"/>
        <v>45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4">
        <f t="shared" si="296"/>
        <v>41928.290972222225</v>
      </c>
      <c r="K2708">
        <v>1410937483</v>
      </c>
      <c r="L2708" s="14">
        <f t="shared" si="297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6">
        <f t="shared" si="294"/>
        <v>1.1229714285714285</v>
      </c>
      <c r="R2708" s="9">
        <f t="shared" si="295"/>
        <v>149.44486692015209</v>
      </c>
      <c r="S2708" t="str">
        <f t="shared" si="298"/>
        <v>theater</v>
      </c>
      <c r="T2708" t="str">
        <f t="shared" si="299"/>
        <v>spaces</v>
      </c>
      <c r="U2708" s="13">
        <f t="shared" si="300"/>
        <v>29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4">
        <f t="shared" si="296"/>
        <v>41421.290972222225</v>
      </c>
      <c r="K2709">
        <v>1367088443</v>
      </c>
      <c r="L2709" s="14">
        <f t="shared" si="297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6">
        <f t="shared" si="294"/>
        <v>3.50844625</v>
      </c>
      <c r="R2709" s="9">
        <f t="shared" si="295"/>
        <v>71.237487309644663</v>
      </c>
      <c r="S2709" t="str">
        <f t="shared" si="298"/>
        <v>theater</v>
      </c>
      <c r="T2709" t="str">
        <f t="shared" si="299"/>
        <v>spaces</v>
      </c>
      <c r="U2709" s="13">
        <f t="shared" si="300"/>
        <v>30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4">
        <f t="shared" si="296"/>
        <v>42572.698217592595</v>
      </c>
      <c r="K2710">
        <v>1463935526</v>
      </c>
      <c r="L2710" s="14">
        <f t="shared" si="297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6">
        <f t="shared" si="294"/>
        <v>2.3321535</v>
      </c>
      <c r="R2710" s="9">
        <f t="shared" si="295"/>
        <v>44.464318398474738</v>
      </c>
      <c r="S2710" t="str">
        <f t="shared" si="298"/>
        <v>theater</v>
      </c>
      <c r="T2710" t="str">
        <f t="shared" si="299"/>
        <v>spaces</v>
      </c>
      <c r="U2710" s="13">
        <f t="shared" si="300"/>
        <v>60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4">
        <f t="shared" si="296"/>
        <v>42647.165972222225</v>
      </c>
      <c r="K2711">
        <v>1472528141</v>
      </c>
      <c r="L2711" s="14">
        <f t="shared" si="297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6">
        <f t="shared" si="294"/>
        <v>1.01606</v>
      </c>
      <c r="R2711" s="9">
        <f t="shared" si="295"/>
        <v>164.94480519480518</v>
      </c>
      <c r="S2711" t="str">
        <f t="shared" si="298"/>
        <v>theater</v>
      </c>
      <c r="T2711" t="str">
        <f t="shared" si="299"/>
        <v>spaces</v>
      </c>
      <c r="U2711" s="13">
        <f t="shared" si="300"/>
        <v>35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4">
        <f t="shared" si="296"/>
        <v>41860.083333333336</v>
      </c>
      <c r="K2712">
        <v>1404797428</v>
      </c>
      <c r="L2712" s="14">
        <f t="shared" si="297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6">
        <f t="shared" si="294"/>
        <v>1.5390035000000002</v>
      </c>
      <c r="R2712" s="9">
        <f t="shared" si="295"/>
        <v>84.871516544117654</v>
      </c>
      <c r="S2712" t="str">
        <f t="shared" si="298"/>
        <v>theater</v>
      </c>
      <c r="T2712" t="str">
        <f t="shared" si="299"/>
        <v>spaces</v>
      </c>
      <c r="U2712" s="13">
        <f t="shared" si="300"/>
        <v>32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4">
        <f t="shared" si="296"/>
        <v>41810.917361111111</v>
      </c>
      <c r="K2713">
        <v>1400694790</v>
      </c>
      <c r="L2713" s="14">
        <f t="shared" si="297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6">
        <f t="shared" si="294"/>
        <v>1.007161125319693</v>
      </c>
      <c r="R2713" s="9">
        <f t="shared" si="295"/>
        <v>53.945205479452056</v>
      </c>
      <c r="S2713" t="str">
        <f t="shared" si="298"/>
        <v>theater</v>
      </c>
      <c r="T2713" t="str">
        <f t="shared" si="299"/>
        <v>spaces</v>
      </c>
      <c r="U2713" s="13">
        <f t="shared" si="300"/>
        <v>30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4">
        <f t="shared" si="296"/>
        <v>41468.75</v>
      </c>
      <c r="K2714">
        <v>1370568560</v>
      </c>
      <c r="L2714" s="14">
        <f t="shared" si="297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6">
        <f t="shared" si="294"/>
        <v>1.3138181818181818</v>
      </c>
      <c r="R2714" s="9">
        <f t="shared" si="295"/>
        <v>50.531468531468533</v>
      </c>
      <c r="S2714" t="str">
        <f t="shared" si="298"/>
        <v>theater</v>
      </c>
      <c r="T2714" t="str">
        <f t="shared" si="299"/>
        <v>spaces</v>
      </c>
      <c r="U2714" s="13">
        <f t="shared" si="300"/>
        <v>36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4">
        <f t="shared" si="296"/>
        <v>42362.653749999998</v>
      </c>
      <c r="K2715">
        <v>1447515684</v>
      </c>
      <c r="L2715" s="14">
        <f t="shared" si="297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6">
        <f t="shared" si="294"/>
        <v>1.0224133333333334</v>
      </c>
      <c r="R2715" s="9">
        <f t="shared" si="295"/>
        <v>108.00140845070422</v>
      </c>
      <c r="S2715" t="str">
        <f t="shared" si="298"/>
        <v>theater</v>
      </c>
      <c r="T2715" t="str">
        <f t="shared" si="299"/>
        <v>spaces</v>
      </c>
      <c r="U2715" s="13">
        <f t="shared" si="300"/>
        <v>40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4">
        <f t="shared" si="296"/>
        <v>42657.958333333328</v>
      </c>
      <c r="K2716">
        <v>1474040596</v>
      </c>
      <c r="L2716" s="14">
        <f t="shared" si="297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6">
        <f t="shared" si="294"/>
        <v>1.1635599999999999</v>
      </c>
      <c r="R2716" s="9">
        <f t="shared" si="295"/>
        <v>95.373770491803285</v>
      </c>
      <c r="S2716" t="str">
        <f t="shared" si="298"/>
        <v>theater</v>
      </c>
      <c r="T2716" t="str">
        <f t="shared" si="299"/>
        <v>spaces</v>
      </c>
      <c r="U2716" s="13">
        <f t="shared" si="300"/>
        <v>28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4">
        <f t="shared" si="296"/>
        <v>42421.398472222223</v>
      </c>
      <c r="K2717">
        <v>1453109628</v>
      </c>
      <c r="L2717" s="14">
        <f t="shared" si="297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6">
        <f t="shared" si="294"/>
        <v>2.6462241666666664</v>
      </c>
      <c r="R2717" s="9">
        <f t="shared" si="295"/>
        <v>57.631016333938291</v>
      </c>
      <c r="S2717" t="str">
        <f t="shared" si="298"/>
        <v>theater</v>
      </c>
      <c r="T2717" t="str">
        <f t="shared" si="299"/>
        <v>spaces</v>
      </c>
      <c r="U2717" s="13">
        <f t="shared" si="300"/>
        <v>34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4">
        <f t="shared" si="296"/>
        <v>42285.333252314813</v>
      </c>
      <c r="K2718">
        <v>1441699193</v>
      </c>
      <c r="L2718" s="14">
        <f t="shared" si="297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6">
        <f t="shared" si="294"/>
        <v>1.1998010000000001</v>
      </c>
      <c r="R2718" s="9">
        <f t="shared" si="295"/>
        <v>64.160481283422456</v>
      </c>
      <c r="S2718" t="str">
        <f t="shared" si="298"/>
        <v>theater</v>
      </c>
      <c r="T2718" t="str">
        <f t="shared" si="299"/>
        <v>spaces</v>
      </c>
      <c r="U2718" s="13">
        <f t="shared" si="300"/>
        <v>30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4">
        <f t="shared" si="296"/>
        <v>41979.956585648149</v>
      </c>
      <c r="K2719">
        <v>1414015049</v>
      </c>
      <c r="L2719" s="14">
        <f t="shared" si="297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6">
        <f t="shared" si="294"/>
        <v>1.2010400000000001</v>
      </c>
      <c r="R2719" s="9">
        <f t="shared" si="295"/>
        <v>92.387692307692305</v>
      </c>
      <c r="S2719" t="str">
        <f t="shared" si="298"/>
        <v>theater</v>
      </c>
      <c r="T2719" t="str">
        <f t="shared" si="299"/>
        <v>spaces</v>
      </c>
      <c r="U2719" s="13">
        <f t="shared" si="300"/>
        <v>45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4">
        <f t="shared" si="296"/>
        <v>42493.958333333328</v>
      </c>
      <c r="K2720">
        <v>1459865945</v>
      </c>
      <c r="L2720" s="14">
        <f t="shared" si="297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6">
        <f t="shared" si="294"/>
        <v>1.0358333333333334</v>
      </c>
      <c r="R2720" s="9">
        <f t="shared" si="295"/>
        <v>125.97972972972973</v>
      </c>
      <c r="S2720" t="str">
        <f t="shared" si="298"/>
        <v>theater</v>
      </c>
      <c r="T2720" t="str">
        <f t="shared" si="299"/>
        <v>spaces</v>
      </c>
      <c r="U2720" s="13">
        <f t="shared" si="300"/>
        <v>28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4">
        <f t="shared" si="296"/>
        <v>42477.989513888882</v>
      </c>
      <c r="K2721">
        <v>1455756294</v>
      </c>
      <c r="L2721" s="14">
        <f t="shared" si="297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6">
        <f t="shared" si="294"/>
        <v>1.0883333333333334</v>
      </c>
      <c r="R2721" s="9">
        <f t="shared" si="295"/>
        <v>94.637681159420296</v>
      </c>
      <c r="S2721" t="str">
        <f t="shared" si="298"/>
        <v>theater</v>
      </c>
      <c r="T2721" t="str">
        <f t="shared" si="299"/>
        <v>spaces</v>
      </c>
      <c r="U2721" s="13">
        <f t="shared" si="300"/>
        <v>59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4">
        <f t="shared" si="296"/>
        <v>42685.507557870369</v>
      </c>
      <c r="K2722">
        <v>1476270653</v>
      </c>
      <c r="L2722" s="14">
        <f t="shared" si="297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6">
        <f t="shared" si="294"/>
        <v>1.1812400000000001</v>
      </c>
      <c r="R2722" s="9">
        <f t="shared" si="295"/>
        <v>170.69942196531792</v>
      </c>
      <c r="S2722" t="str">
        <f t="shared" si="298"/>
        <v>theater</v>
      </c>
      <c r="T2722" t="str">
        <f t="shared" si="299"/>
        <v>spaces</v>
      </c>
      <c r="U2722" s="13">
        <f t="shared" si="300"/>
        <v>30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4">
        <f t="shared" si="296"/>
        <v>41523.791666666664</v>
      </c>
      <c r="K2723">
        <v>1375880598</v>
      </c>
      <c r="L2723" s="14">
        <f t="shared" si="297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6">
        <f t="shared" si="294"/>
        <v>14.62</v>
      </c>
      <c r="R2723" s="9">
        <f t="shared" si="295"/>
        <v>40.762081784386616</v>
      </c>
      <c r="S2723" t="str">
        <f t="shared" si="298"/>
        <v>technology</v>
      </c>
      <c r="T2723" t="str">
        <f t="shared" si="299"/>
        <v>hardware</v>
      </c>
      <c r="U2723" s="13">
        <f t="shared" si="300"/>
        <v>30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4">
        <f t="shared" si="296"/>
        <v>42764.857094907406</v>
      </c>
      <c r="K2724">
        <v>1480538053</v>
      </c>
      <c r="L2724" s="14">
        <f t="shared" si="297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6">
        <f t="shared" si="294"/>
        <v>2.5253999999999999</v>
      </c>
      <c r="R2724" s="9">
        <f t="shared" si="295"/>
        <v>68.254054054054052</v>
      </c>
      <c r="S2724" t="str">
        <f t="shared" si="298"/>
        <v>technology</v>
      </c>
      <c r="T2724" t="str">
        <f t="shared" si="299"/>
        <v>hardware</v>
      </c>
      <c r="U2724" s="13">
        <f t="shared" si="300"/>
        <v>60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4">
        <f t="shared" si="296"/>
        <v>42004.880648148144</v>
      </c>
      <c r="K2725">
        <v>1414872488</v>
      </c>
      <c r="L2725" s="14">
        <f t="shared" si="297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6">
        <f t="shared" si="294"/>
        <v>1.4005000000000001</v>
      </c>
      <c r="R2725" s="9">
        <f t="shared" si="295"/>
        <v>95.48863636363636</v>
      </c>
      <c r="S2725" t="str">
        <f t="shared" si="298"/>
        <v>technology</v>
      </c>
      <c r="T2725" t="str">
        <f t="shared" si="299"/>
        <v>hardware</v>
      </c>
      <c r="U2725" s="13">
        <f t="shared" si="300"/>
        <v>60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4">
        <f t="shared" si="296"/>
        <v>42231.32707175926</v>
      </c>
      <c r="K2726">
        <v>1436860259</v>
      </c>
      <c r="L2726" s="14">
        <f t="shared" si="297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6">
        <f t="shared" si="294"/>
        <v>2.9687520259319289</v>
      </c>
      <c r="R2726" s="9">
        <f t="shared" si="295"/>
        <v>7.1902649656526005</v>
      </c>
      <c r="S2726" t="str">
        <f t="shared" si="298"/>
        <v>technology</v>
      </c>
      <c r="T2726" t="str">
        <f t="shared" si="299"/>
        <v>hardware</v>
      </c>
      <c r="U2726" s="13">
        <f t="shared" si="300"/>
        <v>32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4">
        <f t="shared" si="296"/>
        <v>42795.744618055556</v>
      </c>
      <c r="K2727">
        <v>1484070735</v>
      </c>
      <c r="L2727" s="14">
        <f t="shared" si="297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6">
        <f t="shared" si="294"/>
        <v>1.445425</v>
      </c>
      <c r="R2727" s="9">
        <f t="shared" si="295"/>
        <v>511.65486725663715</v>
      </c>
      <c r="S2727" t="str">
        <f t="shared" si="298"/>
        <v>technology</v>
      </c>
      <c r="T2727" t="str">
        <f t="shared" si="299"/>
        <v>hardware</v>
      </c>
      <c r="U2727" s="13">
        <f t="shared" si="300"/>
        <v>50</v>
      </c>
    </row>
    <row r="2728" spans="1:2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4">
        <f t="shared" si="296"/>
        <v>42482.579988425925</v>
      </c>
      <c r="K2728">
        <v>1458741311</v>
      </c>
      <c r="L2728" s="14">
        <f t="shared" si="297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6">
        <f t="shared" si="294"/>
        <v>1.05745</v>
      </c>
      <c r="R2728" s="9">
        <f t="shared" si="295"/>
        <v>261.74504950495049</v>
      </c>
      <c r="S2728" t="str">
        <f t="shared" si="298"/>
        <v>technology</v>
      </c>
      <c r="T2728" t="str">
        <f t="shared" si="299"/>
        <v>hardware</v>
      </c>
      <c r="U2728" s="13">
        <f t="shared" si="300"/>
        <v>30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4">
        <f t="shared" si="296"/>
        <v>42223.676655092597</v>
      </c>
      <c r="K2729">
        <v>1436804063</v>
      </c>
      <c r="L2729" s="14">
        <f t="shared" si="297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6">
        <f t="shared" si="294"/>
        <v>4.9321000000000002</v>
      </c>
      <c r="R2729" s="9">
        <f t="shared" si="295"/>
        <v>69.760961810466767</v>
      </c>
      <c r="S2729" t="str">
        <f t="shared" si="298"/>
        <v>technology</v>
      </c>
      <c r="T2729" t="str">
        <f t="shared" si="299"/>
        <v>hardware</v>
      </c>
      <c r="U2729" s="13">
        <f t="shared" si="300"/>
        <v>25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4">
        <f t="shared" si="296"/>
        <v>42368.59993055556</v>
      </c>
      <c r="K2730">
        <v>1448461434</v>
      </c>
      <c r="L2730" s="14">
        <f t="shared" si="297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6">
        <f t="shared" si="294"/>
        <v>2.0182666666666669</v>
      </c>
      <c r="R2730" s="9">
        <f t="shared" si="295"/>
        <v>77.229591836734699</v>
      </c>
      <c r="S2730" t="str">
        <f t="shared" si="298"/>
        <v>technology</v>
      </c>
      <c r="T2730" t="str">
        <f t="shared" si="299"/>
        <v>hardware</v>
      </c>
      <c r="U2730" s="13">
        <f t="shared" si="300"/>
        <v>35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4">
        <f t="shared" si="296"/>
        <v>42125.240706018521</v>
      </c>
      <c r="K2731">
        <v>1427867197</v>
      </c>
      <c r="L2731" s="14">
        <f t="shared" si="297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6">
        <f t="shared" si="294"/>
        <v>1.0444</v>
      </c>
      <c r="R2731" s="9">
        <f t="shared" si="295"/>
        <v>340.56521739130437</v>
      </c>
      <c r="S2731" t="str">
        <f t="shared" si="298"/>
        <v>technology</v>
      </c>
      <c r="T2731" t="str">
        <f t="shared" si="299"/>
        <v>hardware</v>
      </c>
      <c r="U2731" s="13">
        <f t="shared" si="300"/>
        <v>30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4">
        <f t="shared" si="296"/>
        <v>41386.541377314818</v>
      </c>
      <c r="K2732">
        <v>1363611575</v>
      </c>
      <c r="L2732" s="14">
        <f t="shared" si="297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6">
        <f t="shared" si="294"/>
        <v>1.7029262962962963</v>
      </c>
      <c r="R2732" s="9">
        <f t="shared" si="295"/>
        <v>67.417903225806455</v>
      </c>
      <c r="S2732" t="str">
        <f t="shared" si="298"/>
        <v>technology</v>
      </c>
      <c r="T2732" t="str">
        <f t="shared" si="299"/>
        <v>hardware</v>
      </c>
      <c r="U2732" s="13">
        <f t="shared" si="300"/>
        <v>35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4">
        <f t="shared" si="296"/>
        <v>41930.166666666664</v>
      </c>
      <c r="K2733">
        <v>1408624622</v>
      </c>
      <c r="L2733" s="14">
        <f t="shared" si="297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6">
        <f t="shared" si="294"/>
        <v>1.0430333333333333</v>
      </c>
      <c r="R2733" s="9">
        <f t="shared" si="295"/>
        <v>845.70270270270271</v>
      </c>
      <c r="S2733" t="str">
        <f t="shared" si="298"/>
        <v>technology</v>
      </c>
      <c r="T2733" t="str">
        <f t="shared" si="299"/>
        <v>hardware</v>
      </c>
      <c r="U2733" s="13">
        <f t="shared" si="300"/>
        <v>58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4">
        <f t="shared" si="296"/>
        <v>41422</v>
      </c>
      <c r="K2734">
        <v>1366917828</v>
      </c>
      <c r="L2734" s="14">
        <f t="shared" si="297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6">
        <f t="shared" si="294"/>
        <v>1.1825000000000001</v>
      </c>
      <c r="R2734" s="9">
        <f t="shared" si="295"/>
        <v>97.191780821917803</v>
      </c>
      <c r="S2734" t="str">
        <f t="shared" si="298"/>
        <v>technology</v>
      </c>
      <c r="T2734" t="str">
        <f t="shared" si="299"/>
        <v>hardware</v>
      </c>
      <c r="U2734" s="13">
        <f t="shared" si="300"/>
        <v>33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4">
        <f t="shared" si="296"/>
        <v>42104.231180555551</v>
      </c>
      <c r="K2735">
        <v>1423463574</v>
      </c>
      <c r="L2735" s="14">
        <f t="shared" si="297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6">
        <f t="shared" si="294"/>
        <v>1.07538</v>
      </c>
      <c r="R2735" s="9">
        <f t="shared" si="295"/>
        <v>451.84033613445376</v>
      </c>
      <c r="S2735" t="str">
        <f t="shared" si="298"/>
        <v>technology</v>
      </c>
      <c r="T2735" t="str">
        <f t="shared" si="299"/>
        <v>hardware</v>
      </c>
      <c r="U2735" s="13">
        <f t="shared" si="300"/>
        <v>60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4">
        <f t="shared" si="296"/>
        <v>42656.915972222225</v>
      </c>
      <c r="K2736">
        <v>1473782592</v>
      </c>
      <c r="L2736" s="14">
        <f t="shared" si="297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6">
        <f t="shared" si="294"/>
        <v>22603</v>
      </c>
      <c r="R2736" s="9">
        <f t="shared" si="295"/>
        <v>138.66871165644173</v>
      </c>
      <c r="S2736" t="str">
        <f t="shared" si="298"/>
        <v>technology</v>
      </c>
      <c r="T2736" t="str">
        <f t="shared" si="299"/>
        <v>hardware</v>
      </c>
      <c r="U2736" s="13">
        <f t="shared" si="300"/>
        <v>30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4">
        <f t="shared" si="296"/>
        <v>41346.833333333336</v>
      </c>
      <c r="K2737">
        <v>1360551250</v>
      </c>
      <c r="L2737" s="14">
        <f t="shared" si="297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6">
        <f t="shared" si="294"/>
        <v>9.7813466666666677</v>
      </c>
      <c r="R2737" s="9">
        <f t="shared" si="295"/>
        <v>21.640147492625371</v>
      </c>
      <c r="S2737" t="str">
        <f t="shared" si="298"/>
        <v>technology</v>
      </c>
      <c r="T2737" t="str">
        <f t="shared" si="299"/>
        <v>hardware</v>
      </c>
      <c r="U2737" s="13">
        <f t="shared" si="300"/>
        <v>30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4">
        <f t="shared" si="296"/>
        <v>41752.666354166664</v>
      </c>
      <c r="K2738">
        <v>1395676773</v>
      </c>
      <c r="L2738" s="14">
        <f t="shared" si="297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6">
        <f t="shared" si="294"/>
        <v>1.2290000000000001</v>
      </c>
      <c r="R2738" s="9">
        <f t="shared" si="295"/>
        <v>169.51724137931035</v>
      </c>
      <c r="S2738" t="str">
        <f t="shared" si="298"/>
        <v>technology</v>
      </c>
      <c r="T2738" t="str">
        <f t="shared" si="299"/>
        <v>hardware</v>
      </c>
      <c r="U2738" s="13">
        <f t="shared" si="300"/>
        <v>30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4">
        <f t="shared" si="296"/>
        <v>41654.791666666664</v>
      </c>
      <c r="K2739">
        <v>1386108087</v>
      </c>
      <c r="L2739" s="14">
        <f t="shared" si="297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6">
        <f t="shared" si="294"/>
        <v>2.4606080000000001</v>
      </c>
      <c r="R2739" s="9">
        <f t="shared" si="295"/>
        <v>161.88210526315791</v>
      </c>
      <c r="S2739" t="str">
        <f t="shared" si="298"/>
        <v>technology</v>
      </c>
      <c r="T2739" t="str">
        <f t="shared" si="299"/>
        <v>hardware</v>
      </c>
      <c r="U2739" s="13">
        <f t="shared" si="300"/>
        <v>43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4">
        <f t="shared" si="296"/>
        <v>42680.143564814818</v>
      </c>
      <c r="K2740">
        <v>1473218804</v>
      </c>
      <c r="L2740" s="14">
        <f t="shared" si="297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6">
        <f t="shared" si="294"/>
        <v>1.4794</v>
      </c>
      <c r="R2740" s="9">
        <f t="shared" si="295"/>
        <v>493.13333333333333</v>
      </c>
      <c r="S2740" t="str">
        <f t="shared" si="298"/>
        <v>technology</v>
      </c>
      <c r="T2740" t="str">
        <f t="shared" si="299"/>
        <v>hardware</v>
      </c>
      <c r="U2740" s="13">
        <f t="shared" si="300"/>
        <v>60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4">
        <f t="shared" si="296"/>
        <v>41764.887928240743</v>
      </c>
      <c r="K2741">
        <v>1395436717</v>
      </c>
      <c r="L2741" s="14">
        <f t="shared" si="297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6">
        <f t="shared" si="294"/>
        <v>3.8409090909090908</v>
      </c>
      <c r="R2741" s="9">
        <f t="shared" si="295"/>
        <v>22.120418848167539</v>
      </c>
      <c r="S2741" t="str">
        <f t="shared" si="298"/>
        <v>technology</v>
      </c>
      <c r="T2741" t="str">
        <f t="shared" si="299"/>
        <v>hardware</v>
      </c>
      <c r="U2741" s="13">
        <f t="shared" si="300"/>
        <v>45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4">
        <f t="shared" si="296"/>
        <v>42074.99018518519</v>
      </c>
      <c r="K2742">
        <v>1423529152</v>
      </c>
      <c r="L2742" s="14">
        <f t="shared" si="297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6">
        <f t="shared" si="294"/>
        <v>1.0333333333333334</v>
      </c>
      <c r="R2742" s="9">
        <f t="shared" si="295"/>
        <v>18.235294117647058</v>
      </c>
      <c r="S2742" t="str">
        <f t="shared" si="298"/>
        <v>technology</v>
      </c>
      <c r="T2742" t="str">
        <f t="shared" si="299"/>
        <v>hardware</v>
      </c>
      <c r="U2742" s="13">
        <f t="shared" si="300"/>
        <v>29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4">
        <f t="shared" si="296"/>
        <v>41932.088194444441</v>
      </c>
      <c r="K2743">
        <v>1412005602</v>
      </c>
      <c r="L2743" s="14">
        <f t="shared" si="297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6">
        <f t="shared" si="294"/>
        <v>4.3750000000000004E-3</v>
      </c>
      <c r="R2743" s="9">
        <f t="shared" si="295"/>
        <v>8.75</v>
      </c>
      <c r="S2743" t="str">
        <f t="shared" si="298"/>
        <v>publishing</v>
      </c>
      <c r="T2743" t="str">
        <f t="shared" si="299"/>
        <v>children's books</v>
      </c>
      <c r="U2743" s="13">
        <f t="shared" si="300"/>
        <v>21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4">
        <f t="shared" si="296"/>
        <v>41044.719756944447</v>
      </c>
      <c r="K2744">
        <v>1335892587</v>
      </c>
      <c r="L2744" s="14">
        <f t="shared" si="297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6">
        <f t="shared" si="294"/>
        <v>0.29239999999999999</v>
      </c>
      <c r="R2744" s="9">
        <f t="shared" si="295"/>
        <v>40.611111111111114</v>
      </c>
      <c r="S2744" t="str">
        <f t="shared" si="298"/>
        <v>publishing</v>
      </c>
      <c r="T2744" t="str">
        <f t="shared" si="299"/>
        <v>children's books</v>
      </c>
      <c r="U2744" s="13">
        <f t="shared" si="300"/>
        <v>14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4">
        <f t="shared" si="296"/>
        <v>42662.328784722224</v>
      </c>
      <c r="K2745">
        <v>1474271607</v>
      </c>
      <c r="L2745" s="14">
        <f t="shared" si="297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6">
        <f t="shared" si="294"/>
        <v>0</v>
      </c>
      <c r="R2745" s="9">
        <f t="shared" si="295"/>
        <v>0</v>
      </c>
      <c r="S2745" t="str">
        <f t="shared" si="298"/>
        <v>publishing</v>
      </c>
      <c r="T2745" t="str">
        <f t="shared" si="299"/>
        <v>children's books</v>
      </c>
      <c r="U2745" s="13">
        <f t="shared" si="300"/>
        <v>30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4">
        <f t="shared" si="296"/>
        <v>40968.062476851854</v>
      </c>
      <c r="K2746">
        <v>1327886998</v>
      </c>
      <c r="L2746" s="14">
        <f t="shared" si="297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6">
        <f t="shared" si="294"/>
        <v>5.2187499999999998E-2</v>
      </c>
      <c r="R2746" s="9">
        <f t="shared" si="295"/>
        <v>37.954545454545453</v>
      </c>
      <c r="S2746" t="str">
        <f t="shared" si="298"/>
        <v>publishing</v>
      </c>
      <c r="T2746" t="str">
        <f t="shared" si="299"/>
        <v>children's books</v>
      </c>
      <c r="U2746" s="13">
        <f t="shared" si="300"/>
        <v>30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4">
        <f t="shared" si="296"/>
        <v>41104.988055555557</v>
      </c>
      <c r="K2747">
        <v>1337125368</v>
      </c>
      <c r="L2747" s="14">
        <f t="shared" si="297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6">
        <f t="shared" si="294"/>
        <v>0.21887499999999999</v>
      </c>
      <c r="R2747" s="9">
        <f t="shared" si="295"/>
        <v>35.734693877551024</v>
      </c>
      <c r="S2747" t="str">
        <f t="shared" si="298"/>
        <v>publishing</v>
      </c>
      <c r="T2747" t="str">
        <f t="shared" si="299"/>
        <v>children's books</v>
      </c>
      <c r="U2747" s="13">
        <f t="shared" si="300"/>
        <v>60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4">
        <f t="shared" si="296"/>
        <v>41880.781377314815</v>
      </c>
      <c r="K2748">
        <v>1406745911</v>
      </c>
      <c r="L2748" s="14">
        <f t="shared" si="297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6">
        <f t="shared" si="294"/>
        <v>0.26700000000000002</v>
      </c>
      <c r="R2748" s="9">
        <f t="shared" si="295"/>
        <v>42.157894736842103</v>
      </c>
      <c r="S2748" t="str">
        <f t="shared" si="298"/>
        <v>publishing</v>
      </c>
      <c r="T2748" t="str">
        <f t="shared" si="299"/>
        <v>children's books</v>
      </c>
      <c r="U2748" s="13">
        <f t="shared" si="300"/>
        <v>30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4">
        <f t="shared" si="296"/>
        <v>41076.131944444445</v>
      </c>
      <c r="K2749">
        <v>1337095997</v>
      </c>
      <c r="L2749" s="14">
        <f t="shared" si="297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6">
        <f t="shared" si="294"/>
        <v>0.28000000000000003</v>
      </c>
      <c r="R2749" s="9">
        <f t="shared" si="295"/>
        <v>35</v>
      </c>
      <c r="S2749" t="str">
        <f t="shared" si="298"/>
        <v>publishing</v>
      </c>
      <c r="T2749" t="str">
        <f t="shared" si="299"/>
        <v>children's books</v>
      </c>
      <c r="U2749" s="13">
        <f t="shared" si="300"/>
        <v>32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4">
        <f t="shared" si="296"/>
        <v>42615.7106712963</v>
      </c>
      <c r="K2750">
        <v>1470243802</v>
      </c>
      <c r="L2750" s="14">
        <f t="shared" si="297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6">
        <f t="shared" si="294"/>
        <v>1.06E-2</v>
      </c>
      <c r="R2750" s="9">
        <f t="shared" si="295"/>
        <v>13.25</v>
      </c>
      <c r="S2750" t="str">
        <f t="shared" si="298"/>
        <v>publishing</v>
      </c>
      <c r="T2750" t="str">
        <f t="shared" si="299"/>
        <v>children's books</v>
      </c>
      <c r="U2750" s="13">
        <f t="shared" si="300"/>
        <v>30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4">
        <f t="shared" si="296"/>
        <v>42098.757372685184</v>
      </c>
      <c r="K2751">
        <v>1425582637</v>
      </c>
      <c r="L2751" s="14">
        <f t="shared" si="297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6">
        <f t="shared" si="294"/>
        <v>1.0999999999999999E-2</v>
      </c>
      <c r="R2751" s="9">
        <f t="shared" si="295"/>
        <v>55</v>
      </c>
      <c r="S2751" t="str">
        <f t="shared" si="298"/>
        <v>publishing</v>
      </c>
      <c r="T2751" t="str">
        <f t="shared" si="299"/>
        <v>children's books</v>
      </c>
      <c r="U2751" s="13">
        <f t="shared" si="300"/>
        <v>30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4">
        <f t="shared" si="296"/>
        <v>41090.833333333336</v>
      </c>
      <c r="K2752">
        <v>1340055345</v>
      </c>
      <c r="L2752" s="14">
        <f t="shared" si="297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6">
        <f t="shared" si="294"/>
        <v>0</v>
      </c>
      <c r="R2752" s="9">
        <f t="shared" si="295"/>
        <v>0</v>
      </c>
      <c r="S2752" t="str">
        <f t="shared" si="298"/>
        <v>publishing</v>
      </c>
      <c r="T2752" t="str">
        <f t="shared" si="299"/>
        <v>children's books</v>
      </c>
      <c r="U2752" s="13">
        <f t="shared" si="300"/>
        <v>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4">
        <f t="shared" si="296"/>
        <v>41807.887060185189</v>
      </c>
      <c r="K2753">
        <v>1397855842</v>
      </c>
      <c r="L2753" s="14">
        <f t="shared" si="297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6">
        <f t="shared" si="294"/>
        <v>0</v>
      </c>
      <c r="R2753" s="9">
        <f t="shared" si="295"/>
        <v>0</v>
      </c>
      <c r="S2753" t="str">
        <f t="shared" si="298"/>
        <v>publishing</v>
      </c>
      <c r="T2753" t="str">
        <f t="shared" si="299"/>
        <v>children's books</v>
      </c>
      <c r="U2753" s="13">
        <f t="shared" si="300"/>
        <v>60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4">
        <f t="shared" si="296"/>
        <v>40895.765092592592</v>
      </c>
      <c r="K2754">
        <v>1320776504</v>
      </c>
      <c r="L2754" s="14">
        <f t="shared" si="297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6">
        <f t="shared" ref="Q2754:Q2817" si="301">(E2754/D2754)</f>
        <v>0.11458333333333333</v>
      </c>
      <c r="R2754" s="9">
        <f t="shared" ref="R2754:R2817" si="302">IF(N2754&lt;&gt;0,E2754/N2754,0)</f>
        <v>39.285714285714285</v>
      </c>
      <c r="S2754" t="str">
        <f t="shared" si="298"/>
        <v>publishing</v>
      </c>
      <c r="T2754" t="str">
        <f t="shared" si="299"/>
        <v>children's books</v>
      </c>
      <c r="U2754" s="13">
        <f t="shared" si="300"/>
        <v>40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4">
        <f t="shared" ref="J2755:J2818" si="303">(((I2755/60)/60)/24)+DATE(1970,1,1)</f>
        <v>41147.900729166664</v>
      </c>
      <c r="K2755">
        <v>1343425023</v>
      </c>
      <c r="L2755" s="14">
        <f t="shared" ref="L2755:L2818" si="304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6">
        <f t="shared" si="301"/>
        <v>0.19</v>
      </c>
      <c r="R2755" s="9">
        <f t="shared" si="302"/>
        <v>47.5</v>
      </c>
      <c r="S2755" t="str">
        <f t="shared" ref="S2755:S2818" si="305">LEFT(P2755, SEARCH("/",P2755,1)-1)</f>
        <v>publishing</v>
      </c>
      <c r="T2755" t="str">
        <f t="shared" ref="T2755:T2818" si="306">RIGHT(P2755,LEN(P2755)-FIND("/",P2755))</f>
        <v>children's books</v>
      </c>
      <c r="U2755" s="13">
        <f t="shared" ref="U2755:U2818" si="307">DATEDIF(L2755,J2755,"D")</f>
        <v>30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4">
        <f t="shared" si="303"/>
        <v>41893.636006944449</v>
      </c>
      <c r="K2756">
        <v>1407856551</v>
      </c>
      <c r="L2756" s="14">
        <f t="shared" si="304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6">
        <f t="shared" si="301"/>
        <v>0</v>
      </c>
      <c r="R2756" s="9">
        <f t="shared" si="302"/>
        <v>0</v>
      </c>
      <c r="S2756" t="str">
        <f t="shared" si="305"/>
        <v>publishing</v>
      </c>
      <c r="T2756" t="str">
        <f t="shared" si="306"/>
        <v>children's books</v>
      </c>
      <c r="U2756" s="13">
        <f t="shared" si="307"/>
        <v>30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4">
        <f t="shared" si="303"/>
        <v>42102.790821759263</v>
      </c>
      <c r="K2757">
        <v>1425927527</v>
      </c>
      <c r="L2757" s="14">
        <f t="shared" si="304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6">
        <f t="shared" si="301"/>
        <v>0.52</v>
      </c>
      <c r="R2757" s="9">
        <f t="shared" si="302"/>
        <v>17.333333333333332</v>
      </c>
      <c r="S2757" t="str">
        <f t="shared" si="305"/>
        <v>publishing</v>
      </c>
      <c r="T2757" t="str">
        <f t="shared" si="306"/>
        <v>children's books</v>
      </c>
      <c r="U2757" s="13">
        <f t="shared" si="307"/>
        <v>30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4">
        <f t="shared" si="303"/>
        <v>41650.90047453704</v>
      </c>
      <c r="K2758">
        <v>1386884201</v>
      </c>
      <c r="L2758" s="14">
        <f t="shared" si="304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6">
        <f t="shared" si="301"/>
        <v>0.1048</v>
      </c>
      <c r="R2758" s="9">
        <f t="shared" si="302"/>
        <v>31.757575757575758</v>
      </c>
      <c r="S2758" t="str">
        <f t="shared" si="305"/>
        <v>publishing</v>
      </c>
      <c r="T2758" t="str">
        <f t="shared" si="306"/>
        <v>children's books</v>
      </c>
      <c r="U2758" s="13">
        <f t="shared" si="307"/>
        <v>30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4">
        <f t="shared" si="303"/>
        <v>42588.65662037037</v>
      </c>
      <c r="K2759">
        <v>1469202332</v>
      </c>
      <c r="L2759" s="14">
        <f t="shared" si="304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6">
        <f t="shared" si="301"/>
        <v>6.6666666666666671E-3</v>
      </c>
      <c r="R2759" s="9">
        <f t="shared" si="302"/>
        <v>5</v>
      </c>
      <c r="S2759" t="str">
        <f t="shared" si="305"/>
        <v>publishing</v>
      </c>
      <c r="T2759" t="str">
        <f t="shared" si="306"/>
        <v>children's books</v>
      </c>
      <c r="U2759" s="13">
        <f t="shared" si="307"/>
        <v>15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4">
        <f t="shared" si="303"/>
        <v>42653.441932870366</v>
      </c>
      <c r="K2760">
        <v>1474886183</v>
      </c>
      <c r="L2760" s="14">
        <f t="shared" si="304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6">
        <f t="shared" si="301"/>
        <v>0.11700000000000001</v>
      </c>
      <c r="R2760" s="9">
        <f t="shared" si="302"/>
        <v>39</v>
      </c>
      <c r="S2760" t="str">
        <f t="shared" si="305"/>
        <v>publishing</v>
      </c>
      <c r="T2760" t="str">
        <f t="shared" si="306"/>
        <v>children's books</v>
      </c>
      <c r="U2760" s="13">
        <f t="shared" si="307"/>
        <v>14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4">
        <f t="shared" si="303"/>
        <v>42567.36650462963</v>
      </c>
      <c r="K2761">
        <v>1464943666</v>
      </c>
      <c r="L2761" s="14">
        <f t="shared" si="304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6">
        <f t="shared" si="301"/>
        <v>0.105</v>
      </c>
      <c r="R2761" s="9">
        <f t="shared" si="302"/>
        <v>52.5</v>
      </c>
      <c r="S2761" t="str">
        <f t="shared" si="305"/>
        <v>publishing</v>
      </c>
      <c r="T2761" t="str">
        <f t="shared" si="306"/>
        <v>children's books</v>
      </c>
      <c r="U2761" s="13">
        <f t="shared" si="307"/>
        <v>43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4">
        <f t="shared" si="303"/>
        <v>41445.461319444446</v>
      </c>
      <c r="K2762">
        <v>1369134258</v>
      </c>
      <c r="L2762" s="14">
        <f t="shared" si="304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6">
        <f t="shared" si="301"/>
        <v>0</v>
      </c>
      <c r="R2762" s="9">
        <f t="shared" si="302"/>
        <v>0</v>
      </c>
      <c r="S2762" t="str">
        <f t="shared" si="305"/>
        <v>publishing</v>
      </c>
      <c r="T2762" t="str">
        <f t="shared" si="306"/>
        <v>children's books</v>
      </c>
      <c r="U2762" s="13">
        <f t="shared" si="307"/>
        <v>30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4">
        <f t="shared" si="303"/>
        <v>41277.063576388886</v>
      </c>
      <c r="K2763">
        <v>1354584693</v>
      </c>
      <c r="L2763" s="14">
        <f t="shared" si="304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6">
        <f t="shared" si="301"/>
        <v>7.1999999999999998E-3</v>
      </c>
      <c r="R2763" s="9">
        <f t="shared" si="302"/>
        <v>9</v>
      </c>
      <c r="S2763" t="str">
        <f t="shared" si="305"/>
        <v>publishing</v>
      </c>
      <c r="T2763" t="str">
        <f t="shared" si="306"/>
        <v>children's books</v>
      </c>
      <c r="U2763" s="13">
        <f t="shared" si="307"/>
        <v>30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4">
        <f t="shared" si="303"/>
        <v>40986.995312500003</v>
      </c>
      <c r="K2764">
        <v>1326934395</v>
      </c>
      <c r="L2764" s="14">
        <f t="shared" si="304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6">
        <f t="shared" si="301"/>
        <v>7.6923076923076927E-3</v>
      </c>
      <c r="R2764" s="9">
        <f t="shared" si="302"/>
        <v>25</v>
      </c>
      <c r="S2764" t="str">
        <f t="shared" si="305"/>
        <v>publishing</v>
      </c>
      <c r="T2764" t="str">
        <f t="shared" si="306"/>
        <v>children's books</v>
      </c>
      <c r="U2764" s="13">
        <f t="shared" si="307"/>
        <v>59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4">
        <f t="shared" si="303"/>
        <v>41418.579675925925</v>
      </c>
      <c r="K2765">
        <v>1365515684</v>
      </c>
      <c r="L2765" s="14">
        <f t="shared" si="304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6">
        <f t="shared" si="301"/>
        <v>2.2842639593908631E-3</v>
      </c>
      <c r="R2765" s="9">
        <f t="shared" si="302"/>
        <v>30</v>
      </c>
      <c r="S2765" t="str">
        <f t="shared" si="305"/>
        <v>publishing</v>
      </c>
      <c r="T2765" t="str">
        <f t="shared" si="306"/>
        <v>children's books</v>
      </c>
      <c r="U2765" s="13">
        <f t="shared" si="307"/>
        <v>45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4">
        <f t="shared" si="303"/>
        <v>41059.791666666664</v>
      </c>
      <c r="K2766">
        <v>1335855631</v>
      </c>
      <c r="L2766" s="14">
        <f t="shared" si="304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6">
        <f t="shared" si="301"/>
        <v>1.125E-2</v>
      </c>
      <c r="R2766" s="9">
        <f t="shared" si="302"/>
        <v>11.25</v>
      </c>
      <c r="S2766" t="str">
        <f t="shared" si="305"/>
        <v>publishing</v>
      </c>
      <c r="T2766" t="str">
        <f t="shared" si="306"/>
        <v>children's books</v>
      </c>
      <c r="U2766" s="13">
        <f t="shared" si="307"/>
        <v>29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4">
        <f t="shared" si="303"/>
        <v>41210.579027777778</v>
      </c>
      <c r="K2767">
        <v>1350050028</v>
      </c>
      <c r="L2767" s="14">
        <f t="shared" si="304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6">
        <f t="shared" si="301"/>
        <v>0</v>
      </c>
      <c r="R2767" s="9">
        <f t="shared" si="302"/>
        <v>0</v>
      </c>
      <c r="S2767" t="str">
        <f t="shared" si="305"/>
        <v>publishing</v>
      </c>
      <c r="T2767" t="str">
        <f t="shared" si="306"/>
        <v>children's books</v>
      </c>
      <c r="U2767" s="13">
        <f t="shared" si="307"/>
        <v>16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4">
        <f t="shared" si="303"/>
        <v>40766.668032407404</v>
      </c>
      <c r="K2768">
        <v>1310486518</v>
      </c>
      <c r="L2768" s="14">
        <f t="shared" si="304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6">
        <f t="shared" si="301"/>
        <v>0.02</v>
      </c>
      <c r="R2768" s="9">
        <f t="shared" si="302"/>
        <v>25</v>
      </c>
      <c r="S2768" t="str">
        <f t="shared" si="305"/>
        <v>publishing</v>
      </c>
      <c r="T2768" t="str">
        <f t="shared" si="306"/>
        <v>children's books</v>
      </c>
      <c r="U2768" s="13">
        <f t="shared" si="307"/>
        <v>30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4">
        <f t="shared" si="303"/>
        <v>42232.958912037036</v>
      </c>
      <c r="K2769">
        <v>1434582050</v>
      </c>
      <c r="L2769" s="14">
        <f t="shared" si="304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6">
        <f t="shared" si="301"/>
        <v>8.5000000000000006E-3</v>
      </c>
      <c r="R2769" s="9">
        <f t="shared" si="302"/>
        <v>11.333333333333334</v>
      </c>
      <c r="S2769" t="str">
        <f t="shared" si="305"/>
        <v>publishing</v>
      </c>
      <c r="T2769" t="str">
        <f t="shared" si="306"/>
        <v>children's books</v>
      </c>
      <c r="U2769" s="13">
        <f t="shared" si="307"/>
        <v>60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4">
        <f t="shared" si="303"/>
        <v>40997.573182870372</v>
      </c>
      <c r="K2770">
        <v>1330440323</v>
      </c>
      <c r="L2770" s="14">
        <f t="shared" si="304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6">
        <f t="shared" si="301"/>
        <v>0.14314285714285716</v>
      </c>
      <c r="R2770" s="9">
        <f t="shared" si="302"/>
        <v>29.470588235294116</v>
      </c>
      <c r="S2770" t="str">
        <f t="shared" si="305"/>
        <v>publishing</v>
      </c>
      <c r="T2770" t="str">
        <f t="shared" si="306"/>
        <v>children's books</v>
      </c>
      <c r="U2770" s="13">
        <f t="shared" si="307"/>
        <v>30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4">
        <f t="shared" si="303"/>
        <v>41795.826273148145</v>
      </c>
      <c r="K2771">
        <v>1397677790</v>
      </c>
      <c r="L2771" s="14">
        <f t="shared" si="304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6">
        <f t="shared" si="301"/>
        <v>2.5000000000000001E-3</v>
      </c>
      <c r="R2771" s="9">
        <f t="shared" si="302"/>
        <v>1</v>
      </c>
      <c r="S2771" t="str">
        <f t="shared" si="305"/>
        <v>publishing</v>
      </c>
      <c r="T2771" t="str">
        <f t="shared" si="306"/>
        <v>children's books</v>
      </c>
      <c r="U2771" s="13">
        <f t="shared" si="307"/>
        <v>50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4">
        <f t="shared" si="303"/>
        <v>41716.663541666669</v>
      </c>
      <c r="K2772">
        <v>1392569730</v>
      </c>
      <c r="L2772" s="14">
        <f t="shared" si="304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6">
        <f t="shared" si="301"/>
        <v>0.1041125</v>
      </c>
      <c r="R2772" s="9">
        <f t="shared" si="302"/>
        <v>63.098484848484851</v>
      </c>
      <c r="S2772" t="str">
        <f t="shared" si="305"/>
        <v>publishing</v>
      </c>
      <c r="T2772" t="str">
        <f t="shared" si="306"/>
        <v>children's books</v>
      </c>
      <c r="U2772" s="13">
        <f t="shared" si="307"/>
        <v>30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4">
        <f t="shared" si="303"/>
        <v>41306.708333333336</v>
      </c>
      <c r="K2773">
        <v>1355489140</v>
      </c>
      <c r="L2773" s="14">
        <f t="shared" si="304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6">
        <f t="shared" si="301"/>
        <v>0</v>
      </c>
      <c r="R2773" s="9">
        <f t="shared" si="302"/>
        <v>0</v>
      </c>
      <c r="S2773" t="str">
        <f t="shared" si="305"/>
        <v>publishing</v>
      </c>
      <c r="T2773" t="str">
        <f t="shared" si="306"/>
        <v>children's books</v>
      </c>
      <c r="U2773" s="13">
        <f t="shared" si="307"/>
        <v>49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4">
        <f t="shared" si="303"/>
        <v>41552.869143518517</v>
      </c>
      <c r="K2774">
        <v>1379710294</v>
      </c>
      <c r="L2774" s="14">
        <f t="shared" si="304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6">
        <f t="shared" si="301"/>
        <v>0</v>
      </c>
      <c r="R2774" s="9">
        <f t="shared" si="302"/>
        <v>0</v>
      </c>
      <c r="S2774" t="str">
        <f t="shared" si="305"/>
        <v>publishing</v>
      </c>
      <c r="T2774" t="str">
        <f t="shared" si="306"/>
        <v>children's books</v>
      </c>
      <c r="U2774" s="13">
        <f t="shared" si="307"/>
        <v>15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4">
        <f t="shared" si="303"/>
        <v>42484.86482638889</v>
      </c>
      <c r="K2775">
        <v>1460666721</v>
      </c>
      <c r="L2775" s="14">
        <f t="shared" si="304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6">
        <f t="shared" si="301"/>
        <v>1.8867924528301887E-3</v>
      </c>
      <c r="R2775" s="9">
        <f t="shared" si="302"/>
        <v>1</v>
      </c>
      <c r="S2775" t="str">
        <f t="shared" si="305"/>
        <v>publishing</v>
      </c>
      <c r="T2775" t="str">
        <f t="shared" si="306"/>
        <v>children's books</v>
      </c>
      <c r="U2775" s="13">
        <f t="shared" si="307"/>
        <v>10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4">
        <f t="shared" si="303"/>
        <v>41341.126481481479</v>
      </c>
      <c r="K2776">
        <v>1360119728</v>
      </c>
      <c r="L2776" s="14">
        <f t="shared" si="304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6">
        <f t="shared" si="301"/>
        <v>0.14249999999999999</v>
      </c>
      <c r="R2776" s="9">
        <f t="shared" si="302"/>
        <v>43.846153846153847</v>
      </c>
      <c r="S2776" t="str">
        <f t="shared" si="305"/>
        <v>publishing</v>
      </c>
      <c r="T2776" t="str">
        <f t="shared" si="306"/>
        <v>children's books</v>
      </c>
      <c r="U2776" s="13">
        <f t="shared" si="307"/>
        <v>30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4">
        <f t="shared" si="303"/>
        <v>40893.013356481482</v>
      </c>
      <c r="K2777">
        <v>1321402754</v>
      </c>
      <c r="L2777" s="14">
        <f t="shared" si="304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6">
        <f t="shared" si="301"/>
        <v>0.03</v>
      </c>
      <c r="R2777" s="9">
        <f t="shared" si="302"/>
        <v>75</v>
      </c>
      <c r="S2777" t="str">
        <f t="shared" si="305"/>
        <v>publishing</v>
      </c>
      <c r="T2777" t="str">
        <f t="shared" si="306"/>
        <v>children's books</v>
      </c>
      <c r="U2777" s="13">
        <f t="shared" si="307"/>
        <v>30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4">
        <f t="shared" si="303"/>
        <v>42167.297175925924</v>
      </c>
      <c r="K2778">
        <v>1431414476</v>
      </c>
      <c r="L2778" s="14">
        <f t="shared" si="304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6">
        <f t="shared" si="301"/>
        <v>7.8809523809523815E-2</v>
      </c>
      <c r="R2778" s="9">
        <f t="shared" si="302"/>
        <v>45.972222222222221</v>
      </c>
      <c r="S2778" t="str">
        <f t="shared" si="305"/>
        <v>publishing</v>
      </c>
      <c r="T2778" t="str">
        <f t="shared" si="306"/>
        <v>children's books</v>
      </c>
      <c r="U2778" s="13">
        <f t="shared" si="307"/>
        <v>31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4">
        <f t="shared" si="303"/>
        <v>42202.669027777782</v>
      </c>
      <c r="K2779">
        <v>1434557004</v>
      </c>
      <c r="L2779" s="14">
        <f t="shared" si="304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6">
        <f t="shared" si="301"/>
        <v>3.3333333333333335E-3</v>
      </c>
      <c r="R2779" s="9">
        <f t="shared" si="302"/>
        <v>10</v>
      </c>
      <c r="S2779" t="str">
        <f t="shared" si="305"/>
        <v>publishing</v>
      </c>
      <c r="T2779" t="str">
        <f t="shared" si="306"/>
        <v>children's books</v>
      </c>
      <c r="U2779" s="13">
        <f t="shared" si="307"/>
        <v>30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4">
        <f t="shared" si="303"/>
        <v>41876.978078703702</v>
      </c>
      <c r="K2780">
        <v>1406417306</v>
      </c>
      <c r="L2780" s="14">
        <f t="shared" si="304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6">
        <f t="shared" si="301"/>
        <v>0.25545454545454543</v>
      </c>
      <c r="R2780" s="9">
        <f t="shared" si="302"/>
        <v>93.666666666666671</v>
      </c>
      <c r="S2780" t="str">
        <f t="shared" si="305"/>
        <v>publishing</v>
      </c>
      <c r="T2780" t="str">
        <f t="shared" si="306"/>
        <v>children's books</v>
      </c>
      <c r="U2780" s="13">
        <f t="shared" si="307"/>
        <v>30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4">
        <f t="shared" si="303"/>
        <v>42330.627557870372</v>
      </c>
      <c r="K2781">
        <v>1445609021</v>
      </c>
      <c r="L2781" s="14">
        <f t="shared" si="304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6">
        <f t="shared" si="301"/>
        <v>2.12E-2</v>
      </c>
      <c r="R2781" s="9">
        <f t="shared" si="302"/>
        <v>53</v>
      </c>
      <c r="S2781" t="str">
        <f t="shared" si="305"/>
        <v>publishing</v>
      </c>
      <c r="T2781" t="str">
        <f t="shared" si="306"/>
        <v>children's books</v>
      </c>
      <c r="U2781" s="13">
        <f t="shared" si="307"/>
        <v>30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4">
        <f t="shared" si="303"/>
        <v>42804.447777777779</v>
      </c>
      <c r="K2782">
        <v>1486550688</v>
      </c>
      <c r="L2782" s="14">
        <f t="shared" si="304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6">
        <f t="shared" si="301"/>
        <v>0</v>
      </c>
      <c r="R2782" s="9">
        <f t="shared" si="302"/>
        <v>0</v>
      </c>
      <c r="S2782" t="str">
        <f t="shared" si="305"/>
        <v>publishing</v>
      </c>
      <c r="T2782" t="str">
        <f t="shared" si="306"/>
        <v>children's books</v>
      </c>
      <c r="U2782" s="13">
        <f t="shared" si="307"/>
        <v>30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4">
        <f t="shared" si="303"/>
        <v>42047.291666666672</v>
      </c>
      <c r="K2783">
        <v>1421274954</v>
      </c>
      <c r="L2783" s="14">
        <f t="shared" si="304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6">
        <f t="shared" si="301"/>
        <v>1.0528</v>
      </c>
      <c r="R2783" s="9">
        <f t="shared" si="302"/>
        <v>47</v>
      </c>
      <c r="S2783" t="str">
        <f t="shared" si="305"/>
        <v>theater</v>
      </c>
      <c r="T2783" t="str">
        <f t="shared" si="306"/>
        <v>plays</v>
      </c>
      <c r="U2783" s="13">
        <f t="shared" si="307"/>
        <v>29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4">
        <f t="shared" si="303"/>
        <v>42052.207638888889</v>
      </c>
      <c r="K2784">
        <v>1421964718</v>
      </c>
      <c r="L2784" s="14">
        <f t="shared" si="304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6">
        <f t="shared" si="301"/>
        <v>1.2</v>
      </c>
      <c r="R2784" s="9">
        <f t="shared" si="302"/>
        <v>66.666666666666671</v>
      </c>
      <c r="S2784" t="str">
        <f t="shared" si="305"/>
        <v>theater</v>
      </c>
      <c r="T2784" t="str">
        <f t="shared" si="306"/>
        <v>plays</v>
      </c>
      <c r="U2784" s="13">
        <f t="shared" si="307"/>
        <v>26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4">
        <f t="shared" si="303"/>
        <v>42117.535254629634</v>
      </c>
      <c r="K2785">
        <v>1428583846</v>
      </c>
      <c r="L2785" s="14">
        <f t="shared" si="304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6">
        <f t="shared" si="301"/>
        <v>1.145</v>
      </c>
      <c r="R2785" s="9">
        <f t="shared" si="302"/>
        <v>18.770491803278688</v>
      </c>
      <c r="S2785" t="str">
        <f t="shared" si="305"/>
        <v>theater</v>
      </c>
      <c r="T2785" t="str">
        <f t="shared" si="306"/>
        <v>plays</v>
      </c>
      <c r="U2785" s="13">
        <f t="shared" si="307"/>
        <v>14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4">
        <f t="shared" si="303"/>
        <v>41941.787534722222</v>
      </c>
      <c r="K2786">
        <v>1412794443</v>
      </c>
      <c r="L2786" s="14">
        <f t="shared" si="304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6">
        <f t="shared" si="301"/>
        <v>1.19</v>
      </c>
      <c r="R2786" s="9">
        <f t="shared" si="302"/>
        <v>66.111111111111114</v>
      </c>
      <c r="S2786" t="str">
        <f t="shared" si="305"/>
        <v>theater</v>
      </c>
      <c r="T2786" t="str">
        <f t="shared" si="306"/>
        <v>plays</v>
      </c>
      <c r="U2786" s="13">
        <f t="shared" si="307"/>
        <v>21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4">
        <f t="shared" si="303"/>
        <v>42587.875</v>
      </c>
      <c r="K2787">
        <v>1467865967</v>
      </c>
      <c r="L2787" s="14">
        <f t="shared" si="304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6">
        <f t="shared" si="301"/>
        <v>1.0468</v>
      </c>
      <c r="R2787" s="9">
        <f t="shared" si="302"/>
        <v>36.859154929577464</v>
      </c>
      <c r="S2787" t="str">
        <f t="shared" si="305"/>
        <v>theater</v>
      </c>
      <c r="T2787" t="str">
        <f t="shared" si="306"/>
        <v>plays</v>
      </c>
      <c r="U2787" s="13">
        <f t="shared" si="307"/>
        <v>29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4">
        <f t="shared" si="303"/>
        <v>41829.569212962961</v>
      </c>
      <c r="K2788">
        <v>1403703580</v>
      </c>
      <c r="L2788" s="14">
        <f t="shared" si="304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6">
        <f t="shared" si="301"/>
        <v>1.1783999999999999</v>
      </c>
      <c r="R2788" s="9">
        <f t="shared" si="302"/>
        <v>39.810810810810814</v>
      </c>
      <c r="S2788" t="str">
        <f t="shared" si="305"/>
        <v>theater</v>
      </c>
      <c r="T2788" t="str">
        <f t="shared" si="306"/>
        <v>plays</v>
      </c>
      <c r="U2788" s="13">
        <f t="shared" si="307"/>
        <v>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4">
        <f t="shared" si="303"/>
        <v>41838.198518518519</v>
      </c>
      <c r="K2789">
        <v>1403066752</v>
      </c>
      <c r="L2789" s="14">
        <f t="shared" si="304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6">
        <f t="shared" si="301"/>
        <v>1.1970000000000001</v>
      </c>
      <c r="R2789" s="9">
        <f t="shared" si="302"/>
        <v>31.5</v>
      </c>
      <c r="S2789" t="str">
        <f t="shared" si="305"/>
        <v>theater</v>
      </c>
      <c r="T2789" t="str">
        <f t="shared" si="306"/>
        <v>plays</v>
      </c>
      <c r="U2789" s="13">
        <f t="shared" si="307"/>
        <v>30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4">
        <f t="shared" si="303"/>
        <v>42580.701886574068</v>
      </c>
      <c r="K2790">
        <v>1467219043</v>
      </c>
      <c r="L2790" s="14">
        <f t="shared" si="304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6">
        <f t="shared" si="301"/>
        <v>1.0249999999999999</v>
      </c>
      <c r="R2790" s="9">
        <f t="shared" si="302"/>
        <v>102.5</v>
      </c>
      <c r="S2790" t="str">
        <f t="shared" si="305"/>
        <v>theater</v>
      </c>
      <c r="T2790" t="str">
        <f t="shared" si="306"/>
        <v>plays</v>
      </c>
      <c r="U2790" s="13">
        <f t="shared" si="307"/>
        <v>30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4">
        <f t="shared" si="303"/>
        <v>42075.166666666672</v>
      </c>
      <c r="K2791">
        <v>1424477934</v>
      </c>
      <c r="L2791" s="14">
        <f t="shared" si="304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6">
        <f t="shared" si="301"/>
        <v>1.0116666666666667</v>
      </c>
      <c r="R2791" s="9">
        <f t="shared" si="302"/>
        <v>126.45833333333333</v>
      </c>
      <c r="S2791" t="str">
        <f t="shared" si="305"/>
        <v>theater</v>
      </c>
      <c r="T2791" t="str">
        <f t="shared" si="306"/>
        <v>plays</v>
      </c>
      <c r="U2791" s="13">
        <f t="shared" si="307"/>
        <v>19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4">
        <f t="shared" si="303"/>
        <v>42046.938692129625</v>
      </c>
      <c r="K2792">
        <v>1421101903</v>
      </c>
      <c r="L2792" s="14">
        <f t="shared" si="304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6">
        <f t="shared" si="301"/>
        <v>1.0533333333333332</v>
      </c>
      <c r="R2792" s="9">
        <f t="shared" si="302"/>
        <v>47.878787878787875</v>
      </c>
      <c r="S2792" t="str">
        <f t="shared" si="305"/>
        <v>theater</v>
      </c>
      <c r="T2792" t="str">
        <f t="shared" si="306"/>
        <v>plays</v>
      </c>
      <c r="U2792" s="13">
        <f t="shared" si="307"/>
        <v>30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4">
        <f t="shared" si="303"/>
        <v>42622.166666666672</v>
      </c>
      <c r="K2793">
        <v>1470778559</v>
      </c>
      <c r="L2793" s="14">
        <f t="shared" si="304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6">
        <f t="shared" si="301"/>
        <v>1.0249999999999999</v>
      </c>
      <c r="R2793" s="9">
        <f t="shared" si="302"/>
        <v>73.214285714285708</v>
      </c>
      <c r="S2793" t="str">
        <f t="shared" si="305"/>
        <v>theater</v>
      </c>
      <c r="T2793" t="str">
        <f t="shared" si="306"/>
        <v>plays</v>
      </c>
      <c r="U2793" s="13">
        <f t="shared" si="307"/>
        <v>31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4">
        <f t="shared" si="303"/>
        <v>42228.231006944443</v>
      </c>
      <c r="K2794">
        <v>1435469559</v>
      </c>
      <c r="L2794" s="14">
        <f t="shared" si="304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6">
        <f t="shared" si="301"/>
        <v>1.0760000000000001</v>
      </c>
      <c r="R2794" s="9">
        <f t="shared" si="302"/>
        <v>89.666666666666671</v>
      </c>
      <c r="S2794" t="str">
        <f t="shared" si="305"/>
        <v>theater</v>
      </c>
      <c r="T2794" t="str">
        <f t="shared" si="306"/>
        <v>plays</v>
      </c>
      <c r="U2794" s="13">
        <f t="shared" si="307"/>
        <v>45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4">
        <f t="shared" si="303"/>
        <v>42206.419039351851</v>
      </c>
      <c r="K2795">
        <v>1434881005</v>
      </c>
      <c r="L2795" s="14">
        <f t="shared" si="304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6">
        <f t="shared" si="301"/>
        <v>1.105675</v>
      </c>
      <c r="R2795" s="9">
        <f t="shared" si="302"/>
        <v>151.4623287671233</v>
      </c>
      <c r="S2795" t="str">
        <f t="shared" si="305"/>
        <v>theater</v>
      </c>
      <c r="T2795" t="str">
        <f t="shared" si="306"/>
        <v>plays</v>
      </c>
      <c r="U2795" s="13">
        <f t="shared" si="307"/>
        <v>30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4">
        <f t="shared" si="303"/>
        <v>42432.791666666672</v>
      </c>
      <c r="K2796">
        <v>1455640559</v>
      </c>
      <c r="L2796" s="14">
        <f t="shared" si="304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6">
        <f t="shared" si="301"/>
        <v>1.5</v>
      </c>
      <c r="R2796" s="9">
        <f t="shared" si="302"/>
        <v>25</v>
      </c>
      <c r="S2796" t="str">
        <f t="shared" si="305"/>
        <v>theater</v>
      </c>
      <c r="T2796" t="str">
        <f t="shared" si="306"/>
        <v>plays</v>
      </c>
      <c r="U2796" s="13">
        <f t="shared" si="307"/>
        <v>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4">
        <f t="shared" si="303"/>
        <v>41796.958333333336</v>
      </c>
      <c r="K2797">
        <v>1400675841</v>
      </c>
      <c r="L2797" s="14">
        <f t="shared" si="304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6">
        <f t="shared" si="301"/>
        <v>1.0428571428571429</v>
      </c>
      <c r="R2797" s="9">
        <f t="shared" si="302"/>
        <v>36.5</v>
      </c>
      <c r="S2797" t="str">
        <f t="shared" si="305"/>
        <v>theater</v>
      </c>
      <c r="T2797" t="str">
        <f t="shared" si="306"/>
        <v>plays</v>
      </c>
      <c r="U2797" s="13">
        <f t="shared" si="307"/>
        <v>16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4">
        <f t="shared" si="303"/>
        <v>41825.528101851851</v>
      </c>
      <c r="K2798">
        <v>1401972028</v>
      </c>
      <c r="L2798" s="14">
        <f t="shared" si="304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6">
        <f t="shared" si="301"/>
        <v>1.155</v>
      </c>
      <c r="R2798" s="9">
        <f t="shared" si="302"/>
        <v>44</v>
      </c>
      <c r="S2798" t="str">
        <f t="shared" si="305"/>
        <v>theater</v>
      </c>
      <c r="T2798" t="str">
        <f t="shared" si="306"/>
        <v>plays</v>
      </c>
      <c r="U2798" s="13">
        <f t="shared" si="307"/>
        <v>30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4">
        <f t="shared" si="303"/>
        <v>41828.94027777778</v>
      </c>
      <c r="K2799">
        <v>1402266840</v>
      </c>
      <c r="L2799" s="14">
        <f t="shared" si="304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6">
        <f t="shared" si="301"/>
        <v>1.02645125</v>
      </c>
      <c r="R2799" s="9">
        <f t="shared" si="302"/>
        <v>87.357553191489373</v>
      </c>
      <c r="S2799" t="str">
        <f t="shared" si="305"/>
        <v>theater</v>
      </c>
      <c r="T2799" t="str">
        <f t="shared" si="306"/>
        <v>plays</v>
      </c>
      <c r="U2799" s="13">
        <f t="shared" si="307"/>
        <v>30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4">
        <f t="shared" si="303"/>
        <v>42216.666666666672</v>
      </c>
      <c r="K2800">
        <v>1437063121</v>
      </c>
      <c r="L2800" s="14">
        <f t="shared" si="304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6">
        <f t="shared" si="301"/>
        <v>1.014</v>
      </c>
      <c r="R2800" s="9">
        <f t="shared" si="302"/>
        <v>36.474820143884891</v>
      </c>
      <c r="S2800" t="str">
        <f t="shared" si="305"/>
        <v>theater</v>
      </c>
      <c r="T2800" t="str">
        <f t="shared" si="306"/>
        <v>plays</v>
      </c>
      <c r="U2800" s="13">
        <f t="shared" si="307"/>
        <v>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4">
        <f t="shared" si="303"/>
        <v>42538.666666666672</v>
      </c>
      <c r="K2801">
        <v>1463466070</v>
      </c>
      <c r="L2801" s="14">
        <f t="shared" si="304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6">
        <f t="shared" si="301"/>
        <v>1.1663479999999999</v>
      </c>
      <c r="R2801" s="9">
        <f t="shared" si="302"/>
        <v>44.859538461538463</v>
      </c>
      <c r="S2801" t="str">
        <f t="shared" si="305"/>
        <v>theater</v>
      </c>
      <c r="T2801" t="str">
        <f t="shared" si="306"/>
        <v>plays</v>
      </c>
      <c r="U2801" s="13">
        <f t="shared" si="307"/>
        <v>31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4">
        <f t="shared" si="303"/>
        <v>42008.552847222221</v>
      </c>
      <c r="K2802">
        <v>1415193366</v>
      </c>
      <c r="L2802" s="14">
        <f t="shared" si="304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6">
        <f t="shared" si="301"/>
        <v>1.33</v>
      </c>
      <c r="R2802" s="9">
        <f t="shared" si="302"/>
        <v>42.903225806451616</v>
      </c>
      <c r="S2802" t="str">
        <f t="shared" si="305"/>
        <v>theater</v>
      </c>
      <c r="T2802" t="str">
        <f t="shared" si="306"/>
        <v>plays</v>
      </c>
      <c r="U2802" s="13">
        <f t="shared" si="307"/>
        <v>60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4">
        <f t="shared" si="303"/>
        <v>41922.458333333336</v>
      </c>
      <c r="K2803">
        <v>1411019409</v>
      </c>
      <c r="L2803" s="14">
        <f t="shared" si="304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6">
        <f t="shared" si="301"/>
        <v>1.3320000000000001</v>
      </c>
      <c r="R2803" s="9">
        <f t="shared" si="302"/>
        <v>51.230769230769234</v>
      </c>
      <c r="S2803" t="str">
        <f t="shared" si="305"/>
        <v>theater</v>
      </c>
      <c r="T2803" t="str">
        <f t="shared" si="306"/>
        <v>plays</v>
      </c>
      <c r="U2803" s="13">
        <f t="shared" si="307"/>
        <v>22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4">
        <f t="shared" si="303"/>
        <v>42222.64707175926</v>
      </c>
      <c r="K2804">
        <v>1436283107</v>
      </c>
      <c r="L2804" s="14">
        <f t="shared" si="304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6">
        <f t="shared" si="301"/>
        <v>1.0183333333333333</v>
      </c>
      <c r="R2804" s="9">
        <f t="shared" si="302"/>
        <v>33.944444444444443</v>
      </c>
      <c r="S2804" t="str">
        <f t="shared" si="305"/>
        <v>theater</v>
      </c>
      <c r="T2804" t="str">
        <f t="shared" si="306"/>
        <v>plays</v>
      </c>
      <c r="U2804" s="13">
        <f t="shared" si="307"/>
        <v>30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4">
        <f t="shared" si="303"/>
        <v>42201</v>
      </c>
      <c r="K2805">
        <v>1433295276</v>
      </c>
      <c r="L2805" s="14">
        <f t="shared" si="304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6">
        <f t="shared" si="301"/>
        <v>1.2795000000000001</v>
      </c>
      <c r="R2805" s="9">
        <f t="shared" si="302"/>
        <v>90.744680851063833</v>
      </c>
      <c r="S2805" t="str">
        <f t="shared" si="305"/>
        <v>theater</v>
      </c>
      <c r="T2805" t="str">
        <f t="shared" si="306"/>
        <v>plays</v>
      </c>
      <c r="U2805" s="13">
        <f t="shared" si="307"/>
        <v>43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4">
        <f t="shared" si="303"/>
        <v>41911.453587962962</v>
      </c>
      <c r="K2806">
        <v>1409395990</v>
      </c>
      <c r="L2806" s="14">
        <f t="shared" si="304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6">
        <f t="shared" si="301"/>
        <v>1.1499999999999999</v>
      </c>
      <c r="R2806" s="9">
        <f t="shared" si="302"/>
        <v>50</v>
      </c>
      <c r="S2806" t="str">
        <f t="shared" si="305"/>
        <v>theater</v>
      </c>
      <c r="T2806" t="str">
        <f t="shared" si="306"/>
        <v>plays</v>
      </c>
      <c r="U2806" s="13">
        <f t="shared" si="307"/>
        <v>30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4">
        <f t="shared" si="303"/>
        <v>42238.505474537036</v>
      </c>
      <c r="K2807">
        <v>1438085273</v>
      </c>
      <c r="L2807" s="14">
        <f t="shared" si="304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6">
        <f t="shared" si="301"/>
        <v>1.1000000000000001</v>
      </c>
      <c r="R2807" s="9">
        <f t="shared" si="302"/>
        <v>24.444444444444443</v>
      </c>
      <c r="S2807" t="str">
        <f t="shared" si="305"/>
        <v>theater</v>
      </c>
      <c r="T2807" t="str">
        <f t="shared" si="306"/>
        <v>plays</v>
      </c>
      <c r="U2807" s="13">
        <f t="shared" si="307"/>
        <v>25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4">
        <f t="shared" si="303"/>
        <v>42221.458333333328</v>
      </c>
      <c r="K2808">
        <v>1435645490</v>
      </c>
      <c r="L2808" s="14">
        <f t="shared" si="304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6">
        <f t="shared" si="301"/>
        <v>1.121</v>
      </c>
      <c r="R2808" s="9">
        <f t="shared" si="302"/>
        <v>44.25</v>
      </c>
      <c r="S2808" t="str">
        <f t="shared" si="305"/>
        <v>theater</v>
      </c>
      <c r="T2808" t="str">
        <f t="shared" si="306"/>
        <v>plays</v>
      </c>
      <c r="U2808" s="13">
        <f t="shared" si="307"/>
        <v>36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4">
        <f t="shared" si="303"/>
        <v>42184.873124999998</v>
      </c>
      <c r="K2809">
        <v>1433019438</v>
      </c>
      <c r="L2809" s="14">
        <f t="shared" si="304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6">
        <f t="shared" si="301"/>
        <v>1.26</v>
      </c>
      <c r="R2809" s="9">
        <f t="shared" si="302"/>
        <v>67.741935483870961</v>
      </c>
      <c r="S2809" t="str">
        <f t="shared" si="305"/>
        <v>theater</v>
      </c>
      <c r="T2809" t="str">
        <f t="shared" si="306"/>
        <v>plays</v>
      </c>
      <c r="U2809" s="13">
        <f t="shared" si="307"/>
        <v>30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4">
        <f t="shared" si="303"/>
        <v>42238.84646990741</v>
      </c>
      <c r="K2810">
        <v>1437682735</v>
      </c>
      <c r="L2810" s="14">
        <f t="shared" si="304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6">
        <f t="shared" si="301"/>
        <v>1.0024444444444445</v>
      </c>
      <c r="R2810" s="9">
        <f t="shared" si="302"/>
        <v>65.376811594202906</v>
      </c>
      <c r="S2810" t="str">
        <f t="shared" si="305"/>
        <v>theater</v>
      </c>
      <c r="T2810" t="str">
        <f t="shared" si="306"/>
        <v>plays</v>
      </c>
      <c r="U2810" s="13">
        <f t="shared" si="307"/>
        <v>30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4">
        <f t="shared" si="303"/>
        <v>42459.610416666663</v>
      </c>
      <c r="K2811">
        <v>1458647725</v>
      </c>
      <c r="L2811" s="14">
        <f t="shared" si="304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6">
        <f t="shared" si="301"/>
        <v>1.024</v>
      </c>
      <c r="R2811" s="9">
        <f t="shared" si="302"/>
        <v>121.9047619047619</v>
      </c>
      <c r="S2811" t="str">
        <f t="shared" si="305"/>
        <v>theater</v>
      </c>
      <c r="T2811" t="str">
        <f t="shared" si="306"/>
        <v>plays</v>
      </c>
      <c r="U2811" s="13">
        <f t="shared" si="307"/>
        <v>8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4">
        <f t="shared" si="303"/>
        <v>41791.165972222225</v>
      </c>
      <c r="K2812">
        <v>1398828064</v>
      </c>
      <c r="L2812" s="14">
        <f t="shared" si="304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6">
        <f t="shared" si="301"/>
        <v>1.0820000000000001</v>
      </c>
      <c r="R2812" s="9">
        <f t="shared" si="302"/>
        <v>47.456140350877192</v>
      </c>
      <c r="S2812" t="str">
        <f t="shared" si="305"/>
        <v>theater</v>
      </c>
      <c r="T2812" t="str">
        <f t="shared" si="306"/>
        <v>plays</v>
      </c>
      <c r="U2812" s="13">
        <f t="shared" si="307"/>
        <v>32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4">
        <f t="shared" si="303"/>
        <v>42058.496562500004</v>
      </c>
      <c r="K2813">
        <v>1422100503</v>
      </c>
      <c r="L2813" s="14">
        <f t="shared" si="304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6">
        <f t="shared" si="301"/>
        <v>1.0026999999999999</v>
      </c>
      <c r="R2813" s="9">
        <f t="shared" si="302"/>
        <v>92.842592592592595</v>
      </c>
      <c r="S2813" t="str">
        <f t="shared" si="305"/>
        <v>theater</v>
      </c>
      <c r="T2813" t="str">
        <f t="shared" si="306"/>
        <v>plays</v>
      </c>
      <c r="U2813" s="13">
        <f t="shared" si="307"/>
        <v>30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4">
        <f t="shared" si="303"/>
        <v>42100.166666666672</v>
      </c>
      <c r="K2814">
        <v>1424368298</v>
      </c>
      <c r="L2814" s="14">
        <f t="shared" si="304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6">
        <f t="shared" si="301"/>
        <v>1.133</v>
      </c>
      <c r="R2814" s="9">
        <f t="shared" si="302"/>
        <v>68.253012048192772</v>
      </c>
      <c r="S2814" t="str">
        <f t="shared" si="305"/>
        <v>theater</v>
      </c>
      <c r="T2814" t="str">
        <f t="shared" si="306"/>
        <v>plays</v>
      </c>
      <c r="U2814" s="13">
        <f t="shared" si="307"/>
        <v>46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4">
        <f t="shared" si="303"/>
        <v>42718.742604166662</v>
      </c>
      <c r="K2815">
        <v>1479577761</v>
      </c>
      <c r="L2815" s="14">
        <f t="shared" si="304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6">
        <f t="shared" si="301"/>
        <v>1.2757571428571428</v>
      </c>
      <c r="R2815" s="9">
        <f t="shared" si="302"/>
        <v>37.209583333333335</v>
      </c>
      <c r="S2815" t="str">
        <f t="shared" si="305"/>
        <v>theater</v>
      </c>
      <c r="T2815" t="str">
        <f t="shared" si="306"/>
        <v>plays</v>
      </c>
      <c r="U2815" s="13">
        <f t="shared" si="307"/>
        <v>25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4">
        <f t="shared" si="303"/>
        <v>42133.399479166663</v>
      </c>
      <c r="K2816">
        <v>1428572115</v>
      </c>
      <c r="L2816" s="14">
        <f t="shared" si="304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6">
        <f t="shared" si="301"/>
        <v>1.0773333333333333</v>
      </c>
      <c r="R2816" s="9">
        <f t="shared" si="302"/>
        <v>25.25</v>
      </c>
      <c r="S2816" t="str">
        <f t="shared" si="305"/>
        <v>theater</v>
      </c>
      <c r="T2816" t="str">
        <f t="shared" si="306"/>
        <v>plays</v>
      </c>
      <c r="U2816" s="13">
        <f t="shared" si="307"/>
        <v>30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4">
        <f t="shared" si="303"/>
        <v>42589.776724537034</v>
      </c>
      <c r="K2817">
        <v>1468003109</v>
      </c>
      <c r="L2817" s="14">
        <f t="shared" si="304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6">
        <f t="shared" si="301"/>
        <v>2.42</v>
      </c>
      <c r="R2817" s="9">
        <f t="shared" si="302"/>
        <v>43.214285714285715</v>
      </c>
      <c r="S2817" t="str">
        <f t="shared" si="305"/>
        <v>theater</v>
      </c>
      <c r="T2817" t="str">
        <f t="shared" si="306"/>
        <v>plays</v>
      </c>
      <c r="U2817" s="13">
        <f t="shared" si="307"/>
        <v>30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4">
        <f t="shared" si="303"/>
        <v>42218.666666666672</v>
      </c>
      <c r="K2818">
        <v>1435921992</v>
      </c>
      <c r="L2818" s="14">
        <f t="shared" si="304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6">
        <f t="shared" ref="Q2818:Q2881" si="308">(E2818/D2818)</f>
        <v>1.4156666666666666</v>
      </c>
      <c r="R2818" s="9">
        <f t="shared" ref="R2818:R2881" si="309">IF(N2818&lt;&gt;0,E2818/N2818,0)</f>
        <v>25.130177514792898</v>
      </c>
      <c r="S2818" t="str">
        <f t="shared" si="305"/>
        <v>theater</v>
      </c>
      <c r="T2818" t="str">
        <f t="shared" si="306"/>
        <v>plays</v>
      </c>
      <c r="U2818" s="13">
        <f t="shared" si="307"/>
        <v>30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4">
        <f t="shared" ref="J2819:J2882" si="310">(((I2819/60)/60)/24)+DATE(1970,1,1)</f>
        <v>42063.634976851856</v>
      </c>
      <c r="K2819">
        <v>1421680462</v>
      </c>
      <c r="L2819" s="14">
        <f t="shared" ref="L2819:L2882" si="311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6">
        <f t="shared" si="308"/>
        <v>1.3</v>
      </c>
      <c r="R2819" s="9">
        <f t="shared" si="309"/>
        <v>23.636363636363637</v>
      </c>
      <c r="S2819" t="str">
        <f t="shared" ref="S2819:S2882" si="312">LEFT(P2819, SEARCH("/",P2819,1)-1)</f>
        <v>theater</v>
      </c>
      <c r="T2819" t="str">
        <f t="shared" ref="T2819:T2882" si="313">RIGHT(P2819,LEN(P2819)-FIND("/",P2819))</f>
        <v>plays</v>
      </c>
      <c r="U2819" s="13">
        <f t="shared" ref="U2819:U2882" si="314">DATEDIF(L2819,J2819,"D")</f>
        <v>40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4">
        <f t="shared" si="310"/>
        <v>42270.598217592589</v>
      </c>
      <c r="K2820">
        <v>1441290086</v>
      </c>
      <c r="L2820" s="14">
        <f t="shared" si="311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6">
        <f t="shared" si="308"/>
        <v>1.0603</v>
      </c>
      <c r="R2820" s="9">
        <f t="shared" si="309"/>
        <v>103.95098039215686</v>
      </c>
      <c r="S2820" t="str">
        <f t="shared" si="312"/>
        <v>theater</v>
      </c>
      <c r="T2820" t="str">
        <f t="shared" si="313"/>
        <v>plays</v>
      </c>
      <c r="U2820" s="13">
        <f t="shared" si="314"/>
        <v>20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4">
        <f t="shared" si="310"/>
        <v>42169.525567129633</v>
      </c>
      <c r="K2821">
        <v>1431693409</v>
      </c>
      <c r="L2821" s="14">
        <f t="shared" si="311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6">
        <f t="shared" si="308"/>
        <v>1.048</v>
      </c>
      <c r="R2821" s="9">
        <f t="shared" si="309"/>
        <v>50.384615384615387</v>
      </c>
      <c r="S2821" t="str">
        <f t="shared" si="312"/>
        <v>theater</v>
      </c>
      <c r="T2821" t="str">
        <f t="shared" si="313"/>
        <v>plays</v>
      </c>
      <c r="U2821" s="13">
        <f t="shared" si="314"/>
        <v>30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4">
        <f t="shared" si="310"/>
        <v>42426</v>
      </c>
      <c r="K2822">
        <v>1454337589</v>
      </c>
      <c r="L2822" s="14">
        <f t="shared" si="311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6">
        <f t="shared" si="308"/>
        <v>1.36</v>
      </c>
      <c r="R2822" s="9">
        <f t="shared" si="309"/>
        <v>13.6</v>
      </c>
      <c r="S2822" t="str">
        <f t="shared" si="312"/>
        <v>theater</v>
      </c>
      <c r="T2822" t="str">
        <f t="shared" si="313"/>
        <v>plays</v>
      </c>
      <c r="U2822" s="13">
        <f t="shared" si="314"/>
        <v>25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4">
        <f t="shared" si="310"/>
        <v>41905.922858796301</v>
      </c>
      <c r="K2823">
        <v>1408918135</v>
      </c>
      <c r="L2823" s="14">
        <f t="shared" si="311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6">
        <f t="shared" si="308"/>
        <v>1</v>
      </c>
      <c r="R2823" s="9">
        <f t="shared" si="309"/>
        <v>28.571428571428573</v>
      </c>
      <c r="S2823" t="str">
        <f t="shared" si="312"/>
        <v>theater</v>
      </c>
      <c r="T2823" t="str">
        <f t="shared" si="313"/>
        <v>plays</v>
      </c>
      <c r="U2823" s="13">
        <f t="shared" si="314"/>
        <v>30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4">
        <f t="shared" si="310"/>
        <v>42090.642268518524</v>
      </c>
      <c r="K2824">
        <v>1424881492</v>
      </c>
      <c r="L2824" s="14">
        <f t="shared" si="311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6">
        <f t="shared" si="308"/>
        <v>1</v>
      </c>
      <c r="R2824" s="9">
        <f t="shared" si="309"/>
        <v>63.829787234042556</v>
      </c>
      <c r="S2824" t="str">
        <f t="shared" si="312"/>
        <v>theater</v>
      </c>
      <c r="T2824" t="str">
        <f t="shared" si="313"/>
        <v>plays</v>
      </c>
      <c r="U2824" s="13">
        <f t="shared" si="314"/>
        <v>30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4">
        <f t="shared" si="310"/>
        <v>42094.957638888889</v>
      </c>
      <c r="K2825">
        <v>1425428206</v>
      </c>
      <c r="L2825" s="14">
        <f t="shared" si="311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6">
        <f t="shared" si="308"/>
        <v>1.24</v>
      </c>
      <c r="R2825" s="9">
        <f t="shared" si="309"/>
        <v>8.8571428571428577</v>
      </c>
      <c r="S2825" t="str">
        <f t="shared" si="312"/>
        <v>theater</v>
      </c>
      <c r="T2825" t="str">
        <f t="shared" si="313"/>
        <v>plays</v>
      </c>
      <c r="U2825" s="13">
        <f t="shared" si="314"/>
        <v>27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4">
        <f t="shared" si="310"/>
        <v>42168.071527777778</v>
      </c>
      <c r="K2826">
        <v>1431412196</v>
      </c>
      <c r="L2826" s="14">
        <f t="shared" si="311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6">
        <f t="shared" si="308"/>
        <v>1.1692307692307693</v>
      </c>
      <c r="R2826" s="9">
        <f t="shared" si="309"/>
        <v>50.666666666666664</v>
      </c>
      <c r="S2826" t="str">
        <f t="shared" si="312"/>
        <v>theater</v>
      </c>
      <c r="T2826" t="str">
        <f t="shared" si="313"/>
        <v>plays</v>
      </c>
      <c r="U2826" s="13">
        <f t="shared" si="314"/>
        <v>32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4">
        <f t="shared" si="310"/>
        <v>42342.792662037042</v>
      </c>
      <c r="K2827">
        <v>1446663686</v>
      </c>
      <c r="L2827" s="14">
        <f t="shared" si="311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6">
        <f t="shared" si="308"/>
        <v>1.0333333333333334</v>
      </c>
      <c r="R2827" s="9">
        <f t="shared" si="309"/>
        <v>60.784313725490193</v>
      </c>
      <c r="S2827" t="str">
        <f t="shared" si="312"/>
        <v>theater</v>
      </c>
      <c r="T2827" t="str">
        <f t="shared" si="313"/>
        <v>plays</v>
      </c>
      <c r="U2827" s="13">
        <f t="shared" si="314"/>
        <v>30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4">
        <f t="shared" si="310"/>
        <v>42195.291666666672</v>
      </c>
      <c r="K2828">
        <v>1434415812</v>
      </c>
      <c r="L2828" s="14">
        <f t="shared" si="311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6">
        <f t="shared" si="308"/>
        <v>1.0774999999999999</v>
      </c>
      <c r="R2828" s="9">
        <f t="shared" si="309"/>
        <v>113.42105263157895</v>
      </c>
      <c r="S2828" t="str">
        <f t="shared" si="312"/>
        <v>theater</v>
      </c>
      <c r="T2828" t="str">
        <f t="shared" si="313"/>
        <v>plays</v>
      </c>
      <c r="U2828" s="13">
        <f t="shared" si="314"/>
        <v>24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4">
        <f t="shared" si="310"/>
        <v>42524.6875</v>
      </c>
      <c r="K2829">
        <v>1462379066</v>
      </c>
      <c r="L2829" s="14">
        <f t="shared" si="311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6">
        <f t="shared" si="308"/>
        <v>1.2024999999999999</v>
      </c>
      <c r="R2829" s="9">
        <f t="shared" si="309"/>
        <v>104.56521739130434</v>
      </c>
      <c r="S2829" t="str">
        <f t="shared" si="312"/>
        <v>theater</v>
      </c>
      <c r="T2829" t="str">
        <f t="shared" si="313"/>
        <v>plays</v>
      </c>
      <c r="U2829" s="13">
        <f t="shared" si="314"/>
        <v>30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4">
        <f t="shared" si="310"/>
        <v>42279.958333333328</v>
      </c>
      <c r="K2830">
        <v>1441606869</v>
      </c>
      <c r="L2830" s="14">
        <f t="shared" si="311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6">
        <f t="shared" si="308"/>
        <v>1.0037894736842106</v>
      </c>
      <c r="R2830" s="9">
        <f t="shared" si="309"/>
        <v>98.30927835051547</v>
      </c>
      <c r="S2830" t="str">
        <f t="shared" si="312"/>
        <v>theater</v>
      </c>
      <c r="T2830" t="str">
        <f t="shared" si="313"/>
        <v>plays</v>
      </c>
      <c r="U2830" s="13">
        <f t="shared" si="314"/>
        <v>25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4">
        <f t="shared" si="310"/>
        <v>42523.434236111112</v>
      </c>
      <c r="K2831">
        <v>1462443918</v>
      </c>
      <c r="L2831" s="14">
        <f t="shared" si="311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6">
        <f t="shared" si="308"/>
        <v>1.0651999999999999</v>
      </c>
      <c r="R2831" s="9">
        <f t="shared" si="309"/>
        <v>35.039473684210527</v>
      </c>
      <c r="S2831" t="str">
        <f t="shared" si="312"/>
        <v>theater</v>
      </c>
      <c r="T2831" t="str">
        <f t="shared" si="313"/>
        <v>plays</v>
      </c>
      <c r="U2831" s="13">
        <f t="shared" si="314"/>
        <v>28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4">
        <f t="shared" si="310"/>
        <v>41771.165972222225</v>
      </c>
      <c r="K2832">
        <v>1398802148</v>
      </c>
      <c r="L2832" s="14">
        <f t="shared" si="311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6">
        <f t="shared" si="308"/>
        <v>1</v>
      </c>
      <c r="R2832" s="9">
        <f t="shared" si="309"/>
        <v>272.72727272727275</v>
      </c>
      <c r="S2832" t="str">
        <f t="shared" si="312"/>
        <v>theater</v>
      </c>
      <c r="T2832" t="str">
        <f t="shared" si="313"/>
        <v>plays</v>
      </c>
      <c r="U2832" s="13">
        <f t="shared" si="314"/>
        <v>13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4">
        <f t="shared" si="310"/>
        <v>42201.824884259258</v>
      </c>
      <c r="K2833">
        <v>1434484070</v>
      </c>
      <c r="L2833" s="14">
        <f t="shared" si="311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6">
        <f t="shared" si="308"/>
        <v>1.1066666666666667</v>
      </c>
      <c r="R2833" s="9">
        <f t="shared" si="309"/>
        <v>63.846153846153847</v>
      </c>
      <c r="S2833" t="str">
        <f t="shared" si="312"/>
        <v>theater</v>
      </c>
      <c r="T2833" t="str">
        <f t="shared" si="313"/>
        <v>plays</v>
      </c>
      <c r="U2833" s="13">
        <f t="shared" si="314"/>
        <v>30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4">
        <f t="shared" si="310"/>
        <v>41966.916666666672</v>
      </c>
      <c r="K2834">
        <v>1414342894</v>
      </c>
      <c r="L2834" s="14">
        <f t="shared" si="311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6">
        <f t="shared" si="308"/>
        <v>1.1471959999999999</v>
      </c>
      <c r="R2834" s="9">
        <f t="shared" si="309"/>
        <v>30.189368421052631</v>
      </c>
      <c r="S2834" t="str">
        <f t="shared" si="312"/>
        <v>theater</v>
      </c>
      <c r="T2834" t="str">
        <f t="shared" si="313"/>
        <v>plays</v>
      </c>
      <c r="U2834" s="13">
        <f t="shared" si="314"/>
        <v>28</v>
      </c>
    </row>
    <row r="2835" spans="1:2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4">
        <f t="shared" si="310"/>
        <v>42288.083333333328</v>
      </c>
      <c r="K2835">
        <v>1442804633</v>
      </c>
      <c r="L2835" s="14">
        <f t="shared" si="311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6">
        <f t="shared" si="308"/>
        <v>1.0825925925925926</v>
      </c>
      <c r="R2835" s="9">
        <f t="shared" si="309"/>
        <v>83.51428571428572</v>
      </c>
      <c r="S2835" t="str">
        <f t="shared" si="312"/>
        <v>theater</v>
      </c>
      <c r="T2835" t="str">
        <f t="shared" si="313"/>
        <v>plays</v>
      </c>
      <c r="U2835" s="13">
        <f t="shared" si="314"/>
        <v>20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4">
        <f t="shared" si="310"/>
        <v>42034.959837962961</v>
      </c>
      <c r="K2836">
        <v>1421362930</v>
      </c>
      <c r="L2836" s="14">
        <f t="shared" si="311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6">
        <f t="shared" si="308"/>
        <v>1.7</v>
      </c>
      <c r="R2836" s="9">
        <f t="shared" si="309"/>
        <v>64.761904761904759</v>
      </c>
      <c r="S2836" t="str">
        <f t="shared" si="312"/>
        <v>theater</v>
      </c>
      <c r="T2836" t="str">
        <f t="shared" si="313"/>
        <v>plays</v>
      </c>
      <c r="U2836" s="13">
        <f t="shared" si="314"/>
        <v>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4">
        <f t="shared" si="310"/>
        <v>42343</v>
      </c>
      <c r="K2837">
        <v>1446742417</v>
      </c>
      <c r="L2837" s="14">
        <f t="shared" si="311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6">
        <f t="shared" si="308"/>
        <v>1.8709899999999999</v>
      </c>
      <c r="R2837" s="9">
        <f t="shared" si="309"/>
        <v>20.118172043010752</v>
      </c>
      <c r="S2837" t="str">
        <f t="shared" si="312"/>
        <v>theater</v>
      </c>
      <c r="T2837" t="str">
        <f t="shared" si="313"/>
        <v>plays</v>
      </c>
      <c r="U2837" s="13">
        <f t="shared" si="314"/>
        <v>30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4">
        <f t="shared" si="310"/>
        <v>42784.207638888889</v>
      </c>
      <c r="K2838">
        <v>1484115418</v>
      </c>
      <c r="L2838" s="14">
        <f t="shared" si="311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6">
        <f t="shared" si="308"/>
        <v>1.0777777777777777</v>
      </c>
      <c r="R2838" s="9">
        <f t="shared" si="309"/>
        <v>44.090909090909093</v>
      </c>
      <c r="S2838" t="str">
        <f t="shared" si="312"/>
        <v>theater</v>
      </c>
      <c r="T2838" t="str">
        <f t="shared" si="313"/>
        <v>plays</v>
      </c>
      <c r="U2838" s="13">
        <f t="shared" si="314"/>
        <v>38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4">
        <f t="shared" si="310"/>
        <v>42347.950046296297</v>
      </c>
      <c r="K2839">
        <v>1446241684</v>
      </c>
      <c r="L2839" s="14">
        <f t="shared" si="311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6">
        <f t="shared" si="308"/>
        <v>1</v>
      </c>
      <c r="R2839" s="9">
        <f t="shared" si="309"/>
        <v>40.476190476190474</v>
      </c>
      <c r="S2839" t="str">
        <f t="shared" si="312"/>
        <v>theater</v>
      </c>
      <c r="T2839" t="str">
        <f t="shared" si="313"/>
        <v>plays</v>
      </c>
      <c r="U2839" s="13">
        <f t="shared" si="314"/>
        <v>40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4">
        <f t="shared" si="310"/>
        <v>41864.916666666664</v>
      </c>
      <c r="K2840">
        <v>1406039696</v>
      </c>
      <c r="L2840" s="14">
        <f t="shared" si="311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6">
        <f t="shared" si="308"/>
        <v>1.2024999999999999</v>
      </c>
      <c r="R2840" s="9">
        <f t="shared" si="309"/>
        <v>44.537037037037038</v>
      </c>
      <c r="S2840" t="str">
        <f t="shared" si="312"/>
        <v>theater</v>
      </c>
      <c r="T2840" t="str">
        <f t="shared" si="313"/>
        <v>plays</v>
      </c>
      <c r="U2840" s="13">
        <f t="shared" si="314"/>
        <v>22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4">
        <f t="shared" si="310"/>
        <v>41876.207638888889</v>
      </c>
      <c r="K2841">
        <v>1406958354</v>
      </c>
      <c r="L2841" s="14">
        <f t="shared" si="311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6">
        <f t="shared" si="308"/>
        <v>1.1142857142857143</v>
      </c>
      <c r="R2841" s="9">
        <f t="shared" si="309"/>
        <v>125.80645161290323</v>
      </c>
      <c r="S2841" t="str">
        <f t="shared" si="312"/>
        <v>theater</v>
      </c>
      <c r="T2841" t="str">
        <f t="shared" si="313"/>
        <v>plays</v>
      </c>
      <c r="U2841" s="13">
        <f t="shared" si="314"/>
        <v>23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4">
        <f t="shared" si="310"/>
        <v>42081.708333333328</v>
      </c>
      <c r="K2842">
        <v>1424825479</v>
      </c>
      <c r="L2842" s="14">
        <f t="shared" si="311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6">
        <f t="shared" si="308"/>
        <v>1.04</v>
      </c>
      <c r="R2842" s="9">
        <f t="shared" si="309"/>
        <v>19.696969696969695</v>
      </c>
      <c r="S2842" t="str">
        <f t="shared" si="312"/>
        <v>theater</v>
      </c>
      <c r="T2842" t="str">
        <f t="shared" si="313"/>
        <v>plays</v>
      </c>
      <c r="U2842" s="13">
        <f t="shared" si="314"/>
        <v>21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4">
        <f t="shared" si="310"/>
        <v>42351.781215277777</v>
      </c>
      <c r="K2843">
        <v>1444844697</v>
      </c>
      <c r="L2843" s="14">
        <f t="shared" si="311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6">
        <f t="shared" si="308"/>
        <v>0.01</v>
      </c>
      <c r="R2843" s="9">
        <f t="shared" si="309"/>
        <v>10</v>
      </c>
      <c r="S2843" t="str">
        <f t="shared" si="312"/>
        <v>theater</v>
      </c>
      <c r="T2843" t="str">
        <f t="shared" si="313"/>
        <v>plays</v>
      </c>
      <c r="U2843" s="13">
        <f t="shared" si="314"/>
        <v>60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4">
        <f t="shared" si="310"/>
        <v>41811.458333333336</v>
      </c>
      <c r="K2844">
        <v>1401058295</v>
      </c>
      <c r="L2844" s="14">
        <f t="shared" si="311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6">
        <f t="shared" si="308"/>
        <v>0</v>
      </c>
      <c r="R2844" s="9">
        <f t="shared" si="309"/>
        <v>0</v>
      </c>
      <c r="S2844" t="str">
        <f t="shared" si="312"/>
        <v>theater</v>
      </c>
      <c r="T2844" t="str">
        <f t="shared" si="313"/>
        <v>plays</v>
      </c>
      <c r="U2844" s="13">
        <f t="shared" si="314"/>
        <v>27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4">
        <f t="shared" si="310"/>
        <v>42534.166666666672</v>
      </c>
      <c r="K2845">
        <v>1462210950</v>
      </c>
      <c r="L2845" s="14">
        <f t="shared" si="311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6">
        <f t="shared" si="308"/>
        <v>0</v>
      </c>
      <c r="R2845" s="9">
        <f t="shared" si="309"/>
        <v>0</v>
      </c>
      <c r="S2845" t="str">
        <f t="shared" si="312"/>
        <v>theater</v>
      </c>
      <c r="T2845" t="str">
        <f t="shared" si="313"/>
        <v>plays</v>
      </c>
      <c r="U2845" s="13">
        <f t="shared" si="314"/>
        <v>42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4">
        <f t="shared" si="310"/>
        <v>42739.546064814815</v>
      </c>
      <c r="K2846">
        <v>1480943180</v>
      </c>
      <c r="L2846" s="14">
        <f t="shared" si="311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6">
        <f t="shared" si="308"/>
        <v>5.4545454545454543E-2</v>
      </c>
      <c r="R2846" s="9">
        <f t="shared" si="309"/>
        <v>30</v>
      </c>
      <c r="S2846" t="str">
        <f t="shared" si="312"/>
        <v>theater</v>
      </c>
      <c r="T2846" t="str">
        <f t="shared" si="313"/>
        <v>plays</v>
      </c>
      <c r="U2846" s="13">
        <f t="shared" si="314"/>
        <v>30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4">
        <f t="shared" si="310"/>
        <v>42163.016585648147</v>
      </c>
      <c r="K2847">
        <v>1428539033</v>
      </c>
      <c r="L2847" s="14">
        <f t="shared" si="311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6">
        <f t="shared" si="308"/>
        <v>0.31546666666666667</v>
      </c>
      <c r="R2847" s="9">
        <f t="shared" si="309"/>
        <v>60.666666666666664</v>
      </c>
      <c r="S2847" t="str">
        <f t="shared" si="312"/>
        <v>theater</v>
      </c>
      <c r="T2847" t="str">
        <f t="shared" si="313"/>
        <v>plays</v>
      </c>
      <c r="U2847" s="13">
        <f t="shared" si="314"/>
        <v>60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4">
        <f t="shared" si="310"/>
        <v>42153.692060185189</v>
      </c>
      <c r="K2848">
        <v>1429029394</v>
      </c>
      <c r="L2848" s="14">
        <f t="shared" si="311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6">
        <f t="shared" si="308"/>
        <v>0</v>
      </c>
      <c r="R2848" s="9">
        <f t="shared" si="309"/>
        <v>0</v>
      </c>
      <c r="S2848" t="str">
        <f t="shared" si="312"/>
        <v>theater</v>
      </c>
      <c r="T2848" t="str">
        <f t="shared" si="313"/>
        <v>plays</v>
      </c>
      <c r="U2848" s="13">
        <f t="shared" si="314"/>
        <v>45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4">
        <f t="shared" si="310"/>
        <v>42513.806307870371</v>
      </c>
      <c r="K2849">
        <v>1458847265</v>
      </c>
      <c r="L2849" s="14">
        <f t="shared" si="311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6">
        <f t="shared" si="308"/>
        <v>0</v>
      </c>
      <c r="R2849" s="9">
        <f t="shared" si="309"/>
        <v>0</v>
      </c>
      <c r="S2849" t="str">
        <f t="shared" si="312"/>
        <v>theater</v>
      </c>
      <c r="T2849" t="str">
        <f t="shared" si="313"/>
        <v>plays</v>
      </c>
      <c r="U2849" s="13">
        <f t="shared" si="314"/>
        <v>60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4">
        <f t="shared" si="310"/>
        <v>42153.648831018523</v>
      </c>
      <c r="K2850">
        <v>1430321659</v>
      </c>
      <c r="L2850" s="14">
        <f t="shared" si="311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6">
        <f t="shared" si="308"/>
        <v>2E-3</v>
      </c>
      <c r="R2850" s="9">
        <f t="shared" si="309"/>
        <v>23.333333333333332</v>
      </c>
      <c r="S2850" t="str">
        <f t="shared" si="312"/>
        <v>theater</v>
      </c>
      <c r="T2850" t="str">
        <f t="shared" si="313"/>
        <v>plays</v>
      </c>
      <c r="U2850" s="13">
        <f t="shared" si="314"/>
        <v>30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4">
        <f t="shared" si="310"/>
        <v>42483.428240740745</v>
      </c>
      <c r="K2851">
        <v>1458814600</v>
      </c>
      <c r="L2851" s="14">
        <f t="shared" si="311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6">
        <f t="shared" si="308"/>
        <v>0.01</v>
      </c>
      <c r="R2851" s="9">
        <f t="shared" si="309"/>
        <v>5</v>
      </c>
      <c r="S2851" t="str">
        <f t="shared" si="312"/>
        <v>theater</v>
      </c>
      <c r="T2851" t="str">
        <f t="shared" si="313"/>
        <v>plays</v>
      </c>
      <c r="U2851" s="13">
        <f t="shared" si="314"/>
        <v>30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4">
        <f t="shared" si="310"/>
        <v>41888.007071759261</v>
      </c>
      <c r="K2852">
        <v>1407370211</v>
      </c>
      <c r="L2852" s="14">
        <f t="shared" si="311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6">
        <f t="shared" si="308"/>
        <v>3.8875E-2</v>
      </c>
      <c r="R2852" s="9">
        <f t="shared" si="309"/>
        <v>23.923076923076923</v>
      </c>
      <c r="S2852" t="str">
        <f t="shared" si="312"/>
        <v>theater</v>
      </c>
      <c r="T2852" t="str">
        <f t="shared" si="313"/>
        <v>plays</v>
      </c>
      <c r="U2852" s="13">
        <f t="shared" si="314"/>
        <v>30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4">
        <f t="shared" si="310"/>
        <v>42398.970138888893</v>
      </c>
      <c r="K2853">
        <v>1453334629</v>
      </c>
      <c r="L2853" s="14">
        <f t="shared" si="311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6">
        <f t="shared" si="308"/>
        <v>0</v>
      </c>
      <c r="R2853" s="9">
        <f t="shared" si="309"/>
        <v>0</v>
      </c>
      <c r="S2853" t="str">
        <f t="shared" si="312"/>
        <v>theater</v>
      </c>
      <c r="T2853" t="str">
        <f t="shared" si="313"/>
        <v>plays</v>
      </c>
      <c r="U2853" s="13">
        <f t="shared" si="314"/>
        <v>8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4">
        <f t="shared" si="310"/>
        <v>41811.045173611114</v>
      </c>
      <c r="K2854">
        <v>1400720703</v>
      </c>
      <c r="L2854" s="14">
        <f t="shared" si="311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6">
        <f t="shared" si="308"/>
        <v>1.9E-2</v>
      </c>
      <c r="R2854" s="9">
        <f t="shared" si="309"/>
        <v>15.833333333333334</v>
      </c>
      <c r="S2854" t="str">
        <f t="shared" si="312"/>
        <v>theater</v>
      </c>
      <c r="T2854" t="str">
        <f t="shared" si="313"/>
        <v>plays</v>
      </c>
      <c r="U2854" s="13">
        <f t="shared" si="314"/>
        <v>30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4">
        <f t="shared" si="310"/>
        <v>41896.190937499996</v>
      </c>
      <c r="K2855">
        <v>1405485297</v>
      </c>
      <c r="L2855" s="14">
        <f t="shared" si="311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6">
        <f t="shared" si="308"/>
        <v>0</v>
      </c>
      <c r="R2855" s="9">
        <f t="shared" si="309"/>
        <v>0</v>
      </c>
      <c r="S2855" t="str">
        <f t="shared" si="312"/>
        <v>theater</v>
      </c>
      <c r="T2855" t="str">
        <f t="shared" si="313"/>
        <v>plays</v>
      </c>
      <c r="U2855" s="13">
        <f t="shared" si="314"/>
        <v>60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4">
        <f t="shared" si="310"/>
        <v>42131.71665509259</v>
      </c>
      <c r="K2856">
        <v>1429290719</v>
      </c>
      <c r="L2856" s="14">
        <f t="shared" si="311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6">
        <f t="shared" si="308"/>
        <v>0.41699999999999998</v>
      </c>
      <c r="R2856" s="9">
        <f t="shared" si="309"/>
        <v>29.785714285714285</v>
      </c>
      <c r="S2856" t="str">
        <f t="shared" si="312"/>
        <v>theater</v>
      </c>
      <c r="T2856" t="str">
        <f t="shared" si="313"/>
        <v>plays</v>
      </c>
      <c r="U2856" s="13">
        <f t="shared" si="314"/>
        <v>20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4">
        <f t="shared" si="310"/>
        <v>42398.981944444444</v>
      </c>
      <c r="K2857">
        <v>1451607071</v>
      </c>
      <c r="L2857" s="14">
        <f t="shared" si="311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6">
        <f t="shared" si="308"/>
        <v>0.5</v>
      </c>
      <c r="R2857" s="9">
        <f t="shared" si="309"/>
        <v>60</v>
      </c>
      <c r="S2857" t="str">
        <f t="shared" si="312"/>
        <v>theater</v>
      </c>
      <c r="T2857" t="str">
        <f t="shared" si="313"/>
        <v>plays</v>
      </c>
      <c r="U2857" s="13">
        <f t="shared" si="314"/>
        <v>28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4">
        <f t="shared" si="310"/>
        <v>42224.898611111115</v>
      </c>
      <c r="K2858">
        <v>1433897647</v>
      </c>
      <c r="L2858" s="14">
        <f t="shared" si="311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6">
        <f t="shared" si="308"/>
        <v>4.8666666666666664E-2</v>
      </c>
      <c r="R2858" s="9">
        <f t="shared" si="309"/>
        <v>24.333333333333332</v>
      </c>
      <c r="S2858" t="str">
        <f t="shared" si="312"/>
        <v>theater</v>
      </c>
      <c r="T2858" t="str">
        <f t="shared" si="313"/>
        <v>plays</v>
      </c>
      <c r="U2858" s="13">
        <f t="shared" si="314"/>
        <v>59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4">
        <f t="shared" si="310"/>
        <v>42786.75</v>
      </c>
      <c r="K2859">
        <v>1482444295</v>
      </c>
      <c r="L2859" s="14">
        <f t="shared" si="311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6">
        <f t="shared" si="308"/>
        <v>0.19736842105263158</v>
      </c>
      <c r="R2859" s="9">
        <f t="shared" si="309"/>
        <v>500</v>
      </c>
      <c r="S2859" t="str">
        <f t="shared" si="312"/>
        <v>theater</v>
      </c>
      <c r="T2859" t="str">
        <f t="shared" si="313"/>
        <v>plays</v>
      </c>
      <c r="U2859" s="13">
        <f t="shared" si="314"/>
        <v>60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4">
        <f t="shared" si="310"/>
        <v>41978.477777777778</v>
      </c>
      <c r="K2860">
        <v>1415711095</v>
      </c>
      <c r="L2860" s="14">
        <f t="shared" si="311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6">
        <f t="shared" si="308"/>
        <v>0</v>
      </c>
      <c r="R2860" s="9">
        <f t="shared" si="309"/>
        <v>0</v>
      </c>
      <c r="S2860" t="str">
        <f t="shared" si="312"/>
        <v>theater</v>
      </c>
      <c r="T2860" t="str">
        <f t="shared" si="313"/>
        <v>plays</v>
      </c>
      <c r="U2860" s="13">
        <f t="shared" si="314"/>
        <v>24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4">
        <f t="shared" si="310"/>
        <v>42293.362314814818</v>
      </c>
      <c r="K2861">
        <v>1439800904</v>
      </c>
      <c r="L2861" s="14">
        <f t="shared" si="311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6">
        <f t="shared" si="308"/>
        <v>1.7500000000000002E-2</v>
      </c>
      <c r="R2861" s="9">
        <f t="shared" si="309"/>
        <v>35</v>
      </c>
      <c r="S2861" t="str">
        <f t="shared" si="312"/>
        <v>theater</v>
      </c>
      <c r="T2861" t="str">
        <f t="shared" si="313"/>
        <v>plays</v>
      </c>
      <c r="U2861" s="13">
        <f t="shared" si="314"/>
        <v>60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4">
        <f t="shared" si="310"/>
        <v>42540.800648148142</v>
      </c>
      <c r="K2862">
        <v>1461179576</v>
      </c>
      <c r="L2862" s="14">
        <f t="shared" si="311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6">
        <f t="shared" si="308"/>
        <v>6.6500000000000004E-2</v>
      </c>
      <c r="R2862" s="9">
        <f t="shared" si="309"/>
        <v>29.555555555555557</v>
      </c>
      <c r="S2862" t="str">
        <f t="shared" si="312"/>
        <v>theater</v>
      </c>
      <c r="T2862" t="str">
        <f t="shared" si="313"/>
        <v>plays</v>
      </c>
      <c r="U2862" s="13">
        <f t="shared" si="314"/>
        <v>60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4">
        <f t="shared" si="310"/>
        <v>42271.590833333335</v>
      </c>
      <c r="K2863">
        <v>1441894248</v>
      </c>
      <c r="L2863" s="14">
        <f t="shared" si="311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6">
        <f t="shared" si="308"/>
        <v>0.32</v>
      </c>
      <c r="R2863" s="9">
        <f t="shared" si="309"/>
        <v>26.666666666666668</v>
      </c>
      <c r="S2863" t="str">
        <f t="shared" si="312"/>
        <v>theater</v>
      </c>
      <c r="T2863" t="str">
        <f t="shared" si="313"/>
        <v>plays</v>
      </c>
      <c r="U2863" s="13">
        <f t="shared" si="314"/>
        <v>14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4">
        <f t="shared" si="310"/>
        <v>41814.789687500001</v>
      </c>
      <c r="K2864">
        <v>1401044229</v>
      </c>
      <c r="L2864" s="14">
        <f t="shared" si="311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6">
        <f t="shared" si="308"/>
        <v>4.3307086614173228E-3</v>
      </c>
      <c r="R2864" s="9">
        <f t="shared" si="309"/>
        <v>18.333333333333332</v>
      </c>
      <c r="S2864" t="str">
        <f t="shared" si="312"/>
        <v>theater</v>
      </c>
      <c r="T2864" t="str">
        <f t="shared" si="313"/>
        <v>plays</v>
      </c>
      <c r="U2864" s="13">
        <f t="shared" si="314"/>
        <v>30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4">
        <f t="shared" si="310"/>
        <v>41891.675034722226</v>
      </c>
      <c r="K2865">
        <v>1405095123</v>
      </c>
      <c r="L2865" s="14">
        <f t="shared" si="311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6">
        <f t="shared" si="308"/>
        <v>4.0000000000000002E-4</v>
      </c>
      <c r="R2865" s="9">
        <f t="shared" si="309"/>
        <v>20</v>
      </c>
      <c r="S2865" t="str">
        <f t="shared" si="312"/>
        <v>theater</v>
      </c>
      <c r="T2865" t="str">
        <f t="shared" si="313"/>
        <v>plays</v>
      </c>
      <c r="U2865" s="13">
        <f t="shared" si="314"/>
        <v>60</v>
      </c>
    </row>
    <row r="2866" spans="1:2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4">
        <f t="shared" si="310"/>
        <v>42202.554166666669</v>
      </c>
      <c r="K2866">
        <v>1434552207</v>
      </c>
      <c r="L2866" s="14">
        <f t="shared" si="311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6">
        <f t="shared" si="308"/>
        <v>1.6E-2</v>
      </c>
      <c r="R2866" s="9">
        <f t="shared" si="309"/>
        <v>13.333333333333334</v>
      </c>
      <c r="S2866" t="str">
        <f t="shared" si="312"/>
        <v>theater</v>
      </c>
      <c r="T2866" t="str">
        <f t="shared" si="313"/>
        <v>plays</v>
      </c>
      <c r="U2866" s="13">
        <f t="shared" si="314"/>
        <v>30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4">
        <f t="shared" si="310"/>
        <v>42010.114108796297</v>
      </c>
      <c r="K2867">
        <v>1415328259</v>
      </c>
      <c r="L2867" s="14">
        <f t="shared" si="311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6">
        <f t="shared" si="308"/>
        <v>0</v>
      </c>
      <c r="R2867" s="9">
        <f t="shared" si="309"/>
        <v>0</v>
      </c>
      <c r="S2867" t="str">
        <f t="shared" si="312"/>
        <v>theater</v>
      </c>
      <c r="T2867" t="str">
        <f t="shared" si="313"/>
        <v>plays</v>
      </c>
      <c r="U2867" s="13">
        <f t="shared" si="314"/>
        <v>60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4">
        <f t="shared" si="310"/>
        <v>42657.916666666672</v>
      </c>
      <c r="K2868">
        <v>1473893721</v>
      </c>
      <c r="L2868" s="14">
        <f t="shared" si="311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6">
        <f t="shared" si="308"/>
        <v>8.9999999999999993E-3</v>
      </c>
      <c r="R2868" s="9">
        <f t="shared" si="309"/>
        <v>22.5</v>
      </c>
      <c r="S2868" t="str">
        <f t="shared" si="312"/>
        <v>theater</v>
      </c>
      <c r="T2868" t="str">
        <f t="shared" si="313"/>
        <v>plays</v>
      </c>
      <c r="U2868" s="13">
        <f t="shared" si="314"/>
        <v>30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4">
        <f t="shared" si="310"/>
        <v>42555.166666666672</v>
      </c>
      <c r="K2869">
        <v>1465533672</v>
      </c>
      <c r="L2869" s="14">
        <f t="shared" si="311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6">
        <f t="shared" si="308"/>
        <v>0.2016</v>
      </c>
      <c r="R2869" s="9">
        <f t="shared" si="309"/>
        <v>50.4</v>
      </c>
      <c r="S2869" t="str">
        <f t="shared" si="312"/>
        <v>theater</v>
      </c>
      <c r="T2869" t="str">
        <f t="shared" si="313"/>
        <v>plays</v>
      </c>
      <c r="U2869" s="13">
        <f t="shared" si="314"/>
        <v>24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4">
        <f t="shared" si="310"/>
        <v>42648.827013888891</v>
      </c>
      <c r="K2870">
        <v>1473105054</v>
      </c>
      <c r="L2870" s="14">
        <f t="shared" si="311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6">
        <f t="shared" si="308"/>
        <v>0.42011733333333334</v>
      </c>
      <c r="R2870" s="9">
        <f t="shared" si="309"/>
        <v>105.02933333333334</v>
      </c>
      <c r="S2870" t="str">
        <f t="shared" si="312"/>
        <v>theater</v>
      </c>
      <c r="T2870" t="str">
        <f t="shared" si="313"/>
        <v>plays</v>
      </c>
      <c r="U2870" s="13">
        <f t="shared" si="314"/>
        <v>30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4">
        <f t="shared" si="310"/>
        <v>42570.593530092592</v>
      </c>
      <c r="K2871">
        <v>1466345681</v>
      </c>
      <c r="L2871" s="14">
        <f t="shared" si="311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6">
        <f t="shared" si="308"/>
        <v>8.8500000000000002E-3</v>
      </c>
      <c r="R2871" s="9">
        <f t="shared" si="309"/>
        <v>35.4</v>
      </c>
      <c r="S2871" t="str">
        <f t="shared" si="312"/>
        <v>theater</v>
      </c>
      <c r="T2871" t="str">
        <f t="shared" si="313"/>
        <v>plays</v>
      </c>
      <c r="U2871" s="13">
        <f t="shared" si="314"/>
        <v>30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4">
        <f t="shared" si="310"/>
        <v>41776.189409722225</v>
      </c>
      <c r="K2872">
        <v>1397709165</v>
      </c>
      <c r="L2872" s="14">
        <f t="shared" si="311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6">
        <f t="shared" si="308"/>
        <v>0.15</v>
      </c>
      <c r="R2872" s="9">
        <f t="shared" si="309"/>
        <v>83.333333333333329</v>
      </c>
      <c r="S2872" t="str">
        <f t="shared" si="312"/>
        <v>theater</v>
      </c>
      <c r="T2872" t="str">
        <f t="shared" si="313"/>
        <v>plays</v>
      </c>
      <c r="U2872" s="13">
        <f t="shared" si="314"/>
        <v>30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4">
        <f t="shared" si="310"/>
        <v>41994.738576388889</v>
      </c>
      <c r="K2873">
        <v>1417455813</v>
      </c>
      <c r="L2873" s="14">
        <f t="shared" si="311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6">
        <f t="shared" si="308"/>
        <v>4.6699999999999998E-2</v>
      </c>
      <c r="R2873" s="9">
        <f t="shared" si="309"/>
        <v>35.92307692307692</v>
      </c>
      <c r="S2873" t="str">
        <f t="shared" si="312"/>
        <v>theater</v>
      </c>
      <c r="T2873" t="str">
        <f t="shared" si="313"/>
        <v>plays</v>
      </c>
      <c r="U2873" s="13">
        <f t="shared" si="314"/>
        <v>20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4">
        <f t="shared" si="310"/>
        <v>42175.11618055556</v>
      </c>
      <c r="K2874">
        <v>1429584438</v>
      </c>
      <c r="L2874" s="14">
        <f t="shared" si="311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6">
        <f t="shared" si="308"/>
        <v>0</v>
      </c>
      <c r="R2874" s="9">
        <f t="shared" si="309"/>
        <v>0</v>
      </c>
      <c r="S2874" t="str">
        <f t="shared" si="312"/>
        <v>theater</v>
      </c>
      <c r="T2874" t="str">
        <f t="shared" si="313"/>
        <v>plays</v>
      </c>
      <c r="U2874" s="13">
        <f t="shared" si="314"/>
        <v>60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4">
        <f t="shared" si="310"/>
        <v>42032.817488425921</v>
      </c>
      <c r="K2875">
        <v>1419881831</v>
      </c>
      <c r="L2875" s="14">
        <f t="shared" si="311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6">
        <f t="shared" si="308"/>
        <v>0.38119999999999998</v>
      </c>
      <c r="R2875" s="9">
        <f t="shared" si="309"/>
        <v>119.125</v>
      </c>
      <c r="S2875" t="str">
        <f t="shared" si="312"/>
        <v>theater</v>
      </c>
      <c r="T2875" t="str">
        <f t="shared" si="313"/>
        <v>plays</v>
      </c>
      <c r="U2875" s="13">
        <f t="shared" si="314"/>
        <v>30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4">
        <f t="shared" si="310"/>
        <v>42752.84474537037</v>
      </c>
      <c r="K2876">
        <v>1482092186</v>
      </c>
      <c r="L2876" s="14">
        <f t="shared" si="311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6">
        <f t="shared" si="308"/>
        <v>5.4199999999999998E-2</v>
      </c>
      <c r="R2876" s="9">
        <f t="shared" si="309"/>
        <v>90.333333333333329</v>
      </c>
      <c r="S2876" t="str">
        <f t="shared" si="312"/>
        <v>theater</v>
      </c>
      <c r="T2876" t="str">
        <f t="shared" si="313"/>
        <v>plays</v>
      </c>
      <c r="U2876" s="13">
        <f t="shared" si="314"/>
        <v>30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4">
        <f t="shared" si="310"/>
        <v>42495.128391203703</v>
      </c>
      <c r="K2877">
        <v>1459825493</v>
      </c>
      <c r="L2877" s="14">
        <f t="shared" si="311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6">
        <f t="shared" si="308"/>
        <v>3.5E-4</v>
      </c>
      <c r="R2877" s="9">
        <f t="shared" si="309"/>
        <v>2.3333333333333335</v>
      </c>
      <c r="S2877" t="str">
        <f t="shared" si="312"/>
        <v>theater</v>
      </c>
      <c r="T2877" t="str">
        <f t="shared" si="313"/>
        <v>plays</v>
      </c>
      <c r="U2877" s="13">
        <f t="shared" si="314"/>
        <v>30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4">
        <f t="shared" si="310"/>
        <v>42201.743969907402</v>
      </c>
      <c r="K2878">
        <v>1434477079</v>
      </c>
      <c r="L2878" s="14">
        <f t="shared" si="311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6">
        <f t="shared" si="308"/>
        <v>0</v>
      </c>
      <c r="R2878" s="9">
        <f t="shared" si="309"/>
        <v>0</v>
      </c>
      <c r="S2878" t="str">
        <f t="shared" si="312"/>
        <v>theater</v>
      </c>
      <c r="T2878" t="str">
        <f t="shared" si="313"/>
        <v>plays</v>
      </c>
      <c r="U2878" s="13">
        <f t="shared" si="314"/>
        <v>30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4">
        <f t="shared" si="310"/>
        <v>42704.708333333328</v>
      </c>
      <c r="K2879">
        <v>1477781724</v>
      </c>
      <c r="L2879" s="14">
        <f t="shared" si="311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6">
        <f t="shared" si="308"/>
        <v>0.10833333333333334</v>
      </c>
      <c r="R2879" s="9">
        <f t="shared" si="309"/>
        <v>108.33333333333333</v>
      </c>
      <c r="S2879" t="str">
        <f t="shared" si="312"/>
        <v>theater</v>
      </c>
      <c r="T2879" t="str">
        <f t="shared" si="313"/>
        <v>plays</v>
      </c>
      <c r="U2879" s="13">
        <f t="shared" si="314"/>
        <v>32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4">
        <f t="shared" si="310"/>
        <v>42188.615682870368</v>
      </c>
      <c r="K2880">
        <v>1430750795</v>
      </c>
      <c r="L2880" s="14">
        <f t="shared" si="311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6">
        <f t="shared" si="308"/>
        <v>2.1000000000000001E-2</v>
      </c>
      <c r="R2880" s="9">
        <f t="shared" si="309"/>
        <v>15.75</v>
      </c>
      <c r="S2880" t="str">
        <f t="shared" si="312"/>
        <v>theater</v>
      </c>
      <c r="T2880" t="str">
        <f t="shared" si="313"/>
        <v>plays</v>
      </c>
      <c r="U2880" s="13">
        <f t="shared" si="314"/>
        <v>60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4">
        <f t="shared" si="310"/>
        <v>42389.725243055553</v>
      </c>
      <c r="K2881">
        <v>1450718661</v>
      </c>
      <c r="L2881" s="14">
        <f t="shared" si="311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6">
        <f t="shared" si="308"/>
        <v>2.5892857142857141E-3</v>
      </c>
      <c r="R2881" s="9">
        <f t="shared" si="309"/>
        <v>29</v>
      </c>
      <c r="S2881" t="str">
        <f t="shared" si="312"/>
        <v>theater</v>
      </c>
      <c r="T2881" t="str">
        <f t="shared" si="313"/>
        <v>plays</v>
      </c>
      <c r="U2881" s="13">
        <f t="shared" si="314"/>
        <v>30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4">
        <f t="shared" si="310"/>
        <v>42236.711805555555</v>
      </c>
      <c r="K2882">
        <v>1436305452</v>
      </c>
      <c r="L2882" s="14">
        <f t="shared" si="311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6">
        <f t="shared" ref="Q2882:Q2945" si="315">(E2882/D2882)</f>
        <v>0.23333333333333334</v>
      </c>
      <c r="R2882" s="9">
        <f t="shared" ref="R2882:R2945" si="316">IF(N2882&lt;&gt;0,E2882/N2882,0)</f>
        <v>96.551724137931032</v>
      </c>
      <c r="S2882" t="str">
        <f t="shared" si="312"/>
        <v>theater</v>
      </c>
      <c r="T2882" t="str">
        <f t="shared" si="313"/>
        <v>plays</v>
      </c>
      <c r="U2882" s="13">
        <f t="shared" si="314"/>
        <v>44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4">
        <f t="shared" ref="J2883:J2946" si="317">(((I2883/60)/60)/24)+DATE(1970,1,1)</f>
        <v>41976.639305555553</v>
      </c>
      <c r="K2883">
        <v>1412432436</v>
      </c>
      <c r="L2883" s="14">
        <f t="shared" ref="L2883:L2946" si="318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6">
        <f t="shared" si="315"/>
        <v>0</v>
      </c>
      <c r="R2883" s="9">
        <f t="shared" si="316"/>
        <v>0</v>
      </c>
      <c r="S2883" t="str">
        <f t="shared" ref="S2883:S2946" si="319">LEFT(P2883, SEARCH("/",P2883,1)-1)</f>
        <v>theater</v>
      </c>
      <c r="T2883" t="str">
        <f t="shared" ref="T2883:T2946" si="320">RIGHT(P2883,LEN(P2883)-FIND("/",P2883))</f>
        <v>plays</v>
      </c>
      <c r="U2883" s="13">
        <f t="shared" ref="U2883:U2946" si="321">DATEDIF(L2883,J2883,"D")</f>
        <v>60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4">
        <f t="shared" si="317"/>
        <v>42491.596273148149</v>
      </c>
      <c r="K2884">
        <v>1459520318</v>
      </c>
      <c r="L2884" s="14">
        <f t="shared" si="318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6">
        <f t="shared" si="315"/>
        <v>0.33600000000000002</v>
      </c>
      <c r="R2884" s="9">
        <f t="shared" si="316"/>
        <v>63</v>
      </c>
      <c r="S2884" t="str">
        <f t="shared" si="319"/>
        <v>theater</v>
      </c>
      <c r="T2884" t="str">
        <f t="shared" si="320"/>
        <v>plays</v>
      </c>
      <c r="U2884" s="13">
        <f t="shared" si="321"/>
        <v>30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4">
        <f t="shared" si="317"/>
        <v>42406.207638888889</v>
      </c>
      <c r="K2885">
        <v>1451684437</v>
      </c>
      <c r="L2885" s="14">
        <f t="shared" si="318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6">
        <f t="shared" si="315"/>
        <v>0.1908</v>
      </c>
      <c r="R2885" s="9">
        <f t="shared" si="316"/>
        <v>381.6</v>
      </c>
      <c r="S2885" t="str">
        <f t="shared" si="319"/>
        <v>theater</v>
      </c>
      <c r="T2885" t="str">
        <f t="shared" si="320"/>
        <v>plays</v>
      </c>
      <c r="U2885" s="13">
        <f t="shared" si="321"/>
        <v>36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4">
        <f t="shared" si="317"/>
        <v>41978.727256944447</v>
      </c>
      <c r="K2886">
        <v>1415208435</v>
      </c>
      <c r="L2886" s="14">
        <f t="shared" si="318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6">
        <f t="shared" si="315"/>
        <v>4.1111111111111114E-3</v>
      </c>
      <c r="R2886" s="9">
        <f t="shared" si="316"/>
        <v>46.25</v>
      </c>
      <c r="S2886" t="str">
        <f t="shared" si="319"/>
        <v>theater</v>
      </c>
      <c r="T2886" t="str">
        <f t="shared" si="320"/>
        <v>plays</v>
      </c>
      <c r="U2886" s="13">
        <f t="shared" si="321"/>
        <v>30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4">
        <f t="shared" si="317"/>
        <v>42077.034733796296</v>
      </c>
      <c r="K2887">
        <v>1423705801</v>
      </c>
      <c r="L2887" s="14">
        <f t="shared" si="318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6">
        <f t="shared" si="315"/>
        <v>0.32500000000000001</v>
      </c>
      <c r="R2887" s="9">
        <f t="shared" si="316"/>
        <v>26</v>
      </c>
      <c r="S2887" t="str">
        <f t="shared" si="319"/>
        <v>theater</v>
      </c>
      <c r="T2887" t="str">
        <f t="shared" si="320"/>
        <v>plays</v>
      </c>
      <c r="U2887" s="13">
        <f t="shared" si="321"/>
        <v>30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4">
        <f t="shared" si="317"/>
        <v>42266.165972222225</v>
      </c>
      <c r="K2888">
        <v>1442243484</v>
      </c>
      <c r="L2888" s="14">
        <f t="shared" si="318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6">
        <f t="shared" si="315"/>
        <v>0.05</v>
      </c>
      <c r="R2888" s="9">
        <f t="shared" si="316"/>
        <v>10</v>
      </c>
      <c r="S2888" t="str">
        <f t="shared" si="319"/>
        <v>theater</v>
      </c>
      <c r="T2888" t="str">
        <f t="shared" si="320"/>
        <v>plays</v>
      </c>
      <c r="U2888" s="13">
        <f t="shared" si="321"/>
        <v>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4">
        <f t="shared" si="317"/>
        <v>42015.427361111113</v>
      </c>
      <c r="K2889">
        <v>1418379324</v>
      </c>
      <c r="L2889" s="14">
        <f t="shared" si="318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6">
        <f t="shared" si="315"/>
        <v>1.6666666666666668E-3</v>
      </c>
      <c r="R2889" s="9">
        <f t="shared" si="316"/>
        <v>5</v>
      </c>
      <c r="S2889" t="str">
        <f t="shared" si="319"/>
        <v>theater</v>
      </c>
      <c r="T2889" t="str">
        <f t="shared" si="320"/>
        <v>plays</v>
      </c>
      <c r="U2889" s="13">
        <f t="shared" si="321"/>
        <v>30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4">
        <f t="shared" si="317"/>
        <v>41930.207638888889</v>
      </c>
      <c r="K2890">
        <v>1412945440</v>
      </c>
      <c r="L2890" s="14">
        <f t="shared" si="318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6">
        <f t="shared" si="315"/>
        <v>0</v>
      </c>
      <c r="R2890" s="9">
        <f t="shared" si="316"/>
        <v>0</v>
      </c>
      <c r="S2890" t="str">
        <f t="shared" si="319"/>
        <v>theater</v>
      </c>
      <c r="T2890" t="str">
        <f t="shared" si="320"/>
        <v>plays</v>
      </c>
      <c r="U2890" s="13">
        <f t="shared" si="321"/>
        <v>8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4">
        <f t="shared" si="317"/>
        <v>41880.863252314812</v>
      </c>
      <c r="K2891">
        <v>1406752985</v>
      </c>
      <c r="L2891" s="14">
        <f t="shared" si="318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6">
        <f t="shared" si="315"/>
        <v>0.38066666666666665</v>
      </c>
      <c r="R2891" s="9">
        <f t="shared" si="316"/>
        <v>81.571428571428569</v>
      </c>
      <c r="S2891" t="str">
        <f t="shared" si="319"/>
        <v>theater</v>
      </c>
      <c r="T2891" t="str">
        <f t="shared" si="320"/>
        <v>plays</v>
      </c>
      <c r="U2891" s="13">
        <f t="shared" si="321"/>
        <v>30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4">
        <f t="shared" si="317"/>
        <v>41860.125</v>
      </c>
      <c r="K2892">
        <v>1405100992</v>
      </c>
      <c r="L2892" s="14">
        <f t="shared" si="318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6">
        <f t="shared" si="315"/>
        <v>1.0500000000000001E-2</v>
      </c>
      <c r="R2892" s="9">
        <f t="shared" si="316"/>
        <v>7</v>
      </c>
      <c r="S2892" t="str">
        <f t="shared" si="319"/>
        <v>theater</v>
      </c>
      <c r="T2892" t="str">
        <f t="shared" si="320"/>
        <v>plays</v>
      </c>
      <c r="U2892" s="13">
        <f t="shared" si="321"/>
        <v>29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4">
        <f t="shared" si="317"/>
        <v>42475.84175925926</v>
      </c>
      <c r="K2893">
        <v>1455570728</v>
      </c>
      <c r="L2893" s="14">
        <f t="shared" si="318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6">
        <f t="shared" si="315"/>
        <v>2.7300000000000001E-2</v>
      </c>
      <c r="R2893" s="9">
        <f t="shared" si="316"/>
        <v>27.3</v>
      </c>
      <c r="S2893" t="str">
        <f t="shared" si="319"/>
        <v>theater</v>
      </c>
      <c r="T2893" t="str">
        <f t="shared" si="320"/>
        <v>plays</v>
      </c>
      <c r="U2893" s="13">
        <f t="shared" si="321"/>
        <v>60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4">
        <f t="shared" si="317"/>
        <v>41876.875</v>
      </c>
      <c r="K2894">
        <v>1408381704</v>
      </c>
      <c r="L2894" s="14">
        <f t="shared" si="318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6">
        <f t="shared" si="315"/>
        <v>9.0909090909090912E-2</v>
      </c>
      <c r="R2894" s="9">
        <f t="shared" si="316"/>
        <v>29.411764705882351</v>
      </c>
      <c r="S2894" t="str">
        <f t="shared" si="319"/>
        <v>theater</v>
      </c>
      <c r="T2894" t="str">
        <f t="shared" si="320"/>
        <v>plays</v>
      </c>
      <c r="U2894" s="13">
        <f t="shared" si="321"/>
        <v>7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4">
        <f t="shared" si="317"/>
        <v>42013.083333333328</v>
      </c>
      <c r="K2895">
        <v>1415644395</v>
      </c>
      <c r="L2895" s="14">
        <f t="shared" si="318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6">
        <f t="shared" si="315"/>
        <v>5.0000000000000001E-3</v>
      </c>
      <c r="R2895" s="9">
        <f t="shared" si="316"/>
        <v>12.5</v>
      </c>
      <c r="S2895" t="str">
        <f t="shared" si="319"/>
        <v>theater</v>
      </c>
      <c r="T2895" t="str">
        <f t="shared" si="320"/>
        <v>plays</v>
      </c>
      <c r="U2895" s="13">
        <f t="shared" si="321"/>
        <v>60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4">
        <f t="shared" si="317"/>
        <v>42097.944618055553</v>
      </c>
      <c r="K2896">
        <v>1422920415</v>
      </c>
      <c r="L2896" s="14">
        <f t="shared" si="318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6">
        <f t="shared" si="315"/>
        <v>0</v>
      </c>
      <c r="R2896" s="9">
        <f t="shared" si="316"/>
        <v>0</v>
      </c>
      <c r="S2896" t="str">
        <f t="shared" si="319"/>
        <v>theater</v>
      </c>
      <c r="T2896" t="str">
        <f t="shared" si="320"/>
        <v>plays</v>
      </c>
      <c r="U2896" s="13">
        <f t="shared" si="321"/>
        <v>60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4">
        <f t="shared" si="317"/>
        <v>41812.875</v>
      </c>
      <c r="K2897">
        <v>1403356792</v>
      </c>
      <c r="L2897" s="14">
        <f t="shared" si="318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6">
        <f t="shared" si="315"/>
        <v>4.5999999999999999E-2</v>
      </c>
      <c r="R2897" s="9">
        <f t="shared" si="316"/>
        <v>5.75</v>
      </c>
      <c r="S2897" t="str">
        <f t="shared" si="319"/>
        <v>theater</v>
      </c>
      <c r="T2897" t="str">
        <f t="shared" si="320"/>
        <v>plays</v>
      </c>
      <c r="U2897" s="13">
        <f t="shared" si="321"/>
        <v>1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4">
        <f t="shared" si="317"/>
        <v>42716.25</v>
      </c>
      <c r="K2898">
        <v>1480283321</v>
      </c>
      <c r="L2898" s="14">
        <f t="shared" si="318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6">
        <f t="shared" si="315"/>
        <v>0.20833333333333334</v>
      </c>
      <c r="R2898" s="9">
        <f t="shared" si="316"/>
        <v>52.083333333333336</v>
      </c>
      <c r="S2898" t="str">
        <f t="shared" si="319"/>
        <v>theater</v>
      </c>
      <c r="T2898" t="str">
        <f t="shared" si="320"/>
        <v>plays</v>
      </c>
      <c r="U2898" s="13">
        <f t="shared" si="321"/>
        <v>15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4">
        <f t="shared" si="317"/>
        <v>42288.645196759258</v>
      </c>
      <c r="K2899">
        <v>1441985458</v>
      </c>
      <c r="L2899" s="14">
        <f t="shared" si="318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6">
        <f t="shared" si="315"/>
        <v>4.583333333333333E-2</v>
      </c>
      <c r="R2899" s="9">
        <f t="shared" si="316"/>
        <v>183.33333333333334</v>
      </c>
      <c r="S2899" t="str">
        <f t="shared" si="319"/>
        <v>theater</v>
      </c>
      <c r="T2899" t="str">
        <f t="shared" si="320"/>
        <v>plays</v>
      </c>
      <c r="U2899" s="13">
        <f t="shared" si="321"/>
        <v>30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4">
        <f t="shared" si="317"/>
        <v>42308.664965277778</v>
      </c>
      <c r="K2900">
        <v>1443715053</v>
      </c>
      <c r="L2900" s="14">
        <f t="shared" si="318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6">
        <f t="shared" si="315"/>
        <v>4.2133333333333335E-2</v>
      </c>
      <c r="R2900" s="9">
        <f t="shared" si="316"/>
        <v>26.333333333333332</v>
      </c>
      <c r="S2900" t="str">
        <f t="shared" si="319"/>
        <v>theater</v>
      </c>
      <c r="T2900" t="str">
        <f t="shared" si="320"/>
        <v>plays</v>
      </c>
      <c r="U2900" s="13">
        <f t="shared" si="321"/>
        <v>30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4">
        <f t="shared" si="317"/>
        <v>42575.078217592592</v>
      </c>
      <c r="K2901">
        <v>1464141158</v>
      </c>
      <c r="L2901" s="14">
        <f t="shared" si="318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6">
        <f t="shared" si="315"/>
        <v>0</v>
      </c>
      <c r="R2901" s="9">
        <f t="shared" si="316"/>
        <v>0</v>
      </c>
      <c r="S2901" t="str">
        <f t="shared" si="319"/>
        <v>theater</v>
      </c>
      <c r="T2901" t="str">
        <f t="shared" si="320"/>
        <v>plays</v>
      </c>
      <c r="U2901" s="13">
        <f t="shared" si="321"/>
        <v>60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4">
        <f t="shared" si="317"/>
        <v>41860.234166666669</v>
      </c>
      <c r="K2902">
        <v>1404970632</v>
      </c>
      <c r="L2902" s="14">
        <f t="shared" si="318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6">
        <f t="shared" si="315"/>
        <v>0.61909090909090914</v>
      </c>
      <c r="R2902" s="9">
        <f t="shared" si="316"/>
        <v>486.42857142857144</v>
      </c>
      <c r="S2902" t="str">
        <f t="shared" si="319"/>
        <v>theater</v>
      </c>
      <c r="T2902" t="str">
        <f t="shared" si="320"/>
        <v>plays</v>
      </c>
      <c r="U2902" s="13">
        <f t="shared" si="321"/>
        <v>30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4">
        <f t="shared" si="317"/>
        <v>42042.904386574075</v>
      </c>
      <c r="K2903">
        <v>1418161339</v>
      </c>
      <c r="L2903" s="14">
        <f t="shared" si="318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6">
        <f t="shared" si="315"/>
        <v>8.0000000000000002E-3</v>
      </c>
      <c r="R2903" s="9">
        <f t="shared" si="316"/>
        <v>3</v>
      </c>
      <c r="S2903" t="str">
        <f t="shared" si="319"/>
        <v>theater</v>
      </c>
      <c r="T2903" t="str">
        <f t="shared" si="320"/>
        <v>plays</v>
      </c>
      <c r="U2903" s="13">
        <f t="shared" si="321"/>
        <v>60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4">
        <f t="shared" si="317"/>
        <v>42240.439768518518</v>
      </c>
      <c r="K2904">
        <v>1437820396</v>
      </c>
      <c r="L2904" s="14">
        <f t="shared" si="318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6">
        <f t="shared" si="315"/>
        <v>1.6666666666666666E-4</v>
      </c>
      <c r="R2904" s="9">
        <f t="shared" si="316"/>
        <v>25</v>
      </c>
      <c r="S2904" t="str">
        <f t="shared" si="319"/>
        <v>theater</v>
      </c>
      <c r="T2904" t="str">
        <f t="shared" si="320"/>
        <v>plays</v>
      </c>
      <c r="U2904" s="13">
        <f t="shared" si="321"/>
        <v>30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4">
        <f t="shared" si="317"/>
        <v>42256.166874999995</v>
      </c>
      <c r="K2905">
        <v>1436587218</v>
      </c>
      <c r="L2905" s="14">
        <f t="shared" si="318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6">
        <f t="shared" si="315"/>
        <v>7.7999999999999996E-3</v>
      </c>
      <c r="R2905" s="9">
        <f t="shared" si="316"/>
        <v>9.75</v>
      </c>
      <c r="S2905" t="str">
        <f t="shared" si="319"/>
        <v>theater</v>
      </c>
      <c r="T2905" t="str">
        <f t="shared" si="320"/>
        <v>plays</v>
      </c>
      <c r="U2905" s="13">
        <f t="shared" si="321"/>
        <v>60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4">
        <f t="shared" si="317"/>
        <v>41952.5</v>
      </c>
      <c r="K2906">
        <v>1414538031</v>
      </c>
      <c r="L2906" s="14">
        <f t="shared" si="318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6">
        <f t="shared" si="315"/>
        <v>0.05</v>
      </c>
      <c r="R2906" s="9">
        <f t="shared" si="316"/>
        <v>18.75</v>
      </c>
      <c r="S2906" t="str">
        <f t="shared" si="319"/>
        <v>theater</v>
      </c>
      <c r="T2906" t="str">
        <f t="shared" si="320"/>
        <v>plays</v>
      </c>
      <c r="U2906" s="13">
        <f t="shared" si="321"/>
        <v>12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4">
        <f t="shared" si="317"/>
        <v>42620.056863425925</v>
      </c>
      <c r="K2907">
        <v>1472001713</v>
      </c>
      <c r="L2907" s="14">
        <f t="shared" si="318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6">
        <f t="shared" si="315"/>
        <v>0.17771428571428571</v>
      </c>
      <c r="R2907" s="9">
        <f t="shared" si="316"/>
        <v>36.588235294117645</v>
      </c>
      <c r="S2907" t="str">
        <f t="shared" si="319"/>
        <v>theater</v>
      </c>
      <c r="T2907" t="str">
        <f t="shared" si="320"/>
        <v>plays</v>
      </c>
      <c r="U2907" s="13">
        <f t="shared" si="321"/>
        <v>14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4">
        <f t="shared" si="317"/>
        <v>42217.041666666672</v>
      </c>
      <c r="K2908">
        <v>1436888066</v>
      </c>
      <c r="L2908" s="14">
        <f t="shared" si="318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6">
        <f t="shared" si="315"/>
        <v>9.4166666666666662E-2</v>
      </c>
      <c r="R2908" s="9">
        <f t="shared" si="316"/>
        <v>80.714285714285708</v>
      </c>
      <c r="S2908" t="str">
        <f t="shared" si="319"/>
        <v>theater</v>
      </c>
      <c r="T2908" t="str">
        <f t="shared" si="320"/>
        <v>plays</v>
      </c>
      <c r="U2908" s="13">
        <f t="shared" si="321"/>
        <v>18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4">
        <f t="shared" si="317"/>
        <v>42504.877743055549</v>
      </c>
      <c r="K2909">
        <v>1458075837</v>
      </c>
      <c r="L2909" s="14">
        <f t="shared" si="318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6">
        <f t="shared" si="315"/>
        <v>8.0000000000000004E-4</v>
      </c>
      <c r="R2909" s="9">
        <f t="shared" si="316"/>
        <v>1</v>
      </c>
      <c r="S2909" t="str">
        <f t="shared" si="319"/>
        <v>theater</v>
      </c>
      <c r="T2909" t="str">
        <f t="shared" si="320"/>
        <v>plays</v>
      </c>
      <c r="U2909" s="13">
        <f t="shared" si="321"/>
        <v>60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4">
        <f t="shared" si="317"/>
        <v>42529.731701388882</v>
      </c>
      <c r="K2910">
        <v>1462815219</v>
      </c>
      <c r="L2910" s="14">
        <f t="shared" si="318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6">
        <f t="shared" si="315"/>
        <v>2.75E-2</v>
      </c>
      <c r="R2910" s="9">
        <f t="shared" si="316"/>
        <v>52.8</v>
      </c>
      <c r="S2910" t="str">
        <f t="shared" si="319"/>
        <v>theater</v>
      </c>
      <c r="T2910" t="str">
        <f t="shared" si="320"/>
        <v>plays</v>
      </c>
      <c r="U2910" s="13">
        <f t="shared" si="321"/>
        <v>30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4">
        <f t="shared" si="317"/>
        <v>41968.823611111111</v>
      </c>
      <c r="K2911">
        <v>1413527001</v>
      </c>
      <c r="L2911" s="14">
        <f t="shared" si="318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6">
        <f t="shared" si="315"/>
        <v>1.1111111111111112E-4</v>
      </c>
      <c r="R2911" s="9">
        <f t="shared" si="316"/>
        <v>20</v>
      </c>
      <c r="S2911" t="str">
        <f t="shared" si="319"/>
        <v>theater</v>
      </c>
      <c r="T2911" t="str">
        <f t="shared" si="320"/>
        <v>plays</v>
      </c>
      <c r="U2911" s="13">
        <f t="shared" si="321"/>
        <v>39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4">
        <f t="shared" si="317"/>
        <v>42167.841284722221</v>
      </c>
      <c r="K2912">
        <v>1428955887</v>
      </c>
      <c r="L2912" s="14">
        <f t="shared" si="318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6">
        <f t="shared" si="315"/>
        <v>3.3333333333333335E-5</v>
      </c>
      <c r="R2912" s="9">
        <f t="shared" si="316"/>
        <v>1</v>
      </c>
      <c r="S2912" t="str">
        <f t="shared" si="319"/>
        <v>theater</v>
      </c>
      <c r="T2912" t="str">
        <f t="shared" si="320"/>
        <v>plays</v>
      </c>
      <c r="U2912" s="13">
        <f t="shared" si="321"/>
        <v>60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4">
        <f t="shared" si="317"/>
        <v>42182.768819444449</v>
      </c>
      <c r="K2913">
        <v>1431973626</v>
      </c>
      <c r="L2913" s="14">
        <f t="shared" si="318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6">
        <f t="shared" si="315"/>
        <v>0.36499999999999999</v>
      </c>
      <c r="R2913" s="9">
        <f t="shared" si="316"/>
        <v>46.928571428571431</v>
      </c>
      <c r="S2913" t="str">
        <f t="shared" si="319"/>
        <v>theater</v>
      </c>
      <c r="T2913" t="str">
        <f t="shared" si="320"/>
        <v>plays</v>
      </c>
      <c r="U2913" s="13">
        <f t="shared" si="321"/>
        <v>40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4">
        <f t="shared" si="317"/>
        <v>42384.131643518514</v>
      </c>
      <c r="K2914">
        <v>1450235374</v>
      </c>
      <c r="L2914" s="14">
        <f t="shared" si="318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6">
        <f t="shared" si="315"/>
        <v>0.14058171745152354</v>
      </c>
      <c r="R2914" s="9">
        <f t="shared" si="316"/>
        <v>78.07692307692308</v>
      </c>
      <c r="S2914" t="str">
        <f t="shared" si="319"/>
        <v>theater</v>
      </c>
      <c r="T2914" t="str">
        <f t="shared" si="320"/>
        <v>plays</v>
      </c>
      <c r="U2914" s="13">
        <f t="shared" si="321"/>
        <v>30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4">
        <f t="shared" si="317"/>
        <v>41888.922905092593</v>
      </c>
      <c r="K2915">
        <v>1404857339</v>
      </c>
      <c r="L2915" s="14">
        <f t="shared" si="318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6">
        <f t="shared" si="315"/>
        <v>2.0000000000000001E-4</v>
      </c>
      <c r="R2915" s="9">
        <f t="shared" si="316"/>
        <v>1</v>
      </c>
      <c r="S2915" t="str">
        <f t="shared" si="319"/>
        <v>theater</v>
      </c>
      <c r="T2915" t="str">
        <f t="shared" si="320"/>
        <v>plays</v>
      </c>
      <c r="U2915" s="13">
        <f t="shared" si="321"/>
        <v>60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4">
        <f t="shared" si="317"/>
        <v>42077.865671296298</v>
      </c>
      <c r="K2916">
        <v>1421185594</v>
      </c>
      <c r="L2916" s="14">
        <f t="shared" si="318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6">
        <f t="shared" si="315"/>
        <v>4.0000000000000003E-5</v>
      </c>
      <c r="R2916" s="9">
        <f t="shared" si="316"/>
        <v>1</v>
      </c>
      <c r="S2916" t="str">
        <f t="shared" si="319"/>
        <v>theater</v>
      </c>
      <c r="T2916" t="str">
        <f t="shared" si="320"/>
        <v>plays</v>
      </c>
      <c r="U2916" s="13">
        <f t="shared" si="321"/>
        <v>60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4">
        <f t="shared" si="317"/>
        <v>42445.356365740736</v>
      </c>
      <c r="K2917">
        <v>1455528790</v>
      </c>
      <c r="L2917" s="14">
        <f t="shared" si="318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6">
        <f t="shared" si="315"/>
        <v>0.61099999999999999</v>
      </c>
      <c r="R2917" s="9">
        <f t="shared" si="316"/>
        <v>203.66666666666666</v>
      </c>
      <c r="S2917" t="str">
        <f t="shared" si="319"/>
        <v>theater</v>
      </c>
      <c r="T2917" t="str">
        <f t="shared" si="320"/>
        <v>plays</v>
      </c>
      <c r="U2917" s="13">
        <f t="shared" si="321"/>
        <v>30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4">
        <f t="shared" si="317"/>
        <v>41778.476724537039</v>
      </c>
      <c r="K2918">
        <v>1398511589</v>
      </c>
      <c r="L2918" s="14">
        <f t="shared" si="318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6">
        <f t="shared" si="315"/>
        <v>7.8378378378378383E-2</v>
      </c>
      <c r="R2918" s="9">
        <f t="shared" si="316"/>
        <v>20.714285714285715</v>
      </c>
      <c r="S2918" t="str">
        <f t="shared" si="319"/>
        <v>theater</v>
      </c>
      <c r="T2918" t="str">
        <f t="shared" si="320"/>
        <v>plays</v>
      </c>
      <c r="U2918" s="13">
        <f t="shared" si="321"/>
        <v>23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4">
        <f t="shared" si="317"/>
        <v>42263.234340277777</v>
      </c>
      <c r="K2919">
        <v>1440826647</v>
      </c>
      <c r="L2919" s="14">
        <f t="shared" si="318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6">
        <f t="shared" si="315"/>
        <v>0.2185</v>
      </c>
      <c r="R2919" s="9">
        <f t="shared" si="316"/>
        <v>48.555555555555557</v>
      </c>
      <c r="S2919" t="str">
        <f t="shared" si="319"/>
        <v>theater</v>
      </c>
      <c r="T2919" t="str">
        <f t="shared" si="320"/>
        <v>plays</v>
      </c>
      <c r="U2919" s="13">
        <f t="shared" si="321"/>
        <v>18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4">
        <f t="shared" si="317"/>
        <v>42306.629710648151</v>
      </c>
      <c r="K2920">
        <v>1443712007</v>
      </c>
      <c r="L2920" s="14">
        <f t="shared" si="318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6">
        <f t="shared" si="315"/>
        <v>0.27239999999999998</v>
      </c>
      <c r="R2920" s="9">
        <f t="shared" si="316"/>
        <v>68.099999999999994</v>
      </c>
      <c r="S2920" t="str">
        <f t="shared" si="319"/>
        <v>theater</v>
      </c>
      <c r="T2920" t="str">
        <f t="shared" si="320"/>
        <v>plays</v>
      </c>
      <c r="U2920" s="13">
        <f t="shared" si="321"/>
        <v>28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4">
        <f t="shared" si="317"/>
        <v>41856.61954861111</v>
      </c>
      <c r="K2921">
        <v>1404658329</v>
      </c>
      <c r="L2921" s="14">
        <f t="shared" si="318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6">
        <f t="shared" si="315"/>
        <v>8.5000000000000006E-2</v>
      </c>
      <c r="R2921" s="9">
        <f t="shared" si="316"/>
        <v>8.5</v>
      </c>
      <c r="S2921" t="str">
        <f t="shared" si="319"/>
        <v>theater</v>
      </c>
      <c r="T2921" t="str">
        <f t="shared" si="320"/>
        <v>plays</v>
      </c>
      <c r="U2921" s="13">
        <f t="shared" si="321"/>
        <v>30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4">
        <f t="shared" si="317"/>
        <v>42088.750810185185</v>
      </c>
      <c r="K2922">
        <v>1424718070</v>
      </c>
      <c r="L2922" s="14">
        <f t="shared" si="318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6">
        <f t="shared" si="315"/>
        <v>0.26840000000000003</v>
      </c>
      <c r="R2922" s="9">
        <f t="shared" si="316"/>
        <v>51.615384615384613</v>
      </c>
      <c r="S2922" t="str">
        <f t="shared" si="319"/>
        <v>theater</v>
      </c>
      <c r="T2922" t="str">
        <f t="shared" si="320"/>
        <v>plays</v>
      </c>
      <c r="U2922" s="13">
        <f t="shared" si="321"/>
        <v>30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4">
        <f t="shared" si="317"/>
        <v>41907.886620370373</v>
      </c>
      <c r="K2923">
        <v>1409087804</v>
      </c>
      <c r="L2923" s="14">
        <f t="shared" si="318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6">
        <f t="shared" si="315"/>
        <v>1.29</v>
      </c>
      <c r="R2923" s="9">
        <f t="shared" si="316"/>
        <v>43</v>
      </c>
      <c r="S2923" t="str">
        <f t="shared" si="319"/>
        <v>theater</v>
      </c>
      <c r="T2923" t="str">
        <f t="shared" si="320"/>
        <v>musical</v>
      </c>
      <c r="U2923" s="13">
        <f t="shared" si="321"/>
        <v>30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4">
        <f t="shared" si="317"/>
        <v>42142.874155092592</v>
      </c>
      <c r="K2924">
        <v>1428094727</v>
      </c>
      <c r="L2924" s="14">
        <f t="shared" si="318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6">
        <f t="shared" si="315"/>
        <v>1</v>
      </c>
      <c r="R2924" s="9">
        <f t="shared" si="316"/>
        <v>83.333333333333329</v>
      </c>
      <c r="S2924" t="str">
        <f t="shared" si="319"/>
        <v>theater</v>
      </c>
      <c r="T2924" t="str">
        <f t="shared" si="320"/>
        <v>musical</v>
      </c>
      <c r="U2924" s="13">
        <f t="shared" si="321"/>
        <v>45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4">
        <f t="shared" si="317"/>
        <v>42028.125</v>
      </c>
      <c r="K2925">
        <v>1420774779</v>
      </c>
      <c r="L2925" s="14">
        <f t="shared" si="318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6">
        <f t="shared" si="315"/>
        <v>1</v>
      </c>
      <c r="R2925" s="9">
        <f t="shared" si="316"/>
        <v>30</v>
      </c>
      <c r="S2925" t="str">
        <f t="shared" si="319"/>
        <v>theater</v>
      </c>
      <c r="T2925" t="str">
        <f t="shared" si="320"/>
        <v>musical</v>
      </c>
      <c r="U2925" s="13">
        <f t="shared" si="321"/>
        <v>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4">
        <f t="shared" si="317"/>
        <v>42133.165972222225</v>
      </c>
      <c r="K2926">
        <v>1428585710</v>
      </c>
      <c r="L2926" s="14">
        <f t="shared" si="318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6">
        <f t="shared" si="315"/>
        <v>1.032</v>
      </c>
      <c r="R2926" s="9">
        <f t="shared" si="316"/>
        <v>175.51020408163265</v>
      </c>
      <c r="S2926" t="str">
        <f t="shared" si="319"/>
        <v>theater</v>
      </c>
      <c r="T2926" t="str">
        <f t="shared" si="320"/>
        <v>musical</v>
      </c>
      <c r="U2926" s="13">
        <f t="shared" si="321"/>
        <v>30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4">
        <f t="shared" si="317"/>
        <v>41893.584120370368</v>
      </c>
      <c r="K2927">
        <v>1407852068</v>
      </c>
      <c r="L2927" s="14">
        <f t="shared" si="318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6">
        <f t="shared" si="315"/>
        <v>1.0244597777777777</v>
      </c>
      <c r="R2927" s="9">
        <f t="shared" si="316"/>
        <v>231.66175879396985</v>
      </c>
      <c r="S2927" t="str">
        <f t="shared" si="319"/>
        <v>theater</v>
      </c>
      <c r="T2927" t="str">
        <f t="shared" si="320"/>
        <v>musical</v>
      </c>
      <c r="U2927" s="13">
        <f t="shared" si="321"/>
        <v>30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4">
        <f t="shared" si="317"/>
        <v>42058.765960648147</v>
      </c>
      <c r="K2928">
        <v>1423506179</v>
      </c>
      <c r="L2928" s="14">
        <f t="shared" si="318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6">
        <f t="shared" si="315"/>
        <v>1.25</v>
      </c>
      <c r="R2928" s="9">
        <f t="shared" si="316"/>
        <v>75</v>
      </c>
      <c r="S2928" t="str">
        <f t="shared" si="319"/>
        <v>theater</v>
      </c>
      <c r="T2928" t="str">
        <f t="shared" si="320"/>
        <v>musical</v>
      </c>
      <c r="U2928" s="13">
        <f t="shared" si="321"/>
        <v>14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4">
        <f t="shared" si="317"/>
        <v>41835.208333333336</v>
      </c>
      <c r="K2929">
        <v>1402934629</v>
      </c>
      <c r="L2929" s="14">
        <f t="shared" si="318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6">
        <f t="shared" si="315"/>
        <v>1.3083333333333333</v>
      </c>
      <c r="R2929" s="9">
        <f t="shared" si="316"/>
        <v>112.14285714285714</v>
      </c>
      <c r="S2929" t="str">
        <f t="shared" si="319"/>
        <v>theater</v>
      </c>
      <c r="T2929" t="str">
        <f t="shared" si="320"/>
        <v>musical</v>
      </c>
      <c r="U2929" s="13">
        <f t="shared" si="321"/>
        <v>29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4">
        <f t="shared" si="317"/>
        <v>42433.998217592598</v>
      </c>
      <c r="K2930">
        <v>1454543846</v>
      </c>
      <c r="L2930" s="14">
        <f t="shared" si="318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6">
        <f t="shared" si="315"/>
        <v>1</v>
      </c>
      <c r="R2930" s="9">
        <f t="shared" si="316"/>
        <v>41.666666666666664</v>
      </c>
      <c r="S2930" t="str">
        <f t="shared" si="319"/>
        <v>theater</v>
      </c>
      <c r="T2930" t="str">
        <f t="shared" si="320"/>
        <v>musical</v>
      </c>
      <c r="U2930" s="13">
        <f t="shared" si="321"/>
        <v>30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4">
        <f t="shared" si="317"/>
        <v>41784.564328703702</v>
      </c>
      <c r="K2931">
        <v>1398432758</v>
      </c>
      <c r="L2931" s="14">
        <f t="shared" si="318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6">
        <f t="shared" si="315"/>
        <v>1.02069375</v>
      </c>
      <c r="R2931" s="9">
        <f t="shared" si="316"/>
        <v>255.17343750000001</v>
      </c>
      <c r="S2931" t="str">
        <f t="shared" si="319"/>
        <v>theater</v>
      </c>
      <c r="T2931" t="str">
        <f t="shared" si="320"/>
        <v>musical</v>
      </c>
      <c r="U2931" s="13">
        <f t="shared" si="321"/>
        <v>30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4">
        <f t="shared" si="317"/>
        <v>42131.584074074075</v>
      </c>
      <c r="K2932">
        <v>1428415264</v>
      </c>
      <c r="L2932" s="14">
        <f t="shared" si="318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6">
        <f t="shared" si="315"/>
        <v>1.0092000000000001</v>
      </c>
      <c r="R2932" s="9">
        <f t="shared" si="316"/>
        <v>162.7741935483871</v>
      </c>
      <c r="S2932" t="str">
        <f t="shared" si="319"/>
        <v>theater</v>
      </c>
      <c r="T2932" t="str">
        <f t="shared" si="320"/>
        <v>musical</v>
      </c>
      <c r="U2932" s="13">
        <f t="shared" si="321"/>
        <v>30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4">
        <f t="shared" si="317"/>
        <v>41897.255555555559</v>
      </c>
      <c r="K2933">
        <v>1408604363</v>
      </c>
      <c r="L2933" s="14">
        <f t="shared" si="318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6">
        <f t="shared" si="315"/>
        <v>1.06</v>
      </c>
      <c r="R2933" s="9">
        <f t="shared" si="316"/>
        <v>88.333333333333329</v>
      </c>
      <c r="S2933" t="str">
        <f t="shared" si="319"/>
        <v>theater</v>
      </c>
      <c r="T2933" t="str">
        <f t="shared" si="320"/>
        <v>musical</v>
      </c>
      <c r="U2933" s="13">
        <f t="shared" si="321"/>
        <v>25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4">
        <f t="shared" si="317"/>
        <v>42056.458333333328</v>
      </c>
      <c r="K2934">
        <v>1421812637</v>
      </c>
      <c r="L2934" s="14">
        <f t="shared" si="318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6">
        <f t="shared" si="315"/>
        <v>1.0509677419354839</v>
      </c>
      <c r="R2934" s="9">
        <f t="shared" si="316"/>
        <v>85.736842105263165</v>
      </c>
      <c r="S2934" t="str">
        <f t="shared" si="319"/>
        <v>theater</v>
      </c>
      <c r="T2934" t="str">
        <f t="shared" si="320"/>
        <v>musical</v>
      </c>
      <c r="U2934" s="13">
        <f t="shared" si="321"/>
        <v>31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4">
        <f t="shared" si="317"/>
        <v>42525.956631944442</v>
      </c>
      <c r="K2935">
        <v>1462489053</v>
      </c>
      <c r="L2935" s="14">
        <f t="shared" si="318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6">
        <f t="shared" si="315"/>
        <v>1.0276000000000001</v>
      </c>
      <c r="R2935" s="9">
        <f t="shared" si="316"/>
        <v>47.574074074074076</v>
      </c>
      <c r="S2935" t="str">
        <f t="shared" si="319"/>
        <v>theater</v>
      </c>
      <c r="T2935" t="str">
        <f t="shared" si="320"/>
        <v>musical</v>
      </c>
      <c r="U2935" s="13">
        <f t="shared" si="321"/>
        <v>30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4">
        <f t="shared" si="317"/>
        <v>41805.636157407411</v>
      </c>
      <c r="K2936">
        <v>1400253364</v>
      </c>
      <c r="L2936" s="14">
        <f t="shared" si="318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6">
        <f t="shared" si="315"/>
        <v>1.08</v>
      </c>
      <c r="R2936" s="9">
        <f t="shared" si="316"/>
        <v>72.972972972972968</v>
      </c>
      <c r="S2936" t="str">
        <f t="shared" si="319"/>
        <v>theater</v>
      </c>
      <c r="T2936" t="str">
        <f t="shared" si="320"/>
        <v>musical</v>
      </c>
      <c r="U2936" s="13">
        <f t="shared" si="321"/>
        <v>30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4">
        <f t="shared" si="317"/>
        <v>42611.708333333328</v>
      </c>
      <c r="K2937">
        <v>1467468008</v>
      </c>
      <c r="L2937" s="14">
        <f t="shared" si="318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6">
        <f t="shared" si="315"/>
        <v>1.0088571428571429</v>
      </c>
      <c r="R2937" s="9">
        <f t="shared" si="316"/>
        <v>90.538461538461533</v>
      </c>
      <c r="S2937" t="str">
        <f t="shared" si="319"/>
        <v>theater</v>
      </c>
      <c r="T2937" t="str">
        <f t="shared" si="320"/>
        <v>musical</v>
      </c>
      <c r="U2937" s="13">
        <f t="shared" si="321"/>
        <v>58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4">
        <f t="shared" si="317"/>
        <v>41925.207638888889</v>
      </c>
      <c r="K2938">
        <v>1412091423</v>
      </c>
      <c r="L2938" s="14">
        <f t="shared" si="318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6">
        <f t="shared" si="315"/>
        <v>1.28</v>
      </c>
      <c r="R2938" s="9">
        <f t="shared" si="316"/>
        <v>37.647058823529413</v>
      </c>
      <c r="S2938" t="str">
        <f t="shared" si="319"/>
        <v>theater</v>
      </c>
      <c r="T2938" t="str">
        <f t="shared" si="320"/>
        <v>musical</v>
      </c>
      <c r="U2938" s="13">
        <f t="shared" si="321"/>
        <v>13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4">
        <f t="shared" si="317"/>
        <v>41833.457326388889</v>
      </c>
      <c r="K2939">
        <v>1402657113</v>
      </c>
      <c r="L2939" s="14">
        <f t="shared" si="318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6">
        <f t="shared" si="315"/>
        <v>1.3333333333333333</v>
      </c>
      <c r="R2939" s="9">
        <f t="shared" si="316"/>
        <v>36.363636363636367</v>
      </c>
      <c r="S2939" t="str">
        <f t="shared" si="319"/>
        <v>theater</v>
      </c>
      <c r="T2939" t="str">
        <f t="shared" si="320"/>
        <v>musical</v>
      </c>
      <c r="U2939" s="13">
        <f t="shared" si="321"/>
        <v>30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4">
        <f t="shared" si="317"/>
        <v>42034.703865740739</v>
      </c>
      <c r="K2940">
        <v>1420044814</v>
      </c>
      <c r="L2940" s="14">
        <f t="shared" si="318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6">
        <f t="shared" si="315"/>
        <v>1.0137499999999999</v>
      </c>
      <c r="R2940" s="9">
        <f t="shared" si="316"/>
        <v>126.71875</v>
      </c>
      <c r="S2940" t="str">
        <f t="shared" si="319"/>
        <v>theater</v>
      </c>
      <c r="T2940" t="str">
        <f t="shared" si="320"/>
        <v>musical</v>
      </c>
      <c r="U2940" s="13">
        <f t="shared" si="321"/>
        <v>30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4">
        <f t="shared" si="317"/>
        <v>41879.041666666664</v>
      </c>
      <c r="K2941">
        <v>1406316312</v>
      </c>
      <c r="L2941" s="14">
        <f t="shared" si="318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6">
        <f t="shared" si="315"/>
        <v>1.0287500000000001</v>
      </c>
      <c r="R2941" s="9">
        <f t="shared" si="316"/>
        <v>329.2</v>
      </c>
      <c r="S2941" t="str">
        <f t="shared" si="319"/>
        <v>theater</v>
      </c>
      <c r="T2941" t="str">
        <f t="shared" si="320"/>
        <v>musical</v>
      </c>
      <c r="U2941" s="13">
        <f t="shared" si="321"/>
        <v>34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4">
        <f t="shared" si="317"/>
        <v>42022.773356481484</v>
      </c>
      <c r="K2942">
        <v>1418150018</v>
      </c>
      <c r="L2942" s="14">
        <f t="shared" si="318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6">
        <f t="shared" si="315"/>
        <v>1.0724</v>
      </c>
      <c r="R2942" s="9">
        <f t="shared" si="316"/>
        <v>81.242424242424249</v>
      </c>
      <c r="S2942" t="str">
        <f t="shared" si="319"/>
        <v>theater</v>
      </c>
      <c r="T2942" t="str">
        <f t="shared" si="320"/>
        <v>musical</v>
      </c>
      <c r="U2942" s="13">
        <f t="shared" si="321"/>
        <v>40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4">
        <f t="shared" si="317"/>
        <v>42064.960127314815</v>
      </c>
      <c r="K2943">
        <v>1422658955</v>
      </c>
      <c r="L2943" s="14">
        <f t="shared" si="318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6">
        <f t="shared" si="315"/>
        <v>4.0000000000000003E-5</v>
      </c>
      <c r="R2943" s="9">
        <f t="shared" si="316"/>
        <v>1</v>
      </c>
      <c r="S2943" t="str">
        <f t="shared" si="319"/>
        <v>theater</v>
      </c>
      <c r="T2943" t="str">
        <f t="shared" si="320"/>
        <v>spaces</v>
      </c>
      <c r="U2943" s="13">
        <f t="shared" si="321"/>
        <v>30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4">
        <f t="shared" si="317"/>
        <v>42354.845833333333</v>
      </c>
      <c r="K2944">
        <v>1448565459</v>
      </c>
      <c r="L2944" s="14">
        <f t="shared" si="318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6">
        <f t="shared" si="315"/>
        <v>0.20424999999999999</v>
      </c>
      <c r="R2944" s="9">
        <f t="shared" si="316"/>
        <v>202.22772277227722</v>
      </c>
      <c r="S2944" t="str">
        <f t="shared" si="319"/>
        <v>theater</v>
      </c>
      <c r="T2944" t="str">
        <f t="shared" si="320"/>
        <v>spaces</v>
      </c>
      <c r="U2944" s="13">
        <f t="shared" si="321"/>
        <v>20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4">
        <f t="shared" si="317"/>
        <v>42107.129398148143</v>
      </c>
      <c r="K2945">
        <v>1426302380</v>
      </c>
      <c r="L2945" s="14">
        <f t="shared" si="318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6">
        <f t="shared" si="315"/>
        <v>0</v>
      </c>
      <c r="R2945" s="9">
        <f t="shared" si="316"/>
        <v>0</v>
      </c>
      <c r="S2945" t="str">
        <f t="shared" si="319"/>
        <v>theater</v>
      </c>
      <c r="T2945" t="str">
        <f t="shared" si="320"/>
        <v>spaces</v>
      </c>
      <c r="U2945" s="13">
        <f t="shared" si="321"/>
        <v>30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4">
        <f t="shared" si="317"/>
        <v>42162.9143287037</v>
      </c>
      <c r="K2946">
        <v>1431122198</v>
      </c>
      <c r="L2946" s="14">
        <f t="shared" si="318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6">
        <f t="shared" ref="Q2946:Q3009" si="322">(E2946/D2946)</f>
        <v>0.01</v>
      </c>
      <c r="R2946" s="9">
        <f t="shared" ref="R2946:R3009" si="323">IF(N2946&lt;&gt;0,E2946/N2946,0)</f>
        <v>100</v>
      </c>
      <c r="S2946" t="str">
        <f t="shared" si="319"/>
        <v>theater</v>
      </c>
      <c r="T2946" t="str">
        <f t="shared" si="320"/>
        <v>spaces</v>
      </c>
      <c r="U2946" s="13">
        <f t="shared" si="321"/>
        <v>30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4">
        <f t="shared" ref="J2947:J3010" si="324">(((I2947/60)/60)/24)+DATE(1970,1,1)</f>
        <v>42148.139583333337</v>
      </c>
      <c r="K2947">
        <v>1429845660</v>
      </c>
      <c r="L2947" s="14">
        <f t="shared" ref="L2947:L3010" si="325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6">
        <f t="shared" si="322"/>
        <v>0</v>
      </c>
      <c r="R2947" s="9">
        <f t="shared" si="323"/>
        <v>0</v>
      </c>
      <c r="S2947" t="str">
        <f t="shared" ref="S2947:S3010" si="326">LEFT(P2947, SEARCH("/",P2947,1)-1)</f>
        <v>theater</v>
      </c>
      <c r="T2947" t="str">
        <f t="shared" ref="T2947:T3010" si="327">RIGHT(P2947,LEN(P2947)-FIND("/",P2947))</f>
        <v>spaces</v>
      </c>
      <c r="U2947" s="13">
        <f t="shared" ref="U2947:U3010" si="328">DATEDIF(L2947,J2947,"D")</f>
        <v>30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4">
        <f t="shared" si="324"/>
        <v>42597.531157407408</v>
      </c>
      <c r="K2948">
        <v>1468673092</v>
      </c>
      <c r="L2948" s="14">
        <f t="shared" si="325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6">
        <f t="shared" si="322"/>
        <v>1E-3</v>
      </c>
      <c r="R2948" s="9">
        <f t="shared" si="323"/>
        <v>1</v>
      </c>
      <c r="S2948" t="str">
        <f t="shared" si="326"/>
        <v>theater</v>
      </c>
      <c r="T2948" t="str">
        <f t="shared" si="327"/>
        <v>spaces</v>
      </c>
      <c r="U2948" s="13">
        <f t="shared" si="328"/>
        <v>30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4">
        <f t="shared" si="324"/>
        <v>42698.715972222228</v>
      </c>
      <c r="K2949">
        <v>1475760567</v>
      </c>
      <c r="L2949" s="14">
        <f t="shared" si="325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6">
        <f t="shared" si="322"/>
        <v>4.2880000000000001E-2</v>
      </c>
      <c r="R2949" s="9">
        <f t="shared" si="323"/>
        <v>82.461538461538467</v>
      </c>
      <c r="S2949" t="str">
        <f t="shared" si="326"/>
        <v>theater</v>
      </c>
      <c r="T2949" t="str">
        <f t="shared" si="327"/>
        <v>spaces</v>
      </c>
      <c r="U2949" s="13">
        <f t="shared" si="328"/>
        <v>49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4">
        <f t="shared" si="324"/>
        <v>42157.649224537032</v>
      </c>
      <c r="K2950">
        <v>1428075293</v>
      </c>
      <c r="L2950" s="14">
        <f t="shared" si="325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6">
        <f t="shared" si="322"/>
        <v>4.8000000000000001E-5</v>
      </c>
      <c r="R2950" s="9">
        <f t="shared" si="323"/>
        <v>2.6666666666666665</v>
      </c>
      <c r="S2950" t="str">
        <f t="shared" si="326"/>
        <v>theater</v>
      </c>
      <c r="T2950" t="str">
        <f t="shared" si="327"/>
        <v>spaces</v>
      </c>
      <c r="U2950" s="13">
        <f t="shared" si="328"/>
        <v>60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4">
        <f t="shared" si="324"/>
        <v>42327.864780092597</v>
      </c>
      <c r="K2951">
        <v>1445370317</v>
      </c>
      <c r="L2951" s="14">
        <f t="shared" si="325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6">
        <f t="shared" si="322"/>
        <v>2.5000000000000001E-2</v>
      </c>
      <c r="R2951" s="9">
        <f t="shared" si="323"/>
        <v>12.5</v>
      </c>
      <c r="S2951" t="str">
        <f t="shared" si="326"/>
        <v>theater</v>
      </c>
      <c r="T2951" t="str">
        <f t="shared" si="327"/>
        <v>spaces</v>
      </c>
      <c r="U2951" s="13">
        <f t="shared" si="328"/>
        <v>30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4">
        <f t="shared" si="324"/>
        <v>42392.36518518519</v>
      </c>
      <c r="K2952">
        <v>1450946752</v>
      </c>
      <c r="L2952" s="14">
        <f t="shared" si="325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6">
        <f t="shared" si="322"/>
        <v>0</v>
      </c>
      <c r="R2952" s="9">
        <f t="shared" si="323"/>
        <v>0</v>
      </c>
      <c r="S2952" t="str">
        <f t="shared" si="326"/>
        <v>theater</v>
      </c>
      <c r="T2952" t="str">
        <f t="shared" si="327"/>
        <v>spaces</v>
      </c>
      <c r="U2952" s="13">
        <f t="shared" si="328"/>
        <v>30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4">
        <f t="shared" si="324"/>
        <v>41917.802928240737</v>
      </c>
      <c r="K2953">
        <v>1408648573</v>
      </c>
      <c r="L2953" s="14">
        <f t="shared" si="325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6">
        <f t="shared" si="322"/>
        <v>2.1919999999999999E-2</v>
      </c>
      <c r="R2953" s="9">
        <f t="shared" si="323"/>
        <v>18.896551724137932</v>
      </c>
      <c r="S2953" t="str">
        <f t="shared" si="326"/>
        <v>theater</v>
      </c>
      <c r="T2953" t="str">
        <f t="shared" si="327"/>
        <v>spaces</v>
      </c>
      <c r="U2953" s="13">
        <f t="shared" si="328"/>
        <v>45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4">
        <f t="shared" si="324"/>
        <v>42660.166666666672</v>
      </c>
      <c r="K2954">
        <v>1473957239</v>
      </c>
      <c r="L2954" s="14">
        <f t="shared" si="325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6">
        <f t="shared" si="322"/>
        <v>8.0250000000000002E-2</v>
      </c>
      <c r="R2954" s="9">
        <f t="shared" si="323"/>
        <v>200.625</v>
      </c>
      <c r="S2954" t="str">
        <f t="shared" si="326"/>
        <v>theater</v>
      </c>
      <c r="T2954" t="str">
        <f t="shared" si="327"/>
        <v>spaces</v>
      </c>
      <c r="U2954" s="13">
        <f t="shared" si="328"/>
        <v>32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4">
        <f t="shared" si="324"/>
        <v>42285.791909722218</v>
      </c>
      <c r="K2955">
        <v>1441738821</v>
      </c>
      <c r="L2955" s="14">
        <f t="shared" si="325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6">
        <f t="shared" si="322"/>
        <v>1.5125E-3</v>
      </c>
      <c r="R2955" s="9">
        <f t="shared" si="323"/>
        <v>201.66666666666666</v>
      </c>
      <c r="S2955" t="str">
        <f t="shared" si="326"/>
        <v>theater</v>
      </c>
      <c r="T2955" t="str">
        <f t="shared" si="327"/>
        <v>spaces</v>
      </c>
      <c r="U2955" s="13">
        <f t="shared" si="328"/>
        <v>30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4">
        <f t="shared" si="324"/>
        <v>42810.541701388895</v>
      </c>
      <c r="K2956">
        <v>1487944803</v>
      </c>
      <c r="L2956" s="14">
        <f t="shared" si="325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6">
        <f t="shared" si="322"/>
        <v>0</v>
      </c>
      <c r="R2956" s="9">
        <f t="shared" si="323"/>
        <v>0</v>
      </c>
      <c r="S2956" t="str">
        <f t="shared" si="326"/>
        <v>theater</v>
      </c>
      <c r="T2956" t="str">
        <f t="shared" si="327"/>
        <v>spaces</v>
      </c>
      <c r="U2956" s="13">
        <f t="shared" si="328"/>
        <v>20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4">
        <f t="shared" si="324"/>
        <v>42171.741307870368</v>
      </c>
      <c r="K2957">
        <v>1431884849</v>
      </c>
      <c r="L2957" s="14">
        <f t="shared" si="325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6">
        <f t="shared" si="322"/>
        <v>0.59583333333333333</v>
      </c>
      <c r="R2957" s="9">
        <f t="shared" si="323"/>
        <v>65</v>
      </c>
      <c r="S2957" t="str">
        <f t="shared" si="326"/>
        <v>theater</v>
      </c>
      <c r="T2957" t="str">
        <f t="shared" si="327"/>
        <v>spaces</v>
      </c>
      <c r="U2957" s="13">
        <f t="shared" si="328"/>
        <v>30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4">
        <f t="shared" si="324"/>
        <v>42494.958912037036</v>
      </c>
      <c r="K2958">
        <v>1459810850</v>
      </c>
      <c r="L2958" s="14">
        <f t="shared" si="325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6">
        <f t="shared" si="322"/>
        <v>0.16734177215189874</v>
      </c>
      <c r="R2958" s="9">
        <f t="shared" si="323"/>
        <v>66.099999999999994</v>
      </c>
      <c r="S2958" t="str">
        <f t="shared" si="326"/>
        <v>theater</v>
      </c>
      <c r="T2958" t="str">
        <f t="shared" si="327"/>
        <v>spaces</v>
      </c>
      <c r="U2958" s="13">
        <f t="shared" si="328"/>
        <v>30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4">
        <f t="shared" si="324"/>
        <v>42090.969583333332</v>
      </c>
      <c r="K2959">
        <v>1422317772</v>
      </c>
      <c r="L2959" s="14">
        <f t="shared" si="325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6">
        <f t="shared" si="322"/>
        <v>1.8666666666666668E-2</v>
      </c>
      <c r="R2959" s="9">
        <f t="shared" si="323"/>
        <v>93.333333333333329</v>
      </c>
      <c r="S2959" t="str">
        <f t="shared" si="326"/>
        <v>theater</v>
      </c>
      <c r="T2959" t="str">
        <f t="shared" si="327"/>
        <v>spaces</v>
      </c>
      <c r="U2959" s="13">
        <f t="shared" si="328"/>
        <v>59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4">
        <f t="shared" si="324"/>
        <v>42498.73746527778</v>
      </c>
      <c r="K2960">
        <v>1457548917</v>
      </c>
      <c r="L2960" s="14">
        <f t="shared" si="325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6">
        <f t="shared" si="322"/>
        <v>0</v>
      </c>
      <c r="R2960" s="9">
        <f t="shared" si="323"/>
        <v>0</v>
      </c>
      <c r="S2960" t="str">
        <f t="shared" si="326"/>
        <v>theater</v>
      </c>
      <c r="T2960" t="str">
        <f t="shared" si="327"/>
        <v>spaces</v>
      </c>
      <c r="U2960" s="13">
        <f t="shared" si="328"/>
        <v>60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4">
        <f t="shared" si="324"/>
        <v>42528.008391203708</v>
      </c>
      <c r="K2961">
        <v>1462666325</v>
      </c>
      <c r="L2961" s="14">
        <f t="shared" si="325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6">
        <f t="shared" si="322"/>
        <v>0</v>
      </c>
      <c r="R2961" s="9">
        <f t="shared" si="323"/>
        <v>0</v>
      </c>
      <c r="S2961" t="str">
        <f t="shared" si="326"/>
        <v>theater</v>
      </c>
      <c r="T2961" t="str">
        <f t="shared" si="327"/>
        <v>spaces</v>
      </c>
      <c r="U2961" s="13">
        <f t="shared" si="328"/>
        <v>30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4">
        <f t="shared" si="324"/>
        <v>41893.757210648146</v>
      </c>
      <c r="K2962">
        <v>1407867023</v>
      </c>
      <c r="L2962" s="14">
        <f t="shared" si="325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6">
        <f t="shared" si="322"/>
        <v>0</v>
      </c>
      <c r="R2962" s="9">
        <f t="shared" si="323"/>
        <v>0</v>
      </c>
      <c r="S2962" t="str">
        <f t="shared" si="326"/>
        <v>theater</v>
      </c>
      <c r="T2962" t="str">
        <f t="shared" si="327"/>
        <v>spaces</v>
      </c>
      <c r="U2962" s="13">
        <f t="shared" si="328"/>
        <v>30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4">
        <f t="shared" si="324"/>
        <v>42089.166666666672</v>
      </c>
      <c r="K2963">
        <v>1424927159</v>
      </c>
      <c r="L2963" s="14">
        <f t="shared" si="325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6">
        <f t="shared" si="322"/>
        <v>1.0962000000000001</v>
      </c>
      <c r="R2963" s="9">
        <f t="shared" si="323"/>
        <v>50.75</v>
      </c>
      <c r="S2963" t="str">
        <f t="shared" si="326"/>
        <v>theater</v>
      </c>
      <c r="T2963" t="str">
        <f t="shared" si="327"/>
        <v>plays</v>
      </c>
      <c r="U2963" s="13">
        <f t="shared" si="328"/>
        <v>28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4">
        <f t="shared" si="324"/>
        <v>42064.290972222225</v>
      </c>
      <c r="K2964">
        <v>1422769906</v>
      </c>
      <c r="L2964" s="14">
        <f t="shared" si="325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6">
        <f t="shared" si="322"/>
        <v>1.218</v>
      </c>
      <c r="R2964" s="9">
        <f t="shared" si="323"/>
        <v>60.9</v>
      </c>
      <c r="S2964" t="str">
        <f t="shared" si="326"/>
        <v>theater</v>
      </c>
      <c r="T2964" t="str">
        <f t="shared" si="327"/>
        <v>plays</v>
      </c>
      <c r="U2964" s="13">
        <f t="shared" si="328"/>
        <v>28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4">
        <f t="shared" si="324"/>
        <v>42187.470185185186</v>
      </c>
      <c r="K2965">
        <v>1433243824</v>
      </c>
      <c r="L2965" s="14">
        <f t="shared" si="325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6">
        <f t="shared" si="322"/>
        <v>1.0685</v>
      </c>
      <c r="R2965" s="9">
        <f t="shared" si="323"/>
        <v>109.03061224489795</v>
      </c>
      <c r="S2965" t="str">
        <f t="shared" si="326"/>
        <v>theater</v>
      </c>
      <c r="T2965" t="str">
        <f t="shared" si="327"/>
        <v>plays</v>
      </c>
      <c r="U2965" s="13">
        <f t="shared" si="328"/>
        <v>30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4">
        <f t="shared" si="324"/>
        <v>41857.897222222222</v>
      </c>
      <c r="K2966">
        <v>1404769819</v>
      </c>
      <c r="L2966" s="14">
        <f t="shared" si="325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6">
        <f t="shared" si="322"/>
        <v>1.0071379999999999</v>
      </c>
      <c r="R2966" s="9">
        <f t="shared" si="323"/>
        <v>25.692295918367346</v>
      </c>
      <c r="S2966" t="str">
        <f t="shared" si="326"/>
        <v>theater</v>
      </c>
      <c r="T2966" t="str">
        <f t="shared" si="327"/>
        <v>plays</v>
      </c>
      <c r="U2966" s="13">
        <f t="shared" si="328"/>
        <v>30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4">
        <f t="shared" si="324"/>
        <v>42192.729548611111</v>
      </c>
      <c r="K2967">
        <v>1433698233</v>
      </c>
      <c r="L2967" s="14">
        <f t="shared" si="325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6">
        <f t="shared" si="322"/>
        <v>1.0900000000000001</v>
      </c>
      <c r="R2967" s="9">
        <f t="shared" si="323"/>
        <v>41.92307692307692</v>
      </c>
      <c r="S2967" t="str">
        <f t="shared" si="326"/>
        <v>theater</v>
      </c>
      <c r="T2967" t="str">
        <f t="shared" si="327"/>
        <v>plays</v>
      </c>
      <c r="U2967" s="13">
        <f t="shared" si="328"/>
        <v>30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4">
        <f t="shared" si="324"/>
        <v>42263.738564814819</v>
      </c>
      <c r="K2968">
        <v>1439833412</v>
      </c>
      <c r="L2968" s="14">
        <f t="shared" si="325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6">
        <f t="shared" si="322"/>
        <v>1.1363000000000001</v>
      </c>
      <c r="R2968" s="9">
        <f t="shared" si="323"/>
        <v>88.7734375</v>
      </c>
      <c r="S2968" t="str">
        <f t="shared" si="326"/>
        <v>theater</v>
      </c>
      <c r="T2968" t="str">
        <f t="shared" si="327"/>
        <v>plays</v>
      </c>
      <c r="U2968" s="13">
        <f t="shared" si="328"/>
        <v>30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4">
        <f t="shared" si="324"/>
        <v>42072.156157407408</v>
      </c>
      <c r="K2969">
        <v>1423284292</v>
      </c>
      <c r="L2969" s="14">
        <f t="shared" si="325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6">
        <f t="shared" si="322"/>
        <v>1.1392</v>
      </c>
      <c r="R2969" s="9">
        <f t="shared" si="323"/>
        <v>80.225352112676063</v>
      </c>
      <c r="S2969" t="str">
        <f t="shared" si="326"/>
        <v>theater</v>
      </c>
      <c r="T2969" t="str">
        <f t="shared" si="327"/>
        <v>plays</v>
      </c>
      <c r="U2969" s="13">
        <f t="shared" si="328"/>
        <v>30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4">
        <f t="shared" si="324"/>
        <v>42599.165972222225</v>
      </c>
      <c r="K2970">
        <v>1470227660</v>
      </c>
      <c r="L2970" s="14">
        <f t="shared" si="325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6">
        <f t="shared" si="322"/>
        <v>1.06</v>
      </c>
      <c r="R2970" s="9">
        <f t="shared" si="323"/>
        <v>78.936170212765958</v>
      </c>
      <c r="S2970" t="str">
        <f t="shared" si="326"/>
        <v>theater</v>
      </c>
      <c r="T2970" t="str">
        <f t="shared" si="327"/>
        <v>plays</v>
      </c>
      <c r="U2970" s="13">
        <f t="shared" si="328"/>
        <v>14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4">
        <f t="shared" si="324"/>
        <v>42127.952083333337</v>
      </c>
      <c r="K2971">
        <v>1428087153</v>
      </c>
      <c r="L2971" s="14">
        <f t="shared" si="325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6">
        <f t="shared" si="322"/>
        <v>1.625</v>
      </c>
      <c r="R2971" s="9">
        <f t="shared" si="323"/>
        <v>95.588235294117652</v>
      </c>
      <c r="S2971" t="str">
        <f t="shared" si="326"/>
        <v>theater</v>
      </c>
      <c r="T2971" t="str">
        <f t="shared" si="327"/>
        <v>plays</v>
      </c>
      <c r="U2971" s="13">
        <f t="shared" si="328"/>
        <v>30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4">
        <f t="shared" si="324"/>
        <v>41838.669571759259</v>
      </c>
      <c r="K2972">
        <v>1403107451</v>
      </c>
      <c r="L2972" s="14">
        <f t="shared" si="325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6">
        <f t="shared" si="322"/>
        <v>1.06</v>
      </c>
      <c r="R2972" s="9">
        <f t="shared" si="323"/>
        <v>69.890109890109883</v>
      </c>
      <c r="S2972" t="str">
        <f t="shared" si="326"/>
        <v>theater</v>
      </c>
      <c r="T2972" t="str">
        <f t="shared" si="327"/>
        <v>plays</v>
      </c>
      <c r="U2972" s="13">
        <f t="shared" si="328"/>
        <v>30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4">
        <f t="shared" si="324"/>
        <v>41882.658310185187</v>
      </c>
      <c r="K2973">
        <v>1406908078</v>
      </c>
      <c r="L2973" s="14">
        <f t="shared" si="325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6">
        <f t="shared" si="322"/>
        <v>1.0015624999999999</v>
      </c>
      <c r="R2973" s="9">
        <f t="shared" si="323"/>
        <v>74.534883720930239</v>
      </c>
      <c r="S2973" t="str">
        <f t="shared" si="326"/>
        <v>theater</v>
      </c>
      <c r="T2973" t="str">
        <f t="shared" si="327"/>
        <v>plays</v>
      </c>
      <c r="U2973" s="13">
        <f t="shared" si="328"/>
        <v>30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4">
        <f t="shared" si="324"/>
        <v>42709.041666666672</v>
      </c>
      <c r="K2974">
        <v>1479609520</v>
      </c>
      <c r="L2974" s="14">
        <f t="shared" si="325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6">
        <f t="shared" si="322"/>
        <v>1.0535000000000001</v>
      </c>
      <c r="R2974" s="9">
        <f t="shared" si="323"/>
        <v>123.94117647058823</v>
      </c>
      <c r="S2974" t="str">
        <f t="shared" si="326"/>
        <v>theater</v>
      </c>
      <c r="T2974" t="str">
        <f t="shared" si="327"/>
        <v>plays</v>
      </c>
      <c r="U2974" s="13">
        <f t="shared" si="328"/>
        <v>15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4">
        <f t="shared" si="324"/>
        <v>42370.166666666672</v>
      </c>
      <c r="K2975">
        <v>1449171508</v>
      </c>
      <c r="L2975" s="14">
        <f t="shared" si="325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6">
        <f t="shared" si="322"/>
        <v>1.748</v>
      </c>
      <c r="R2975" s="9">
        <f t="shared" si="323"/>
        <v>264.84848484848487</v>
      </c>
      <c r="S2975" t="str">
        <f t="shared" si="326"/>
        <v>theater</v>
      </c>
      <c r="T2975" t="str">
        <f t="shared" si="327"/>
        <v>plays</v>
      </c>
      <c r="U2975" s="13">
        <f t="shared" si="328"/>
        <v>29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4">
        <f t="shared" si="324"/>
        <v>41908.065972222219</v>
      </c>
      <c r="K2976">
        <v>1409275671</v>
      </c>
      <c r="L2976" s="14">
        <f t="shared" si="325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6">
        <f t="shared" si="322"/>
        <v>1.02</v>
      </c>
      <c r="R2976" s="9">
        <f t="shared" si="323"/>
        <v>58.620689655172413</v>
      </c>
      <c r="S2976" t="str">
        <f t="shared" si="326"/>
        <v>theater</v>
      </c>
      <c r="T2976" t="str">
        <f t="shared" si="327"/>
        <v>plays</v>
      </c>
      <c r="U2976" s="13">
        <f t="shared" si="328"/>
        <v>28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4">
        <f t="shared" si="324"/>
        <v>41970.125</v>
      </c>
      <c r="K2977">
        <v>1414599886</v>
      </c>
      <c r="L2977" s="14">
        <f t="shared" si="325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6">
        <f t="shared" si="322"/>
        <v>1.00125</v>
      </c>
      <c r="R2977" s="9">
        <f t="shared" si="323"/>
        <v>70.884955752212392</v>
      </c>
      <c r="S2977" t="str">
        <f t="shared" si="326"/>
        <v>theater</v>
      </c>
      <c r="T2977" t="str">
        <f t="shared" si="327"/>
        <v>plays</v>
      </c>
      <c r="U2977" s="13">
        <f t="shared" si="328"/>
        <v>29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4">
        <f t="shared" si="324"/>
        <v>42442.5</v>
      </c>
      <c r="K2978">
        <v>1456421530</v>
      </c>
      <c r="L2978" s="14">
        <f t="shared" si="325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6">
        <f t="shared" si="322"/>
        <v>1.7142857142857142</v>
      </c>
      <c r="R2978" s="9">
        <f t="shared" si="323"/>
        <v>8.5714285714285712</v>
      </c>
      <c r="S2978" t="str">
        <f t="shared" si="326"/>
        <v>theater</v>
      </c>
      <c r="T2978" t="str">
        <f t="shared" si="327"/>
        <v>plays</v>
      </c>
      <c r="U2978" s="13">
        <f t="shared" si="328"/>
        <v>17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4">
        <f t="shared" si="324"/>
        <v>42086.093055555553</v>
      </c>
      <c r="K2979">
        <v>1421960934</v>
      </c>
      <c r="L2979" s="14">
        <f t="shared" si="325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6">
        <f t="shared" si="322"/>
        <v>1.1356666666666666</v>
      </c>
      <c r="R2979" s="9">
        <f t="shared" si="323"/>
        <v>113.56666666666666</v>
      </c>
      <c r="S2979" t="str">
        <f t="shared" si="326"/>
        <v>theater</v>
      </c>
      <c r="T2979" t="str">
        <f t="shared" si="327"/>
        <v>plays</v>
      </c>
      <c r="U2979" s="13">
        <f t="shared" si="328"/>
        <v>60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4">
        <f t="shared" si="324"/>
        <v>41932.249305555553</v>
      </c>
      <c r="K2980">
        <v>1412954547</v>
      </c>
      <c r="L2980" s="14">
        <f t="shared" si="325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6">
        <f t="shared" si="322"/>
        <v>1.2946666666666666</v>
      </c>
      <c r="R2980" s="9">
        <f t="shared" si="323"/>
        <v>60.6875</v>
      </c>
      <c r="S2980" t="str">
        <f t="shared" si="326"/>
        <v>theater</v>
      </c>
      <c r="T2980" t="str">
        <f t="shared" si="327"/>
        <v>plays</v>
      </c>
      <c r="U2980" s="13">
        <f t="shared" si="328"/>
        <v>10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4">
        <f t="shared" si="324"/>
        <v>42010.25</v>
      </c>
      <c r="K2981">
        <v>1419104823</v>
      </c>
      <c r="L2981" s="14">
        <f t="shared" si="325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6">
        <f t="shared" si="322"/>
        <v>1.014</v>
      </c>
      <c r="R2981" s="9">
        <f t="shared" si="323"/>
        <v>110.21739130434783</v>
      </c>
      <c r="S2981" t="str">
        <f t="shared" si="326"/>
        <v>theater</v>
      </c>
      <c r="T2981" t="str">
        <f t="shared" si="327"/>
        <v>plays</v>
      </c>
      <c r="U2981" s="13">
        <f t="shared" si="328"/>
        <v>17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4">
        <f t="shared" si="324"/>
        <v>42240.083333333328</v>
      </c>
      <c r="K2982">
        <v>1438639130</v>
      </c>
      <c r="L2982" s="14">
        <f t="shared" si="325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6">
        <f t="shared" si="322"/>
        <v>1.0916666666666666</v>
      </c>
      <c r="R2982" s="9">
        <f t="shared" si="323"/>
        <v>136.45833333333334</v>
      </c>
      <c r="S2982" t="str">
        <f t="shared" si="326"/>
        <v>theater</v>
      </c>
      <c r="T2982" t="str">
        <f t="shared" si="327"/>
        <v>plays</v>
      </c>
      <c r="U2982" s="13">
        <f t="shared" si="328"/>
        <v>21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4">
        <f t="shared" si="324"/>
        <v>42270.559675925921</v>
      </c>
      <c r="K2983">
        <v>1439126756</v>
      </c>
      <c r="L2983" s="14">
        <f t="shared" si="325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6">
        <f t="shared" si="322"/>
        <v>1.28925</v>
      </c>
      <c r="R2983" s="9">
        <f t="shared" si="323"/>
        <v>53.164948453608247</v>
      </c>
      <c r="S2983" t="str">
        <f t="shared" si="326"/>
        <v>theater</v>
      </c>
      <c r="T2983" t="str">
        <f t="shared" si="327"/>
        <v>spaces</v>
      </c>
      <c r="U2983" s="13">
        <f t="shared" si="328"/>
        <v>45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4">
        <f t="shared" si="324"/>
        <v>42411.686840277776</v>
      </c>
      <c r="K2984">
        <v>1452616143</v>
      </c>
      <c r="L2984" s="14">
        <f t="shared" si="325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6">
        <f t="shared" si="322"/>
        <v>1.0206</v>
      </c>
      <c r="R2984" s="9">
        <f t="shared" si="323"/>
        <v>86.491525423728817</v>
      </c>
      <c r="S2984" t="str">
        <f t="shared" si="326"/>
        <v>theater</v>
      </c>
      <c r="T2984" t="str">
        <f t="shared" si="327"/>
        <v>spaces</v>
      </c>
      <c r="U2984" s="13">
        <f t="shared" si="328"/>
        <v>30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4">
        <f t="shared" si="324"/>
        <v>41954.674027777779</v>
      </c>
      <c r="K2985">
        <v>1410534636</v>
      </c>
      <c r="L2985" s="14">
        <f t="shared" si="325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6">
        <f t="shared" si="322"/>
        <v>1.465395775862069</v>
      </c>
      <c r="R2985" s="9">
        <f t="shared" si="323"/>
        <v>155.23827397260274</v>
      </c>
      <c r="S2985" t="str">
        <f t="shared" si="326"/>
        <v>theater</v>
      </c>
      <c r="T2985" t="str">
        <f t="shared" si="327"/>
        <v>spaces</v>
      </c>
      <c r="U2985" s="13">
        <f t="shared" si="328"/>
        <v>60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4">
        <f t="shared" si="324"/>
        <v>42606.278715277775</v>
      </c>
      <c r="K2986">
        <v>1469428881</v>
      </c>
      <c r="L2986" s="14">
        <f t="shared" si="325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6">
        <f t="shared" si="322"/>
        <v>1.00352</v>
      </c>
      <c r="R2986" s="9">
        <f t="shared" si="323"/>
        <v>115.08256880733946</v>
      </c>
      <c r="S2986" t="str">
        <f t="shared" si="326"/>
        <v>theater</v>
      </c>
      <c r="T2986" t="str">
        <f t="shared" si="327"/>
        <v>spaces</v>
      </c>
      <c r="U2986" s="13">
        <f t="shared" si="328"/>
        <v>30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4">
        <f t="shared" si="324"/>
        <v>42674.166666666672</v>
      </c>
      <c r="K2987">
        <v>1476228128</v>
      </c>
      <c r="L2987" s="14">
        <f t="shared" si="325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6">
        <f t="shared" si="322"/>
        <v>1.2164999999999999</v>
      </c>
      <c r="R2987" s="9">
        <f t="shared" si="323"/>
        <v>109.5945945945946</v>
      </c>
      <c r="S2987" t="str">
        <f t="shared" si="326"/>
        <v>theater</v>
      </c>
      <c r="T2987" t="str">
        <f t="shared" si="327"/>
        <v>spaces</v>
      </c>
      <c r="U2987" s="13">
        <f t="shared" si="328"/>
        <v>20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4">
        <f t="shared" si="324"/>
        <v>42491.458402777775</v>
      </c>
      <c r="K2988">
        <v>1456920006</v>
      </c>
      <c r="L2988" s="14">
        <f t="shared" si="325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6">
        <f t="shared" si="322"/>
        <v>1.0549999999999999</v>
      </c>
      <c r="R2988" s="9">
        <f t="shared" si="323"/>
        <v>45.214285714285715</v>
      </c>
      <c r="S2988" t="str">
        <f t="shared" si="326"/>
        <v>theater</v>
      </c>
      <c r="T2988" t="str">
        <f t="shared" si="327"/>
        <v>spaces</v>
      </c>
      <c r="U2988" s="13">
        <f t="shared" si="328"/>
        <v>60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4">
        <f t="shared" si="324"/>
        <v>42656</v>
      </c>
      <c r="K2989">
        <v>1473837751</v>
      </c>
      <c r="L2989" s="14">
        <f t="shared" si="325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6">
        <f t="shared" si="322"/>
        <v>1.1040080000000001</v>
      </c>
      <c r="R2989" s="9">
        <f t="shared" si="323"/>
        <v>104.15169811320754</v>
      </c>
      <c r="S2989" t="str">
        <f t="shared" si="326"/>
        <v>theater</v>
      </c>
      <c r="T2989" t="str">
        <f t="shared" si="327"/>
        <v>spaces</v>
      </c>
      <c r="U2989" s="13">
        <f t="shared" si="328"/>
        <v>29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4">
        <f t="shared" si="324"/>
        <v>42541.362048611118</v>
      </c>
      <c r="K2990">
        <v>1463820081</v>
      </c>
      <c r="L2990" s="14">
        <f t="shared" si="325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6">
        <f t="shared" si="322"/>
        <v>1</v>
      </c>
      <c r="R2990" s="9">
        <f t="shared" si="323"/>
        <v>35.714285714285715</v>
      </c>
      <c r="S2990" t="str">
        <f t="shared" si="326"/>
        <v>theater</v>
      </c>
      <c r="T2990" t="str">
        <f t="shared" si="327"/>
        <v>spaces</v>
      </c>
      <c r="U2990" s="13">
        <f t="shared" si="328"/>
        <v>30</v>
      </c>
    </row>
    <row r="2991" spans="1:2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4">
        <f t="shared" si="324"/>
        <v>42359.207638888889</v>
      </c>
      <c r="K2991">
        <v>1448756962</v>
      </c>
      <c r="L2991" s="14">
        <f t="shared" si="325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6">
        <f t="shared" si="322"/>
        <v>1.76535</v>
      </c>
      <c r="R2991" s="9">
        <f t="shared" si="323"/>
        <v>96.997252747252745</v>
      </c>
      <c r="S2991" t="str">
        <f t="shared" si="326"/>
        <v>theater</v>
      </c>
      <c r="T2991" t="str">
        <f t="shared" si="327"/>
        <v>spaces</v>
      </c>
      <c r="U2991" s="13">
        <f t="shared" si="328"/>
        <v>22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4">
        <f t="shared" si="324"/>
        <v>42376.57430555555</v>
      </c>
      <c r="K2992">
        <v>1449150420</v>
      </c>
      <c r="L2992" s="14">
        <f t="shared" si="325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6">
        <f t="shared" si="322"/>
        <v>1</v>
      </c>
      <c r="R2992" s="9">
        <f t="shared" si="323"/>
        <v>370.37037037037038</v>
      </c>
      <c r="S2992" t="str">
        <f t="shared" si="326"/>
        <v>theater</v>
      </c>
      <c r="T2992" t="str">
        <f t="shared" si="327"/>
        <v>spaces</v>
      </c>
      <c r="U2992" s="13">
        <f t="shared" si="328"/>
        <v>35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4">
        <f t="shared" si="324"/>
        <v>42762.837152777778</v>
      </c>
      <c r="K2993">
        <v>1483646730</v>
      </c>
      <c r="L2993" s="14">
        <f t="shared" si="325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6">
        <f t="shared" si="322"/>
        <v>1.0329411764705883</v>
      </c>
      <c r="R2993" s="9">
        <f t="shared" si="323"/>
        <v>94.408602150537632</v>
      </c>
      <c r="S2993" t="str">
        <f t="shared" si="326"/>
        <v>theater</v>
      </c>
      <c r="T2993" t="str">
        <f t="shared" si="327"/>
        <v>spaces</v>
      </c>
      <c r="U2993" s="13">
        <f t="shared" si="328"/>
        <v>22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4">
        <f t="shared" si="324"/>
        <v>42652.767476851848</v>
      </c>
      <c r="K2994">
        <v>1473445510</v>
      </c>
      <c r="L2994" s="14">
        <f t="shared" si="325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6">
        <f t="shared" si="322"/>
        <v>1.0449999999999999</v>
      </c>
      <c r="R2994" s="9">
        <f t="shared" si="323"/>
        <v>48.984375</v>
      </c>
      <c r="S2994" t="str">
        <f t="shared" si="326"/>
        <v>theater</v>
      </c>
      <c r="T2994" t="str">
        <f t="shared" si="327"/>
        <v>spaces</v>
      </c>
      <c r="U2994" s="13">
        <f t="shared" si="328"/>
        <v>30</v>
      </c>
    </row>
    <row r="2995" spans="1:2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4">
        <f t="shared" si="324"/>
        <v>42420.838738425926</v>
      </c>
      <c r="K2995">
        <v>1453406867</v>
      </c>
      <c r="L2995" s="14">
        <f t="shared" si="325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6">
        <f t="shared" si="322"/>
        <v>1.0029999999999999</v>
      </c>
      <c r="R2995" s="9">
        <f t="shared" si="323"/>
        <v>45.590909090909093</v>
      </c>
      <c r="S2995" t="str">
        <f t="shared" si="326"/>
        <v>theater</v>
      </c>
      <c r="T2995" t="str">
        <f t="shared" si="327"/>
        <v>spaces</v>
      </c>
      <c r="U2995" s="13">
        <f t="shared" si="328"/>
        <v>30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4">
        <f t="shared" si="324"/>
        <v>41915.478842592594</v>
      </c>
      <c r="K2996">
        <v>1409743772</v>
      </c>
      <c r="L2996" s="14">
        <f t="shared" si="325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6">
        <f t="shared" si="322"/>
        <v>4.577466666666667</v>
      </c>
      <c r="R2996" s="9">
        <f t="shared" si="323"/>
        <v>23.275254237288134</v>
      </c>
      <c r="S2996" t="str">
        <f t="shared" si="326"/>
        <v>theater</v>
      </c>
      <c r="T2996" t="str">
        <f t="shared" si="327"/>
        <v>spaces</v>
      </c>
      <c r="U2996" s="13">
        <f t="shared" si="328"/>
        <v>30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4">
        <f t="shared" si="324"/>
        <v>42754.665173611109</v>
      </c>
      <c r="K2997">
        <v>1482249471</v>
      </c>
      <c r="L2997" s="14">
        <f t="shared" si="325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6">
        <f t="shared" si="322"/>
        <v>1.0496000000000001</v>
      </c>
      <c r="R2997" s="9">
        <f t="shared" si="323"/>
        <v>63.2289156626506</v>
      </c>
      <c r="S2997" t="str">
        <f t="shared" si="326"/>
        <v>theater</v>
      </c>
      <c r="T2997" t="str">
        <f t="shared" si="327"/>
        <v>spaces</v>
      </c>
      <c r="U2997" s="13">
        <f t="shared" si="328"/>
        <v>30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4">
        <f t="shared" si="324"/>
        <v>42150.912500000006</v>
      </c>
      <c r="K2998">
        <v>1427493240</v>
      </c>
      <c r="L2998" s="14">
        <f t="shared" si="325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6">
        <f t="shared" si="322"/>
        <v>1.7194285714285715</v>
      </c>
      <c r="R2998" s="9">
        <f t="shared" si="323"/>
        <v>153.5204081632653</v>
      </c>
      <c r="S2998" t="str">
        <f t="shared" si="326"/>
        <v>theater</v>
      </c>
      <c r="T2998" t="str">
        <f t="shared" si="327"/>
        <v>spaces</v>
      </c>
      <c r="U2998" s="13">
        <f t="shared" si="328"/>
        <v>60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4">
        <f t="shared" si="324"/>
        <v>42793.207638888889</v>
      </c>
      <c r="K2999">
        <v>1486661793</v>
      </c>
      <c r="L2999" s="14">
        <f t="shared" si="325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6">
        <f t="shared" si="322"/>
        <v>1.0373000000000001</v>
      </c>
      <c r="R2999" s="9">
        <f t="shared" si="323"/>
        <v>90.2</v>
      </c>
      <c r="S2999" t="str">
        <f t="shared" si="326"/>
        <v>theater</v>
      </c>
      <c r="T2999" t="str">
        <f t="shared" si="327"/>
        <v>spaces</v>
      </c>
      <c r="U2999" s="13">
        <f t="shared" si="328"/>
        <v>18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4">
        <f t="shared" si="324"/>
        <v>41806.184027777781</v>
      </c>
      <c r="K3000">
        <v>1400474329</v>
      </c>
      <c r="L3000" s="14">
        <f t="shared" si="325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6">
        <f t="shared" si="322"/>
        <v>1.0302899999999999</v>
      </c>
      <c r="R3000" s="9">
        <f t="shared" si="323"/>
        <v>118.97113163972287</v>
      </c>
      <c r="S3000" t="str">
        <f t="shared" si="326"/>
        <v>theater</v>
      </c>
      <c r="T3000" t="str">
        <f t="shared" si="327"/>
        <v>spaces</v>
      </c>
      <c r="U3000" s="13">
        <f t="shared" si="328"/>
        <v>28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4">
        <f t="shared" si="324"/>
        <v>42795.083333333328</v>
      </c>
      <c r="K3001">
        <v>1487094360</v>
      </c>
      <c r="L3001" s="14">
        <f t="shared" si="325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6">
        <f t="shared" si="322"/>
        <v>1.1888888888888889</v>
      </c>
      <c r="R3001" s="9">
        <f t="shared" si="323"/>
        <v>80.25</v>
      </c>
      <c r="S3001" t="str">
        <f t="shared" si="326"/>
        <v>theater</v>
      </c>
      <c r="T3001" t="str">
        <f t="shared" si="327"/>
        <v>spaces</v>
      </c>
      <c r="U3001" s="13">
        <f t="shared" si="328"/>
        <v>15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4">
        <f t="shared" si="324"/>
        <v>42766.75</v>
      </c>
      <c r="K3002">
        <v>1484682670</v>
      </c>
      <c r="L3002" s="14">
        <f t="shared" si="325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6">
        <f t="shared" si="322"/>
        <v>1</v>
      </c>
      <c r="R3002" s="9">
        <f t="shared" si="323"/>
        <v>62.5</v>
      </c>
      <c r="S3002" t="str">
        <f t="shared" si="326"/>
        <v>theater</v>
      </c>
      <c r="T3002" t="str">
        <f t="shared" si="327"/>
        <v>spaces</v>
      </c>
      <c r="U3002" s="13">
        <f t="shared" si="328"/>
        <v>14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4">
        <f t="shared" si="324"/>
        <v>42564.895625000005</v>
      </c>
      <c r="K3003">
        <v>1465853382</v>
      </c>
      <c r="L3003" s="14">
        <f t="shared" si="325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6">
        <f t="shared" si="322"/>
        <v>3.1869988910451896</v>
      </c>
      <c r="R3003" s="9">
        <f t="shared" si="323"/>
        <v>131.37719999999999</v>
      </c>
      <c r="S3003" t="str">
        <f t="shared" si="326"/>
        <v>theater</v>
      </c>
      <c r="T3003" t="str">
        <f t="shared" si="327"/>
        <v>spaces</v>
      </c>
      <c r="U3003" s="13">
        <f t="shared" si="328"/>
        <v>30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4">
        <f t="shared" si="324"/>
        <v>41269.83625</v>
      </c>
      <c r="K3004">
        <v>1353960252</v>
      </c>
      <c r="L3004" s="14">
        <f t="shared" si="325"/>
        <v>41239.83625</v>
      </c>
      <c r="M3004" t="b">
        <v>0</v>
      </c>
      <c r="N3004">
        <v>104</v>
      </c>
      <c r="O3004" t="b">
        <v>1</v>
      </c>
      <c r="P3004" t="s">
        <v>8303</v>
      </c>
      <c r="Q3004" s="6">
        <f t="shared" si="322"/>
        <v>1.0850614285714286</v>
      </c>
      <c r="R3004" s="9">
        <f t="shared" si="323"/>
        <v>73.032980769230775</v>
      </c>
      <c r="S3004" t="str">
        <f t="shared" si="326"/>
        <v>theater</v>
      </c>
      <c r="T3004" t="str">
        <f t="shared" si="327"/>
        <v>spaces</v>
      </c>
      <c r="U3004" s="13">
        <f t="shared" si="328"/>
        <v>30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4">
        <f t="shared" si="324"/>
        <v>42430.249305555553</v>
      </c>
      <c r="K3005">
        <v>1454098976</v>
      </c>
      <c r="L3005" s="14">
        <f t="shared" si="325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6">
        <f t="shared" si="322"/>
        <v>1.0116666666666667</v>
      </c>
      <c r="R3005" s="9">
        <f t="shared" si="323"/>
        <v>178.52941176470588</v>
      </c>
      <c r="S3005" t="str">
        <f t="shared" si="326"/>
        <v>theater</v>
      </c>
      <c r="T3005" t="str">
        <f t="shared" si="327"/>
        <v>spaces</v>
      </c>
      <c r="U3005" s="13">
        <f t="shared" si="328"/>
        <v>32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4">
        <f t="shared" si="324"/>
        <v>41958.922731481478</v>
      </c>
      <c r="K3006">
        <v>1413493724</v>
      </c>
      <c r="L3006" s="14">
        <f t="shared" si="325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6">
        <f t="shared" si="322"/>
        <v>1.12815</v>
      </c>
      <c r="R3006" s="9">
        <f t="shared" si="323"/>
        <v>162.90974729241879</v>
      </c>
      <c r="S3006" t="str">
        <f t="shared" si="326"/>
        <v>theater</v>
      </c>
      <c r="T3006" t="str">
        <f t="shared" si="327"/>
        <v>spaces</v>
      </c>
      <c r="U3006" s="13">
        <f t="shared" si="328"/>
        <v>30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4">
        <f t="shared" si="324"/>
        <v>41918.674826388888</v>
      </c>
      <c r="K3007">
        <v>1410019905</v>
      </c>
      <c r="L3007" s="14">
        <f t="shared" si="325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6">
        <f t="shared" si="322"/>
        <v>1.2049622641509434</v>
      </c>
      <c r="R3007" s="9">
        <f t="shared" si="323"/>
        <v>108.24237288135593</v>
      </c>
      <c r="S3007" t="str">
        <f t="shared" si="326"/>
        <v>theater</v>
      </c>
      <c r="T3007" t="str">
        <f t="shared" si="327"/>
        <v>spaces</v>
      </c>
      <c r="U3007" s="13">
        <f t="shared" si="328"/>
        <v>30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4">
        <f t="shared" si="324"/>
        <v>41987.756840277783</v>
      </c>
      <c r="K3008">
        <v>1415988591</v>
      </c>
      <c r="L3008" s="14">
        <f t="shared" si="325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6">
        <f t="shared" si="322"/>
        <v>1.0774999999999999</v>
      </c>
      <c r="R3008" s="9">
        <f t="shared" si="323"/>
        <v>88.865979381443296</v>
      </c>
      <c r="S3008" t="str">
        <f t="shared" si="326"/>
        <v>theater</v>
      </c>
      <c r="T3008" t="str">
        <f t="shared" si="327"/>
        <v>spaces</v>
      </c>
      <c r="U3008" s="13">
        <f t="shared" si="328"/>
        <v>30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4">
        <f t="shared" si="324"/>
        <v>42119.216238425928</v>
      </c>
      <c r="K3009">
        <v>1428124283</v>
      </c>
      <c r="L3009" s="14">
        <f t="shared" si="325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6">
        <f t="shared" si="322"/>
        <v>1.8</v>
      </c>
      <c r="R3009" s="9">
        <f t="shared" si="323"/>
        <v>54</v>
      </c>
      <c r="S3009" t="str">
        <f t="shared" si="326"/>
        <v>theater</v>
      </c>
      <c r="T3009" t="str">
        <f t="shared" si="327"/>
        <v>spaces</v>
      </c>
      <c r="U3009" s="13">
        <f t="shared" si="328"/>
        <v>21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4">
        <f t="shared" si="324"/>
        <v>42390.212025462963</v>
      </c>
      <c r="K3010">
        <v>1450760719</v>
      </c>
      <c r="L3010" s="14">
        <f t="shared" si="325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6">
        <f t="shared" ref="Q3010:Q3073" si="329">(E3010/D3010)</f>
        <v>1.0116666666666667</v>
      </c>
      <c r="R3010" s="9">
        <f t="shared" ref="R3010:R3073" si="330">IF(N3010&lt;&gt;0,E3010/N3010,0)</f>
        <v>116.73076923076923</v>
      </c>
      <c r="S3010" t="str">
        <f t="shared" si="326"/>
        <v>theater</v>
      </c>
      <c r="T3010" t="str">
        <f t="shared" si="327"/>
        <v>spaces</v>
      </c>
      <c r="U3010" s="13">
        <f t="shared" si="328"/>
        <v>30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4">
        <f t="shared" ref="J3011:J3074" si="331">(((I3011/60)/60)/24)+DATE(1970,1,1)</f>
        <v>41969.611574074079</v>
      </c>
      <c r="K3011">
        <v>1414417240</v>
      </c>
      <c r="L3011" s="14">
        <f t="shared" ref="L3011:L3074" si="332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6">
        <f t="shared" si="329"/>
        <v>1.19756</v>
      </c>
      <c r="R3011" s="9">
        <f t="shared" si="330"/>
        <v>233.8984375</v>
      </c>
      <c r="S3011" t="str">
        <f t="shared" ref="S3011:S3074" si="333">LEFT(P3011, SEARCH("/",P3011,1)-1)</f>
        <v>theater</v>
      </c>
      <c r="T3011" t="str">
        <f t="shared" ref="T3011:T3074" si="334">RIGHT(P3011,LEN(P3011)-FIND("/",P3011))</f>
        <v>spaces</v>
      </c>
      <c r="U3011" s="13">
        <f t="shared" ref="U3011:U3074" si="335">DATEDIF(L3011,J3011,"D")</f>
        <v>30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4">
        <f t="shared" si="331"/>
        <v>42056.832395833335</v>
      </c>
      <c r="K3012">
        <v>1419364719</v>
      </c>
      <c r="L3012" s="14">
        <f t="shared" si="332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6">
        <f t="shared" si="329"/>
        <v>1.58</v>
      </c>
      <c r="R3012" s="9">
        <f t="shared" si="330"/>
        <v>158</v>
      </c>
      <c r="S3012" t="str">
        <f t="shared" si="333"/>
        <v>theater</v>
      </c>
      <c r="T3012" t="str">
        <f t="shared" si="334"/>
        <v>spaces</v>
      </c>
      <c r="U3012" s="13">
        <f t="shared" si="335"/>
        <v>60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4">
        <f t="shared" si="331"/>
        <v>42361.957638888889</v>
      </c>
      <c r="K3013">
        <v>1448536516</v>
      </c>
      <c r="L3013" s="14">
        <f t="shared" si="332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6">
        <f t="shared" si="329"/>
        <v>1.2366666666666666</v>
      </c>
      <c r="R3013" s="9">
        <f t="shared" si="330"/>
        <v>14.84</v>
      </c>
      <c r="S3013" t="str">
        <f t="shared" si="333"/>
        <v>theater</v>
      </c>
      <c r="T3013" t="str">
        <f t="shared" si="334"/>
        <v>spaces</v>
      </c>
      <c r="U3013" s="13">
        <f t="shared" si="335"/>
        <v>27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4">
        <f t="shared" si="331"/>
        <v>42045.702893518523</v>
      </c>
      <c r="K3014">
        <v>1421772730</v>
      </c>
      <c r="L3014" s="14">
        <f t="shared" si="332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6">
        <f t="shared" si="329"/>
        <v>1.1712499999999999</v>
      </c>
      <c r="R3014" s="9">
        <f t="shared" si="330"/>
        <v>85.181818181818187</v>
      </c>
      <c r="S3014" t="str">
        <f t="shared" si="333"/>
        <v>theater</v>
      </c>
      <c r="T3014" t="str">
        <f t="shared" si="334"/>
        <v>spaces</v>
      </c>
      <c r="U3014" s="13">
        <f t="shared" si="335"/>
        <v>21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4">
        <f t="shared" si="331"/>
        <v>42176.836215277777</v>
      </c>
      <c r="K3015">
        <v>1432325049</v>
      </c>
      <c r="L3015" s="14">
        <f t="shared" si="332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6">
        <f t="shared" si="329"/>
        <v>1.5696000000000001</v>
      </c>
      <c r="R3015" s="9">
        <f t="shared" si="330"/>
        <v>146.69158878504672</v>
      </c>
      <c r="S3015" t="str">
        <f t="shared" si="333"/>
        <v>theater</v>
      </c>
      <c r="T3015" t="str">
        <f t="shared" si="334"/>
        <v>spaces</v>
      </c>
      <c r="U3015" s="13">
        <f t="shared" si="335"/>
        <v>30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4">
        <f t="shared" si="331"/>
        <v>41948.208333333336</v>
      </c>
      <c r="K3016">
        <v>1412737080</v>
      </c>
      <c r="L3016" s="14">
        <f t="shared" si="332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6">
        <f t="shared" si="329"/>
        <v>1.13104</v>
      </c>
      <c r="R3016" s="9">
        <f t="shared" si="330"/>
        <v>50.764811490125673</v>
      </c>
      <c r="S3016" t="str">
        <f t="shared" si="333"/>
        <v>theater</v>
      </c>
      <c r="T3016" t="str">
        <f t="shared" si="334"/>
        <v>spaces</v>
      </c>
      <c r="U3016" s="13">
        <f t="shared" si="335"/>
        <v>28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4">
        <f t="shared" si="331"/>
        <v>41801.166666666664</v>
      </c>
      <c r="K3017">
        <v>1401125238</v>
      </c>
      <c r="L3017" s="14">
        <f t="shared" si="332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6">
        <f t="shared" si="329"/>
        <v>1.0317647058823529</v>
      </c>
      <c r="R3017" s="9">
        <f t="shared" si="330"/>
        <v>87.7</v>
      </c>
      <c r="S3017" t="str">
        <f t="shared" si="333"/>
        <v>theater</v>
      </c>
      <c r="T3017" t="str">
        <f t="shared" si="334"/>
        <v>spaces</v>
      </c>
      <c r="U3017" s="13">
        <f t="shared" si="335"/>
        <v>16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4">
        <f t="shared" si="331"/>
        <v>41838.548055555555</v>
      </c>
      <c r="K3018">
        <v>1400504952</v>
      </c>
      <c r="L3018" s="14">
        <f t="shared" si="332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6">
        <f t="shared" si="329"/>
        <v>1.0261176470588236</v>
      </c>
      <c r="R3018" s="9">
        <f t="shared" si="330"/>
        <v>242.27777777777777</v>
      </c>
      <c r="S3018" t="str">
        <f t="shared" si="333"/>
        <v>theater</v>
      </c>
      <c r="T3018" t="str">
        <f t="shared" si="334"/>
        <v>spaces</v>
      </c>
      <c r="U3018" s="13">
        <f t="shared" si="335"/>
        <v>60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4">
        <f t="shared" si="331"/>
        <v>41871.850034722222</v>
      </c>
      <c r="K3019">
        <v>1405974243</v>
      </c>
      <c r="L3019" s="14">
        <f t="shared" si="332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6">
        <f t="shared" si="329"/>
        <v>1.0584090909090909</v>
      </c>
      <c r="R3019" s="9">
        <f t="shared" si="330"/>
        <v>146.44654088050314</v>
      </c>
      <c r="S3019" t="str">
        <f t="shared" si="333"/>
        <v>theater</v>
      </c>
      <c r="T3019" t="str">
        <f t="shared" si="334"/>
        <v>spaces</v>
      </c>
      <c r="U3019" s="13">
        <f t="shared" si="335"/>
        <v>30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4">
        <f t="shared" si="331"/>
        <v>42205.916666666672</v>
      </c>
      <c r="K3020">
        <v>1433747376</v>
      </c>
      <c r="L3020" s="14">
        <f t="shared" si="332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6">
        <f t="shared" si="329"/>
        <v>1.0071428571428571</v>
      </c>
      <c r="R3020" s="9">
        <f t="shared" si="330"/>
        <v>103.17073170731707</v>
      </c>
      <c r="S3020" t="str">
        <f t="shared" si="333"/>
        <v>theater</v>
      </c>
      <c r="T3020" t="str">
        <f t="shared" si="334"/>
        <v>spaces</v>
      </c>
      <c r="U3020" s="13">
        <f t="shared" si="335"/>
        <v>42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4">
        <f t="shared" si="331"/>
        <v>41786.125</v>
      </c>
      <c r="K3021">
        <v>1398801620</v>
      </c>
      <c r="L3021" s="14">
        <f t="shared" si="332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6">
        <f t="shared" si="329"/>
        <v>1.2123333333333333</v>
      </c>
      <c r="R3021" s="9">
        <f t="shared" si="330"/>
        <v>80.464601769911511</v>
      </c>
      <c r="S3021" t="str">
        <f t="shared" si="333"/>
        <v>theater</v>
      </c>
      <c r="T3021" t="str">
        <f t="shared" si="334"/>
        <v>spaces</v>
      </c>
      <c r="U3021" s="13">
        <f t="shared" si="335"/>
        <v>28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4">
        <f t="shared" si="331"/>
        <v>42230.846446759257</v>
      </c>
      <c r="K3022">
        <v>1434399533</v>
      </c>
      <c r="L3022" s="14">
        <f t="shared" si="332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6">
        <f t="shared" si="329"/>
        <v>1.0057142857142858</v>
      </c>
      <c r="R3022" s="9">
        <f t="shared" si="330"/>
        <v>234.66666666666666</v>
      </c>
      <c r="S3022" t="str">
        <f t="shared" si="333"/>
        <v>theater</v>
      </c>
      <c r="T3022" t="str">
        <f t="shared" si="334"/>
        <v>spaces</v>
      </c>
      <c r="U3022" s="13">
        <f t="shared" si="335"/>
        <v>60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4">
        <f t="shared" si="331"/>
        <v>42696.249305555553</v>
      </c>
      <c r="K3023">
        <v>1476715869</v>
      </c>
      <c r="L3023" s="14">
        <f t="shared" si="332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6">
        <f t="shared" si="329"/>
        <v>1.1602222222222223</v>
      </c>
      <c r="R3023" s="9">
        <f t="shared" si="330"/>
        <v>50.689320388349515</v>
      </c>
      <c r="S3023" t="str">
        <f t="shared" si="333"/>
        <v>theater</v>
      </c>
      <c r="T3023" t="str">
        <f t="shared" si="334"/>
        <v>spaces</v>
      </c>
      <c r="U3023" s="13">
        <f t="shared" si="335"/>
        <v>36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4">
        <f t="shared" si="331"/>
        <v>42609.95380787037</v>
      </c>
      <c r="K3024">
        <v>1468450409</v>
      </c>
      <c r="L3024" s="14">
        <f t="shared" si="332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6">
        <f t="shared" si="329"/>
        <v>1.0087999999999999</v>
      </c>
      <c r="R3024" s="9">
        <f t="shared" si="330"/>
        <v>162.70967741935485</v>
      </c>
      <c r="S3024" t="str">
        <f t="shared" si="333"/>
        <v>theater</v>
      </c>
      <c r="T3024" t="str">
        <f t="shared" si="334"/>
        <v>spaces</v>
      </c>
      <c r="U3024" s="13">
        <f t="shared" si="335"/>
        <v>45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4">
        <f t="shared" si="331"/>
        <v>42166.675763888896</v>
      </c>
      <c r="K3025">
        <v>1430151186</v>
      </c>
      <c r="L3025" s="14">
        <f t="shared" si="332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6">
        <f t="shared" si="329"/>
        <v>1.03</v>
      </c>
      <c r="R3025" s="9">
        <f t="shared" si="330"/>
        <v>120.16666666666667</v>
      </c>
      <c r="S3025" t="str">
        <f t="shared" si="333"/>
        <v>theater</v>
      </c>
      <c r="T3025" t="str">
        <f t="shared" si="334"/>
        <v>spaces</v>
      </c>
      <c r="U3025" s="13">
        <f t="shared" si="335"/>
        <v>45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4">
        <f t="shared" si="331"/>
        <v>41188.993923611109</v>
      </c>
      <c r="K3026">
        <v>1346975475</v>
      </c>
      <c r="L3026" s="14">
        <f t="shared" si="332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6">
        <f t="shared" si="329"/>
        <v>2.4641999999999999</v>
      </c>
      <c r="R3026" s="9">
        <f t="shared" si="330"/>
        <v>67.697802197802204</v>
      </c>
      <c r="S3026" t="str">
        <f t="shared" si="333"/>
        <v>theater</v>
      </c>
      <c r="T3026" t="str">
        <f t="shared" si="334"/>
        <v>spaces</v>
      </c>
      <c r="U3026" s="13">
        <f t="shared" si="335"/>
        <v>30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4">
        <f t="shared" si="331"/>
        <v>41789.666666666664</v>
      </c>
      <c r="K3027">
        <v>1399032813</v>
      </c>
      <c r="L3027" s="14">
        <f t="shared" si="332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6">
        <f t="shared" si="329"/>
        <v>3.0219999999999998</v>
      </c>
      <c r="R3027" s="9">
        <f t="shared" si="330"/>
        <v>52.103448275862071</v>
      </c>
      <c r="S3027" t="str">
        <f t="shared" si="333"/>
        <v>theater</v>
      </c>
      <c r="T3027" t="str">
        <f t="shared" si="334"/>
        <v>spaces</v>
      </c>
      <c r="U3027" s="13">
        <f t="shared" si="335"/>
        <v>28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4">
        <f t="shared" si="331"/>
        <v>42797.459398148145</v>
      </c>
      <c r="K3028">
        <v>1487329292</v>
      </c>
      <c r="L3028" s="14">
        <f t="shared" si="332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6">
        <f t="shared" si="329"/>
        <v>1.4333333333333333</v>
      </c>
      <c r="R3028" s="9">
        <f t="shared" si="330"/>
        <v>51.6</v>
      </c>
      <c r="S3028" t="str">
        <f t="shared" si="333"/>
        <v>theater</v>
      </c>
      <c r="T3028" t="str">
        <f t="shared" si="334"/>
        <v>spaces</v>
      </c>
      <c r="U3028" s="13">
        <f t="shared" si="335"/>
        <v>14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4">
        <f t="shared" si="331"/>
        <v>42083.662627314814</v>
      </c>
      <c r="K3029">
        <v>1424278451</v>
      </c>
      <c r="L3029" s="14">
        <f t="shared" si="332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6">
        <f t="shared" si="329"/>
        <v>1.3144</v>
      </c>
      <c r="R3029" s="9">
        <f t="shared" si="330"/>
        <v>164.3</v>
      </c>
      <c r="S3029" t="str">
        <f t="shared" si="333"/>
        <v>theater</v>
      </c>
      <c r="T3029" t="str">
        <f t="shared" si="334"/>
        <v>spaces</v>
      </c>
      <c r="U3029" s="13">
        <f t="shared" si="335"/>
        <v>30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4">
        <f t="shared" si="331"/>
        <v>42597.264178240745</v>
      </c>
      <c r="K3030">
        <v>1468650025</v>
      </c>
      <c r="L3030" s="14">
        <f t="shared" si="332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6">
        <f t="shared" si="329"/>
        <v>1.6801999999999999</v>
      </c>
      <c r="R3030" s="9">
        <f t="shared" si="330"/>
        <v>84.858585858585855</v>
      </c>
      <c r="S3030" t="str">
        <f t="shared" si="333"/>
        <v>theater</v>
      </c>
      <c r="T3030" t="str">
        <f t="shared" si="334"/>
        <v>spaces</v>
      </c>
      <c r="U3030" s="13">
        <f t="shared" si="335"/>
        <v>30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4">
        <f t="shared" si="331"/>
        <v>41961.190972222219</v>
      </c>
      <c r="K3031">
        <v>1413824447</v>
      </c>
      <c r="L3031" s="14">
        <f t="shared" si="332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6">
        <f t="shared" si="329"/>
        <v>1.0967666666666667</v>
      </c>
      <c r="R3031" s="9">
        <f t="shared" si="330"/>
        <v>94.548850574712645</v>
      </c>
      <c r="S3031" t="str">
        <f t="shared" si="333"/>
        <v>theater</v>
      </c>
      <c r="T3031" t="str">
        <f t="shared" si="334"/>
        <v>spaces</v>
      </c>
      <c r="U3031" s="13">
        <f t="shared" si="335"/>
        <v>29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4">
        <f t="shared" si="331"/>
        <v>42263.747349537036</v>
      </c>
      <c r="K3032">
        <v>1439834171</v>
      </c>
      <c r="L3032" s="14">
        <f t="shared" si="332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6">
        <f t="shared" si="329"/>
        <v>1.0668571428571429</v>
      </c>
      <c r="R3032" s="9">
        <f t="shared" si="330"/>
        <v>45.536585365853661</v>
      </c>
      <c r="S3032" t="str">
        <f t="shared" si="333"/>
        <v>theater</v>
      </c>
      <c r="T3032" t="str">
        <f t="shared" si="334"/>
        <v>spaces</v>
      </c>
      <c r="U3032" s="13">
        <f t="shared" si="335"/>
        <v>30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4">
        <f t="shared" si="331"/>
        <v>42657.882488425923</v>
      </c>
      <c r="K3033">
        <v>1471295447</v>
      </c>
      <c r="L3033" s="14">
        <f t="shared" si="332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6">
        <f t="shared" si="329"/>
        <v>1</v>
      </c>
      <c r="R3033" s="9">
        <f t="shared" si="330"/>
        <v>51.724137931034484</v>
      </c>
      <c r="S3033" t="str">
        <f t="shared" si="333"/>
        <v>theater</v>
      </c>
      <c r="T3033" t="str">
        <f t="shared" si="334"/>
        <v>spaces</v>
      </c>
      <c r="U3033" s="13">
        <f t="shared" si="335"/>
        <v>60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4">
        <f t="shared" si="331"/>
        <v>42258.044664351852</v>
      </c>
      <c r="K3034">
        <v>1439341459</v>
      </c>
      <c r="L3034" s="14">
        <f t="shared" si="332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6">
        <f t="shared" si="329"/>
        <v>1.272</v>
      </c>
      <c r="R3034" s="9">
        <f t="shared" si="330"/>
        <v>50.88</v>
      </c>
      <c r="S3034" t="str">
        <f t="shared" si="333"/>
        <v>theater</v>
      </c>
      <c r="T3034" t="str">
        <f t="shared" si="334"/>
        <v>spaces</v>
      </c>
      <c r="U3034" s="13">
        <f t="shared" si="335"/>
        <v>30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4">
        <f t="shared" si="331"/>
        <v>42600.110243055555</v>
      </c>
      <c r="K3035">
        <v>1468895925</v>
      </c>
      <c r="L3035" s="14">
        <f t="shared" si="332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6">
        <f t="shared" si="329"/>
        <v>1.4653333333333334</v>
      </c>
      <c r="R3035" s="9">
        <f t="shared" si="330"/>
        <v>191.13043478260869</v>
      </c>
      <c r="S3035" t="str">
        <f t="shared" si="333"/>
        <v>theater</v>
      </c>
      <c r="T3035" t="str">
        <f t="shared" si="334"/>
        <v>spaces</v>
      </c>
      <c r="U3035" s="13">
        <f t="shared" si="335"/>
        <v>30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4">
        <f t="shared" si="331"/>
        <v>42675.165972222225</v>
      </c>
      <c r="K3036">
        <v>1475326255</v>
      </c>
      <c r="L3036" s="14">
        <f t="shared" si="332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6">
        <f t="shared" si="329"/>
        <v>1.1253599999999999</v>
      </c>
      <c r="R3036" s="9">
        <f t="shared" si="330"/>
        <v>89.314285714285717</v>
      </c>
      <c r="S3036" t="str">
        <f t="shared" si="333"/>
        <v>theater</v>
      </c>
      <c r="T3036" t="str">
        <f t="shared" si="334"/>
        <v>spaces</v>
      </c>
      <c r="U3036" s="13">
        <f t="shared" si="335"/>
        <v>31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4">
        <f t="shared" si="331"/>
        <v>41398.560289351852</v>
      </c>
      <c r="K3037">
        <v>1365082009</v>
      </c>
      <c r="L3037" s="14">
        <f t="shared" si="332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6">
        <f t="shared" si="329"/>
        <v>1.0878684000000001</v>
      </c>
      <c r="R3037" s="9">
        <f t="shared" si="330"/>
        <v>88.588631921824103</v>
      </c>
      <c r="S3037" t="str">
        <f t="shared" si="333"/>
        <v>theater</v>
      </c>
      <c r="T3037" t="str">
        <f t="shared" si="334"/>
        <v>spaces</v>
      </c>
      <c r="U3037" s="13">
        <f t="shared" si="335"/>
        <v>30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4">
        <f t="shared" si="331"/>
        <v>41502.499305555553</v>
      </c>
      <c r="K3038">
        <v>1373568644</v>
      </c>
      <c r="L3038" s="14">
        <f t="shared" si="332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6">
        <f t="shared" si="329"/>
        <v>1.26732</v>
      </c>
      <c r="R3038" s="9">
        <f t="shared" si="330"/>
        <v>96.300911854103347</v>
      </c>
      <c r="S3038" t="str">
        <f t="shared" si="333"/>
        <v>theater</v>
      </c>
      <c r="T3038" t="str">
        <f t="shared" si="334"/>
        <v>spaces</v>
      </c>
      <c r="U3038" s="13">
        <f t="shared" si="335"/>
        <v>36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4">
        <f t="shared" si="331"/>
        <v>40453.207638888889</v>
      </c>
      <c r="K3039">
        <v>1279574773</v>
      </c>
      <c r="L3039" s="14">
        <f t="shared" si="332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6">
        <f t="shared" si="329"/>
        <v>2.1320000000000001</v>
      </c>
      <c r="R3039" s="9">
        <f t="shared" si="330"/>
        <v>33.3125</v>
      </c>
      <c r="S3039" t="str">
        <f t="shared" si="333"/>
        <v>theater</v>
      </c>
      <c r="T3039" t="str">
        <f t="shared" si="334"/>
        <v>spaces</v>
      </c>
      <c r="U3039" s="13">
        <f t="shared" si="335"/>
        <v>75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4">
        <f t="shared" si="331"/>
        <v>42433.252280092594</v>
      </c>
      <c r="K3040">
        <v>1451887397</v>
      </c>
      <c r="L3040" s="14">
        <f t="shared" si="332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6">
        <f t="shared" si="329"/>
        <v>1.0049999999999999</v>
      </c>
      <c r="R3040" s="9">
        <f t="shared" si="330"/>
        <v>37.222222222222221</v>
      </c>
      <c r="S3040" t="str">
        <f t="shared" si="333"/>
        <v>theater</v>
      </c>
      <c r="T3040" t="str">
        <f t="shared" si="334"/>
        <v>spaces</v>
      </c>
      <c r="U3040" s="13">
        <f t="shared" si="335"/>
        <v>60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4">
        <f t="shared" si="331"/>
        <v>41637.332638888889</v>
      </c>
      <c r="K3041">
        <v>1386011038</v>
      </c>
      <c r="L3041" s="14">
        <f t="shared" si="332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6">
        <f t="shared" si="329"/>
        <v>1.0871389999999999</v>
      </c>
      <c r="R3041" s="9">
        <f t="shared" si="330"/>
        <v>92.130423728813554</v>
      </c>
      <c r="S3041" t="str">
        <f t="shared" si="333"/>
        <v>theater</v>
      </c>
      <c r="T3041" t="str">
        <f t="shared" si="334"/>
        <v>spaces</v>
      </c>
      <c r="U3041" s="13">
        <f t="shared" si="335"/>
        <v>27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4">
        <f t="shared" si="331"/>
        <v>42181.958333333328</v>
      </c>
      <c r="K3042">
        <v>1434999621</v>
      </c>
      <c r="L3042" s="14">
        <f t="shared" si="332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6">
        <f t="shared" si="329"/>
        <v>1.075</v>
      </c>
      <c r="R3042" s="9">
        <f t="shared" si="330"/>
        <v>76.785714285714292</v>
      </c>
      <c r="S3042" t="str">
        <f t="shared" si="333"/>
        <v>theater</v>
      </c>
      <c r="T3042" t="str">
        <f t="shared" si="334"/>
        <v>spaces</v>
      </c>
      <c r="U3042" s="13">
        <f t="shared" si="335"/>
        <v>4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4">
        <f t="shared" si="331"/>
        <v>42389.868611111116</v>
      </c>
      <c r="K3043">
        <v>1450731048</v>
      </c>
      <c r="L3043" s="14">
        <f t="shared" si="332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6">
        <f t="shared" si="329"/>
        <v>1.1048192771084338</v>
      </c>
      <c r="R3043" s="9">
        <f t="shared" si="330"/>
        <v>96.526315789473685</v>
      </c>
      <c r="S3043" t="str">
        <f t="shared" si="333"/>
        <v>theater</v>
      </c>
      <c r="T3043" t="str">
        <f t="shared" si="334"/>
        <v>spaces</v>
      </c>
      <c r="U3043" s="13">
        <f t="shared" si="335"/>
        <v>30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4">
        <f t="shared" si="331"/>
        <v>42283.688043981485</v>
      </c>
      <c r="K3044">
        <v>1441557047</v>
      </c>
      <c r="L3044" s="14">
        <f t="shared" si="332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6">
        <f t="shared" si="329"/>
        <v>1.28</v>
      </c>
      <c r="R3044" s="9">
        <f t="shared" si="330"/>
        <v>51.891891891891895</v>
      </c>
      <c r="S3044" t="str">
        <f t="shared" si="333"/>
        <v>theater</v>
      </c>
      <c r="T3044" t="str">
        <f t="shared" si="334"/>
        <v>spaces</v>
      </c>
      <c r="U3044" s="13">
        <f t="shared" si="335"/>
        <v>30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4">
        <f t="shared" si="331"/>
        <v>42110.118055555555</v>
      </c>
      <c r="K3045">
        <v>1426815699</v>
      </c>
      <c r="L3045" s="14">
        <f t="shared" si="332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6">
        <f t="shared" si="329"/>
        <v>1.1000666666666667</v>
      </c>
      <c r="R3045" s="9">
        <f t="shared" si="330"/>
        <v>128.9140625</v>
      </c>
      <c r="S3045" t="str">
        <f t="shared" si="333"/>
        <v>theater</v>
      </c>
      <c r="T3045" t="str">
        <f t="shared" si="334"/>
        <v>spaces</v>
      </c>
      <c r="U3045" s="13">
        <f t="shared" si="335"/>
        <v>27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4">
        <f t="shared" si="331"/>
        <v>42402.7268287037</v>
      </c>
      <c r="K3046">
        <v>1453137998</v>
      </c>
      <c r="L3046" s="14">
        <f t="shared" si="332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6">
        <f t="shared" si="329"/>
        <v>1.0934166666666667</v>
      </c>
      <c r="R3046" s="9">
        <f t="shared" si="330"/>
        <v>84.108974358974365</v>
      </c>
      <c r="S3046" t="str">
        <f t="shared" si="333"/>
        <v>theater</v>
      </c>
      <c r="T3046" t="str">
        <f t="shared" si="334"/>
        <v>spaces</v>
      </c>
      <c r="U3046" s="13">
        <f t="shared" si="335"/>
        <v>15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4">
        <f t="shared" si="331"/>
        <v>41873.155729166669</v>
      </c>
      <c r="K3047">
        <v>1406087055</v>
      </c>
      <c r="L3047" s="14">
        <f t="shared" si="332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6">
        <f t="shared" si="329"/>
        <v>1.3270650000000002</v>
      </c>
      <c r="R3047" s="9">
        <f t="shared" si="330"/>
        <v>82.941562500000003</v>
      </c>
      <c r="S3047" t="str">
        <f t="shared" si="333"/>
        <v>theater</v>
      </c>
      <c r="T3047" t="str">
        <f t="shared" si="334"/>
        <v>spaces</v>
      </c>
      <c r="U3047" s="13">
        <f t="shared" si="335"/>
        <v>30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4">
        <f t="shared" si="331"/>
        <v>41892.202777777777</v>
      </c>
      <c r="K3048">
        <v>1407784586</v>
      </c>
      <c r="L3048" s="14">
        <f t="shared" si="332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6">
        <f t="shared" si="329"/>
        <v>1.9084810126582279</v>
      </c>
      <c r="R3048" s="9">
        <f t="shared" si="330"/>
        <v>259.94827586206895</v>
      </c>
      <c r="S3048" t="str">
        <f t="shared" si="333"/>
        <v>theater</v>
      </c>
      <c r="T3048" t="str">
        <f t="shared" si="334"/>
        <v>spaces</v>
      </c>
      <c r="U3048" s="13">
        <f t="shared" si="335"/>
        <v>30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4">
        <f t="shared" si="331"/>
        <v>42487.552777777775</v>
      </c>
      <c r="K3049">
        <v>1457999054</v>
      </c>
      <c r="L3049" s="14">
        <f t="shared" si="332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6">
        <f t="shared" si="329"/>
        <v>1.49</v>
      </c>
      <c r="R3049" s="9">
        <f t="shared" si="330"/>
        <v>37.25</v>
      </c>
      <c r="S3049" t="str">
        <f t="shared" si="333"/>
        <v>theater</v>
      </c>
      <c r="T3049" t="str">
        <f t="shared" si="334"/>
        <v>spaces</v>
      </c>
      <c r="U3049" s="13">
        <f t="shared" si="335"/>
        <v>44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4">
        <f t="shared" si="331"/>
        <v>42004.890277777777</v>
      </c>
      <c r="K3050">
        <v>1417556262</v>
      </c>
      <c r="L3050" s="14">
        <f t="shared" si="332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6">
        <f t="shared" si="329"/>
        <v>1.6639999999999999</v>
      </c>
      <c r="R3050" s="9">
        <f t="shared" si="330"/>
        <v>177.02127659574469</v>
      </c>
      <c r="S3050" t="str">
        <f t="shared" si="333"/>
        <v>theater</v>
      </c>
      <c r="T3050" t="str">
        <f t="shared" si="334"/>
        <v>spaces</v>
      </c>
      <c r="U3050" s="13">
        <f t="shared" si="335"/>
        <v>29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4">
        <f t="shared" si="331"/>
        <v>42169.014525462961</v>
      </c>
      <c r="K3051">
        <v>1431649255</v>
      </c>
      <c r="L3051" s="14">
        <f t="shared" si="332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6">
        <f t="shared" si="329"/>
        <v>1.0666666666666667</v>
      </c>
      <c r="R3051" s="9">
        <f t="shared" si="330"/>
        <v>74.074074074074076</v>
      </c>
      <c r="S3051" t="str">
        <f t="shared" si="333"/>
        <v>theater</v>
      </c>
      <c r="T3051" t="str">
        <f t="shared" si="334"/>
        <v>spaces</v>
      </c>
      <c r="U3051" s="13">
        <f t="shared" si="335"/>
        <v>30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4">
        <f t="shared" si="331"/>
        <v>42495.16851851852</v>
      </c>
      <c r="K3052">
        <v>1459828960</v>
      </c>
      <c r="L3052" s="14">
        <f t="shared" si="332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6">
        <f t="shared" si="329"/>
        <v>1.06</v>
      </c>
      <c r="R3052" s="9">
        <f t="shared" si="330"/>
        <v>70.666666666666671</v>
      </c>
      <c r="S3052" t="str">
        <f t="shared" si="333"/>
        <v>theater</v>
      </c>
      <c r="T3052" t="str">
        <f t="shared" si="334"/>
        <v>spaces</v>
      </c>
      <c r="U3052" s="13">
        <f t="shared" si="335"/>
        <v>30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4">
        <f t="shared" si="331"/>
        <v>42774.416030092587</v>
      </c>
      <c r="K3053">
        <v>1483955945</v>
      </c>
      <c r="L3053" s="14">
        <f t="shared" si="332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6">
        <f t="shared" si="329"/>
        <v>0.23628571428571429</v>
      </c>
      <c r="R3053" s="9">
        <f t="shared" si="330"/>
        <v>23.62857142857143</v>
      </c>
      <c r="S3053" t="str">
        <f t="shared" si="333"/>
        <v>theater</v>
      </c>
      <c r="T3053" t="str">
        <f t="shared" si="334"/>
        <v>spaces</v>
      </c>
      <c r="U3053" s="13">
        <f t="shared" si="335"/>
        <v>30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4">
        <f t="shared" si="331"/>
        <v>42152.665972222225</v>
      </c>
      <c r="K3054">
        <v>1430237094</v>
      </c>
      <c r="L3054" s="14">
        <f t="shared" si="332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6">
        <f t="shared" si="329"/>
        <v>1.5E-3</v>
      </c>
      <c r="R3054" s="9">
        <f t="shared" si="330"/>
        <v>37.5</v>
      </c>
      <c r="S3054" t="str">
        <f t="shared" si="333"/>
        <v>theater</v>
      </c>
      <c r="T3054" t="str">
        <f t="shared" si="334"/>
        <v>spaces</v>
      </c>
      <c r="U3054" s="13">
        <f t="shared" si="335"/>
        <v>30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4">
        <f t="shared" si="331"/>
        <v>41914.165972222225</v>
      </c>
      <c r="K3055">
        <v>1407781013</v>
      </c>
      <c r="L3055" s="14">
        <f t="shared" si="332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6">
        <f t="shared" si="329"/>
        <v>4.0000000000000001E-3</v>
      </c>
      <c r="R3055" s="9">
        <f t="shared" si="330"/>
        <v>13.333333333333334</v>
      </c>
      <c r="S3055" t="str">
        <f t="shared" si="333"/>
        <v>theater</v>
      </c>
      <c r="T3055" t="str">
        <f t="shared" si="334"/>
        <v>spaces</v>
      </c>
      <c r="U3055" s="13">
        <f t="shared" si="335"/>
        <v>52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4">
        <f t="shared" si="331"/>
        <v>42065.044444444444</v>
      </c>
      <c r="K3056">
        <v>1422043154</v>
      </c>
      <c r="L3056" s="14">
        <f t="shared" si="332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6">
        <f t="shared" si="329"/>
        <v>0</v>
      </c>
      <c r="R3056" s="9">
        <f t="shared" si="330"/>
        <v>0</v>
      </c>
      <c r="S3056" t="str">
        <f t="shared" si="333"/>
        <v>theater</v>
      </c>
      <c r="T3056" t="str">
        <f t="shared" si="334"/>
        <v>spaces</v>
      </c>
      <c r="U3056" s="13">
        <f t="shared" si="335"/>
        <v>38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4">
        <f t="shared" si="331"/>
        <v>42013.95821759259</v>
      </c>
      <c r="K3057">
        <v>1415660390</v>
      </c>
      <c r="L3057" s="14">
        <f t="shared" si="332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6">
        <f t="shared" si="329"/>
        <v>5.0000000000000002E-5</v>
      </c>
      <c r="R3057" s="9">
        <f t="shared" si="330"/>
        <v>1</v>
      </c>
      <c r="S3057" t="str">
        <f t="shared" si="333"/>
        <v>theater</v>
      </c>
      <c r="T3057" t="str">
        <f t="shared" si="334"/>
        <v>spaces</v>
      </c>
      <c r="U3057" s="13">
        <f t="shared" si="335"/>
        <v>60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4">
        <f t="shared" si="331"/>
        <v>41911.636388888888</v>
      </c>
      <c r="K3058">
        <v>1406819784</v>
      </c>
      <c r="L3058" s="14">
        <f t="shared" si="332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6">
        <f t="shared" si="329"/>
        <v>0</v>
      </c>
      <c r="R3058" s="9">
        <f t="shared" si="330"/>
        <v>0</v>
      </c>
      <c r="S3058" t="str">
        <f t="shared" si="333"/>
        <v>theater</v>
      </c>
      <c r="T3058" t="str">
        <f t="shared" si="334"/>
        <v>spaces</v>
      </c>
      <c r="U3058" s="13">
        <f t="shared" si="335"/>
        <v>60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4">
        <f t="shared" si="331"/>
        <v>42463.608923611115</v>
      </c>
      <c r="K3059">
        <v>1457105811</v>
      </c>
      <c r="L3059" s="14">
        <f t="shared" si="332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6">
        <f t="shared" si="329"/>
        <v>0</v>
      </c>
      <c r="R3059" s="9">
        <f t="shared" si="330"/>
        <v>0</v>
      </c>
      <c r="S3059" t="str">
        <f t="shared" si="333"/>
        <v>theater</v>
      </c>
      <c r="T3059" t="str">
        <f t="shared" si="334"/>
        <v>spaces</v>
      </c>
      <c r="U3059" s="13">
        <f t="shared" si="335"/>
        <v>30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4">
        <f t="shared" si="331"/>
        <v>42510.374305555553</v>
      </c>
      <c r="K3060">
        <v>1459414740</v>
      </c>
      <c r="L3060" s="14">
        <f t="shared" si="332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6">
        <f t="shared" si="329"/>
        <v>1.6666666666666666E-4</v>
      </c>
      <c r="R3060" s="9">
        <f t="shared" si="330"/>
        <v>1</v>
      </c>
      <c r="S3060" t="str">
        <f t="shared" si="333"/>
        <v>theater</v>
      </c>
      <c r="T3060" t="str">
        <f t="shared" si="334"/>
        <v>spaces</v>
      </c>
      <c r="U3060" s="13">
        <f t="shared" si="335"/>
        <v>50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4">
        <f t="shared" si="331"/>
        <v>41859.935717592591</v>
      </c>
      <c r="K3061">
        <v>1404944846</v>
      </c>
      <c r="L3061" s="14">
        <f t="shared" si="332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6">
        <f t="shared" si="329"/>
        <v>3.0066666666666665E-2</v>
      </c>
      <c r="R3061" s="9">
        <f t="shared" si="330"/>
        <v>41</v>
      </c>
      <c r="S3061" t="str">
        <f t="shared" si="333"/>
        <v>theater</v>
      </c>
      <c r="T3061" t="str">
        <f t="shared" si="334"/>
        <v>spaces</v>
      </c>
      <c r="U3061" s="13">
        <f t="shared" si="335"/>
        <v>30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4">
        <f t="shared" si="331"/>
        <v>42275.274699074071</v>
      </c>
      <c r="K3062">
        <v>1440830134</v>
      </c>
      <c r="L3062" s="14">
        <f t="shared" si="332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6">
        <f t="shared" si="329"/>
        <v>1.5227272727272728E-3</v>
      </c>
      <c r="R3062" s="9">
        <f t="shared" si="330"/>
        <v>55.833333333333336</v>
      </c>
      <c r="S3062" t="str">
        <f t="shared" si="333"/>
        <v>theater</v>
      </c>
      <c r="T3062" t="str">
        <f t="shared" si="334"/>
        <v>spaces</v>
      </c>
      <c r="U3062" s="13">
        <f t="shared" si="335"/>
        <v>30</v>
      </c>
    </row>
    <row r="3063" spans="1:2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4">
        <f t="shared" si="331"/>
        <v>41864.784120370372</v>
      </c>
      <c r="K3063">
        <v>1405363748</v>
      </c>
      <c r="L3063" s="14">
        <f t="shared" si="332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6">
        <f t="shared" si="329"/>
        <v>0</v>
      </c>
      <c r="R3063" s="9">
        <f t="shared" si="330"/>
        <v>0</v>
      </c>
      <c r="S3063" t="str">
        <f t="shared" si="333"/>
        <v>theater</v>
      </c>
      <c r="T3063" t="str">
        <f t="shared" si="334"/>
        <v>spaces</v>
      </c>
      <c r="U3063" s="13">
        <f t="shared" si="335"/>
        <v>30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4">
        <f t="shared" si="331"/>
        <v>42277.75</v>
      </c>
      <c r="K3064">
        <v>1441111892</v>
      </c>
      <c r="L3064" s="14">
        <f t="shared" si="332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6">
        <f t="shared" si="329"/>
        <v>0.66839999999999999</v>
      </c>
      <c r="R3064" s="9">
        <f t="shared" si="330"/>
        <v>99.761194029850742</v>
      </c>
      <c r="S3064" t="str">
        <f t="shared" si="333"/>
        <v>theater</v>
      </c>
      <c r="T3064" t="str">
        <f t="shared" si="334"/>
        <v>spaces</v>
      </c>
      <c r="U3064" s="13">
        <f t="shared" si="335"/>
        <v>29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4">
        <f t="shared" si="331"/>
        <v>42665.922893518517</v>
      </c>
      <c r="K3065">
        <v>1474150138</v>
      </c>
      <c r="L3065" s="14">
        <f t="shared" si="332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6">
        <f t="shared" si="329"/>
        <v>0.19566666666666666</v>
      </c>
      <c r="R3065" s="9">
        <f t="shared" si="330"/>
        <v>25.521739130434781</v>
      </c>
      <c r="S3065" t="str">
        <f t="shared" si="333"/>
        <v>theater</v>
      </c>
      <c r="T3065" t="str">
        <f t="shared" si="334"/>
        <v>spaces</v>
      </c>
      <c r="U3065" s="13">
        <f t="shared" si="335"/>
        <v>35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4">
        <f t="shared" si="331"/>
        <v>42330.290972222225</v>
      </c>
      <c r="K3066">
        <v>1445483246</v>
      </c>
      <c r="L3066" s="14">
        <f t="shared" si="332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6">
        <f t="shared" si="329"/>
        <v>0.11294666666666667</v>
      </c>
      <c r="R3066" s="9">
        <f t="shared" si="330"/>
        <v>117.65277777777777</v>
      </c>
      <c r="S3066" t="str">
        <f t="shared" si="333"/>
        <v>theater</v>
      </c>
      <c r="T3066" t="str">
        <f t="shared" si="334"/>
        <v>spaces</v>
      </c>
      <c r="U3066" s="13">
        <f t="shared" si="335"/>
        <v>31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4">
        <f t="shared" si="331"/>
        <v>41850.055231481485</v>
      </c>
      <c r="K3067">
        <v>1404523172</v>
      </c>
      <c r="L3067" s="14">
        <f t="shared" si="332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6">
        <f t="shared" si="329"/>
        <v>4.0000000000000002E-4</v>
      </c>
      <c r="R3067" s="9">
        <f t="shared" si="330"/>
        <v>5</v>
      </c>
      <c r="S3067" t="str">
        <f t="shared" si="333"/>
        <v>theater</v>
      </c>
      <c r="T3067" t="str">
        <f t="shared" si="334"/>
        <v>spaces</v>
      </c>
      <c r="U3067" s="13">
        <f t="shared" si="335"/>
        <v>25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4">
        <f t="shared" si="331"/>
        <v>42561.228437500002</v>
      </c>
      <c r="K3068">
        <v>1465536537</v>
      </c>
      <c r="L3068" s="14">
        <f t="shared" si="332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6">
        <f t="shared" si="329"/>
        <v>0.11985714285714286</v>
      </c>
      <c r="R3068" s="9">
        <f t="shared" si="330"/>
        <v>2796.6666666666665</v>
      </c>
      <c r="S3068" t="str">
        <f t="shared" si="333"/>
        <v>theater</v>
      </c>
      <c r="T3068" t="str">
        <f t="shared" si="334"/>
        <v>spaces</v>
      </c>
      <c r="U3068" s="13">
        <f t="shared" si="335"/>
        <v>30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4">
        <f t="shared" si="331"/>
        <v>42256.938414351855</v>
      </c>
      <c r="K3069">
        <v>1439245879</v>
      </c>
      <c r="L3069" s="14">
        <f t="shared" si="332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6">
        <f t="shared" si="329"/>
        <v>2.5000000000000001E-2</v>
      </c>
      <c r="R3069" s="9">
        <f t="shared" si="330"/>
        <v>200</v>
      </c>
      <c r="S3069" t="str">
        <f t="shared" si="333"/>
        <v>theater</v>
      </c>
      <c r="T3069" t="str">
        <f t="shared" si="334"/>
        <v>spaces</v>
      </c>
      <c r="U3069" s="13">
        <f t="shared" si="335"/>
        <v>30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4">
        <f t="shared" si="331"/>
        <v>42293.691574074073</v>
      </c>
      <c r="K3070">
        <v>1442421352</v>
      </c>
      <c r="L3070" s="14">
        <f t="shared" si="332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6">
        <f t="shared" si="329"/>
        <v>6.9999999999999999E-4</v>
      </c>
      <c r="R3070" s="9">
        <f t="shared" si="330"/>
        <v>87.5</v>
      </c>
      <c r="S3070" t="str">
        <f t="shared" si="333"/>
        <v>theater</v>
      </c>
      <c r="T3070" t="str">
        <f t="shared" si="334"/>
        <v>spaces</v>
      </c>
      <c r="U3070" s="13">
        <f t="shared" si="335"/>
        <v>30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4">
        <f t="shared" si="331"/>
        <v>41987.833726851852</v>
      </c>
      <c r="K3071">
        <v>1415995234</v>
      </c>
      <c r="L3071" s="14">
        <f t="shared" si="332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6">
        <f t="shared" si="329"/>
        <v>0.14099999999999999</v>
      </c>
      <c r="R3071" s="9">
        <f t="shared" si="330"/>
        <v>20.142857142857142</v>
      </c>
      <c r="S3071" t="str">
        <f t="shared" si="333"/>
        <v>theater</v>
      </c>
      <c r="T3071" t="str">
        <f t="shared" si="334"/>
        <v>spaces</v>
      </c>
      <c r="U3071" s="13">
        <f t="shared" si="335"/>
        <v>30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4">
        <f t="shared" si="331"/>
        <v>42711.733437499999</v>
      </c>
      <c r="K3072">
        <v>1479317769</v>
      </c>
      <c r="L3072" s="14">
        <f t="shared" si="332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6">
        <f t="shared" si="329"/>
        <v>3.3399999999999999E-2</v>
      </c>
      <c r="R3072" s="9">
        <f t="shared" si="330"/>
        <v>20.875</v>
      </c>
      <c r="S3072" t="str">
        <f t="shared" si="333"/>
        <v>theater</v>
      </c>
      <c r="T3072" t="str">
        <f t="shared" si="334"/>
        <v>spaces</v>
      </c>
      <c r="U3072" s="13">
        <f t="shared" si="335"/>
        <v>21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4">
        <f t="shared" si="331"/>
        <v>42115.249305555553</v>
      </c>
      <c r="K3073">
        <v>1428082481</v>
      </c>
      <c r="L3073" s="14">
        <f t="shared" si="332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6">
        <f t="shared" si="329"/>
        <v>0.59775</v>
      </c>
      <c r="R3073" s="9">
        <f t="shared" si="330"/>
        <v>61.307692307692307</v>
      </c>
      <c r="S3073" t="str">
        <f t="shared" si="333"/>
        <v>theater</v>
      </c>
      <c r="T3073" t="str">
        <f t="shared" si="334"/>
        <v>spaces</v>
      </c>
      <c r="U3073" s="13">
        <f t="shared" si="335"/>
        <v>18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4">
        <f t="shared" si="331"/>
        <v>42673.073611111111</v>
      </c>
      <c r="K3074">
        <v>1476549262</v>
      </c>
      <c r="L3074" s="14">
        <f t="shared" si="332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6">
        <f t="shared" ref="Q3074:Q3137" si="336">(E3074/D3074)</f>
        <v>1.6666666666666666E-4</v>
      </c>
      <c r="R3074" s="9">
        <f t="shared" ref="R3074:R3137" si="337">IF(N3074&lt;&gt;0,E3074/N3074,0)</f>
        <v>1</v>
      </c>
      <c r="S3074" t="str">
        <f t="shared" si="333"/>
        <v>theater</v>
      </c>
      <c r="T3074" t="str">
        <f t="shared" si="334"/>
        <v>spaces</v>
      </c>
      <c r="U3074" s="13">
        <f t="shared" si="335"/>
        <v>15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4">
        <f t="shared" ref="J3075:J3138" si="338">(((I3075/60)/60)/24)+DATE(1970,1,1)</f>
        <v>42169.804861111115</v>
      </c>
      <c r="K3075">
        <v>1429287900</v>
      </c>
      <c r="L3075" s="14">
        <f t="shared" ref="L3075:L3138" si="339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6">
        <f t="shared" si="336"/>
        <v>2.3035714285714285E-4</v>
      </c>
      <c r="R3075" s="9">
        <f t="shared" si="337"/>
        <v>92.142857142857139</v>
      </c>
      <c r="S3075" t="str">
        <f t="shared" ref="S3075:S3138" si="340">LEFT(P3075, SEARCH("/",P3075,1)-1)</f>
        <v>theater</v>
      </c>
      <c r="T3075" t="str">
        <f t="shared" ref="T3075:T3138" si="341">RIGHT(P3075,LEN(P3075)-FIND("/",P3075))</f>
        <v>spaces</v>
      </c>
      <c r="U3075" s="13">
        <f t="shared" ref="U3075:U3138" si="342">DATEDIF(L3075,J3075,"D")</f>
        <v>58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4">
        <f t="shared" si="338"/>
        <v>42439.571284722217</v>
      </c>
      <c r="K3076">
        <v>1455025359</v>
      </c>
      <c r="L3076" s="14">
        <f t="shared" si="339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6">
        <f t="shared" si="336"/>
        <v>8.8000000000000003E-4</v>
      </c>
      <c r="R3076" s="9">
        <f t="shared" si="337"/>
        <v>7.333333333333333</v>
      </c>
      <c r="S3076" t="str">
        <f t="shared" si="340"/>
        <v>theater</v>
      </c>
      <c r="T3076" t="str">
        <f t="shared" si="341"/>
        <v>spaces</v>
      </c>
      <c r="U3076" s="13">
        <f t="shared" si="342"/>
        <v>30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4">
        <f t="shared" si="338"/>
        <v>42601.102314814809</v>
      </c>
      <c r="K3077">
        <v>1467253640</v>
      </c>
      <c r="L3077" s="14">
        <f t="shared" si="339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6">
        <f t="shared" si="336"/>
        <v>8.6400000000000005E-2</v>
      </c>
      <c r="R3077" s="9">
        <f t="shared" si="337"/>
        <v>64.8</v>
      </c>
      <c r="S3077" t="str">
        <f t="shared" si="340"/>
        <v>theater</v>
      </c>
      <c r="T3077" t="str">
        <f t="shared" si="341"/>
        <v>spaces</v>
      </c>
      <c r="U3077" s="13">
        <f t="shared" si="342"/>
        <v>50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4">
        <f t="shared" si="338"/>
        <v>42286.651886574073</v>
      </c>
      <c r="K3078">
        <v>1439221123</v>
      </c>
      <c r="L3078" s="14">
        <f t="shared" si="339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6">
        <f t="shared" si="336"/>
        <v>0.15060000000000001</v>
      </c>
      <c r="R3078" s="9">
        <f t="shared" si="337"/>
        <v>30.12</v>
      </c>
      <c r="S3078" t="str">
        <f t="shared" si="340"/>
        <v>theater</v>
      </c>
      <c r="T3078" t="str">
        <f t="shared" si="341"/>
        <v>spaces</v>
      </c>
      <c r="U3078" s="13">
        <f t="shared" si="342"/>
        <v>60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4">
        <f t="shared" si="338"/>
        <v>42796.956921296296</v>
      </c>
      <c r="K3079">
        <v>1485903478</v>
      </c>
      <c r="L3079" s="14">
        <f t="shared" si="339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6">
        <f t="shared" si="336"/>
        <v>4.7727272727272731E-3</v>
      </c>
      <c r="R3079" s="9">
        <f t="shared" si="337"/>
        <v>52.5</v>
      </c>
      <c r="S3079" t="str">
        <f t="shared" si="340"/>
        <v>theater</v>
      </c>
      <c r="T3079" t="str">
        <f t="shared" si="341"/>
        <v>spaces</v>
      </c>
      <c r="U3079" s="13">
        <f t="shared" si="342"/>
        <v>30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4">
        <f t="shared" si="338"/>
        <v>42061.138831018514</v>
      </c>
      <c r="K3080">
        <v>1422328795</v>
      </c>
      <c r="L3080" s="14">
        <f t="shared" si="339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6">
        <f t="shared" si="336"/>
        <v>1.1833333333333333E-3</v>
      </c>
      <c r="R3080" s="9">
        <f t="shared" si="337"/>
        <v>23.666666666666668</v>
      </c>
      <c r="S3080" t="str">
        <f t="shared" si="340"/>
        <v>theater</v>
      </c>
      <c r="T3080" t="str">
        <f t="shared" si="341"/>
        <v>spaces</v>
      </c>
      <c r="U3080" s="13">
        <f t="shared" si="342"/>
        <v>30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4">
        <f t="shared" si="338"/>
        <v>42085.671701388885</v>
      </c>
      <c r="K3081">
        <v>1424452035</v>
      </c>
      <c r="L3081" s="14">
        <f t="shared" si="339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6">
        <f t="shared" si="336"/>
        <v>8.4173998587352451E-3</v>
      </c>
      <c r="R3081" s="9">
        <f t="shared" si="337"/>
        <v>415.77777777777777</v>
      </c>
      <c r="S3081" t="str">
        <f t="shared" si="340"/>
        <v>theater</v>
      </c>
      <c r="T3081" t="str">
        <f t="shared" si="341"/>
        <v>spaces</v>
      </c>
      <c r="U3081" s="13">
        <f t="shared" si="342"/>
        <v>30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4">
        <f t="shared" si="338"/>
        <v>42000.0699537037</v>
      </c>
      <c r="K3082">
        <v>1414456844</v>
      </c>
      <c r="L3082" s="14">
        <f t="shared" si="339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6">
        <f t="shared" si="336"/>
        <v>1.8799999999999999E-4</v>
      </c>
      <c r="R3082" s="9">
        <f t="shared" si="337"/>
        <v>53.714285714285715</v>
      </c>
      <c r="S3082" t="str">
        <f t="shared" si="340"/>
        <v>theater</v>
      </c>
      <c r="T3082" t="str">
        <f t="shared" si="341"/>
        <v>spaces</v>
      </c>
      <c r="U3082" s="13">
        <f t="shared" si="342"/>
        <v>60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4">
        <f t="shared" si="338"/>
        <v>42267.181608796294</v>
      </c>
      <c r="K3083">
        <v>1440130891</v>
      </c>
      <c r="L3083" s="14">
        <f t="shared" si="339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6">
        <f t="shared" si="336"/>
        <v>2.1029999999999998E-3</v>
      </c>
      <c r="R3083" s="9">
        <f t="shared" si="337"/>
        <v>420.6</v>
      </c>
      <c r="S3083" t="str">
        <f t="shared" si="340"/>
        <v>theater</v>
      </c>
      <c r="T3083" t="str">
        <f t="shared" si="341"/>
        <v>spaces</v>
      </c>
      <c r="U3083" s="13">
        <f t="shared" si="342"/>
        <v>30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4">
        <f t="shared" si="338"/>
        <v>42323.96465277778</v>
      </c>
      <c r="K3084">
        <v>1445033346</v>
      </c>
      <c r="L3084" s="14">
        <f t="shared" si="339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6">
        <f t="shared" si="336"/>
        <v>0</v>
      </c>
      <c r="R3084" s="9">
        <f t="shared" si="337"/>
        <v>0</v>
      </c>
      <c r="S3084" t="str">
        <f t="shared" si="340"/>
        <v>theater</v>
      </c>
      <c r="T3084" t="str">
        <f t="shared" si="341"/>
        <v>spaces</v>
      </c>
      <c r="U3084" s="13">
        <f t="shared" si="342"/>
        <v>30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4">
        <f t="shared" si="338"/>
        <v>41883.208333333336</v>
      </c>
      <c r="K3085">
        <v>1406986278</v>
      </c>
      <c r="L3085" s="14">
        <f t="shared" si="339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6">
        <f t="shared" si="336"/>
        <v>2.8E-3</v>
      </c>
      <c r="R3085" s="9">
        <f t="shared" si="337"/>
        <v>18.666666666666668</v>
      </c>
      <c r="S3085" t="str">
        <f t="shared" si="340"/>
        <v>theater</v>
      </c>
      <c r="T3085" t="str">
        <f t="shared" si="341"/>
        <v>spaces</v>
      </c>
      <c r="U3085" s="13">
        <f t="shared" si="342"/>
        <v>30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4">
        <f t="shared" si="338"/>
        <v>42129.783333333333</v>
      </c>
      <c r="K3086">
        <v>1428340931</v>
      </c>
      <c r="L3086" s="14">
        <f t="shared" si="339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6">
        <f t="shared" si="336"/>
        <v>0.11579206701157921</v>
      </c>
      <c r="R3086" s="9">
        <f t="shared" si="337"/>
        <v>78.333333333333329</v>
      </c>
      <c r="S3086" t="str">
        <f t="shared" si="340"/>
        <v>theater</v>
      </c>
      <c r="T3086" t="str">
        <f t="shared" si="341"/>
        <v>spaces</v>
      </c>
      <c r="U3086" s="13">
        <f t="shared" si="342"/>
        <v>29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4">
        <f t="shared" si="338"/>
        <v>42276.883784722217</v>
      </c>
      <c r="K3087">
        <v>1440969159</v>
      </c>
      <c r="L3087" s="14">
        <f t="shared" si="339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6">
        <f t="shared" si="336"/>
        <v>2.4400000000000002E-2</v>
      </c>
      <c r="R3087" s="9">
        <f t="shared" si="337"/>
        <v>67.777777777777771</v>
      </c>
      <c r="S3087" t="str">
        <f t="shared" si="340"/>
        <v>theater</v>
      </c>
      <c r="T3087" t="str">
        <f t="shared" si="341"/>
        <v>spaces</v>
      </c>
      <c r="U3087" s="13">
        <f t="shared" si="342"/>
        <v>30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4">
        <f t="shared" si="338"/>
        <v>42233.67082175926</v>
      </c>
      <c r="K3088">
        <v>1434643559</v>
      </c>
      <c r="L3088" s="14">
        <f t="shared" si="339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6">
        <f t="shared" si="336"/>
        <v>2.5000000000000001E-3</v>
      </c>
      <c r="R3088" s="9">
        <f t="shared" si="337"/>
        <v>16.666666666666668</v>
      </c>
      <c r="S3088" t="str">
        <f t="shared" si="340"/>
        <v>theater</v>
      </c>
      <c r="T3088" t="str">
        <f t="shared" si="341"/>
        <v>spaces</v>
      </c>
      <c r="U3088" s="13">
        <f t="shared" si="342"/>
        <v>60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4">
        <f t="shared" si="338"/>
        <v>42725.192013888889</v>
      </c>
      <c r="K3089">
        <v>1477107390</v>
      </c>
      <c r="L3089" s="14">
        <f t="shared" si="339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6">
        <f t="shared" si="336"/>
        <v>6.2500000000000003E-3</v>
      </c>
      <c r="R3089" s="9">
        <f t="shared" si="337"/>
        <v>62.5</v>
      </c>
      <c r="S3089" t="str">
        <f t="shared" si="340"/>
        <v>theater</v>
      </c>
      <c r="T3089" t="str">
        <f t="shared" si="341"/>
        <v>spaces</v>
      </c>
      <c r="U3089" s="13">
        <f t="shared" si="342"/>
        <v>60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4">
        <f t="shared" si="338"/>
        <v>42012.570138888885</v>
      </c>
      <c r="K3090">
        <v>1418046247</v>
      </c>
      <c r="L3090" s="14">
        <f t="shared" si="339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6">
        <f t="shared" si="336"/>
        <v>1.9384615384615384E-3</v>
      </c>
      <c r="R3090" s="9">
        <f t="shared" si="337"/>
        <v>42</v>
      </c>
      <c r="S3090" t="str">
        <f t="shared" si="340"/>
        <v>theater</v>
      </c>
      <c r="T3090" t="str">
        <f t="shared" si="341"/>
        <v>spaces</v>
      </c>
      <c r="U3090" s="13">
        <f t="shared" si="342"/>
        <v>31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4">
        <f t="shared" si="338"/>
        <v>42560.082638888889</v>
      </c>
      <c r="K3091">
        <v>1465304483</v>
      </c>
      <c r="L3091" s="14">
        <f t="shared" si="339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6">
        <f t="shared" si="336"/>
        <v>0.23416000000000001</v>
      </c>
      <c r="R3091" s="9">
        <f t="shared" si="337"/>
        <v>130.0888888888889</v>
      </c>
      <c r="S3091" t="str">
        <f t="shared" si="340"/>
        <v>theater</v>
      </c>
      <c r="T3091" t="str">
        <f t="shared" si="341"/>
        <v>spaces</v>
      </c>
      <c r="U3091" s="13">
        <f t="shared" si="342"/>
        <v>32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4">
        <f t="shared" si="338"/>
        <v>42125.777141203704</v>
      </c>
      <c r="K3092">
        <v>1425325145</v>
      </c>
      <c r="L3092" s="14">
        <f t="shared" si="339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6">
        <f t="shared" si="336"/>
        <v>5.080888888888889E-2</v>
      </c>
      <c r="R3092" s="9">
        <f t="shared" si="337"/>
        <v>1270.2222222222222</v>
      </c>
      <c r="S3092" t="str">
        <f t="shared" si="340"/>
        <v>theater</v>
      </c>
      <c r="T3092" t="str">
        <f t="shared" si="341"/>
        <v>spaces</v>
      </c>
      <c r="U3092" s="13">
        <f t="shared" si="342"/>
        <v>60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4">
        <f t="shared" si="338"/>
        <v>42596.948414351849</v>
      </c>
      <c r="K3093">
        <v>1468622743</v>
      </c>
      <c r="L3093" s="14">
        <f t="shared" si="339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6">
        <f t="shared" si="336"/>
        <v>0.15920000000000001</v>
      </c>
      <c r="R3093" s="9">
        <f t="shared" si="337"/>
        <v>88.444444444444443</v>
      </c>
      <c r="S3093" t="str">
        <f t="shared" si="340"/>
        <v>theater</v>
      </c>
      <c r="T3093" t="str">
        <f t="shared" si="341"/>
        <v>spaces</v>
      </c>
      <c r="U3093" s="13">
        <f t="shared" si="342"/>
        <v>30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4">
        <f t="shared" si="338"/>
        <v>42292.916666666672</v>
      </c>
      <c r="K3094">
        <v>1441723912</v>
      </c>
      <c r="L3094" s="14">
        <f t="shared" si="339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6">
        <f t="shared" si="336"/>
        <v>1.1831900000000001E-2</v>
      </c>
      <c r="R3094" s="9">
        <f t="shared" si="337"/>
        <v>56.342380952380957</v>
      </c>
      <c r="S3094" t="str">
        <f t="shared" si="340"/>
        <v>theater</v>
      </c>
      <c r="T3094" t="str">
        <f t="shared" si="341"/>
        <v>spaces</v>
      </c>
      <c r="U3094" s="13">
        <f t="shared" si="342"/>
        <v>37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4">
        <f t="shared" si="338"/>
        <v>41791.165972222225</v>
      </c>
      <c r="K3095">
        <v>1398980941</v>
      </c>
      <c r="L3095" s="14">
        <f t="shared" si="339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6">
        <f t="shared" si="336"/>
        <v>0.22750000000000001</v>
      </c>
      <c r="R3095" s="9">
        <f t="shared" si="337"/>
        <v>53.529411764705884</v>
      </c>
      <c r="S3095" t="str">
        <f t="shared" si="340"/>
        <v>theater</v>
      </c>
      <c r="T3095" t="str">
        <f t="shared" si="341"/>
        <v>spaces</v>
      </c>
      <c r="U3095" s="13">
        <f t="shared" si="342"/>
        <v>31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4">
        <f t="shared" si="338"/>
        <v>42267.795787037037</v>
      </c>
      <c r="K3096">
        <v>1437591956</v>
      </c>
      <c r="L3096" s="14">
        <f t="shared" si="339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6">
        <f t="shared" si="336"/>
        <v>2.5000000000000001E-4</v>
      </c>
      <c r="R3096" s="9">
        <f t="shared" si="337"/>
        <v>25</v>
      </c>
      <c r="S3096" t="str">
        <f t="shared" si="340"/>
        <v>theater</v>
      </c>
      <c r="T3096" t="str">
        <f t="shared" si="341"/>
        <v>spaces</v>
      </c>
      <c r="U3096" s="13">
        <f t="shared" si="342"/>
        <v>60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4">
        <f t="shared" si="338"/>
        <v>42583.025231481486</v>
      </c>
      <c r="K3097">
        <v>1464827780</v>
      </c>
      <c r="L3097" s="14">
        <f t="shared" si="339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6">
        <f t="shared" si="336"/>
        <v>3.351206434316354E-3</v>
      </c>
      <c r="R3097" s="9">
        <f t="shared" si="337"/>
        <v>50</v>
      </c>
      <c r="S3097" t="str">
        <f t="shared" si="340"/>
        <v>theater</v>
      </c>
      <c r="T3097" t="str">
        <f t="shared" si="341"/>
        <v>spaces</v>
      </c>
      <c r="U3097" s="13">
        <f t="shared" si="342"/>
        <v>60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4">
        <f t="shared" si="338"/>
        <v>42144.825532407413</v>
      </c>
      <c r="K3098">
        <v>1429559326</v>
      </c>
      <c r="L3098" s="14">
        <f t="shared" si="339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6">
        <f t="shared" si="336"/>
        <v>3.9750000000000001E-2</v>
      </c>
      <c r="R3098" s="9">
        <f t="shared" si="337"/>
        <v>56.785714285714285</v>
      </c>
      <c r="S3098" t="str">
        <f t="shared" si="340"/>
        <v>theater</v>
      </c>
      <c r="T3098" t="str">
        <f t="shared" si="341"/>
        <v>spaces</v>
      </c>
      <c r="U3098" s="13">
        <f t="shared" si="342"/>
        <v>30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4">
        <f t="shared" si="338"/>
        <v>42650.583333333328</v>
      </c>
      <c r="K3099">
        <v>1474027501</v>
      </c>
      <c r="L3099" s="14">
        <f t="shared" si="339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6">
        <f t="shared" si="336"/>
        <v>0.17150000000000001</v>
      </c>
      <c r="R3099" s="9">
        <f t="shared" si="337"/>
        <v>40.833333333333336</v>
      </c>
      <c r="S3099" t="str">
        <f t="shared" si="340"/>
        <v>theater</v>
      </c>
      <c r="T3099" t="str">
        <f t="shared" si="341"/>
        <v>spaces</v>
      </c>
      <c r="U3099" s="13">
        <f t="shared" si="342"/>
        <v>21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4">
        <f t="shared" si="338"/>
        <v>42408.01180555555</v>
      </c>
      <c r="K3100">
        <v>1450724449</v>
      </c>
      <c r="L3100" s="14">
        <f t="shared" si="339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6">
        <f t="shared" si="336"/>
        <v>3.608004104669061E-2</v>
      </c>
      <c r="R3100" s="9">
        <f t="shared" si="337"/>
        <v>65.111111111111114</v>
      </c>
      <c r="S3100" t="str">
        <f t="shared" si="340"/>
        <v>theater</v>
      </c>
      <c r="T3100" t="str">
        <f t="shared" si="341"/>
        <v>spaces</v>
      </c>
      <c r="U3100" s="13">
        <f t="shared" si="342"/>
        <v>49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4">
        <f t="shared" si="338"/>
        <v>42412.189710648148</v>
      </c>
      <c r="K3101">
        <v>1452659591</v>
      </c>
      <c r="L3101" s="14">
        <f t="shared" si="339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6">
        <f t="shared" si="336"/>
        <v>0.13900000000000001</v>
      </c>
      <c r="R3101" s="9">
        <f t="shared" si="337"/>
        <v>55.6</v>
      </c>
      <c r="S3101" t="str">
        <f t="shared" si="340"/>
        <v>theater</v>
      </c>
      <c r="T3101" t="str">
        <f t="shared" si="341"/>
        <v>spaces</v>
      </c>
      <c r="U3101" s="13">
        <f t="shared" si="342"/>
        <v>30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4">
        <f t="shared" si="338"/>
        <v>41932.622395833336</v>
      </c>
      <c r="K3102">
        <v>1411224975</v>
      </c>
      <c r="L3102" s="14">
        <f t="shared" si="339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6">
        <f t="shared" si="336"/>
        <v>0.15225</v>
      </c>
      <c r="R3102" s="9">
        <f t="shared" si="337"/>
        <v>140.53846153846155</v>
      </c>
      <c r="S3102" t="str">
        <f t="shared" si="340"/>
        <v>theater</v>
      </c>
      <c r="T3102" t="str">
        <f t="shared" si="341"/>
        <v>spaces</v>
      </c>
      <c r="U3102" s="13">
        <f t="shared" si="342"/>
        <v>30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4">
        <f t="shared" si="338"/>
        <v>42201.330555555556</v>
      </c>
      <c r="K3103">
        <v>1434445937</v>
      </c>
      <c r="L3103" s="14">
        <f t="shared" si="339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6">
        <f t="shared" si="336"/>
        <v>0.12</v>
      </c>
      <c r="R3103" s="9">
        <f t="shared" si="337"/>
        <v>25</v>
      </c>
      <c r="S3103" t="str">
        <f t="shared" si="340"/>
        <v>theater</v>
      </c>
      <c r="T3103" t="str">
        <f t="shared" si="341"/>
        <v>spaces</v>
      </c>
      <c r="U3103" s="13">
        <f t="shared" si="342"/>
        <v>30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4">
        <f t="shared" si="338"/>
        <v>42605.340486111112</v>
      </c>
      <c r="K3104">
        <v>1467619818</v>
      </c>
      <c r="L3104" s="14">
        <f t="shared" si="339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6">
        <f t="shared" si="336"/>
        <v>0.391125</v>
      </c>
      <c r="R3104" s="9">
        <f t="shared" si="337"/>
        <v>69.533333333333331</v>
      </c>
      <c r="S3104" t="str">
        <f t="shared" si="340"/>
        <v>theater</v>
      </c>
      <c r="T3104" t="str">
        <f t="shared" si="341"/>
        <v>spaces</v>
      </c>
      <c r="U3104" s="13">
        <f t="shared" si="342"/>
        <v>50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4">
        <f t="shared" si="338"/>
        <v>42167.156319444446</v>
      </c>
      <c r="K3105">
        <v>1428896706</v>
      </c>
      <c r="L3105" s="14">
        <f t="shared" si="339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6">
        <f t="shared" si="336"/>
        <v>2.6829268292682929E-3</v>
      </c>
      <c r="R3105" s="9">
        <f t="shared" si="337"/>
        <v>5.5</v>
      </c>
      <c r="S3105" t="str">
        <f t="shared" si="340"/>
        <v>theater</v>
      </c>
      <c r="T3105" t="str">
        <f t="shared" si="341"/>
        <v>spaces</v>
      </c>
      <c r="U3105" s="13">
        <f t="shared" si="342"/>
        <v>60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4">
        <f t="shared" si="338"/>
        <v>42038.083333333328</v>
      </c>
      <c r="K3106">
        <v>1420235311</v>
      </c>
      <c r="L3106" s="14">
        <f t="shared" si="339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6">
        <f t="shared" si="336"/>
        <v>0.29625000000000001</v>
      </c>
      <c r="R3106" s="9">
        <f t="shared" si="337"/>
        <v>237</v>
      </c>
      <c r="S3106" t="str">
        <f t="shared" si="340"/>
        <v>theater</v>
      </c>
      <c r="T3106" t="str">
        <f t="shared" si="341"/>
        <v>spaces</v>
      </c>
      <c r="U3106" s="13">
        <f t="shared" si="342"/>
        <v>32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4">
        <f t="shared" si="338"/>
        <v>41931.208333333336</v>
      </c>
      <c r="K3107">
        <v>1408986916</v>
      </c>
      <c r="L3107" s="14">
        <f t="shared" si="339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6">
        <f t="shared" si="336"/>
        <v>0.4236099230111206</v>
      </c>
      <c r="R3107" s="9">
        <f t="shared" si="337"/>
        <v>79.870967741935488</v>
      </c>
      <c r="S3107" t="str">
        <f t="shared" si="340"/>
        <v>theater</v>
      </c>
      <c r="T3107" t="str">
        <f t="shared" si="341"/>
        <v>spaces</v>
      </c>
      <c r="U3107" s="13">
        <f t="shared" si="342"/>
        <v>55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4">
        <f t="shared" si="338"/>
        <v>42263.916666666672</v>
      </c>
      <c r="K3108">
        <v>1440497876</v>
      </c>
      <c r="L3108" s="14">
        <f t="shared" si="339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6">
        <f t="shared" si="336"/>
        <v>4.1000000000000002E-2</v>
      </c>
      <c r="R3108" s="9">
        <f t="shared" si="337"/>
        <v>10.25</v>
      </c>
      <c r="S3108" t="str">
        <f t="shared" si="340"/>
        <v>theater</v>
      </c>
      <c r="T3108" t="str">
        <f t="shared" si="341"/>
        <v>spaces</v>
      </c>
      <c r="U3108" s="13">
        <f t="shared" si="342"/>
        <v>22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4">
        <f t="shared" si="338"/>
        <v>42135.814247685179</v>
      </c>
      <c r="K3109">
        <v>1430767951</v>
      </c>
      <c r="L3109" s="14">
        <f t="shared" si="339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6">
        <f t="shared" si="336"/>
        <v>0.197625</v>
      </c>
      <c r="R3109" s="9">
        <f t="shared" si="337"/>
        <v>272.58620689655174</v>
      </c>
      <c r="S3109" t="str">
        <f t="shared" si="340"/>
        <v>theater</v>
      </c>
      <c r="T3109" t="str">
        <f t="shared" si="341"/>
        <v>spaces</v>
      </c>
      <c r="U3109" s="13">
        <f t="shared" si="342"/>
        <v>7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4">
        <f t="shared" si="338"/>
        <v>42122.638819444444</v>
      </c>
      <c r="K3110">
        <v>1425053994</v>
      </c>
      <c r="L3110" s="14">
        <f t="shared" si="339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6">
        <f t="shared" si="336"/>
        <v>5.1999999999999995E-4</v>
      </c>
      <c r="R3110" s="9">
        <f t="shared" si="337"/>
        <v>13</v>
      </c>
      <c r="S3110" t="str">
        <f t="shared" si="340"/>
        <v>theater</v>
      </c>
      <c r="T3110" t="str">
        <f t="shared" si="341"/>
        <v>spaces</v>
      </c>
      <c r="U3110" s="13">
        <f t="shared" si="342"/>
        <v>60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4">
        <f t="shared" si="338"/>
        <v>41879.125115740739</v>
      </c>
      <c r="K3111">
        <v>1406170810</v>
      </c>
      <c r="L3111" s="14">
        <f t="shared" si="339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6">
        <f t="shared" si="336"/>
        <v>0.25030188679245285</v>
      </c>
      <c r="R3111" s="9">
        <f t="shared" si="337"/>
        <v>58.184210526315788</v>
      </c>
      <c r="S3111" t="str">
        <f t="shared" si="340"/>
        <v>theater</v>
      </c>
      <c r="T3111" t="str">
        <f t="shared" si="341"/>
        <v>spaces</v>
      </c>
      <c r="U3111" s="13">
        <f t="shared" si="342"/>
        <v>35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4">
        <f t="shared" si="338"/>
        <v>42785.031469907408</v>
      </c>
      <c r="K3112">
        <v>1484009119</v>
      </c>
      <c r="L3112" s="14">
        <f t="shared" si="339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6">
        <f t="shared" si="336"/>
        <v>4.0000000000000002E-4</v>
      </c>
      <c r="R3112" s="9">
        <f t="shared" si="337"/>
        <v>10</v>
      </c>
      <c r="S3112" t="str">
        <f t="shared" si="340"/>
        <v>theater</v>
      </c>
      <c r="T3112" t="str">
        <f t="shared" si="341"/>
        <v>spaces</v>
      </c>
      <c r="U3112" s="13">
        <f t="shared" si="342"/>
        <v>40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4">
        <f t="shared" si="338"/>
        <v>41916.595138888886</v>
      </c>
      <c r="K3113">
        <v>1409753820</v>
      </c>
      <c r="L3113" s="14">
        <f t="shared" si="339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6">
        <f t="shared" si="336"/>
        <v>0.26640000000000003</v>
      </c>
      <c r="R3113" s="9">
        <f t="shared" si="337"/>
        <v>70.10526315789474</v>
      </c>
      <c r="S3113" t="str">
        <f t="shared" si="340"/>
        <v>theater</v>
      </c>
      <c r="T3113" t="str">
        <f t="shared" si="341"/>
        <v>spaces</v>
      </c>
      <c r="U3113" s="13">
        <f t="shared" si="342"/>
        <v>31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4">
        <f t="shared" si="338"/>
        <v>42675.121921296297</v>
      </c>
      <c r="K3114">
        <v>1472784934</v>
      </c>
      <c r="L3114" s="14">
        <f t="shared" si="339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6">
        <f t="shared" si="336"/>
        <v>4.7363636363636365E-2</v>
      </c>
      <c r="R3114" s="9">
        <f t="shared" si="337"/>
        <v>57.888888888888886</v>
      </c>
      <c r="S3114" t="str">
        <f t="shared" si="340"/>
        <v>theater</v>
      </c>
      <c r="T3114" t="str">
        <f t="shared" si="341"/>
        <v>spaces</v>
      </c>
      <c r="U3114" s="13">
        <f t="shared" si="342"/>
        <v>60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4">
        <f t="shared" si="338"/>
        <v>42111.731273148151</v>
      </c>
      <c r="K3115">
        <v>1426699982</v>
      </c>
      <c r="L3115" s="14">
        <f t="shared" si="339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6">
        <f t="shared" si="336"/>
        <v>4.2435339894712751E-2</v>
      </c>
      <c r="R3115" s="9">
        <f t="shared" si="337"/>
        <v>125.27027027027027</v>
      </c>
      <c r="S3115" t="str">
        <f t="shared" si="340"/>
        <v>theater</v>
      </c>
      <c r="T3115" t="str">
        <f t="shared" si="341"/>
        <v>spaces</v>
      </c>
      <c r="U3115" s="13">
        <f t="shared" si="342"/>
        <v>30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4">
        <f t="shared" si="338"/>
        <v>41903.632523148146</v>
      </c>
      <c r="K3116">
        <v>1406128250</v>
      </c>
      <c r="L3116" s="14">
        <f t="shared" si="339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6">
        <f t="shared" si="336"/>
        <v>0</v>
      </c>
      <c r="R3116" s="9">
        <f t="shared" si="337"/>
        <v>0</v>
      </c>
      <c r="S3116" t="str">
        <f t="shared" si="340"/>
        <v>theater</v>
      </c>
      <c r="T3116" t="str">
        <f t="shared" si="341"/>
        <v>spaces</v>
      </c>
      <c r="U3116" s="13">
        <f t="shared" si="342"/>
        <v>60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4">
        <f t="shared" si="338"/>
        <v>42526.447071759263</v>
      </c>
      <c r="K3117">
        <v>1462531427</v>
      </c>
      <c r="L3117" s="14">
        <f t="shared" si="339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6">
        <f t="shared" si="336"/>
        <v>0.03</v>
      </c>
      <c r="R3117" s="9">
        <f t="shared" si="337"/>
        <v>300</v>
      </c>
      <c r="S3117" t="str">
        <f t="shared" si="340"/>
        <v>theater</v>
      </c>
      <c r="T3117" t="str">
        <f t="shared" si="341"/>
        <v>spaces</v>
      </c>
      <c r="U3117" s="13">
        <f t="shared" si="342"/>
        <v>30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4">
        <f t="shared" si="338"/>
        <v>42095.515335648146</v>
      </c>
      <c r="K3118">
        <v>1426681325</v>
      </c>
      <c r="L3118" s="14">
        <f t="shared" si="339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6">
        <f t="shared" si="336"/>
        <v>0.57333333333333336</v>
      </c>
      <c r="R3118" s="9">
        <f t="shared" si="337"/>
        <v>43</v>
      </c>
      <c r="S3118" t="str">
        <f t="shared" si="340"/>
        <v>theater</v>
      </c>
      <c r="T3118" t="str">
        <f t="shared" si="341"/>
        <v>spaces</v>
      </c>
      <c r="U3118" s="13">
        <f t="shared" si="342"/>
        <v>14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4">
        <f t="shared" si="338"/>
        <v>42517.55</v>
      </c>
      <c r="K3119">
        <v>1463648360</v>
      </c>
      <c r="L3119" s="14">
        <f t="shared" si="339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6">
        <f t="shared" si="336"/>
        <v>1E-3</v>
      </c>
      <c r="R3119" s="9">
        <f t="shared" si="337"/>
        <v>1</v>
      </c>
      <c r="S3119" t="str">
        <f t="shared" si="340"/>
        <v>theater</v>
      </c>
      <c r="T3119" t="str">
        <f t="shared" si="341"/>
        <v>spaces</v>
      </c>
      <c r="U3119" s="13">
        <f t="shared" si="342"/>
        <v>8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4">
        <f t="shared" si="338"/>
        <v>42553.649571759262</v>
      </c>
      <c r="K3120">
        <v>1465832123</v>
      </c>
      <c r="L3120" s="14">
        <f t="shared" si="339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6">
        <f t="shared" si="336"/>
        <v>3.0999999999999999E-3</v>
      </c>
      <c r="R3120" s="9">
        <f t="shared" si="337"/>
        <v>775</v>
      </c>
      <c r="S3120" t="str">
        <f t="shared" si="340"/>
        <v>theater</v>
      </c>
      <c r="T3120" t="str">
        <f t="shared" si="341"/>
        <v>spaces</v>
      </c>
      <c r="U3120" s="13">
        <f t="shared" si="342"/>
        <v>19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4">
        <f t="shared" si="338"/>
        <v>42090.003842592589</v>
      </c>
      <c r="K3121">
        <v>1424826332</v>
      </c>
      <c r="L3121" s="14">
        <f t="shared" si="339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6">
        <f t="shared" si="336"/>
        <v>5.0000000000000001E-4</v>
      </c>
      <c r="R3121" s="9">
        <f t="shared" si="337"/>
        <v>5</v>
      </c>
      <c r="S3121" t="str">
        <f t="shared" si="340"/>
        <v>theater</v>
      </c>
      <c r="T3121" t="str">
        <f t="shared" si="341"/>
        <v>spaces</v>
      </c>
      <c r="U3121" s="13">
        <f t="shared" si="342"/>
        <v>30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4">
        <f t="shared" si="338"/>
        <v>42495.900416666671</v>
      </c>
      <c r="K3122">
        <v>1457303796</v>
      </c>
      <c r="L3122" s="14">
        <f t="shared" si="339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6">
        <f t="shared" si="336"/>
        <v>9.8461538461538464E-5</v>
      </c>
      <c r="R3122" s="9">
        <f t="shared" si="337"/>
        <v>12.8</v>
      </c>
      <c r="S3122" t="str">
        <f t="shared" si="340"/>
        <v>theater</v>
      </c>
      <c r="T3122" t="str">
        <f t="shared" si="341"/>
        <v>spaces</v>
      </c>
      <c r="U3122" s="13">
        <f t="shared" si="342"/>
        <v>60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4">
        <f t="shared" si="338"/>
        <v>41908.679803240739</v>
      </c>
      <c r="K3123">
        <v>1406564335</v>
      </c>
      <c r="L3123" s="14">
        <f t="shared" si="339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6">
        <f t="shared" si="336"/>
        <v>6.6666666666666671E-3</v>
      </c>
      <c r="R3123" s="9">
        <f t="shared" si="337"/>
        <v>10</v>
      </c>
      <c r="S3123" t="str">
        <f t="shared" si="340"/>
        <v>theater</v>
      </c>
      <c r="T3123" t="str">
        <f t="shared" si="341"/>
        <v>spaces</v>
      </c>
      <c r="U3123" s="13">
        <f t="shared" si="342"/>
        <v>60</v>
      </c>
    </row>
    <row r="3124" spans="1:2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4">
        <f t="shared" si="338"/>
        <v>42683.973750000005</v>
      </c>
      <c r="K3124">
        <v>1478298132</v>
      </c>
      <c r="L3124" s="14">
        <f t="shared" si="339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6">
        <f t="shared" si="336"/>
        <v>0.58291457286432158</v>
      </c>
      <c r="R3124" s="9">
        <f t="shared" si="337"/>
        <v>58</v>
      </c>
      <c r="S3124" t="str">
        <f t="shared" si="340"/>
        <v>theater</v>
      </c>
      <c r="T3124" t="str">
        <f t="shared" si="341"/>
        <v>spaces</v>
      </c>
      <c r="U3124" s="13">
        <f t="shared" si="342"/>
        <v>5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4">
        <f t="shared" si="338"/>
        <v>42560.993032407408</v>
      </c>
      <c r="K3125">
        <v>1465516198</v>
      </c>
      <c r="L3125" s="14">
        <f t="shared" si="339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6">
        <f t="shared" si="336"/>
        <v>0.68153600000000003</v>
      </c>
      <c r="R3125" s="9">
        <f t="shared" si="337"/>
        <v>244.80459770114942</v>
      </c>
      <c r="S3125" t="str">
        <f t="shared" si="340"/>
        <v>theater</v>
      </c>
      <c r="T3125" t="str">
        <f t="shared" si="341"/>
        <v>spaces</v>
      </c>
      <c r="U3125" s="13">
        <f t="shared" si="342"/>
        <v>30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4">
        <f t="shared" si="338"/>
        <v>42037.780104166668</v>
      </c>
      <c r="K3126">
        <v>1417718601</v>
      </c>
      <c r="L3126" s="14">
        <f t="shared" si="339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6">
        <f t="shared" si="336"/>
        <v>3.2499999999999997E-5</v>
      </c>
      <c r="R3126" s="9">
        <f t="shared" si="337"/>
        <v>6.5</v>
      </c>
      <c r="S3126" t="str">
        <f t="shared" si="340"/>
        <v>theater</v>
      </c>
      <c r="T3126" t="str">
        <f t="shared" si="341"/>
        <v>spaces</v>
      </c>
      <c r="U3126" s="13">
        <f t="shared" si="342"/>
        <v>60</v>
      </c>
    </row>
    <row r="3127" spans="1:2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4">
        <f t="shared" si="338"/>
        <v>42376.20685185185</v>
      </c>
      <c r="K3127">
        <v>1449550672</v>
      </c>
      <c r="L3127" s="14">
        <f t="shared" si="339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6">
        <f t="shared" si="336"/>
        <v>0</v>
      </c>
      <c r="R3127" s="9">
        <f t="shared" si="337"/>
        <v>0</v>
      </c>
      <c r="S3127" t="str">
        <f t="shared" si="340"/>
        <v>theater</v>
      </c>
      <c r="T3127" t="str">
        <f t="shared" si="341"/>
        <v>spaces</v>
      </c>
      <c r="U3127" s="13">
        <f t="shared" si="342"/>
        <v>30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4">
        <f t="shared" si="338"/>
        <v>42456.976412037038</v>
      </c>
      <c r="K3128">
        <v>1456532762</v>
      </c>
      <c r="L3128" s="14">
        <f t="shared" si="339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6">
        <f t="shared" si="336"/>
        <v>4.1599999999999998E-2</v>
      </c>
      <c r="R3128" s="9">
        <f t="shared" si="337"/>
        <v>61.176470588235297</v>
      </c>
      <c r="S3128" t="str">
        <f t="shared" si="340"/>
        <v>theater</v>
      </c>
      <c r="T3128" t="str">
        <f t="shared" si="341"/>
        <v>spaces</v>
      </c>
      <c r="U3128" s="13">
        <f t="shared" si="342"/>
        <v>29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4">
        <f t="shared" si="338"/>
        <v>42064.856817129628</v>
      </c>
      <c r="K3129">
        <v>1422650029</v>
      </c>
      <c r="L3129" s="14">
        <f t="shared" si="339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6">
        <f t="shared" si="336"/>
        <v>0</v>
      </c>
      <c r="R3129" s="9">
        <f t="shared" si="337"/>
        <v>0</v>
      </c>
      <c r="S3129" t="str">
        <f t="shared" si="340"/>
        <v>theater</v>
      </c>
      <c r="T3129" t="str">
        <f t="shared" si="341"/>
        <v>spaces</v>
      </c>
      <c r="U3129" s="13">
        <f t="shared" si="342"/>
        <v>30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4">
        <f t="shared" si="338"/>
        <v>42810.784039351856</v>
      </c>
      <c r="K3130">
        <v>1487101741</v>
      </c>
      <c r="L3130" s="14">
        <f t="shared" si="339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6">
        <f t="shared" si="336"/>
        <v>1.0860666666666667</v>
      </c>
      <c r="R3130" s="9">
        <f t="shared" si="337"/>
        <v>139.23931623931625</v>
      </c>
      <c r="S3130" t="str">
        <f t="shared" si="340"/>
        <v>theater</v>
      </c>
      <c r="T3130" t="str">
        <f t="shared" si="341"/>
        <v>plays</v>
      </c>
      <c r="U3130" s="13">
        <f t="shared" si="342"/>
        <v>30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4">
        <f t="shared" si="338"/>
        <v>42843.801145833335</v>
      </c>
      <c r="K3131">
        <v>1489090419</v>
      </c>
      <c r="L3131" s="14">
        <f t="shared" si="339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6">
        <f t="shared" si="336"/>
        <v>8.0000000000000002E-3</v>
      </c>
      <c r="R3131" s="9">
        <f t="shared" si="337"/>
        <v>10</v>
      </c>
      <c r="S3131" t="str">
        <f t="shared" si="340"/>
        <v>theater</v>
      </c>
      <c r="T3131" t="str">
        <f t="shared" si="341"/>
        <v>plays</v>
      </c>
      <c r="U3131" s="13">
        <f t="shared" si="342"/>
        <v>40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4">
        <f t="shared" si="338"/>
        <v>42839.207638888889</v>
      </c>
      <c r="K3132">
        <v>1489504916</v>
      </c>
      <c r="L3132" s="14">
        <f t="shared" si="339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6">
        <f t="shared" si="336"/>
        <v>3.7499999999999999E-2</v>
      </c>
      <c r="R3132" s="9">
        <f t="shared" si="337"/>
        <v>93.75</v>
      </c>
      <c r="S3132" t="str">
        <f t="shared" si="340"/>
        <v>theater</v>
      </c>
      <c r="T3132" t="str">
        <f t="shared" si="341"/>
        <v>plays</v>
      </c>
      <c r="U3132" s="13">
        <f t="shared" si="342"/>
        <v>31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4">
        <f t="shared" si="338"/>
        <v>42833.537557870368</v>
      </c>
      <c r="K3133">
        <v>1489067645</v>
      </c>
      <c r="L3133" s="14">
        <f t="shared" si="339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6">
        <f t="shared" si="336"/>
        <v>0.15731707317073171</v>
      </c>
      <c r="R3133" s="9">
        <f t="shared" si="337"/>
        <v>53.75</v>
      </c>
      <c r="S3133" t="str">
        <f t="shared" si="340"/>
        <v>theater</v>
      </c>
      <c r="T3133" t="str">
        <f t="shared" si="341"/>
        <v>plays</v>
      </c>
      <c r="U3133" s="13">
        <f t="shared" si="342"/>
        <v>30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4">
        <f t="shared" si="338"/>
        <v>42846.308564814812</v>
      </c>
      <c r="K3134">
        <v>1487579060</v>
      </c>
      <c r="L3134" s="14">
        <f t="shared" si="339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6">
        <f t="shared" si="336"/>
        <v>3.3333333333333332E-4</v>
      </c>
      <c r="R3134" s="9">
        <f t="shared" si="337"/>
        <v>10</v>
      </c>
      <c r="S3134" t="str">
        <f t="shared" si="340"/>
        <v>theater</v>
      </c>
      <c r="T3134" t="str">
        <f t="shared" si="341"/>
        <v>plays</v>
      </c>
      <c r="U3134" s="13">
        <f t="shared" si="342"/>
        <v>60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4">
        <f t="shared" si="338"/>
        <v>42818.523541666669</v>
      </c>
      <c r="K3135">
        <v>1487770434</v>
      </c>
      <c r="L3135" s="14">
        <f t="shared" si="339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6">
        <f t="shared" si="336"/>
        <v>1.08</v>
      </c>
      <c r="R3135" s="9">
        <f t="shared" si="337"/>
        <v>33.75</v>
      </c>
      <c r="S3135" t="str">
        <f t="shared" si="340"/>
        <v>theater</v>
      </c>
      <c r="T3135" t="str">
        <f t="shared" si="341"/>
        <v>plays</v>
      </c>
      <c r="U3135" s="13">
        <f t="shared" si="342"/>
        <v>30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4">
        <f t="shared" si="338"/>
        <v>42821.678460648152</v>
      </c>
      <c r="K3136">
        <v>1488820619</v>
      </c>
      <c r="L3136" s="14">
        <f t="shared" si="339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6">
        <f t="shared" si="336"/>
        <v>0.22500000000000001</v>
      </c>
      <c r="R3136" s="9">
        <f t="shared" si="337"/>
        <v>18.75</v>
      </c>
      <c r="S3136" t="str">
        <f t="shared" si="340"/>
        <v>theater</v>
      </c>
      <c r="T3136" t="str">
        <f t="shared" si="341"/>
        <v>plays</v>
      </c>
      <c r="U3136" s="13">
        <f t="shared" si="342"/>
        <v>21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4">
        <f t="shared" si="338"/>
        <v>42829.151863425926</v>
      </c>
      <c r="K3137">
        <v>1489376321</v>
      </c>
      <c r="L3137" s="14">
        <f t="shared" si="339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6">
        <f t="shared" si="336"/>
        <v>0.20849420849420849</v>
      </c>
      <c r="R3137" s="9">
        <f t="shared" si="337"/>
        <v>23.142857142857142</v>
      </c>
      <c r="S3137" t="str">
        <f t="shared" si="340"/>
        <v>theater</v>
      </c>
      <c r="T3137" t="str">
        <f t="shared" si="341"/>
        <v>plays</v>
      </c>
      <c r="U3137" s="13">
        <f t="shared" si="342"/>
        <v>22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4">
        <f t="shared" si="338"/>
        <v>42825.957638888889</v>
      </c>
      <c r="K3138">
        <v>1487847954</v>
      </c>
      <c r="L3138" s="14">
        <f t="shared" si="339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6">
        <f t="shared" ref="Q3138:Q3201" si="343">(E3138/D3138)</f>
        <v>1.278</v>
      </c>
      <c r="R3138" s="9">
        <f t="shared" ref="R3138:R3201" si="344">IF(N3138&lt;&gt;0,E3138/N3138,0)</f>
        <v>29.045454545454547</v>
      </c>
      <c r="S3138" t="str">
        <f t="shared" si="340"/>
        <v>theater</v>
      </c>
      <c r="T3138" t="str">
        <f t="shared" si="341"/>
        <v>plays</v>
      </c>
      <c r="U3138" s="13">
        <f t="shared" si="342"/>
        <v>36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4">
        <f t="shared" ref="J3139:J3202" si="345">(((I3139/60)/60)/24)+DATE(1970,1,1)</f>
        <v>42858.8</v>
      </c>
      <c r="K3139">
        <v>1489439669</v>
      </c>
      <c r="L3139" s="14">
        <f t="shared" ref="L3139:L3202" si="346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6">
        <f t="shared" si="343"/>
        <v>3.3333333333333333E-2</v>
      </c>
      <c r="R3139" s="9">
        <f t="shared" si="344"/>
        <v>50</v>
      </c>
      <c r="S3139" t="str">
        <f t="shared" ref="S3139:S3202" si="347">LEFT(P3139, SEARCH("/",P3139,1)-1)</f>
        <v>theater</v>
      </c>
      <c r="T3139" t="str">
        <f t="shared" ref="T3139:T3202" si="348">RIGHT(P3139,LEN(P3139)-FIND("/",P3139))</f>
        <v>plays</v>
      </c>
      <c r="U3139" s="13">
        <f t="shared" ref="U3139:U3202" si="349">DATEDIF(L3139,J3139,"D")</f>
        <v>51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4">
        <f t="shared" si="345"/>
        <v>42828.645914351851</v>
      </c>
      <c r="K3140">
        <v>1489591807</v>
      </c>
      <c r="L3140" s="14">
        <f t="shared" si="346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6">
        <f t="shared" si="343"/>
        <v>0</v>
      </c>
      <c r="R3140" s="9">
        <f t="shared" si="344"/>
        <v>0</v>
      </c>
      <c r="S3140" t="str">
        <f t="shared" si="347"/>
        <v>theater</v>
      </c>
      <c r="T3140" t="str">
        <f t="shared" si="348"/>
        <v>plays</v>
      </c>
      <c r="U3140" s="13">
        <f t="shared" si="349"/>
        <v>19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4">
        <f t="shared" si="345"/>
        <v>42819.189583333333</v>
      </c>
      <c r="K3141">
        <v>1487485760</v>
      </c>
      <c r="L3141" s="14">
        <f t="shared" si="346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6">
        <f t="shared" si="343"/>
        <v>5.3999999999999999E-2</v>
      </c>
      <c r="R3141" s="9">
        <f t="shared" si="344"/>
        <v>450</v>
      </c>
      <c r="S3141" t="str">
        <f t="shared" si="347"/>
        <v>theater</v>
      </c>
      <c r="T3141" t="str">
        <f t="shared" si="348"/>
        <v>plays</v>
      </c>
      <c r="U3141" s="13">
        <f t="shared" si="349"/>
        <v>34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4">
        <f t="shared" si="345"/>
        <v>42832.677118055552</v>
      </c>
      <c r="K3142">
        <v>1488993303</v>
      </c>
      <c r="L3142" s="14">
        <f t="shared" si="346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6">
        <f t="shared" si="343"/>
        <v>9.5999999999999992E-3</v>
      </c>
      <c r="R3142" s="9">
        <f t="shared" si="344"/>
        <v>24</v>
      </c>
      <c r="S3142" t="str">
        <f t="shared" si="347"/>
        <v>theater</v>
      </c>
      <c r="T3142" t="str">
        <f t="shared" si="348"/>
        <v>plays</v>
      </c>
      <c r="U3142" s="13">
        <f t="shared" si="349"/>
        <v>30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4">
        <f t="shared" si="345"/>
        <v>42841.833333333328</v>
      </c>
      <c r="K3143">
        <v>1488823488</v>
      </c>
      <c r="L3143" s="14">
        <f t="shared" si="346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6">
        <f t="shared" si="343"/>
        <v>0.51600000000000001</v>
      </c>
      <c r="R3143" s="9">
        <f t="shared" si="344"/>
        <v>32.25</v>
      </c>
      <c r="S3143" t="str">
        <f t="shared" si="347"/>
        <v>theater</v>
      </c>
      <c r="T3143" t="str">
        <f t="shared" si="348"/>
        <v>plays</v>
      </c>
      <c r="U3143" s="13">
        <f t="shared" si="349"/>
        <v>41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4">
        <f t="shared" si="345"/>
        <v>42813.471516203703</v>
      </c>
      <c r="K3144">
        <v>1487333939</v>
      </c>
      <c r="L3144" s="14">
        <f t="shared" si="346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6">
        <f t="shared" si="343"/>
        <v>1.6363636363636365E-2</v>
      </c>
      <c r="R3144" s="9">
        <f t="shared" si="344"/>
        <v>15</v>
      </c>
      <c r="S3144" t="str">
        <f t="shared" si="347"/>
        <v>theater</v>
      </c>
      <c r="T3144" t="str">
        <f t="shared" si="348"/>
        <v>plays</v>
      </c>
      <c r="U3144" s="13">
        <f t="shared" si="349"/>
        <v>30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4">
        <f t="shared" si="345"/>
        <v>42834.358287037037</v>
      </c>
      <c r="K3145">
        <v>1489480556</v>
      </c>
      <c r="L3145" s="14">
        <f t="shared" si="346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6">
        <f t="shared" si="343"/>
        <v>0</v>
      </c>
      <c r="R3145" s="9">
        <f t="shared" si="344"/>
        <v>0</v>
      </c>
      <c r="S3145" t="str">
        <f t="shared" si="347"/>
        <v>theater</v>
      </c>
      <c r="T3145" t="str">
        <f t="shared" si="348"/>
        <v>plays</v>
      </c>
      <c r="U3145" s="13">
        <f t="shared" si="349"/>
        <v>26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4">
        <f t="shared" si="345"/>
        <v>42813.25</v>
      </c>
      <c r="K3146">
        <v>1488459307</v>
      </c>
      <c r="L3146" s="14">
        <f t="shared" si="346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6">
        <f t="shared" si="343"/>
        <v>0.754</v>
      </c>
      <c r="R3146" s="9">
        <f t="shared" si="344"/>
        <v>251.33333333333334</v>
      </c>
      <c r="S3146" t="str">
        <f t="shared" si="347"/>
        <v>theater</v>
      </c>
      <c r="T3146" t="str">
        <f t="shared" si="348"/>
        <v>plays</v>
      </c>
      <c r="U3146" s="13">
        <f t="shared" si="349"/>
        <v>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4">
        <f t="shared" si="345"/>
        <v>42821.999236111107</v>
      </c>
      <c r="K3147">
        <v>1485478734</v>
      </c>
      <c r="L3147" s="14">
        <f t="shared" si="346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6">
        <f t="shared" si="343"/>
        <v>0</v>
      </c>
      <c r="R3147" s="9">
        <f t="shared" si="344"/>
        <v>0</v>
      </c>
      <c r="S3147" t="str">
        <f t="shared" si="347"/>
        <v>theater</v>
      </c>
      <c r="T3147" t="str">
        <f t="shared" si="348"/>
        <v>plays</v>
      </c>
      <c r="U3147" s="13">
        <f t="shared" si="349"/>
        <v>59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4">
        <f t="shared" si="345"/>
        <v>42841.640810185185</v>
      </c>
      <c r="K3148">
        <v>1488471766</v>
      </c>
      <c r="L3148" s="14">
        <f t="shared" si="346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6">
        <f t="shared" si="343"/>
        <v>0.105</v>
      </c>
      <c r="R3148" s="9">
        <f t="shared" si="344"/>
        <v>437.5</v>
      </c>
      <c r="S3148" t="str">
        <f t="shared" si="347"/>
        <v>theater</v>
      </c>
      <c r="T3148" t="str">
        <f t="shared" si="348"/>
        <v>plays</v>
      </c>
      <c r="U3148" s="13">
        <f t="shared" si="349"/>
        <v>45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4">
        <f t="shared" si="345"/>
        <v>41950.011053240742</v>
      </c>
      <c r="K3149">
        <v>1411859755</v>
      </c>
      <c r="L3149" s="14">
        <f t="shared" si="346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6">
        <f t="shared" si="343"/>
        <v>1.1752499999999999</v>
      </c>
      <c r="R3149" s="9">
        <f t="shared" si="344"/>
        <v>110.35211267605634</v>
      </c>
      <c r="S3149" t="str">
        <f t="shared" si="347"/>
        <v>theater</v>
      </c>
      <c r="T3149" t="str">
        <f t="shared" si="348"/>
        <v>plays</v>
      </c>
      <c r="U3149" s="13">
        <f t="shared" si="349"/>
        <v>41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4">
        <f t="shared" si="345"/>
        <v>41913.166666666664</v>
      </c>
      <c r="K3150">
        <v>1410278284</v>
      </c>
      <c r="L3150" s="14">
        <f t="shared" si="346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6">
        <f t="shared" si="343"/>
        <v>1.3116666666666668</v>
      </c>
      <c r="R3150" s="9">
        <f t="shared" si="344"/>
        <v>41.421052631578945</v>
      </c>
      <c r="S3150" t="str">
        <f t="shared" si="347"/>
        <v>theater</v>
      </c>
      <c r="T3150" t="str">
        <f t="shared" si="348"/>
        <v>plays</v>
      </c>
      <c r="U3150" s="13">
        <f t="shared" si="349"/>
        <v>22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4">
        <f t="shared" si="345"/>
        <v>41250.083333333336</v>
      </c>
      <c r="K3151">
        <v>1352766300</v>
      </c>
      <c r="L3151" s="14">
        <f t="shared" si="346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6">
        <f t="shared" si="343"/>
        <v>1.04</v>
      </c>
      <c r="R3151" s="9">
        <f t="shared" si="344"/>
        <v>52</v>
      </c>
      <c r="S3151" t="str">
        <f t="shared" si="347"/>
        <v>theater</v>
      </c>
      <c r="T3151" t="str">
        <f t="shared" si="348"/>
        <v>plays</v>
      </c>
      <c r="U3151" s="13">
        <f t="shared" si="349"/>
        <v>24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4">
        <f t="shared" si="345"/>
        <v>40568.166666666664</v>
      </c>
      <c r="K3152">
        <v>1288160403</v>
      </c>
      <c r="L3152" s="14">
        <f t="shared" si="346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6">
        <f t="shared" si="343"/>
        <v>1.01</v>
      </c>
      <c r="R3152" s="9">
        <f t="shared" si="344"/>
        <v>33.990384615384613</v>
      </c>
      <c r="S3152" t="str">
        <f t="shared" si="347"/>
        <v>theater</v>
      </c>
      <c r="T3152" t="str">
        <f t="shared" si="348"/>
        <v>plays</v>
      </c>
      <c r="U3152" s="13">
        <f t="shared" si="349"/>
        <v>90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4">
        <f t="shared" si="345"/>
        <v>41892.83997685185</v>
      </c>
      <c r="K3153">
        <v>1407787774</v>
      </c>
      <c r="L3153" s="14">
        <f t="shared" si="346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6">
        <f t="shared" si="343"/>
        <v>1.004</v>
      </c>
      <c r="R3153" s="9">
        <f t="shared" si="344"/>
        <v>103.35294117647059</v>
      </c>
      <c r="S3153" t="str">
        <f t="shared" si="347"/>
        <v>theater</v>
      </c>
      <c r="T3153" t="str">
        <f t="shared" si="348"/>
        <v>plays</v>
      </c>
      <c r="U3153" s="13">
        <f t="shared" si="349"/>
        <v>30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4">
        <f t="shared" si="345"/>
        <v>41580.867673611108</v>
      </c>
      <c r="K3154">
        <v>1380833367</v>
      </c>
      <c r="L3154" s="14">
        <f t="shared" si="346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6">
        <f t="shared" si="343"/>
        <v>1.0595454545454546</v>
      </c>
      <c r="R3154" s="9">
        <f t="shared" si="344"/>
        <v>34.791044776119406</v>
      </c>
      <c r="S3154" t="str">
        <f t="shared" si="347"/>
        <v>theater</v>
      </c>
      <c r="T3154" t="str">
        <f t="shared" si="348"/>
        <v>plays</v>
      </c>
      <c r="U3154" s="13">
        <f t="shared" si="349"/>
        <v>30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4">
        <f t="shared" si="345"/>
        <v>40664.207638888889</v>
      </c>
      <c r="K3155">
        <v>1301542937</v>
      </c>
      <c r="L3155" s="14">
        <f t="shared" si="346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6">
        <f t="shared" si="343"/>
        <v>3.3558333333333334</v>
      </c>
      <c r="R3155" s="9">
        <f t="shared" si="344"/>
        <v>41.773858921161825</v>
      </c>
      <c r="S3155" t="str">
        <f t="shared" si="347"/>
        <v>theater</v>
      </c>
      <c r="T3155" t="str">
        <f t="shared" si="348"/>
        <v>plays</v>
      </c>
      <c r="U3155" s="13">
        <f t="shared" si="349"/>
        <v>31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4">
        <f t="shared" si="345"/>
        <v>41000.834004629629</v>
      </c>
      <c r="K3156">
        <v>1330722058</v>
      </c>
      <c r="L3156" s="14">
        <f t="shared" si="346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6">
        <f t="shared" si="343"/>
        <v>1.1292857142857142</v>
      </c>
      <c r="R3156" s="9">
        <f t="shared" si="344"/>
        <v>64.268292682926827</v>
      </c>
      <c r="S3156" t="str">
        <f t="shared" si="347"/>
        <v>theater</v>
      </c>
      <c r="T3156" t="str">
        <f t="shared" si="348"/>
        <v>plays</v>
      </c>
      <c r="U3156" s="13">
        <f t="shared" si="349"/>
        <v>30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4">
        <f t="shared" si="345"/>
        <v>41263.499131944445</v>
      </c>
      <c r="K3157">
        <v>1353412725</v>
      </c>
      <c r="L3157" s="14">
        <f t="shared" si="346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6">
        <f t="shared" si="343"/>
        <v>1.885046</v>
      </c>
      <c r="R3157" s="9">
        <f t="shared" si="344"/>
        <v>31.209370860927152</v>
      </c>
      <c r="S3157" t="str">
        <f t="shared" si="347"/>
        <v>theater</v>
      </c>
      <c r="T3157" t="str">
        <f t="shared" si="348"/>
        <v>plays</v>
      </c>
      <c r="U3157" s="13">
        <f t="shared" si="349"/>
        <v>30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4">
        <f t="shared" si="345"/>
        <v>41061.953055555554</v>
      </c>
      <c r="K3158">
        <v>1335567144</v>
      </c>
      <c r="L3158" s="14">
        <f t="shared" si="346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6">
        <f t="shared" si="343"/>
        <v>1.0181818181818181</v>
      </c>
      <c r="R3158" s="9">
        <f t="shared" si="344"/>
        <v>62.921348314606739</v>
      </c>
      <c r="S3158" t="str">
        <f t="shared" si="347"/>
        <v>theater</v>
      </c>
      <c r="T3158" t="str">
        <f t="shared" si="348"/>
        <v>plays</v>
      </c>
      <c r="U3158" s="13">
        <f t="shared" si="349"/>
        <v>35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4">
        <f t="shared" si="345"/>
        <v>41839.208333333336</v>
      </c>
      <c r="K3159">
        <v>1404932105</v>
      </c>
      <c r="L3159" s="14">
        <f t="shared" si="346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6">
        <f t="shared" si="343"/>
        <v>1.01</v>
      </c>
      <c r="R3159" s="9">
        <f t="shared" si="344"/>
        <v>98.536585365853654</v>
      </c>
      <c r="S3159" t="str">
        <f t="shared" si="347"/>
        <v>theater</v>
      </c>
      <c r="T3159" t="str">
        <f t="shared" si="348"/>
        <v>plays</v>
      </c>
      <c r="U3159" s="13">
        <f t="shared" si="349"/>
        <v>10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4">
        <f t="shared" si="345"/>
        <v>41477.839722222219</v>
      </c>
      <c r="K3160">
        <v>1371931752</v>
      </c>
      <c r="L3160" s="14">
        <f t="shared" si="346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6">
        <f t="shared" si="343"/>
        <v>1.1399999999999999</v>
      </c>
      <c r="R3160" s="9">
        <f t="shared" si="344"/>
        <v>82.608695652173907</v>
      </c>
      <c r="S3160" t="str">
        <f t="shared" si="347"/>
        <v>theater</v>
      </c>
      <c r="T3160" t="str">
        <f t="shared" si="348"/>
        <v>plays</v>
      </c>
      <c r="U3160" s="13">
        <f t="shared" si="349"/>
        <v>30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4">
        <f t="shared" si="345"/>
        <v>40926.958333333336</v>
      </c>
      <c r="K3161">
        <v>1323221761</v>
      </c>
      <c r="L3161" s="14">
        <f t="shared" si="346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6">
        <f t="shared" si="343"/>
        <v>1.3348133333333334</v>
      </c>
      <c r="R3161" s="9">
        <f t="shared" si="344"/>
        <v>38.504230769230773</v>
      </c>
      <c r="S3161" t="str">
        <f t="shared" si="347"/>
        <v>theater</v>
      </c>
      <c r="T3161" t="str">
        <f t="shared" si="348"/>
        <v>plays</v>
      </c>
      <c r="U3161" s="13">
        <f t="shared" si="349"/>
        <v>42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4">
        <f t="shared" si="345"/>
        <v>41864.207638888889</v>
      </c>
      <c r="K3162">
        <v>1405923687</v>
      </c>
      <c r="L3162" s="14">
        <f t="shared" si="346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6">
        <f t="shared" si="343"/>
        <v>1.0153333333333334</v>
      </c>
      <c r="R3162" s="9">
        <f t="shared" si="344"/>
        <v>80.15789473684211</v>
      </c>
      <c r="S3162" t="str">
        <f t="shared" si="347"/>
        <v>theater</v>
      </c>
      <c r="T3162" t="str">
        <f t="shared" si="348"/>
        <v>plays</v>
      </c>
      <c r="U3162" s="13">
        <f t="shared" si="349"/>
        <v>23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4">
        <f t="shared" si="345"/>
        <v>41927.536134259259</v>
      </c>
      <c r="K3163">
        <v>1410785522</v>
      </c>
      <c r="L3163" s="14">
        <f t="shared" si="346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6">
        <f t="shared" si="343"/>
        <v>1.0509999999999999</v>
      </c>
      <c r="R3163" s="9">
        <f t="shared" si="344"/>
        <v>28.405405405405407</v>
      </c>
      <c r="S3163" t="str">
        <f t="shared" si="347"/>
        <v>theater</v>
      </c>
      <c r="T3163" t="str">
        <f t="shared" si="348"/>
        <v>plays</v>
      </c>
      <c r="U3163" s="13">
        <f t="shared" si="349"/>
        <v>30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4">
        <f t="shared" si="345"/>
        <v>41827.083333333336</v>
      </c>
      <c r="K3164">
        <v>1402331262</v>
      </c>
      <c r="L3164" s="14">
        <f t="shared" si="346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6">
        <f t="shared" si="343"/>
        <v>1.2715000000000001</v>
      </c>
      <c r="R3164" s="9">
        <f t="shared" si="344"/>
        <v>80.730158730158735</v>
      </c>
      <c r="S3164" t="str">
        <f t="shared" si="347"/>
        <v>theater</v>
      </c>
      <c r="T3164" t="str">
        <f t="shared" si="348"/>
        <v>plays</v>
      </c>
      <c r="U3164" s="13">
        <f t="shared" si="349"/>
        <v>28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4">
        <f t="shared" si="345"/>
        <v>41805.753761574073</v>
      </c>
      <c r="K3165">
        <v>1400263525</v>
      </c>
      <c r="L3165" s="14">
        <f t="shared" si="346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6">
        <f t="shared" si="343"/>
        <v>1.1115384615384616</v>
      </c>
      <c r="R3165" s="9">
        <f t="shared" si="344"/>
        <v>200.69444444444446</v>
      </c>
      <c r="S3165" t="str">
        <f t="shared" si="347"/>
        <v>theater</v>
      </c>
      <c r="T3165" t="str">
        <f t="shared" si="348"/>
        <v>plays</v>
      </c>
      <c r="U3165" s="13">
        <f t="shared" si="349"/>
        <v>30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4">
        <f t="shared" si="345"/>
        <v>41799.80572916667</v>
      </c>
      <c r="K3166">
        <v>1399490415</v>
      </c>
      <c r="L3166" s="14">
        <f t="shared" si="346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6">
        <f t="shared" si="343"/>
        <v>1.0676000000000001</v>
      </c>
      <c r="R3166" s="9">
        <f t="shared" si="344"/>
        <v>37.591549295774648</v>
      </c>
      <c r="S3166" t="str">
        <f t="shared" si="347"/>
        <v>theater</v>
      </c>
      <c r="T3166" t="str">
        <f t="shared" si="348"/>
        <v>plays</v>
      </c>
      <c r="U3166" s="13">
        <f t="shared" si="349"/>
        <v>33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4">
        <f t="shared" si="345"/>
        <v>40666.165972222225</v>
      </c>
      <c r="K3167">
        <v>1302493760</v>
      </c>
      <c r="L3167" s="14">
        <f t="shared" si="346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6">
        <f t="shared" si="343"/>
        <v>1.6266666666666667</v>
      </c>
      <c r="R3167" s="9">
        <f t="shared" si="344"/>
        <v>58.095238095238095</v>
      </c>
      <c r="S3167" t="str">
        <f t="shared" si="347"/>
        <v>theater</v>
      </c>
      <c r="T3167" t="str">
        <f t="shared" si="348"/>
        <v>plays</v>
      </c>
      <c r="U3167" s="13">
        <f t="shared" si="349"/>
        <v>22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4">
        <f t="shared" si="345"/>
        <v>41969.332638888889</v>
      </c>
      <c r="K3168">
        <v>1414514153</v>
      </c>
      <c r="L3168" s="14">
        <f t="shared" si="346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6">
        <f t="shared" si="343"/>
        <v>1.6022808571428573</v>
      </c>
      <c r="R3168" s="9">
        <f t="shared" si="344"/>
        <v>60.300892473118282</v>
      </c>
      <c r="S3168" t="str">
        <f t="shared" si="347"/>
        <v>theater</v>
      </c>
      <c r="T3168" t="str">
        <f t="shared" si="348"/>
        <v>plays</v>
      </c>
      <c r="U3168" s="13">
        <f t="shared" si="349"/>
        <v>29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4">
        <f t="shared" si="345"/>
        <v>41853.175706018519</v>
      </c>
      <c r="K3169">
        <v>1405743181</v>
      </c>
      <c r="L3169" s="14">
        <f t="shared" si="346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6">
        <f t="shared" si="343"/>
        <v>1.1616666666666666</v>
      </c>
      <c r="R3169" s="9">
        <f t="shared" si="344"/>
        <v>63.363636363636367</v>
      </c>
      <c r="S3169" t="str">
        <f t="shared" si="347"/>
        <v>theater</v>
      </c>
      <c r="T3169" t="str">
        <f t="shared" si="348"/>
        <v>plays</v>
      </c>
      <c r="U3169" s="13">
        <f t="shared" si="349"/>
        <v>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4">
        <f t="shared" si="345"/>
        <v>41803.916666666664</v>
      </c>
      <c r="K3170">
        <v>1399948353</v>
      </c>
      <c r="L3170" s="14">
        <f t="shared" si="346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6">
        <f t="shared" si="343"/>
        <v>1.242</v>
      </c>
      <c r="R3170" s="9">
        <f t="shared" si="344"/>
        <v>50.901639344262293</v>
      </c>
      <c r="S3170" t="str">
        <f t="shared" si="347"/>
        <v>theater</v>
      </c>
      <c r="T3170" t="str">
        <f t="shared" si="348"/>
        <v>plays</v>
      </c>
      <c r="U3170" s="13">
        <f t="shared" si="349"/>
        <v>31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4">
        <f t="shared" si="345"/>
        <v>41621.207638888889</v>
      </c>
      <c r="K3171">
        <v>1384364561</v>
      </c>
      <c r="L3171" s="14">
        <f t="shared" si="346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6">
        <f t="shared" si="343"/>
        <v>1.030125</v>
      </c>
      <c r="R3171" s="9">
        <f t="shared" si="344"/>
        <v>100.5</v>
      </c>
      <c r="S3171" t="str">
        <f t="shared" si="347"/>
        <v>theater</v>
      </c>
      <c r="T3171" t="str">
        <f t="shared" si="348"/>
        <v>plays</v>
      </c>
      <c r="U3171" s="13">
        <f t="shared" si="349"/>
        <v>30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4">
        <f t="shared" si="345"/>
        <v>41822.166666666664</v>
      </c>
      <c r="K3172">
        <v>1401414944</v>
      </c>
      <c r="L3172" s="14">
        <f t="shared" si="346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6">
        <f t="shared" si="343"/>
        <v>1.1225000000000001</v>
      </c>
      <c r="R3172" s="9">
        <f t="shared" si="344"/>
        <v>31.619718309859156</v>
      </c>
      <c r="S3172" t="str">
        <f t="shared" si="347"/>
        <v>theater</v>
      </c>
      <c r="T3172" t="str">
        <f t="shared" si="348"/>
        <v>plays</v>
      </c>
      <c r="U3172" s="13">
        <f t="shared" si="349"/>
        <v>33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4">
        <f t="shared" si="345"/>
        <v>42496.608310185184</v>
      </c>
      <c r="K3173">
        <v>1459953358</v>
      </c>
      <c r="L3173" s="14">
        <f t="shared" si="346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6">
        <f t="shared" si="343"/>
        <v>1.0881428571428571</v>
      </c>
      <c r="R3173" s="9">
        <f t="shared" si="344"/>
        <v>65.102564102564102</v>
      </c>
      <c r="S3173" t="str">
        <f t="shared" si="347"/>
        <v>theater</v>
      </c>
      <c r="T3173" t="str">
        <f t="shared" si="348"/>
        <v>plays</v>
      </c>
      <c r="U3173" s="13">
        <f t="shared" si="349"/>
        <v>30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4">
        <f t="shared" si="345"/>
        <v>40953.729953703703</v>
      </c>
      <c r="K3174">
        <v>1326648668</v>
      </c>
      <c r="L3174" s="14">
        <f t="shared" si="346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6">
        <f t="shared" si="343"/>
        <v>1.1499999999999999</v>
      </c>
      <c r="R3174" s="9">
        <f t="shared" si="344"/>
        <v>79.310344827586206</v>
      </c>
      <c r="S3174" t="str">
        <f t="shared" si="347"/>
        <v>theater</v>
      </c>
      <c r="T3174" t="str">
        <f t="shared" si="348"/>
        <v>plays</v>
      </c>
      <c r="U3174" s="13">
        <f t="shared" si="349"/>
        <v>30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4">
        <f t="shared" si="345"/>
        <v>41908.878379629627</v>
      </c>
      <c r="K3175">
        <v>1409173492</v>
      </c>
      <c r="L3175" s="14">
        <f t="shared" si="346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6">
        <f t="shared" si="343"/>
        <v>1.03</v>
      </c>
      <c r="R3175" s="9">
        <f t="shared" si="344"/>
        <v>139.18918918918919</v>
      </c>
      <c r="S3175" t="str">
        <f t="shared" si="347"/>
        <v>theater</v>
      </c>
      <c r="T3175" t="str">
        <f t="shared" si="348"/>
        <v>plays</v>
      </c>
      <c r="U3175" s="13">
        <f t="shared" si="349"/>
        <v>30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4">
        <f t="shared" si="345"/>
        <v>41876.864675925928</v>
      </c>
      <c r="K3176">
        <v>1407789908</v>
      </c>
      <c r="L3176" s="14">
        <f t="shared" si="346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6">
        <f t="shared" si="343"/>
        <v>1.0113333333333334</v>
      </c>
      <c r="R3176" s="9">
        <f t="shared" si="344"/>
        <v>131.91304347826087</v>
      </c>
      <c r="S3176" t="str">
        <f t="shared" si="347"/>
        <v>theater</v>
      </c>
      <c r="T3176" t="str">
        <f t="shared" si="348"/>
        <v>plays</v>
      </c>
      <c r="U3176" s="13">
        <f t="shared" si="349"/>
        <v>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4">
        <f t="shared" si="345"/>
        <v>40591.886886574073</v>
      </c>
      <c r="K3177">
        <v>1292793427</v>
      </c>
      <c r="L3177" s="14">
        <f t="shared" si="346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6">
        <f t="shared" si="343"/>
        <v>1.0955999999999999</v>
      </c>
      <c r="R3177" s="9">
        <f t="shared" si="344"/>
        <v>91.3</v>
      </c>
      <c r="S3177" t="str">
        <f t="shared" si="347"/>
        <v>theater</v>
      </c>
      <c r="T3177" t="str">
        <f t="shared" si="348"/>
        <v>plays</v>
      </c>
      <c r="U3177" s="13">
        <f t="shared" si="349"/>
        <v>60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4">
        <f t="shared" si="345"/>
        <v>41504.625</v>
      </c>
      <c r="K3178">
        <v>1374531631</v>
      </c>
      <c r="L3178" s="14">
        <f t="shared" si="346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6">
        <f t="shared" si="343"/>
        <v>1.148421052631579</v>
      </c>
      <c r="R3178" s="9">
        <f t="shared" si="344"/>
        <v>39.672727272727272</v>
      </c>
      <c r="S3178" t="str">
        <f t="shared" si="347"/>
        <v>theater</v>
      </c>
      <c r="T3178" t="str">
        <f t="shared" si="348"/>
        <v>plays</v>
      </c>
      <c r="U3178" s="13">
        <f t="shared" si="349"/>
        <v>27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4">
        <f t="shared" si="345"/>
        <v>41811.666770833333</v>
      </c>
      <c r="K3179">
        <v>1400774409</v>
      </c>
      <c r="L3179" s="14">
        <f t="shared" si="346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6">
        <f t="shared" si="343"/>
        <v>1.1739999999999999</v>
      </c>
      <c r="R3179" s="9">
        <f t="shared" si="344"/>
        <v>57.549019607843135</v>
      </c>
      <c r="S3179" t="str">
        <f t="shared" si="347"/>
        <v>theater</v>
      </c>
      <c r="T3179" t="str">
        <f t="shared" si="348"/>
        <v>plays</v>
      </c>
      <c r="U3179" s="13">
        <f t="shared" si="349"/>
        <v>30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4">
        <f t="shared" si="345"/>
        <v>41836.605034722219</v>
      </c>
      <c r="K3180">
        <v>1402929075</v>
      </c>
      <c r="L3180" s="14">
        <f t="shared" si="346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6">
        <f t="shared" si="343"/>
        <v>1.7173333333333334</v>
      </c>
      <c r="R3180" s="9">
        <f t="shared" si="344"/>
        <v>33.025641025641029</v>
      </c>
      <c r="S3180" t="str">
        <f t="shared" si="347"/>
        <v>theater</v>
      </c>
      <c r="T3180" t="str">
        <f t="shared" si="348"/>
        <v>plays</v>
      </c>
      <c r="U3180" s="13">
        <f t="shared" si="349"/>
        <v>30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4">
        <f t="shared" si="345"/>
        <v>41400.702210648145</v>
      </c>
      <c r="K3181">
        <v>1365699071</v>
      </c>
      <c r="L3181" s="14">
        <f t="shared" si="346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6">
        <f t="shared" si="343"/>
        <v>1.1416238095238094</v>
      </c>
      <c r="R3181" s="9">
        <f t="shared" si="344"/>
        <v>77.335806451612896</v>
      </c>
      <c r="S3181" t="str">
        <f t="shared" si="347"/>
        <v>theater</v>
      </c>
      <c r="T3181" t="str">
        <f t="shared" si="348"/>
        <v>plays</v>
      </c>
      <c r="U3181" s="13">
        <f t="shared" si="349"/>
        <v>25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4">
        <f t="shared" si="345"/>
        <v>41810.412604166668</v>
      </c>
      <c r="K3182">
        <v>1400666049</v>
      </c>
      <c r="L3182" s="14">
        <f t="shared" si="346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6">
        <f t="shared" si="343"/>
        <v>1.1975</v>
      </c>
      <c r="R3182" s="9">
        <f t="shared" si="344"/>
        <v>31.933333333333334</v>
      </c>
      <c r="S3182" t="str">
        <f t="shared" si="347"/>
        <v>theater</v>
      </c>
      <c r="T3182" t="str">
        <f t="shared" si="348"/>
        <v>plays</v>
      </c>
      <c r="U3182" s="13">
        <f t="shared" si="349"/>
        <v>30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4">
        <f t="shared" si="345"/>
        <v>41805.666666666664</v>
      </c>
      <c r="K3183">
        <v>1400570787</v>
      </c>
      <c r="L3183" s="14">
        <f t="shared" si="346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6">
        <f t="shared" si="343"/>
        <v>1.0900000000000001</v>
      </c>
      <c r="R3183" s="9">
        <f t="shared" si="344"/>
        <v>36.333333333333336</v>
      </c>
      <c r="S3183" t="str">
        <f t="shared" si="347"/>
        <v>theater</v>
      </c>
      <c r="T3183" t="str">
        <f t="shared" si="348"/>
        <v>plays</v>
      </c>
      <c r="U3183" s="13">
        <f t="shared" si="349"/>
        <v>26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4">
        <f t="shared" si="345"/>
        <v>40939.708333333336</v>
      </c>
      <c r="K3184">
        <v>1323211621</v>
      </c>
      <c r="L3184" s="14">
        <f t="shared" si="346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6">
        <f t="shared" si="343"/>
        <v>1.0088571428571429</v>
      </c>
      <c r="R3184" s="9">
        <f t="shared" si="344"/>
        <v>46.768211920529801</v>
      </c>
      <c r="S3184" t="str">
        <f t="shared" si="347"/>
        <v>theater</v>
      </c>
      <c r="T3184" t="str">
        <f t="shared" si="348"/>
        <v>plays</v>
      </c>
      <c r="U3184" s="13">
        <f t="shared" si="349"/>
        <v>56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4">
        <f t="shared" si="345"/>
        <v>41509.79478009259</v>
      </c>
      <c r="K3185">
        <v>1375729469</v>
      </c>
      <c r="L3185" s="14">
        <f t="shared" si="346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6">
        <f t="shared" si="343"/>
        <v>1.0900000000000001</v>
      </c>
      <c r="R3185" s="9">
        <f t="shared" si="344"/>
        <v>40.073529411764703</v>
      </c>
      <c r="S3185" t="str">
        <f t="shared" si="347"/>
        <v>theater</v>
      </c>
      <c r="T3185" t="str">
        <f t="shared" si="348"/>
        <v>plays</v>
      </c>
      <c r="U3185" s="13">
        <f t="shared" si="349"/>
        <v>18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4">
        <f t="shared" si="345"/>
        <v>41821.993414351848</v>
      </c>
      <c r="K3186">
        <v>1401666631</v>
      </c>
      <c r="L3186" s="14">
        <f t="shared" si="346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6">
        <f t="shared" si="343"/>
        <v>1.0720930232558139</v>
      </c>
      <c r="R3186" s="9">
        <f t="shared" si="344"/>
        <v>100.21739130434783</v>
      </c>
      <c r="S3186" t="str">
        <f t="shared" si="347"/>
        <v>theater</v>
      </c>
      <c r="T3186" t="str">
        <f t="shared" si="348"/>
        <v>plays</v>
      </c>
      <c r="U3186" s="13">
        <f t="shared" si="349"/>
        <v>30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4">
        <f t="shared" si="345"/>
        <v>41836.977326388893</v>
      </c>
      <c r="K3187">
        <v>1404948441</v>
      </c>
      <c r="L3187" s="14">
        <f t="shared" si="346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6">
        <f t="shared" si="343"/>
        <v>1</v>
      </c>
      <c r="R3187" s="9">
        <f t="shared" si="344"/>
        <v>41.666666666666664</v>
      </c>
      <c r="S3187" t="str">
        <f t="shared" si="347"/>
        <v>theater</v>
      </c>
      <c r="T3187" t="str">
        <f t="shared" si="348"/>
        <v>plays</v>
      </c>
      <c r="U3187" s="13">
        <f t="shared" si="349"/>
        <v>7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4">
        <f t="shared" si="345"/>
        <v>41898.875</v>
      </c>
      <c r="K3188">
        <v>1408313438</v>
      </c>
      <c r="L3188" s="14">
        <f t="shared" si="346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6">
        <f t="shared" si="343"/>
        <v>1.0218750000000001</v>
      </c>
      <c r="R3188" s="9">
        <f t="shared" si="344"/>
        <v>46.714285714285715</v>
      </c>
      <c r="S3188" t="str">
        <f t="shared" si="347"/>
        <v>theater</v>
      </c>
      <c r="T3188" t="str">
        <f t="shared" si="348"/>
        <v>plays</v>
      </c>
      <c r="U3188" s="13">
        <f t="shared" si="349"/>
        <v>30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4">
        <f t="shared" si="345"/>
        <v>41855.666354166664</v>
      </c>
      <c r="K3189">
        <v>1405439973</v>
      </c>
      <c r="L3189" s="14">
        <f t="shared" si="346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6">
        <f t="shared" si="343"/>
        <v>1.1629333333333334</v>
      </c>
      <c r="R3189" s="9">
        <f t="shared" si="344"/>
        <v>71.491803278688522</v>
      </c>
      <c r="S3189" t="str">
        <f t="shared" si="347"/>
        <v>theater</v>
      </c>
      <c r="T3189" t="str">
        <f t="shared" si="348"/>
        <v>plays</v>
      </c>
      <c r="U3189" s="13">
        <f t="shared" si="349"/>
        <v>20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4">
        <f t="shared" si="345"/>
        <v>42165.415532407409</v>
      </c>
      <c r="K3190">
        <v>1432115902</v>
      </c>
      <c r="L3190" s="14">
        <f t="shared" si="346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6">
        <f t="shared" si="343"/>
        <v>0.65</v>
      </c>
      <c r="R3190" s="9">
        <f t="shared" si="344"/>
        <v>14.444444444444445</v>
      </c>
      <c r="S3190" t="str">
        <f t="shared" si="347"/>
        <v>theater</v>
      </c>
      <c r="T3190" t="str">
        <f t="shared" si="348"/>
        <v>musical</v>
      </c>
      <c r="U3190" s="13">
        <f t="shared" si="349"/>
        <v>21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4">
        <f t="shared" si="345"/>
        <v>42148.346435185187</v>
      </c>
      <c r="K3191">
        <v>1429863532</v>
      </c>
      <c r="L3191" s="14">
        <f t="shared" si="346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6">
        <f t="shared" si="343"/>
        <v>0.12327272727272727</v>
      </c>
      <c r="R3191" s="9">
        <f t="shared" si="344"/>
        <v>356.84210526315792</v>
      </c>
      <c r="S3191" t="str">
        <f t="shared" si="347"/>
        <v>theater</v>
      </c>
      <c r="T3191" t="str">
        <f t="shared" si="348"/>
        <v>musical</v>
      </c>
      <c r="U3191" s="13">
        <f t="shared" si="349"/>
        <v>30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4">
        <f t="shared" si="345"/>
        <v>42713.192997685182</v>
      </c>
      <c r="K3192">
        <v>1478662675</v>
      </c>
      <c r="L3192" s="14">
        <f t="shared" si="346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6">
        <f t="shared" si="343"/>
        <v>0</v>
      </c>
      <c r="R3192" s="9">
        <f t="shared" si="344"/>
        <v>0</v>
      </c>
      <c r="S3192" t="str">
        <f t="shared" si="347"/>
        <v>theater</v>
      </c>
      <c r="T3192" t="str">
        <f t="shared" si="348"/>
        <v>musical</v>
      </c>
      <c r="U3192" s="13">
        <f t="shared" si="349"/>
        <v>30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4">
        <f t="shared" si="345"/>
        <v>42598.755428240736</v>
      </c>
      <c r="K3193">
        <v>1466186869</v>
      </c>
      <c r="L3193" s="14">
        <f t="shared" si="346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6">
        <f t="shared" si="343"/>
        <v>4.0266666666666666E-2</v>
      </c>
      <c r="R3193" s="9">
        <f t="shared" si="344"/>
        <v>37.75</v>
      </c>
      <c r="S3193" t="str">
        <f t="shared" si="347"/>
        <v>theater</v>
      </c>
      <c r="T3193" t="str">
        <f t="shared" si="348"/>
        <v>musical</v>
      </c>
      <c r="U3193" s="13">
        <f t="shared" si="349"/>
        <v>60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4">
        <f t="shared" si="345"/>
        <v>42063.916666666672</v>
      </c>
      <c r="K3194">
        <v>1421274859</v>
      </c>
      <c r="L3194" s="14">
        <f t="shared" si="346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6">
        <f t="shared" si="343"/>
        <v>1.0200000000000001E-2</v>
      </c>
      <c r="R3194" s="9">
        <f t="shared" si="344"/>
        <v>12.75</v>
      </c>
      <c r="S3194" t="str">
        <f t="shared" si="347"/>
        <v>theater</v>
      </c>
      <c r="T3194" t="str">
        <f t="shared" si="348"/>
        <v>musical</v>
      </c>
      <c r="U3194" s="13">
        <f t="shared" si="349"/>
        <v>45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4">
        <f t="shared" si="345"/>
        <v>42055.968240740738</v>
      </c>
      <c r="K3195">
        <v>1420586056</v>
      </c>
      <c r="L3195" s="14">
        <f t="shared" si="346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6">
        <f t="shared" si="343"/>
        <v>0.1174</v>
      </c>
      <c r="R3195" s="9">
        <f t="shared" si="344"/>
        <v>24.458333333333332</v>
      </c>
      <c r="S3195" t="str">
        <f t="shared" si="347"/>
        <v>theater</v>
      </c>
      <c r="T3195" t="str">
        <f t="shared" si="348"/>
        <v>musical</v>
      </c>
      <c r="U3195" s="13">
        <f t="shared" si="349"/>
        <v>45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4">
        <f t="shared" si="345"/>
        <v>42212.062476851846</v>
      </c>
      <c r="K3196">
        <v>1435368598</v>
      </c>
      <c r="L3196" s="14">
        <f t="shared" si="346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6">
        <f t="shared" si="343"/>
        <v>0</v>
      </c>
      <c r="R3196" s="9">
        <f t="shared" si="344"/>
        <v>0</v>
      </c>
      <c r="S3196" t="str">
        <f t="shared" si="347"/>
        <v>theater</v>
      </c>
      <c r="T3196" t="str">
        <f t="shared" si="348"/>
        <v>musical</v>
      </c>
      <c r="U3196" s="13">
        <f t="shared" si="349"/>
        <v>30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4">
        <f t="shared" si="345"/>
        <v>42047.594236111108</v>
      </c>
      <c r="K3197">
        <v>1421158542</v>
      </c>
      <c r="L3197" s="14">
        <f t="shared" si="346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6">
        <f t="shared" si="343"/>
        <v>0.59142857142857141</v>
      </c>
      <c r="R3197" s="9">
        <f t="shared" si="344"/>
        <v>53.07692307692308</v>
      </c>
      <c r="S3197" t="str">
        <f t="shared" si="347"/>
        <v>theater</v>
      </c>
      <c r="T3197" t="str">
        <f t="shared" si="348"/>
        <v>musical</v>
      </c>
      <c r="U3197" s="13">
        <f t="shared" si="349"/>
        <v>30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4">
        <f t="shared" si="345"/>
        <v>42217.583333333328</v>
      </c>
      <c r="K3198">
        <v>1433254875</v>
      </c>
      <c r="L3198" s="14">
        <f t="shared" si="346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6">
        <f t="shared" si="343"/>
        <v>5.9999999999999995E-4</v>
      </c>
      <c r="R3198" s="9">
        <f t="shared" si="344"/>
        <v>300</v>
      </c>
      <c r="S3198" t="str">
        <f t="shared" si="347"/>
        <v>theater</v>
      </c>
      <c r="T3198" t="str">
        <f t="shared" si="348"/>
        <v>musical</v>
      </c>
      <c r="U3198" s="13">
        <f t="shared" si="349"/>
        <v>60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4">
        <f t="shared" si="345"/>
        <v>42039.493263888886</v>
      </c>
      <c r="K3199">
        <v>1420458618</v>
      </c>
      <c r="L3199" s="14">
        <f t="shared" si="346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6">
        <f t="shared" si="343"/>
        <v>0.1145</v>
      </c>
      <c r="R3199" s="9">
        <f t="shared" si="344"/>
        <v>286.25</v>
      </c>
      <c r="S3199" t="str">
        <f t="shared" si="347"/>
        <v>theater</v>
      </c>
      <c r="T3199" t="str">
        <f t="shared" si="348"/>
        <v>musical</v>
      </c>
      <c r="U3199" s="13">
        <f t="shared" si="349"/>
        <v>30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4">
        <f t="shared" si="345"/>
        <v>42051.424502314811</v>
      </c>
      <c r="K3200">
        <v>1420798277</v>
      </c>
      <c r="L3200" s="14">
        <f t="shared" si="346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6">
        <f t="shared" si="343"/>
        <v>3.6666666666666666E-3</v>
      </c>
      <c r="R3200" s="9">
        <f t="shared" si="344"/>
        <v>36.666666666666664</v>
      </c>
      <c r="S3200" t="str">
        <f t="shared" si="347"/>
        <v>theater</v>
      </c>
      <c r="T3200" t="str">
        <f t="shared" si="348"/>
        <v>musical</v>
      </c>
      <c r="U3200" s="13">
        <f t="shared" si="349"/>
        <v>38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4">
        <f t="shared" si="345"/>
        <v>41888.875</v>
      </c>
      <c r="K3201">
        <v>1407435418</v>
      </c>
      <c r="L3201" s="14">
        <f t="shared" si="346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6">
        <f t="shared" si="343"/>
        <v>0.52159999999999995</v>
      </c>
      <c r="R3201" s="9">
        <f t="shared" si="344"/>
        <v>49.20754716981132</v>
      </c>
      <c r="S3201" t="str">
        <f t="shared" si="347"/>
        <v>theater</v>
      </c>
      <c r="T3201" t="str">
        <f t="shared" si="348"/>
        <v>musical</v>
      </c>
      <c r="U3201" s="13">
        <f t="shared" si="349"/>
        <v>30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4">
        <f t="shared" si="345"/>
        <v>42490.231944444444</v>
      </c>
      <c r="K3202">
        <v>1459410101</v>
      </c>
      <c r="L3202" s="14">
        <f t="shared" si="346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6">
        <f t="shared" ref="Q3202:Q3265" si="350">(E3202/D3202)</f>
        <v>2.0000000000000002E-5</v>
      </c>
      <c r="R3202" s="9">
        <f t="shared" ref="R3202:R3265" si="351">IF(N3202&lt;&gt;0,E3202/N3202,0)</f>
        <v>1</v>
      </c>
      <c r="S3202" t="str">
        <f t="shared" si="347"/>
        <v>theater</v>
      </c>
      <c r="T3202" t="str">
        <f t="shared" si="348"/>
        <v>musical</v>
      </c>
      <c r="U3202" s="13">
        <f t="shared" si="349"/>
        <v>30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4">
        <f t="shared" ref="J3203:J3266" si="352">(((I3203/60)/60)/24)+DATE(1970,1,1)</f>
        <v>41882.767094907409</v>
      </c>
      <c r="K3203">
        <v>1407695077</v>
      </c>
      <c r="L3203" s="14">
        <f t="shared" ref="L3203:L3266" si="353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6">
        <f t="shared" si="350"/>
        <v>1.2500000000000001E-2</v>
      </c>
      <c r="R3203" s="9">
        <f t="shared" si="351"/>
        <v>12.5</v>
      </c>
      <c r="S3203" t="str">
        <f t="shared" ref="S3203:S3266" si="354">LEFT(P3203, SEARCH("/",P3203,1)-1)</f>
        <v>theater</v>
      </c>
      <c r="T3203" t="str">
        <f t="shared" ref="T3203:T3266" si="355">RIGHT(P3203,LEN(P3203)-FIND("/",P3203))</f>
        <v>musical</v>
      </c>
      <c r="U3203" s="13">
        <f t="shared" ref="U3203:U3266" si="356">DATEDIF(L3203,J3203,"D")</f>
        <v>21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4">
        <f t="shared" si="352"/>
        <v>42352.249305555553</v>
      </c>
      <c r="K3204">
        <v>1445027346</v>
      </c>
      <c r="L3204" s="14">
        <f t="shared" si="353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6">
        <f t="shared" si="350"/>
        <v>0.54520000000000002</v>
      </c>
      <c r="R3204" s="9">
        <f t="shared" si="351"/>
        <v>109.04</v>
      </c>
      <c r="S3204" t="str">
        <f t="shared" si="354"/>
        <v>theater</v>
      </c>
      <c r="T3204" t="str">
        <f t="shared" si="355"/>
        <v>musical</v>
      </c>
      <c r="U3204" s="13">
        <f t="shared" si="356"/>
        <v>59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4">
        <f t="shared" si="352"/>
        <v>42272.988680555558</v>
      </c>
      <c r="K3205">
        <v>1440632622</v>
      </c>
      <c r="L3205" s="14">
        <f t="shared" si="353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6">
        <f t="shared" si="350"/>
        <v>0.25</v>
      </c>
      <c r="R3205" s="9">
        <f t="shared" si="351"/>
        <v>41.666666666666664</v>
      </c>
      <c r="S3205" t="str">
        <f t="shared" si="354"/>
        <v>theater</v>
      </c>
      <c r="T3205" t="str">
        <f t="shared" si="355"/>
        <v>musical</v>
      </c>
      <c r="U3205" s="13">
        <f t="shared" si="356"/>
        <v>30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4">
        <f t="shared" si="352"/>
        <v>42202.676388888889</v>
      </c>
      <c r="K3206">
        <v>1434558479</v>
      </c>
      <c r="L3206" s="14">
        <f t="shared" si="353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6">
        <f t="shared" si="350"/>
        <v>0</v>
      </c>
      <c r="R3206" s="9">
        <f t="shared" si="351"/>
        <v>0</v>
      </c>
      <c r="S3206" t="str">
        <f t="shared" si="354"/>
        <v>theater</v>
      </c>
      <c r="T3206" t="str">
        <f t="shared" si="355"/>
        <v>musical</v>
      </c>
      <c r="U3206" s="13">
        <f t="shared" si="356"/>
        <v>30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4">
        <f t="shared" si="352"/>
        <v>42125.374675925923</v>
      </c>
      <c r="K3207">
        <v>1427878772</v>
      </c>
      <c r="L3207" s="14">
        <f t="shared" si="353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6">
        <f t="shared" si="350"/>
        <v>3.4125000000000003E-2</v>
      </c>
      <c r="R3207" s="9">
        <f t="shared" si="351"/>
        <v>22.75</v>
      </c>
      <c r="S3207" t="str">
        <f t="shared" si="354"/>
        <v>theater</v>
      </c>
      <c r="T3207" t="str">
        <f t="shared" si="355"/>
        <v>musical</v>
      </c>
      <c r="U3207" s="13">
        <f t="shared" si="356"/>
        <v>30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4">
        <f t="shared" si="352"/>
        <v>42266.276053240741</v>
      </c>
      <c r="K3208">
        <v>1440052651</v>
      </c>
      <c r="L3208" s="14">
        <f t="shared" si="353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6">
        <f t="shared" si="350"/>
        <v>0</v>
      </c>
      <c r="R3208" s="9">
        <f t="shared" si="351"/>
        <v>0</v>
      </c>
      <c r="S3208" t="str">
        <f t="shared" si="354"/>
        <v>theater</v>
      </c>
      <c r="T3208" t="str">
        <f t="shared" si="355"/>
        <v>musical</v>
      </c>
      <c r="U3208" s="13">
        <f t="shared" si="356"/>
        <v>30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4">
        <f t="shared" si="352"/>
        <v>42117.236192129625</v>
      </c>
      <c r="K3209">
        <v>1424587207</v>
      </c>
      <c r="L3209" s="14">
        <f t="shared" si="353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6">
        <f t="shared" si="350"/>
        <v>0.46363636363636362</v>
      </c>
      <c r="R3209" s="9">
        <f t="shared" si="351"/>
        <v>70.833333333333329</v>
      </c>
      <c r="S3209" t="str">
        <f t="shared" si="354"/>
        <v>theater</v>
      </c>
      <c r="T3209" t="str">
        <f t="shared" si="355"/>
        <v>musical</v>
      </c>
      <c r="U3209" s="13">
        <f t="shared" si="356"/>
        <v>60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4">
        <f t="shared" si="352"/>
        <v>41848.605057870373</v>
      </c>
      <c r="K3210">
        <v>1404743477</v>
      </c>
      <c r="L3210" s="14">
        <f t="shared" si="353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6">
        <f t="shared" si="350"/>
        <v>1.0349999999999999</v>
      </c>
      <c r="R3210" s="9">
        <f t="shared" si="351"/>
        <v>63.109756097560975</v>
      </c>
      <c r="S3210" t="str">
        <f t="shared" si="354"/>
        <v>theater</v>
      </c>
      <c r="T3210" t="str">
        <f t="shared" si="355"/>
        <v>plays</v>
      </c>
      <c r="U3210" s="13">
        <f t="shared" si="356"/>
        <v>21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4">
        <f t="shared" si="352"/>
        <v>41810.958333333336</v>
      </c>
      <c r="K3211">
        <v>1400512658</v>
      </c>
      <c r="L3211" s="14">
        <f t="shared" si="353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6">
        <f t="shared" si="350"/>
        <v>1.1932315789473684</v>
      </c>
      <c r="R3211" s="9">
        <f t="shared" si="351"/>
        <v>50.157964601769912</v>
      </c>
      <c r="S3211" t="str">
        <f t="shared" si="354"/>
        <v>theater</v>
      </c>
      <c r="T3211" t="str">
        <f t="shared" si="355"/>
        <v>plays</v>
      </c>
      <c r="U3211" s="13">
        <f t="shared" si="356"/>
        <v>32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4">
        <f t="shared" si="352"/>
        <v>41061.165972222225</v>
      </c>
      <c r="K3212">
        <v>1334442519</v>
      </c>
      <c r="L3212" s="14">
        <f t="shared" si="353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6">
        <f t="shared" si="350"/>
        <v>1.2576666666666667</v>
      </c>
      <c r="R3212" s="9">
        <f t="shared" si="351"/>
        <v>62.883333333333333</v>
      </c>
      <c r="S3212" t="str">
        <f t="shared" si="354"/>
        <v>theater</v>
      </c>
      <c r="T3212" t="str">
        <f t="shared" si="355"/>
        <v>plays</v>
      </c>
      <c r="U3212" s="13">
        <f t="shared" si="356"/>
        <v>48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4">
        <f t="shared" si="352"/>
        <v>41866.083333333336</v>
      </c>
      <c r="K3213">
        <v>1405346680</v>
      </c>
      <c r="L3213" s="14">
        <f t="shared" si="353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6">
        <f t="shared" si="350"/>
        <v>1.1974347826086957</v>
      </c>
      <c r="R3213" s="9">
        <f t="shared" si="351"/>
        <v>85.531055900621112</v>
      </c>
      <c r="S3213" t="str">
        <f t="shared" si="354"/>
        <v>theater</v>
      </c>
      <c r="T3213" t="str">
        <f t="shared" si="355"/>
        <v>plays</v>
      </c>
      <c r="U3213" s="13">
        <f t="shared" si="356"/>
        <v>32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4">
        <f t="shared" si="352"/>
        <v>41859.795729166668</v>
      </c>
      <c r="K3214">
        <v>1404932751</v>
      </c>
      <c r="L3214" s="14">
        <f t="shared" si="353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6">
        <f t="shared" si="350"/>
        <v>1.2625</v>
      </c>
      <c r="R3214" s="9">
        <f t="shared" si="351"/>
        <v>53.723404255319146</v>
      </c>
      <c r="S3214" t="str">
        <f t="shared" si="354"/>
        <v>theater</v>
      </c>
      <c r="T3214" t="str">
        <f t="shared" si="355"/>
        <v>plays</v>
      </c>
      <c r="U3214" s="13">
        <f t="shared" si="356"/>
        <v>30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4">
        <f t="shared" si="352"/>
        <v>42211.763414351852</v>
      </c>
      <c r="K3215">
        <v>1434478759</v>
      </c>
      <c r="L3215" s="14">
        <f t="shared" si="353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6">
        <f t="shared" si="350"/>
        <v>1.0011666666666668</v>
      </c>
      <c r="R3215" s="9">
        <f t="shared" si="351"/>
        <v>127.80851063829788</v>
      </c>
      <c r="S3215" t="str">
        <f t="shared" si="354"/>
        <v>theater</v>
      </c>
      <c r="T3215" t="str">
        <f t="shared" si="355"/>
        <v>plays</v>
      </c>
      <c r="U3215" s="13">
        <f t="shared" si="356"/>
        <v>40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4">
        <f t="shared" si="352"/>
        <v>42374.996527777781</v>
      </c>
      <c r="K3216">
        <v>1448823673</v>
      </c>
      <c r="L3216" s="14">
        <f t="shared" si="353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6">
        <f t="shared" si="350"/>
        <v>1.0213333333333334</v>
      </c>
      <c r="R3216" s="9">
        <f t="shared" si="351"/>
        <v>106.57391304347826</v>
      </c>
      <c r="S3216" t="str">
        <f t="shared" si="354"/>
        <v>theater</v>
      </c>
      <c r="T3216" t="str">
        <f t="shared" si="355"/>
        <v>plays</v>
      </c>
      <c r="U3216" s="13">
        <f t="shared" si="356"/>
        <v>37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4">
        <f t="shared" si="352"/>
        <v>42257.165972222225</v>
      </c>
      <c r="K3217">
        <v>1438617471</v>
      </c>
      <c r="L3217" s="14">
        <f t="shared" si="353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6">
        <f t="shared" si="350"/>
        <v>1.0035142857142858</v>
      </c>
      <c r="R3217" s="9">
        <f t="shared" si="351"/>
        <v>262.11194029850748</v>
      </c>
      <c r="S3217" t="str">
        <f t="shared" si="354"/>
        <v>theater</v>
      </c>
      <c r="T3217" t="str">
        <f t="shared" si="355"/>
        <v>plays</v>
      </c>
      <c r="U3217" s="13">
        <f t="shared" si="356"/>
        <v>38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4">
        <f t="shared" si="352"/>
        <v>42196.604166666672</v>
      </c>
      <c r="K3218">
        <v>1433934371</v>
      </c>
      <c r="L3218" s="14">
        <f t="shared" si="353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6">
        <f t="shared" si="350"/>
        <v>1.0004999999999999</v>
      </c>
      <c r="R3218" s="9">
        <f t="shared" si="351"/>
        <v>57.171428571428571</v>
      </c>
      <c r="S3218" t="str">
        <f t="shared" si="354"/>
        <v>theater</v>
      </c>
      <c r="T3218" t="str">
        <f t="shared" si="355"/>
        <v>plays</v>
      </c>
      <c r="U3218" s="13">
        <f t="shared" si="356"/>
        <v>31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4">
        <f t="shared" si="352"/>
        <v>42678.546111111107</v>
      </c>
      <c r="K3219">
        <v>1475672784</v>
      </c>
      <c r="L3219" s="14">
        <f t="shared" si="353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6">
        <f t="shared" si="350"/>
        <v>1.1602222222222223</v>
      </c>
      <c r="R3219" s="9">
        <f t="shared" si="351"/>
        <v>50.20192307692308</v>
      </c>
      <c r="S3219" t="str">
        <f t="shared" si="354"/>
        <v>theater</v>
      </c>
      <c r="T3219" t="str">
        <f t="shared" si="355"/>
        <v>plays</v>
      </c>
      <c r="U3219" s="13">
        <f t="shared" si="356"/>
        <v>30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4">
        <f t="shared" si="352"/>
        <v>42004</v>
      </c>
      <c r="K3220">
        <v>1417132986</v>
      </c>
      <c r="L3220" s="14">
        <f t="shared" si="353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6">
        <f t="shared" si="350"/>
        <v>1.0209999999999999</v>
      </c>
      <c r="R3220" s="9">
        <f t="shared" si="351"/>
        <v>66.586956521739125</v>
      </c>
      <c r="S3220" t="str">
        <f t="shared" si="354"/>
        <v>theater</v>
      </c>
      <c r="T3220" t="str">
        <f t="shared" si="355"/>
        <v>plays</v>
      </c>
      <c r="U3220" s="13">
        <f t="shared" si="356"/>
        <v>33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4">
        <f t="shared" si="352"/>
        <v>42085.941516203704</v>
      </c>
      <c r="K3221">
        <v>1424043347</v>
      </c>
      <c r="L3221" s="14">
        <f t="shared" si="353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6">
        <f t="shared" si="350"/>
        <v>1.0011000000000001</v>
      </c>
      <c r="R3221" s="9">
        <f t="shared" si="351"/>
        <v>168.25210084033614</v>
      </c>
      <c r="S3221" t="str">
        <f t="shared" si="354"/>
        <v>theater</v>
      </c>
      <c r="T3221" t="str">
        <f t="shared" si="355"/>
        <v>plays</v>
      </c>
      <c r="U3221" s="13">
        <f t="shared" si="356"/>
        <v>35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4">
        <f t="shared" si="352"/>
        <v>42806.875</v>
      </c>
      <c r="K3222">
        <v>1486411204</v>
      </c>
      <c r="L3222" s="14">
        <f t="shared" si="353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6">
        <f t="shared" si="350"/>
        <v>1.0084</v>
      </c>
      <c r="R3222" s="9">
        <f t="shared" si="351"/>
        <v>256.37288135593218</v>
      </c>
      <c r="S3222" t="str">
        <f t="shared" si="354"/>
        <v>theater</v>
      </c>
      <c r="T3222" t="str">
        <f t="shared" si="355"/>
        <v>plays</v>
      </c>
      <c r="U3222" s="13">
        <f t="shared" si="356"/>
        <v>34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4">
        <f t="shared" si="352"/>
        <v>42190.696793981479</v>
      </c>
      <c r="K3223">
        <v>1433090603</v>
      </c>
      <c r="L3223" s="14">
        <f t="shared" si="353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6">
        <f t="shared" si="350"/>
        <v>1.0342499999999999</v>
      </c>
      <c r="R3223" s="9">
        <f t="shared" si="351"/>
        <v>36.610619469026545</v>
      </c>
      <c r="S3223" t="str">
        <f t="shared" si="354"/>
        <v>theater</v>
      </c>
      <c r="T3223" t="str">
        <f t="shared" si="355"/>
        <v>plays</v>
      </c>
      <c r="U3223" s="13">
        <f t="shared" si="356"/>
        <v>35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4">
        <f t="shared" si="352"/>
        <v>42301.895138888889</v>
      </c>
      <c r="K3224">
        <v>1443016697</v>
      </c>
      <c r="L3224" s="14">
        <f t="shared" si="353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6">
        <f t="shared" si="350"/>
        <v>1.248</v>
      </c>
      <c r="R3224" s="9">
        <f t="shared" si="351"/>
        <v>37.142857142857146</v>
      </c>
      <c r="S3224" t="str">
        <f t="shared" si="354"/>
        <v>theater</v>
      </c>
      <c r="T3224" t="str">
        <f t="shared" si="355"/>
        <v>plays</v>
      </c>
      <c r="U3224" s="13">
        <f t="shared" si="356"/>
        <v>31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4">
        <f t="shared" si="352"/>
        <v>42236.835370370376</v>
      </c>
      <c r="K3225">
        <v>1437508976</v>
      </c>
      <c r="L3225" s="14">
        <f t="shared" si="353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6">
        <f t="shared" si="350"/>
        <v>1.0951612903225807</v>
      </c>
      <c r="R3225" s="9">
        <f t="shared" si="351"/>
        <v>45.878378378378379</v>
      </c>
      <c r="S3225" t="str">
        <f t="shared" si="354"/>
        <v>theater</v>
      </c>
      <c r="T3225" t="str">
        <f t="shared" si="355"/>
        <v>plays</v>
      </c>
      <c r="U3225" s="13">
        <f t="shared" si="356"/>
        <v>30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4">
        <f t="shared" si="352"/>
        <v>42745.208333333328</v>
      </c>
      <c r="K3226">
        <v>1479932713</v>
      </c>
      <c r="L3226" s="14">
        <f t="shared" si="353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6">
        <f t="shared" si="350"/>
        <v>1.0203333333333333</v>
      </c>
      <c r="R3226" s="9">
        <f t="shared" si="351"/>
        <v>141.71296296296296</v>
      </c>
      <c r="S3226" t="str">
        <f t="shared" si="354"/>
        <v>theater</v>
      </c>
      <c r="T3226" t="str">
        <f t="shared" si="355"/>
        <v>plays</v>
      </c>
      <c r="U3226" s="13">
        <f t="shared" si="356"/>
        <v>48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4">
        <f t="shared" si="352"/>
        <v>42524.875</v>
      </c>
      <c r="K3227">
        <v>1463145938</v>
      </c>
      <c r="L3227" s="14">
        <f t="shared" si="353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6">
        <f t="shared" si="350"/>
        <v>1.0235000000000001</v>
      </c>
      <c r="R3227" s="9">
        <f t="shared" si="351"/>
        <v>52.487179487179489</v>
      </c>
      <c r="S3227" t="str">
        <f t="shared" si="354"/>
        <v>theater</v>
      </c>
      <c r="T3227" t="str">
        <f t="shared" si="355"/>
        <v>plays</v>
      </c>
      <c r="U3227" s="13">
        <f t="shared" si="356"/>
        <v>21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4">
        <f t="shared" si="352"/>
        <v>42307.583472222221</v>
      </c>
      <c r="K3228">
        <v>1443621612</v>
      </c>
      <c r="L3228" s="14">
        <f t="shared" si="353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6">
        <f t="shared" si="350"/>
        <v>1.0416666666666667</v>
      </c>
      <c r="R3228" s="9">
        <f t="shared" si="351"/>
        <v>59.523809523809526</v>
      </c>
      <c r="S3228" t="str">
        <f t="shared" si="354"/>
        <v>theater</v>
      </c>
      <c r="T3228" t="str">
        <f t="shared" si="355"/>
        <v>plays</v>
      </c>
      <c r="U3228" s="13">
        <f t="shared" si="356"/>
        <v>30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4">
        <f t="shared" si="352"/>
        <v>42752.882361111115</v>
      </c>
      <c r="K3229">
        <v>1482095436</v>
      </c>
      <c r="L3229" s="14">
        <f t="shared" si="353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6">
        <f t="shared" si="350"/>
        <v>1.25</v>
      </c>
      <c r="R3229" s="9">
        <f t="shared" si="351"/>
        <v>50</v>
      </c>
      <c r="S3229" t="str">
        <f t="shared" si="354"/>
        <v>theater</v>
      </c>
      <c r="T3229" t="str">
        <f t="shared" si="355"/>
        <v>plays</v>
      </c>
      <c r="U3229" s="13">
        <f t="shared" si="356"/>
        <v>30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4">
        <f t="shared" si="352"/>
        <v>42355.207638888889</v>
      </c>
      <c r="K3230">
        <v>1447606884</v>
      </c>
      <c r="L3230" s="14">
        <f t="shared" si="353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6">
        <f t="shared" si="350"/>
        <v>1.0234285714285714</v>
      </c>
      <c r="R3230" s="9">
        <f t="shared" si="351"/>
        <v>193.62162162162161</v>
      </c>
      <c r="S3230" t="str">
        <f t="shared" si="354"/>
        <v>theater</v>
      </c>
      <c r="T3230" t="str">
        <f t="shared" si="355"/>
        <v>plays</v>
      </c>
      <c r="U3230" s="13">
        <f t="shared" si="356"/>
        <v>32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4">
        <f t="shared" si="352"/>
        <v>41963.333310185189</v>
      </c>
      <c r="K3231">
        <v>1413874798</v>
      </c>
      <c r="L3231" s="14">
        <f t="shared" si="353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6">
        <f t="shared" si="350"/>
        <v>1.0786500000000001</v>
      </c>
      <c r="R3231" s="9">
        <f t="shared" si="351"/>
        <v>106.79702970297029</v>
      </c>
      <c r="S3231" t="str">
        <f t="shared" si="354"/>
        <v>theater</v>
      </c>
      <c r="T3231" t="str">
        <f t="shared" si="355"/>
        <v>plays</v>
      </c>
      <c r="U3231" s="13">
        <f t="shared" si="356"/>
        <v>30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4">
        <f t="shared" si="352"/>
        <v>41913.165972222225</v>
      </c>
      <c r="K3232">
        <v>1410840126</v>
      </c>
      <c r="L3232" s="14">
        <f t="shared" si="353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6">
        <f t="shared" si="350"/>
        <v>1.0988461538461538</v>
      </c>
      <c r="R3232" s="9">
        <f t="shared" si="351"/>
        <v>77.21621621621621</v>
      </c>
      <c r="S3232" t="str">
        <f t="shared" si="354"/>
        <v>theater</v>
      </c>
      <c r="T3232" t="str">
        <f t="shared" si="355"/>
        <v>plays</v>
      </c>
      <c r="U3232" s="13">
        <f t="shared" si="356"/>
        <v>15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4">
        <f t="shared" si="352"/>
        <v>42476.943831018521</v>
      </c>
      <c r="K3233">
        <v>1458254347</v>
      </c>
      <c r="L3233" s="14">
        <f t="shared" si="353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6">
        <f t="shared" si="350"/>
        <v>1.61</v>
      </c>
      <c r="R3233" s="9">
        <f t="shared" si="351"/>
        <v>57.5</v>
      </c>
      <c r="S3233" t="str">
        <f t="shared" si="354"/>
        <v>theater</v>
      </c>
      <c r="T3233" t="str">
        <f t="shared" si="355"/>
        <v>plays</v>
      </c>
      <c r="U3233" s="13">
        <f t="shared" si="356"/>
        <v>30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4">
        <f t="shared" si="352"/>
        <v>42494.165972222225</v>
      </c>
      <c r="K3234">
        <v>1459711917</v>
      </c>
      <c r="L3234" s="14">
        <f t="shared" si="353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6">
        <f t="shared" si="350"/>
        <v>1.3120000000000001</v>
      </c>
      <c r="R3234" s="9">
        <f t="shared" si="351"/>
        <v>50.46153846153846</v>
      </c>
      <c r="S3234" t="str">
        <f t="shared" si="354"/>
        <v>theater</v>
      </c>
      <c r="T3234" t="str">
        <f t="shared" si="355"/>
        <v>plays</v>
      </c>
      <c r="U3234" s="13">
        <f t="shared" si="356"/>
        <v>31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4">
        <f t="shared" si="352"/>
        <v>42796.805034722223</v>
      </c>
      <c r="K3235">
        <v>1485890355</v>
      </c>
      <c r="L3235" s="14">
        <f t="shared" si="353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6">
        <f t="shared" si="350"/>
        <v>1.1879999999999999</v>
      </c>
      <c r="R3235" s="9">
        <f t="shared" si="351"/>
        <v>97.377049180327873</v>
      </c>
      <c r="S3235" t="str">
        <f t="shared" si="354"/>
        <v>theater</v>
      </c>
      <c r="T3235" t="str">
        <f t="shared" si="355"/>
        <v>plays</v>
      </c>
      <c r="U3235" s="13">
        <f t="shared" si="356"/>
        <v>30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4">
        <f t="shared" si="352"/>
        <v>42767.979861111111</v>
      </c>
      <c r="K3236">
        <v>1483124208</v>
      </c>
      <c r="L3236" s="14">
        <f t="shared" si="353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6">
        <f t="shared" si="350"/>
        <v>1.0039275000000001</v>
      </c>
      <c r="R3236" s="9">
        <f t="shared" si="351"/>
        <v>34.91921739130435</v>
      </c>
      <c r="S3236" t="str">
        <f t="shared" si="354"/>
        <v>theater</v>
      </c>
      <c r="T3236" t="str">
        <f t="shared" si="355"/>
        <v>plays</v>
      </c>
      <c r="U3236" s="13">
        <f t="shared" si="356"/>
        <v>33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4">
        <f t="shared" si="352"/>
        <v>42552.347812499997</v>
      </c>
      <c r="K3237">
        <v>1464769251</v>
      </c>
      <c r="L3237" s="14">
        <f t="shared" si="353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6">
        <f t="shared" si="350"/>
        <v>1.0320666666666667</v>
      </c>
      <c r="R3237" s="9">
        <f t="shared" si="351"/>
        <v>85.530386740331494</v>
      </c>
      <c r="S3237" t="str">
        <f t="shared" si="354"/>
        <v>theater</v>
      </c>
      <c r="T3237" t="str">
        <f t="shared" si="355"/>
        <v>plays</v>
      </c>
      <c r="U3237" s="13">
        <f t="shared" si="356"/>
        <v>30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4">
        <f t="shared" si="352"/>
        <v>42732.917048611111</v>
      </c>
      <c r="K3238">
        <v>1480370433</v>
      </c>
      <c r="L3238" s="14">
        <f t="shared" si="353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6">
        <f t="shared" si="350"/>
        <v>1.006</v>
      </c>
      <c r="R3238" s="9">
        <f t="shared" si="351"/>
        <v>182.90909090909091</v>
      </c>
      <c r="S3238" t="str">
        <f t="shared" si="354"/>
        <v>theater</v>
      </c>
      <c r="T3238" t="str">
        <f t="shared" si="355"/>
        <v>plays</v>
      </c>
      <c r="U3238" s="13">
        <f t="shared" si="356"/>
        <v>30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4">
        <f t="shared" si="352"/>
        <v>42276.165972222225</v>
      </c>
      <c r="K3239">
        <v>1441452184</v>
      </c>
      <c r="L3239" s="14">
        <f t="shared" si="353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6">
        <f t="shared" si="350"/>
        <v>1.0078754285714286</v>
      </c>
      <c r="R3239" s="9">
        <f t="shared" si="351"/>
        <v>131.13620817843866</v>
      </c>
      <c r="S3239" t="str">
        <f t="shared" si="354"/>
        <v>theater</v>
      </c>
      <c r="T3239" t="str">
        <f t="shared" si="355"/>
        <v>plays</v>
      </c>
      <c r="U3239" s="13">
        <f t="shared" si="356"/>
        <v>24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4">
        <f t="shared" si="352"/>
        <v>42186.510393518518</v>
      </c>
      <c r="K3240">
        <v>1433160898</v>
      </c>
      <c r="L3240" s="14">
        <f t="shared" si="353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6">
        <f t="shared" si="350"/>
        <v>1.1232142857142857</v>
      </c>
      <c r="R3240" s="9">
        <f t="shared" si="351"/>
        <v>39.810126582278478</v>
      </c>
      <c r="S3240" t="str">
        <f t="shared" si="354"/>
        <v>theater</v>
      </c>
      <c r="T3240" t="str">
        <f t="shared" si="355"/>
        <v>plays</v>
      </c>
      <c r="U3240" s="13">
        <f t="shared" si="356"/>
        <v>30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4">
        <f t="shared" si="352"/>
        <v>42302.999305555553</v>
      </c>
      <c r="K3241">
        <v>1443665293</v>
      </c>
      <c r="L3241" s="14">
        <f t="shared" si="353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6">
        <f t="shared" si="350"/>
        <v>1.0591914022517912</v>
      </c>
      <c r="R3241" s="9">
        <f t="shared" si="351"/>
        <v>59.701730769230764</v>
      </c>
      <c r="S3241" t="str">
        <f t="shared" si="354"/>
        <v>theater</v>
      </c>
      <c r="T3241" t="str">
        <f t="shared" si="355"/>
        <v>plays</v>
      </c>
      <c r="U3241" s="13">
        <f t="shared" si="356"/>
        <v>24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4">
        <f t="shared" si="352"/>
        <v>42782.958333333328</v>
      </c>
      <c r="K3242">
        <v>1484843948</v>
      </c>
      <c r="L3242" s="14">
        <f t="shared" si="353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6">
        <f t="shared" si="350"/>
        <v>1.0056666666666667</v>
      </c>
      <c r="R3242" s="9">
        <f t="shared" si="351"/>
        <v>88.735294117647058</v>
      </c>
      <c r="S3242" t="str">
        <f t="shared" si="354"/>
        <v>theater</v>
      </c>
      <c r="T3242" t="str">
        <f t="shared" si="355"/>
        <v>plays</v>
      </c>
      <c r="U3242" s="13">
        <f t="shared" si="356"/>
        <v>28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4">
        <f t="shared" si="352"/>
        <v>41926.290972222225</v>
      </c>
      <c r="K3243">
        <v>1410421670</v>
      </c>
      <c r="L3243" s="14">
        <f t="shared" si="353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6">
        <f t="shared" si="350"/>
        <v>1.1530588235294117</v>
      </c>
      <c r="R3243" s="9">
        <f t="shared" si="351"/>
        <v>58.688622754491021</v>
      </c>
      <c r="S3243" t="str">
        <f t="shared" si="354"/>
        <v>theater</v>
      </c>
      <c r="T3243" t="str">
        <f t="shared" si="355"/>
        <v>plays</v>
      </c>
      <c r="U3243" s="13">
        <f t="shared" si="356"/>
        <v>33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4">
        <f t="shared" si="352"/>
        <v>41901.755694444444</v>
      </c>
      <c r="K3244">
        <v>1408558092</v>
      </c>
      <c r="L3244" s="14">
        <f t="shared" si="353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6">
        <f t="shared" si="350"/>
        <v>1.273042</v>
      </c>
      <c r="R3244" s="9">
        <f t="shared" si="351"/>
        <v>69.56513661202186</v>
      </c>
      <c r="S3244" t="str">
        <f t="shared" si="354"/>
        <v>theater</v>
      </c>
      <c r="T3244" t="str">
        <f t="shared" si="355"/>
        <v>plays</v>
      </c>
      <c r="U3244" s="13">
        <f t="shared" si="356"/>
        <v>30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4">
        <f t="shared" si="352"/>
        <v>42286</v>
      </c>
      <c r="K3245">
        <v>1442283562</v>
      </c>
      <c r="L3245" s="14">
        <f t="shared" si="353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6">
        <f t="shared" si="350"/>
        <v>1.028375</v>
      </c>
      <c r="R3245" s="9">
        <f t="shared" si="351"/>
        <v>115.87323943661971</v>
      </c>
      <c r="S3245" t="str">
        <f t="shared" si="354"/>
        <v>theater</v>
      </c>
      <c r="T3245" t="str">
        <f t="shared" si="355"/>
        <v>plays</v>
      </c>
      <c r="U3245" s="13">
        <f t="shared" si="356"/>
        <v>24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4">
        <f t="shared" si="352"/>
        <v>42705.735902777778</v>
      </c>
      <c r="K3246">
        <v>1478018382</v>
      </c>
      <c r="L3246" s="14">
        <f t="shared" si="353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6">
        <f t="shared" si="350"/>
        <v>1.0293749999999999</v>
      </c>
      <c r="R3246" s="9">
        <f t="shared" si="351"/>
        <v>23.869565217391305</v>
      </c>
      <c r="S3246" t="str">
        <f t="shared" si="354"/>
        <v>theater</v>
      </c>
      <c r="T3246" t="str">
        <f t="shared" si="355"/>
        <v>plays</v>
      </c>
      <c r="U3246" s="13">
        <f t="shared" si="356"/>
        <v>30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4">
        <f t="shared" si="352"/>
        <v>42167.083333333328</v>
      </c>
      <c r="K3247">
        <v>1431354258</v>
      </c>
      <c r="L3247" s="14">
        <f t="shared" si="353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6">
        <f t="shared" si="350"/>
        <v>1.043047619047619</v>
      </c>
      <c r="R3247" s="9">
        <f t="shared" si="351"/>
        <v>81.125925925925927</v>
      </c>
      <c r="S3247" t="str">
        <f t="shared" si="354"/>
        <v>theater</v>
      </c>
      <c r="T3247" t="str">
        <f t="shared" si="355"/>
        <v>plays</v>
      </c>
      <c r="U3247" s="13">
        <f t="shared" si="356"/>
        <v>32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4">
        <f t="shared" si="352"/>
        <v>42259.165972222225</v>
      </c>
      <c r="K3248">
        <v>1439551200</v>
      </c>
      <c r="L3248" s="14">
        <f t="shared" si="353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6">
        <f t="shared" si="350"/>
        <v>1.1122000000000001</v>
      </c>
      <c r="R3248" s="9">
        <f t="shared" si="351"/>
        <v>57.626943005181346</v>
      </c>
      <c r="S3248" t="str">
        <f t="shared" si="354"/>
        <v>theater</v>
      </c>
      <c r="T3248" t="str">
        <f t="shared" si="355"/>
        <v>plays</v>
      </c>
      <c r="U3248" s="13">
        <f t="shared" si="356"/>
        <v>29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4">
        <f t="shared" si="352"/>
        <v>42197.434166666666</v>
      </c>
      <c r="K3249">
        <v>1434104712</v>
      </c>
      <c r="L3249" s="14">
        <f t="shared" si="353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6">
        <f t="shared" si="350"/>
        <v>1.0586</v>
      </c>
      <c r="R3249" s="9">
        <f t="shared" si="351"/>
        <v>46.429824561403507</v>
      </c>
      <c r="S3249" t="str">
        <f t="shared" si="354"/>
        <v>theater</v>
      </c>
      <c r="T3249" t="str">
        <f t="shared" si="355"/>
        <v>plays</v>
      </c>
      <c r="U3249" s="13">
        <f t="shared" si="356"/>
        <v>30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4">
        <f t="shared" si="352"/>
        <v>42098.846724537041</v>
      </c>
      <c r="K3250">
        <v>1425590357</v>
      </c>
      <c r="L3250" s="14">
        <f t="shared" si="353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6">
        <f t="shared" si="350"/>
        <v>1.0079166666666666</v>
      </c>
      <c r="R3250" s="9">
        <f t="shared" si="351"/>
        <v>60.475000000000001</v>
      </c>
      <c r="S3250" t="str">
        <f t="shared" si="354"/>
        <v>theater</v>
      </c>
      <c r="T3250" t="str">
        <f t="shared" si="355"/>
        <v>plays</v>
      </c>
      <c r="U3250" s="13">
        <f t="shared" si="356"/>
        <v>30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4">
        <f t="shared" si="352"/>
        <v>42175.746689814812</v>
      </c>
      <c r="K3251">
        <v>1432230914</v>
      </c>
      <c r="L3251" s="14">
        <f t="shared" si="353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6">
        <f t="shared" si="350"/>
        <v>1.0492727272727274</v>
      </c>
      <c r="R3251" s="9">
        <f t="shared" si="351"/>
        <v>65.579545454545453</v>
      </c>
      <c r="S3251" t="str">
        <f t="shared" si="354"/>
        <v>theater</v>
      </c>
      <c r="T3251" t="str">
        <f t="shared" si="355"/>
        <v>plays</v>
      </c>
      <c r="U3251" s="13">
        <f t="shared" si="356"/>
        <v>30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4">
        <f t="shared" si="352"/>
        <v>41948.783842592595</v>
      </c>
      <c r="K3252">
        <v>1412617724</v>
      </c>
      <c r="L3252" s="14">
        <f t="shared" si="353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6">
        <f t="shared" si="350"/>
        <v>1.01552</v>
      </c>
      <c r="R3252" s="9">
        <f t="shared" si="351"/>
        <v>119.1924882629108</v>
      </c>
      <c r="S3252" t="str">
        <f t="shared" si="354"/>
        <v>theater</v>
      </c>
      <c r="T3252" t="str">
        <f t="shared" si="355"/>
        <v>plays</v>
      </c>
      <c r="U3252" s="13">
        <f t="shared" si="356"/>
        <v>30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4">
        <f t="shared" si="352"/>
        <v>42176.731087962966</v>
      </c>
      <c r="K3253">
        <v>1432315966</v>
      </c>
      <c r="L3253" s="14">
        <f t="shared" si="353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6">
        <f t="shared" si="350"/>
        <v>1.1073333333333333</v>
      </c>
      <c r="R3253" s="9">
        <f t="shared" si="351"/>
        <v>83.05</v>
      </c>
      <c r="S3253" t="str">
        <f t="shared" si="354"/>
        <v>theater</v>
      </c>
      <c r="T3253" t="str">
        <f t="shared" si="355"/>
        <v>plays</v>
      </c>
      <c r="U3253" s="13">
        <f t="shared" si="356"/>
        <v>30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4">
        <f t="shared" si="352"/>
        <v>42620.472685185188</v>
      </c>
      <c r="K3254">
        <v>1470655240</v>
      </c>
      <c r="L3254" s="14">
        <f t="shared" si="353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6">
        <f t="shared" si="350"/>
        <v>1.2782222222222221</v>
      </c>
      <c r="R3254" s="9">
        <f t="shared" si="351"/>
        <v>57.52</v>
      </c>
      <c r="S3254" t="str">
        <f t="shared" si="354"/>
        <v>theater</v>
      </c>
      <c r="T3254" t="str">
        <f t="shared" si="355"/>
        <v>plays</v>
      </c>
      <c r="U3254" s="13">
        <f t="shared" si="356"/>
        <v>30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4">
        <f t="shared" si="352"/>
        <v>42621.15625</v>
      </c>
      <c r="K3255">
        <v>1471701028</v>
      </c>
      <c r="L3255" s="14">
        <f t="shared" si="353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6">
        <f t="shared" si="350"/>
        <v>1.0182500000000001</v>
      </c>
      <c r="R3255" s="9">
        <f t="shared" si="351"/>
        <v>177.08695652173913</v>
      </c>
      <c r="S3255" t="str">
        <f t="shared" si="354"/>
        <v>theater</v>
      </c>
      <c r="T3255" t="str">
        <f t="shared" si="355"/>
        <v>plays</v>
      </c>
      <c r="U3255" s="13">
        <f t="shared" si="356"/>
        <v>19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4">
        <f t="shared" si="352"/>
        <v>42089.044085648144</v>
      </c>
      <c r="K3256">
        <v>1424743409</v>
      </c>
      <c r="L3256" s="14">
        <f t="shared" si="353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6">
        <f t="shared" si="350"/>
        <v>1.012576923076923</v>
      </c>
      <c r="R3256" s="9">
        <f t="shared" si="351"/>
        <v>70.771505376344081</v>
      </c>
      <c r="S3256" t="str">
        <f t="shared" si="354"/>
        <v>theater</v>
      </c>
      <c r="T3256" t="str">
        <f t="shared" si="355"/>
        <v>plays</v>
      </c>
      <c r="U3256" s="13">
        <f t="shared" si="356"/>
        <v>30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4">
        <f t="shared" si="352"/>
        <v>41919.768229166664</v>
      </c>
      <c r="K3257">
        <v>1410114375</v>
      </c>
      <c r="L3257" s="14">
        <f t="shared" si="353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6">
        <f t="shared" si="350"/>
        <v>1.75</v>
      </c>
      <c r="R3257" s="9">
        <f t="shared" si="351"/>
        <v>29.166666666666668</v>
      </c>
      <c r="S3257" t="str">
        <f t="shared" si="354"/>
        <v>theater</v>
      </c>
      <c r="T3257" t="str">
        <f t="shared" si="355"/>
        <v>plays</v>
      </c>
      <c r="U3257" s="13">
        <f t="shared" si="356"/>
        <v>30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4">
        <f t="shared" si="352"/>
        <v>42166.165972222225</v>
      </c>
      <c r="K3258">
        <v>1432129577</v>
      </c>
      <c r="L3258" s="14">
        <f t="shared" si="353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6">
        <f t="shared" si="350"/>
        <v>1.2806</v>
      </c>
      <c r="R3258" s="9">
        <f t="shared" si="351"/>
        <v>72.76136363636364</v>
      </c>
      <c r="S3258" t="str">
        <f t="shared" si="354"/>
        <v>theater</v>
      </c>
      <c r="T3258" t="str">
        <f t="shared" si="355"/>
        <v>plays</v>
      </c>
      <c r="U3258" s="13">
        <f t="shared" si="356"/>
        <v>22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4">
        <f t="shared" si="352"/>
        <v>42788.559629629628</v>
      </c>
      <c r="K3259">
        <v>1485177952</v>
      </c>
      <c r="L3259" s="14">
        <f t="shared" si="353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6">
        <f t="shared" si="350"/>
        <v>1.0629949999999999</v>
      </c>
      <c r="R3259" s="9">
        <f t="shared" si="351"/>
        <v>51.853414634146333</v>
      </c>
      <c r="S3259" t="str">
        <f t="shared" si="354"/>
        <v>theater</v>
      </c>
      <c r="T3259" t="str">
        <f t="shared" si="355"/>
        <v>plays</v>
      </c>
      <c r="U3259" s="13">
        <f t="shared" si="356"/>
        <v>30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4">
        <f t="shared" si="352"/>
        <v>42012.887280092589</v>
      </c>
      <c r="K3260">
        <v>1418159861</v>
      </c>
      <c r="L3260" s="14">
        <f t="shared" si="353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6">
        <f t="shared" si="350"/>
        <v>1.052142857142857</v>
      </c>
      <c r="R3260" s="9">
        <f t="shared" si="351"/>
        <v>98.2</v>
      </c>
      <c r="S3260" t="str">
        <f t="shared" si="354"/>
        <v>theater</v>
      </c>
      <c r="T3260" t="str">
        <f t="shared" si="355"/>
        <v>plays</v>
      </c>
      <c r="U3260" s="13">
        <f t="shared" si="356"/>
        <v>30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4">
        <f t="shared" si="352"/>
        <v>42644.165972222225</v>
      </c>
      <c r="K3261">
        <v>1472753745</v>
      </c>
      <c r="L3261" s="14">
        <f t="shared" si="353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6">
        <f t="shared" si="350"/>
        <v>1.0616782608695652</v>
      </c>
      <c r="R3261" s="9">
        <f t="shared" si="351"/>
        <v>251.7381443298969</v>
      </c>
      <c r="S3261" t="str">
        <f t="shared" si="354"/>
        <v>theater</v>
      </c>
      <c r="T3261" t="str">
        <f t="shared" si="355"/>
        <v>plays</v>
      </c>
      <c r="U3261" s="13">
        <f t="shared" si="356"/>
        <v>30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4">
        <f t="shared" si="352"/>
        <v>42338.714328703703</v>
      </c>
      <c r="K3262">
        <v>1445875718</v>
      </c>
      <c r="L3262" s="14">
        <f t="shared" si="353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6">
        <f t="shared" si="350"/>
        <v>1.0924</v>
      </c>
      <c r="R3262" s="9">
        <f t="shared" si="351"/>
        <v>74.821917808219183</v>
      </c>
      <c r="S3262" t="str">
        <f t="shared" si="354"/>
        <v>theater</v>
      </c>
      <c r="T3262" t="str">
        <f t="shared" si="355"/>
        <v>plays</v>
      </c>
      <c r="U3262" s="13">
        <f t="shared" si="356"/>
        <v>35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4">
        <f t="shared" si="352"/>
        <v>42201.725416666668</v>
      </c>
      <c r="K3263">
        <v>1434475476</v>
      </c>
      <c r="L3263" s="14">
        <f t="shared" si="353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6">
        <f t="shared" si="350"/>
        <v>1.0045454545454546</v>
      </c>
      <c r="R3263" s="9">
        <f t="shared" si="351"/>
        <v>67.65306122448979</v>
      </c>
      <c r="S3263" t="str">
        <f t="shared" si="354"/>
        <v>theater</v>
      </c>
      <c r="T3263" t="str">
        <f t="shared" si="355"/>
        <v>plays</v>
      </c>
      <c r="U3263" s="13">
        <f t="shared" si="356"/>
        <v>30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4">
        <f t="shared" si="352"/>
        <v>41995.166666666672</v>
      </c>
      <c r="K3264">
        <v>1416555262</v>
      </c>
      <c r="L3264" s="14">
        <f t="shared" si="353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6">
        <f t="shared" si="350"/>
        <v>1.0304098360655738</v>
      </c>
      <c r="R3264" s="9">
        <f t="shared" si="351"/>
        <v>93.81343283582089</v>
      </c>
      <c r="S3264" t="str">
        <f t="shared" si="354"/>
        <v>theater</v>
      </c>
      <c r="T3264" t="str">
        <f t="shared" si="355"/>
        <v>plays</v>
      </c>
      <c r="U3264" s="13">
        <f t="shared" si="356"/>
        <v>31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4">
        <f t="shared" si="352"/>
        <v>42307.875</v>
      </c>
      <c r="K3265">
        <v>1444220588</v>
      </c>
      <c r="L3265" s="14">
        <f t="shared" si="353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6">
        <f t="shared" si="350"/>
        <v>1.121664</v>
      </c>
      <c r="R3265" s="9">
        <f t="shared" si="351"/>
        <v>41.237647058823526</v>
      </c>
      <c r="S3265" t="str">
        <f t="shared" si="354"/>
        <v>theater</v>
      </c>
      <c r="T3265" t="str">
        <f t="shared" si="355"/>
        <v>plays</v>
      </c>
      <c r="U3265" s="13">
        <f t="shared" si="356"/>
        <v>23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4">
        <f t="shared" si="352"/>
        <v>42032.916666666672</v>
      </c>
      <c r="K3266">
        <v>1421089938</v>
      </c>
      <c r="L3266" s="14">
        <f t="shared" si="353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6">
        <f t="shared" ref="Q3266:Q3329" si="357">(E3266/D3266)</f>
        <v>1.03</v>
      </c>
      <c r="R3266" s="9">
        <f t="shared" ref="R3266:R3329" si="358">IF(N3266&lt;&gt;0,E3266/N3266,0)</f>
        <v>52.551020408163268</v>
      </c>
      <c r="S3266" t="str">
        <f t="shared" si="354"/>
        <v>theater</v>
      </c>
      <c r="T3266" t="str">
        <f t="shared" si="355"/>
        <v>plays</v>
      </c>
      <c r="U3266" s="13">
        <f t="shared" si="356"/>
        <v>16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4">
        <f t="shared" ref="J3267:J3330" si="359">(((I3267/60)/60)/24)+DATE(1970,1,1)</f>
        <v>42341.708333333328</v>
      </c>
      <c r="K3267">
        <v>1446570315</v>
      </c>
      <c r="L3267" s="14">
        <f t="shared" ref="L3267:L3330" si="360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6">
        <f t="shared" si="357"/>
        <v>1.64</v>
      </c>
      <c r="R3267" s="9">
        <f t="shared" si="358"/>
        <v>70.285714285714292</v>
      </c>
      <c r="S3267" t="str">
        <f t="shared" ref="S3267:S3330" si="361">LEFT(P3267, SEARCH("/",P3267,1)-1)</f>
        <v>theater</v>
      </c>
      <c r="T3267" t="str">
        <f t="shared" ref="T3267:T3330" si="362">RIGHT(P3267,LEN(P3267)-FIND("/",P3267))</f>
        <v>plays</v>
      </c>
      <c r="U3267" s="13">
        <f t="shared" ref="U3267:U3330" si="363">DATEDIF(L3267,J3267,"D")</f>
        <v>30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4">
        <f t="shared" si="359"/>
        <v>42167.875</v>
      </c>
      <c r="K3268">
        <v>1431435122</v>
      </c>
      <c r="L3268" s="14">
        <f t="shared" si="360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6">
        <f t="shared" si="357"/>
        <v>1.3128333333333333</v>
      </c>
      <c r="R3268" s="9">
        <f t="shared" si="358"/>
        <v>48.325153374233132</v>
      </c>
      <c r="S3268" t="str">
        <f t="shared" si="361"/>
        <v>theater</v>
      </c>
      <c r="T3268" t="str">
        <f t="shared" si="362"/>
        <v>plays</v>
      </c>
      <c r="U3268" s="13">
        <f t="shared" si="363"/>
        <v>31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4">
        <f t="shared" si="359"/>
        <v>42202.757638888885</v>
      </c>
      <c r="K3269">
        <v>1434564660</v>
      </c>
      <c r="L3269" s="14">
        <f t="shared" si="360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6">
        <f t="shared" si="357"/>
        <v>1.0209999999999999</v>
      </c>
      <c r="R3269" s="9">
        <f t="shared" si="358"/>
        <v>53.177083333333336</v>
      </c>
      <c r="S3269" t="str">
        <f t="shared" si="361"/>
        <v>theater</v>
      </c>
      <c r="T3269" t="str">
        <f t="shared" si="362"/>
        <v>plays</v>
      </c>
      <c r="U3269" s="13">
        <f t="shared" si="363"/>
        <v>30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4">
        <f t="shared" si="359"/>
        <v>42606.90425925926</v>
      </c>
      <c r="K3270">
        <v>1470692528</v>
      </c>
      <c r="L3270" s="14">
        <f t="shared" si="360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6">
        <f t="shared" si="357"/>
        <v>1.28</v>
      </c>
      <c r="R3270" s="9">
        <f t="shared" si="358"/>
        <v>60.952380952380949</v>
      </c>
      <c r="S3270" t="str">
        <f t="shared" si="361"/>
        <v>theater</v>
      </c>
      <c r="T3270" t="str">
        <f t="shared" si="362"/>
        <v>plays</v>
      </c>
      <c r="U3270" s="13">
        <f t="shared" si="363"/>
        <v>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4">
        <f t="shared" si="359"/>
        <v>42171.458333333328</v>
      </c>
      <c r="K3271">
        <v>1431509397</v>
      </c>
      <c r="L3271" s="14">
        <f t="shared" si="360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6">
        <f t="shared" si="357"/>
        <v>1.0149999999999999</v>
      </c>
      <c r="R3271" s="9">
        <f t="shared" si="358"/>
        <v>116</v>
      </c>
      <c r="S3271" t="str">
        <f t="shared" si="361"/>
        <v>theater</v>
      </c>
      <c r="T3271" t="str">
        <f t="shared" si="362"/>
        <v>plays</v>
      </c>
      <c r="U3271" s="13">
        <f t="shared" si="363"/>
        <v>34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4">
        <f t="shared" si="359"/>
        <v>42197.533159722225</v>
      </c>
      <c r="K3272">
        <v>1434113265</v>
      </c>
      <c r="L3272" s="14">
        <f t="shared" si="360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6">
        <f t="shared" si="357"/>
        <v>1.0166666666666666</v>
      </c>
      <c r="R3272" s="9">
        <f t="shared" si="358"/>
        <v>61</v>
      </c>
      <c r="S3272" t="str">
        <f t="shared" si="361"/>
        <v>theater</v>
      </c>
      <c r="T3272" t="str">
        <f t="shared" si="362"/>
        <v>plays</v>
      </c>
      <c r="U3272" s="13">
        <f t="shared" si="363"/>
        <v>30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4">
        <f t="shared" si="359"/>
        <v>41945.478877314818</v>
      </c>
      <c r="K3273">
        <v>1412332175</v>
      </c>
      <c r="L3273" s="14">
        <f t="shared" si="360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6">
        <f t="shared" si="357"/>
        <v>1.3</v>
      </c>
      <c r="R3273" s="9">
        <f t="shared" si="358"/>
        <v>38.235294117647058</v>
      </c>
      <c r="S3273" t="str">
        <f t="shared" si="361"/>
        <v>theater</v>
      </c>
      <c r="T3273" t="str">
        <f t="shared" si="362"/>
        <v>plays</v>
      </c>
      <c r="U3273" s="13">
        <f t="shared" si="363"/>
        <v>30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4">
        <f t="shared" si="359"/>
        <v>42314.541770833333</v>
      </c>
      <c r="K3274">
        <v>1444219209</v>
      </c>
      <c r="L3274" s="14">
        <f t="shared" si="360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6">
        <f t="shared" si="357"/>
        <v>1.5443</v>
      </c>
      <c r="R3274" s="9">
        <f t="shared" si="358"/>
        <v>106.50344827586207</v>
      </c>
      <c r="S3274" t="str">
        <f t="shared" si="361"/>
        <v>theater</v>
      </c>
      <c r="T3274" t="str">
        <f t="shared" si="362"/>
        <v>plays</v>
      </c>
      <c r="U3274" s="13">
        <f t="shared" si="363"/>
        <v>30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4">
        <f t="shared" si="359"/>
        <v>42627.791666666672</v>
      </c>
      <c r="K3275">
        <v>1472498042</v>
      </c>
      <c r="L3275" s="14">
        <f t="shared" si="360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6">
        <f t="shared" si="357"/>
        <v>1.0740000000000001</v>
      </c>
      <c r="R3275" s="9">
        <f t="shared" si="358"/>
        <v>204.57142857142858</v>
      </c>
      <c r="S3275" t="str">
        <f t="shared" si="361"/>
        <v>theater</v>
      </c>
      <c r="T3275" t="str">
        <f t="shared" si="362"/>
        <v>plays</v>
      </c>
      <c r="U3275" s="13">
        <f t="shared" si="363"/>
        <v>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4">
        <f t="shared" si="359"/>
        <v>42444.875</v>
      </c>
      <c r="K3276">
        <v>1454259272</v>
      </c>
      <c r="L3276" s="14">
        <f t="shared" si="360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6">
        <f t="shared" si="357"/>
        <v>1.0132258064516129</v>
      </c>
      <c r="R3276" s="9">
        <f t="shared" si="358"/>
        <v>54.912587412587413</v>
      </c>
      <c r="S3276" t="str">
        <f t="shared" si="361"/>
        <v>theater</v>
      </c>
      <c r="T3276" t="str">
        <f t="shared" si="362"/>
        <v>plays</v>
      </c>
      <c r="U3276" s="13">
        <f t="shared" si="363"/>
        <v>44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4">
        <f t="shared" si="359"/>
        <v>42044.1875</v>
      </c>
      <c r="K3277">
        <v>1421183271</v>
      </c>
      <c r="L3277" s="14">
        <f t="shared" si="360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6">
        <f t="shared" si="357"/>
        <v>1.0027777777777778</v>
      </c>
      <c r="R3277" s="9">
        <f t="shared" si="358"/>
        <v>150.41666666666666</v>
      </c>
      <c r="S3277" t="str">
        <f t="shared" si="361"/>
        <v>theater</v>
      </c>
      <c r="T3277" t="str">
        <f t="shared" si="362"/>
        <v>plays</v>
      </c>
      <c r="U3277" s="13">
        <f t="shared" si="363"/>
        <v>27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4">
        <f t="shared" si="359"/>
        <v>42461.165972222225</v>
      </c>
      <c r="K3278">
        <v>1456526879</v>
      </c>
      <c r="L3278" s="14">
        <f t="shared" si="360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6">
        <f t="shared" si="357"/>
        <v>1.1684444444444444</v>
      </c>
      <c r="R3278" s="9">
        <f t="shared" si="358"/>
        <v>52.58</v>
      </c>
      <c r="S3278" t="str">
        <f t="shared" si="361"/>
        <v>theater</v>
      </c>
      <c r="T3278" t="str">
        <f t="shared" si="362"/>
        <v>plays</v>
      </c>
      <c r="U3278" s="13">
        <f t="shared" si="363"/>
        <v>35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4">
        <f t="shared" si="359"/>
        <v>41961.724606481483</v>
      </c>
      <c r="K3279">
        <v>1413735806</v>
      </c>
      <c r="L3279" s="14">
        <f t="shared" si="360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6">
        <f t="shared" si="357"/>
        <v>1.0860000000000001</v>
      </c>
      <c r="R3279" s="9">
        <f t="shared" si="358"/>
        <v>54.3</v>
      </c>
      <c r="S3279" t="str">
        <f t="shared" si="361"/>
        <v>theater</v>
      </c>
      <c r="T3279" t="str">
        <f t="shared" si="362"/>
        <v>plays</v>
      </c>
      <c r="U3279" s="13">
        <f t="shared" si="363"/>
        <v>30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4">
        <f t="shared" si="359"/>
        <v>42154.848414351851</v>
      </c>
      <c r="K3280">
        <v>1430425303</v>
      </c>
      <c r="L3280" s="14">
        <f t="shared" si="360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6">
        <f t="shared" si="357"/>
        <v>1.034</v>
      </c>
      <c r="R3280" s="9">
        <f t="shared" si="358"/>
        <v>76.029411764705884</v>
      </c>
      <c r="S3280" t="str">
        <f t="shared" si="361"/>
        <v>theater</v>
      </c>
      <c r="T3280" t="str">
        <f t="shared" si="362"/>
        <v>plays</v>
      </c>
      <c r="U3280" s="13">
        <f t="shared" si="363"/>
        <v>30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4">
        <f t="shared" si="359"/>
        <v>42461.06086805556</v>
      </c>
      <c r="K3281">
        <v>1456885659</v>
      </c>
      <c r="L3281" s="14">
        <f t="shared" si="360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6">
        <f t="shared" si="357"/>
        <v>1.1427586206896552</v>
      </c>
      <c r="R3281" s="9">
        <f t="shared" si="358"/>
        <v>105.2063492063492</v>
      </c>
      <c r="S3281" t="str">
        <f t="shared" si="361"/>
        <v>theater</v>
      </c>
      <c r="T3281" t="str">
        <f t="shared" si="362"/>
        <v>plays</v>
      </c>
      <c r="U3281" s="13">
        <f t="shared" si="363"/>
        <v>30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4">
        <f t="shared" si="359"/>
        <v>42156.208333333328</v>
      </c>
      <c r="K3282">
        <v>1430158198</v>
      </c>
      <c r="L3282" s="14">
        <f t="shared" si="360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6">
        <f t="shared" si="357"/>
        <v>1.03</v>
      </c>
      <c r="R3282" s="9">
        <f t="shared" si="358"/>
        <v>68.666666666666671</v>
      </c>
      <c r="S3282" t="str">
        <f t="shared" si="361"/>
        <v>theater</v>
      </c>
      <c r="T3282" t="str">
        <f t="shared" si="362"/>
        <v>plays</v>
      </c>
      <c r="U3282" s="13">
        <f t="shared" si="363"/>
        <v>35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4">
        <f t="shared" si="359"/>
        <v>42249.019733796296</v>
      </c>
      <c r="K3283">
        <v>1438561705</v>
      </c>
      <c r="L3283" s="14">
        <f t="shared" si="360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6">
        <f t="shared" si="357"/>
        <v>1.216</v>
      </c>
      <c r="R3283" s="9">
        <f t="shared" si="358"/>
        <v>129.36170212765958</v>
      </c>
      <c r="S3283" t="str">
        <f t="shared" si="361"/>
        <v>theater</v>
      </c>
      <c r="T3283" t="str">
        <f t="shared" si="362"/>
        <v>plays</v>
      </c>
      <c r="U3283" s="13">
        <f t="shared" si="363"/>
        <v>30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4">
        <f t="shared" si="359"/>
        <v>42489.19430555556</v>
      </c>
      <c r="K3284">
        <v>1458103188</v>
      </c>
      <c r="L3284" s="14">
        <f t="shared" si="360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6">
        <f t="shared" si="357"/>
        <v>1.026467741935484</v>
      </c>
      <c r="R3284" s="9">
        <f t="shared" si="358"/>
        <v>134.26371308016877</v>
      </c>
      <c r="S3284" t="str">
        <f t="shared" si="361"/>
        <v>theater</v>
      </c>
      <c r="T3284" t="str">
        <f t="shared" si="362"/>
        <v>plays</v>
      </c>
      <c r="U3284" s="13">
        <f t="shared" si="363"/>
        <v>44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4">
        <f t="shared" si="359"/>
        <v>42410.875</v>
      </c>
      <c r="K3285">
        <v>1452448298</v>
      </c>
      <c r="L3285" s="14">
        <f t="shared" si="360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6">
        <f t="shared" si="357"/>
        <v>1.0475000000000001</v>
      </c>
      <c r="R3285" s="9">
        <f t="shared" si="358"/>
        <v>17.829787234042552</v>
      </c>
      <c r="S3285" t="str">
        <f t="shared" si="361"/>
        <v>theater</v>
      </c>
      <c r="T3285" t="str">
        <f t="shared" si="362"/>
        <v>plays</v>
      </c>
      <c r="U3285" s="13">
        <f t="shared" si="363"/>
        <v>31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4">
        <f t="shared" si="359"/>
        <v>42398.249305555553</v>
      </c>
      <c r="K3286">
        <v>1452546853</v>
      </c>
      <c r="L3286" s="14">
        <f t="shared" si="360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6">
        <f t="shared" si="357"/>
        <v>1.016</v>
      </c>
      <c r="R3286" s="9">
        <f t="shared" si="358"/>
        <v>203.2</v>
      </c>
      <c r="S3286" t="str">
        <f t="shared" si="361"/>
        <v>theater</v>
      </c>
      <c r="T3286" t="str">
        <f t="shared" si="362"/>
        <v>plays</v>
      </c>
      <c r="U3286" s="13">
        <f t="shared" si="363"/>
        <v>18</v>
      </c>
    </row>
    <row r="3287" spans="1:2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4">
        <f t="shared" si="359"/>
        <v>42794.208333333328</v>
      </c>
      <c r="K3287">
        <v>1485556626</v>
      </c>
      <c r="L3287" s="14">
        <f t="shared" si="360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6">
        <f t="shared" si="357"/>
        <v>1.1210242048409682</v>
      </c>
      <c r="R3287" s="9">
        <f t="shared" si="358"/>
        <v>69.18518518518519</v>
      </c>
      <c r="S3287" t="str">
        <f t="shared" si="361"/>
        <v>theater</v>
      </c>
      <c r="T3287" t="str">
        <f t="shared" si="362"/>
        <v>plays</v>
      </c>
      <c r="U3287" s="13">
        <f t="shared" si="363"/>
        <v>32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4">
        <f t="shared" si="359"/>
        <v>42597.840069444443</v>
      </c>
      <c r="K3288">
        <v>1468699782</v>
      </c>
      <c r="L3288" s="14">
        <f t="shared" si="360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6">
        <f t="shared" si="357"/>
        <v>1.0176666666666667</v>
      </c>
      <c r="R3288" s="9">
        <f t="shared" si="358"/>
        <v>125.12295081967213</v>
      </c>
      <c r="S3288" t="str">
        <f t="shared" si="361"/>
        <v>theater</v>
      </c>
      <c r="T3288" t="str">
        <f t="shared" si="362"/>
        <v>plays</v>
      </c>
      <c r="U3288" s="13">
        <f t="shared" si="363"/>
        <v>30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4">
        <f t="shared" si="359"/>
        <v>42336.750324074077</v>
      </c>
      <c r="K3289">
        <v>1446573628</v>
      </c>
      <c r="L3289" s="14">
        <f t="shared" si="360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6">
        <f t="shared" si="357"/>
        <v>1</v>
      </c>
      <c r="R3289" s="9">
        <f t="shared" si="358"/>
        <v>73.529411764705884</v>
      </c>
      <c r="S3289" t="str">
        <f t="shared" si="361"/>
        <v>theater</v>
      </c>
      <c r="T3289" t="str">
        <f t="shared" si="362"/>
        <v>plays</v>
      </c>
      <c r="U3289" s="13">
        <f t="shared" si="363"/>
        <v>25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4">
        <f t="shared" si="359"/>
        <v>42541.958333333328</v>
      </c>
      <c r="K3290">
        <v>1463337315</v>
      </c>
      <c r="L3290" s="14">
        <f t="shared" si="360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6">
        <f t="shared" si="357"/>
        <v>1.0026489999999999</v>
      </c>
      <c r="R3290" s="9">
        <f t="shared" si="358"/>
        <v>48.437149758454105</v>
      </c>
      <c r="S3290" t="str">
        <f t="shared" si="361"/>
        <v>theater</v>
      </c>
      <c r="T3290" t="str">
        <f t="shared" si="362"/>
        <v>plays</v>
      </c>
      <c r="U3290" s="13">
        <f t="shared" si="363"/>
        <v>36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4">
        <f t="shared" si="359"/>
        <v>42786.368078703701</v>
      </c>
      <c r="K3291">
        <v>1485161402</v>
      </c>
      <c r="L3291" s="14">
        <f t="shared" si="360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6">
        <f t="shared" si="357"/>
        <v>1.3304200000000002</v>
      </c>
      <c r="R3291" s="9">
        <f t="shared" si="358"/>
        <v>26.608400000000003</v>
      </c>
      <c r="S3291" t="str">
        <f t="shared" si="361"/>
        <v>theater</v>
      </c>
      <c r="T3291" t="str">
        <f t="shared" si="362"/>
        <v>plays</v>
      </c>
      <c r="U3291" s="13">
        <f t="shared" si="363"/>
        <v>28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4">
        <f t="shared" si="359"/>
        <v>42805.51494212963</v>
      </c>
      <c r="K3292">
        <v>1486642891</v>
      </c>
      <c r="L3292" s="14">
        <f t="shared" si="360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6">
        <f t="shared" si="357"/>
        <v>1.212</v>
      </c>
      <c r="R3292" s="9">
        <f t="shared" si="358"/>
        <v>33.666666666666664</v>
      </c>
      <c r="S3292" t="str">
        <f t="shared" si="361"/>
        <v>theater</v>
      </c>
      <c r="T3292" t="str">
        <f t="shared" si="362"/>
        <v>plays</v>
      </c>
      <c r="U3292" s="13">
        <f t="shared" si="363"/>
        <v>30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4">
        <f t="shared" si="359"/>
        <v>42264.165972222225</v>
      </c>
      <c r="K3293">
        <v>1439743900</v>
      </c>
      <c r="L3293" s="14">
        <f t="shared" si="360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6">
        <f t="shared" si="357"/>
        <v>1.1399999999999999</v>
      </c>
      <c r="R3293" s="9">
        <f t="shared" si="358"/>
        <v>40.714285714285715</v>
      </c>
      <c r="S3293" t="str">
        <f t="shared" si="361"/>
        <v>theater</v>
      </c>
      <c r="T3293" t="str">
        <f t="shared" si="362"/>
        <v>plays</v>
      </c>
      <c r="U3293" s="13">
        <f t="shared" si="363"/>
        <v>32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4">
        <f t="shared" si="359"/>
        <v>42342.811898148153</v>
      </c>
      <c r="K3294">
        <v>1444069748</v>
      </c>
      <c r="L3294" s="14">
        <f t="shared" si="360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6">
        <f t="shared" si="357"/>
        <v>2.8613861386138613</v>
      </c>
      <c r="R3294" s="9">
        <f t="shared" si="358"/>
        <v>19.266666666666666</v>
      </c>
      <c r="S3294" t="str">
        <f t="shared" si="361"/>
        <v>theater</v>
      </c>
      <c r="T3294" t="str">
        <f t="shared" si="362"/>
        <v>plays</v>
      </c>
      <c r="U3294" s="13">
        <f t="shared" si="363"/>
        <v>60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4">
        <f t="shared" si="359"/>
        <v>42798.425370370373</v>
      </c>
      <c r="K3295">
        <v>1486030352</v>
      </c>
      <c r="L3295" s="14">
        <f t="shared" si="360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6">
        <f t="shared" si="357"/>
        <v>1.7044444444444444</v>
      </c>
      <c r="R3295" s="9">
        <f t="shared" si="358"/>
        <v>84.285714285714292</v>
      </c>
      <c r="S3295" t="str">
        <f t="shared" si="361"/>
        <v>theater</v>
      </c>
      <c r="T3295" t="str">
        <f t="shared" si="362"/>
        <v>plays</v>
      </c>
      <c r="U3295" s="13">
        <f t="shared" si="363"/>
        <v>30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4">
        <f t="shared" si="359"/>
        <v>42171.541134259256</v>
      </c>
      <c r="K3296">
        <v>1431867554</v>
      </c>
      <c r="L3296" s="14">
        <f t="shared" si="360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6">
        <f t="shared" si="357"/>
        <v>1.1833333333333333</v>
      </c>
      <c r="R3296" s="9">
        <f t="shared" si="358"/>
        <v>29.583333333333332</v>
      </c>
      <c r="S3296" t="str">
        <f t="shared" si="361"/>
        <v>theater</v>
      </c>
      <c r="T3296" t="str">
        <f t="shared" si="362"/>
        <v>plays</v>
      </c>
      <c r="U3296" s="13">
        <f t="shared" si="363"/>
        <v>30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4">
        <f t="shared" si="359"/>
        <v>42639.442465277782</v>
      </c>
      <c r="K3297">
        <v>1472294229</v>
      </c>
      <c r="L3297" s="14">
        <f t="shared" si="360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6">
        <f t="shared" si="357"/>
        <v>1.0285857142857142</v>
      </c>
      <c r="R3297" s="9">
        <f t="shared" si="358"/>
        <v>26.667037037037037</v>
      </c>
      <c r="S3297" t="str">
        <f t="shared" si="361"/>
        <v>theater</v>
      </c>
      <c r="T3297" t="str">
        <f t="shared" si="362"/>
        <v>plays</v>
      </c>
      <c r="U3297" s="13">
        <f t="shared" si="363"/>
        <v>30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4">
        <f t="shared" si="359"/>
        <v>42330.916666666672</v>
      </c>
      <c r="K3298">
        <v>1446401372</v>
      </c>
      <c r="L3298" s="14">
        <f t="shared" si="360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6">
        <f t="shared" si="357"/>
        <v>1.4406666666666668</v>
      </c>
      <c r="R3298" s="9">
        <f t="shared" si="358"/>
        <v>45.978723404255319</v>
      </c>
      <c r="S3298" t="str">
        <f t="shared" si="361"/>
        <v>theater</v>
      </c>
      <c r="T3298" t="str">
        <f t="shared" si="362"/>
        <v>plays</v>
      </c>
      <c r="U3298" s="13">
        <f t="shared" si="363"/>
        <v>21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4">
        <f t="shared" si="359"/>
        <v>42212.957638888889</v>
      </c>
      <c r="K3299">
        <v>1436380256</v>
      </c>
      <c r="L3299" s="14">
        <f t="shared" si="360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6">
        <f t="shared" si="357"/>
        <v>1.0007272727272727</v>
      </c>
      <c r="R3299" s="9">
        <f t="shared" si="358"/>
        <v>125.09090909090909</v>
      </c>
      <c r="S3299" t="str">
        <f t="shared" si="361"/>
        <v>theater</v>
      </c>
      <c r="T3299" t="str">
        <f t="shared" si="362"/>
        <v>plays</v>
      </c>
      <c r="U3299" s="13">
        <f t="shared" si="363"/>
        <v>19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4">
        <f t="shared" si="359"/>
        <v>42260</v>
      </c>
      <c r="K3300">
        <v>1440370768</v>
      </c>
      <c r="L3300" s="14">
        <f t="shared" si="360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6">
        <f t="shared" si="357"/>
        <v>1.0173000000000001</v>
      </c>
      <c r="R3300" s="9">
        <f t="shared" si="358"/>
        <v>141.29166666666666</v>
      </c>
      <c r="S3300" t="str">
        <f t="shared" si="361"/>
        <v>theater</v>
      </c>
      <c r="T3300" t="str">
        <f t="shared" si="362"/>
        <v>plays</v>
      </c>
      <c r="U3300" s="13">
        <f t="shared" si="363"/>
        <v>21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4">
        <f t="shared" si="359"/>
        <v>42291.917395833334</v>
      </c>
      <c r="K3301">
        <v>1442268063</v>
      </c>
      <c r="L3301" s="14">
        <f t="shared" si="360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6">
        <f t="shared" si="357"/>
        <v>1.1619999999999999</v>
      </c>
      <c r="R3301" s="9">
        <f t="shared" si="358"/>
        <v>55.333333333333336</v>
      </c>
      <c r="S3301" t="str">
        <f t="shared" si="361"/>
        <v>theater</v>
      </c>
      <c r="T3301" t="str">
        <f t="shared" si="362"/>
        <v>plays</v>
      </c>
      <c r="U3301" s="13">
        <f t="shared" si="363"/>
        <v>30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4">
        <f t="shared" si="359"/>
        <v>42123.743773148148</v>
      </c>
      <c r="K3302">
        <v>1428515462</v>
      </c>
      <c r="L3302" s="14">
        <f t="shared" si="360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6">
        <f t="shared" si="357"/>
        <v>1.3616666666666666</v>
      </c>
      <c r="R3302" s="9">
        <f t="shared" si="358"/>
        <v>46.420454545454547</v>
      </c>
      <c r="S3302" t="str">
        <f t="shared" si="361"/>
        <v>theater</v>
      </c>
      <c r="T3302" t="str">
        <f t="shared" si="362"/>
        <v>plays</v>
      </c>
      <c r="U3302" s="13">
        <f t="shared" si="363"/>
        <v>21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4">
        <f t="shared" si="359"/>
        <v>42583.290972222225</v>
      </c>
      <c r="K3303">
        <v>1466185176</v>
      </c>
      <c r="L3303" s="14">
        <f t="shared" si="360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6">
        <f t="shared" si="357"/>
        <v>1.3346666666666667</v>
      </c>
      <c r="R3303" s="9">
        <f t="shared" si="358"/>
        <v>57.2</v>
      </c>
      <c r="S3303" t="str">
        <f t="shared" si="361"/>
        <v>theater</v>
      </c>
      <c r="T3303" t="str">
        <f t="shared" si="362"/>
        <v>plays</v>
      </c>
      <c r="U3303" s="13">
        <f t="shared" si="363"/>
        <v>45</v>
      </c>
    </row>
    <row r="3304" spans="1:2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4">
        <f t="shared" si="359"/>
        <v>42711.35157407407</v>
      </c>
      <c r="K3304">
        <v>1478507176</v>
      </c>
      <c r="L3304" s="14">
        <f t="shared" si="360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6">
        <f t="shared" si="357"/>
        <v>1.0339285714285715</v>
      </c>
      <c r="R3304" s="9">
        <f t="shared" si="358"/>
        <v>173.7</v>
      </c>
      <c r="S3304" t="str">
        <f t="shared" si="361"/>
        <v>theater</v>
      </c>
      <c r="T3304" t="str">
        <f t="shared" si="362"/>
        <v>plays</v>
      </c>
      <c r="U3304" s="13">
        <f t="shared" si="363"/>
        <v>30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4">
        <f t="shared" si="359"/>
        <v>42091.609768518523</v>
      </c>
      <c r="K3305">
        <v>1424533084</v>
      </c>
      <c r="L3305" s="14">
        <f t="shared" si="360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6">
        <f t="shared" si="357"/>
        <v>1.1588888888888889</v>
      </c>
      <c r="R3305" s="9">
        <f t="shared" si="358"/>
        <v>59.6</v>
      </c>
      <c r="S3305" t="str">
        <f t="shared" si="361"/>
        <v>theater</v>
      </c>
      <c r="T3305" t="str">
        <f t="shared" si="362"/>
        <v>plays</v>
      </c>
      <c r="U3305" s="13">
        <f t="shared" si="363"/>
        <v>35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4">
        <f t="shared" si="359"/>
        <v>42726.624444444446</v>
      </c>
      <c r="K3306">
        <v>1479826752</v>
      </c>
      <c r="L3306" s="14">
        <f t="shared" si="360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6">
        <f t="shared" si="357"/>
        <v>1.0451666666666666</v>
      </c>
      <c r="R3306" s="9">
        <f t="shared" si="358"/>
        <v>89.585714285714289</v>
      </c>
      <c r="S3306" t="str">
        <f t="shared" si="361"/>
        <v>theater</v>
      </c>
      <c r="T3306" t="str">
        <f t="shared" si="362"/>
        <v>plays</v>
      </c>
      <c r="U3306" s="13">
        <f t="shared" si="363"/>
        <v>30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4">
        <f t="shared" si="359"/>
        <v>42216.855879629627</v>
      </c>
      <c r="K3307">
        <v>1435782748</v>
      </c>
      <c r="L3307" s="14">
        <f t="shared" si="360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6">
        <f t="shared" si="357"/>
        <v>1.0202500000000001</v>
      </c>
      <c r="R3307" s="9">
        <f t="shared" si="358"/>
        <v>204.05</v>
      </c>
      <c r="S3307" t="str">
        <f t="shared" si="361"/>
        <v>theater</v>
      </c>
      <c r="T3307" t="str">
        <f t="shared" si="362"/>
        <v>plays</v>
      </c>
      <c r="U3307" s="13">
        <f t="shared" si="363"/>
        <v>30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4">
        <f t="shared" si="359"/>
        <v>42531.125</v>
      </c>
      <c r="K3308">
        <v>1462252542</v>
      </c>
      <c r="L3308" s="14">
        <f t="shared" si="360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6">
        <f t="shared" si="357"/>
        <v>1.7533333333333334</v>
      </c>
      <c r="R3308" s="9">
        <f t="shared" si="358"/>
        <v>48.703703703703702</v>
      </c>
      <c r="S3308" t="str">
        <f t="shared" si="361"/>
        <v>theater</v>
      </c>
      <c r="T3308" t="str">
        <f t="shared" si="362"/>
        <v>plays</v>
      </c>
      <c r="U3308" s="13">
        <f t="shared" si="363"/>
        <v>38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4">
        <f t="shared" si="359"/>
        <v>42505.057164351849</v>
      </c>
      <c r="K3309">
        <v>1460683339</v>
      </c>
      <c r="L3309" s="14">
        <f t="shared" si="360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6">
        <f t="shared" si="357"/>
        <v>1.0668</v>
      </c>
      <c r="R3309" s="9">
        <f t="shared" si="358"/>
        <v>53.339999999999996</v>
      </c>
      <c r="S3309" t="str">
        <f t="shared" si="361"/>
        <v>theater</v>
      </c>
      <c r="T3309" t="str">
        <f t="shared" si="362"/>
        <v>plays</v>
      </c>
      <c r="U3309" s="13">
        <f t="shared" si="363"/>
        <v>30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4">
        <f t="shared" si="359"/>
        <v>42473.876909722225</v>
      </c>
      <c r="K3310">
        <v>1458766965</v>
      </c>
      <c r="L3310" s="14">
        <f t="shared" si="360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6">
        <f t="shared" si="357"/>
        <v>1.2228571428571429</v>
      </c>
      <c r="R3310" s="9">
        <f t="shared" si="358"/>
        <v>75.087719298245617</v>
      </c>
      <c r="S3310" t="str">
        <f t="shared" si="361"/>
        <v>theater</v>
      </c>
      <c r="T3310" t="str">
        <f t="shared" si="362"/>
        <v>plays</v>
      </c>
      <c r="U3310" s="13">
        <f t="shared" si="363"/>
        <v>21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4">
        <f t="shared" si="359"/>
        <v>42659.650208333333</v>
      </c>
      <c r="K3311">
        <v>1473953778</v>
      </c>
      <c r="L3311" s="14">
        <f t="shared" si="360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6">
        <f t="shared" si="357"/>
        <v>1.5942857142857143</v>
      </c>
      <c r="R3311" s="9">
        <f t="shared" si="358"/>
        <v>18</v>
      </c>
      <c r="S3311" t="str">
        <f t="shared" si="361"/>
        <v>theater</v>
      </c>
      <c r="T3311" t="str">
        <f t="shared" si="362"/>
        <v>plays</v>
      </c>
      <c r="U3311" s="13">
        <f t="shared" si="363"/>
        <v>31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4">
        <f t="shared" si="359"/>
        <v>42283.928530092591</v>
      </c>
      <c r="K3312">
        <v>1441577825</v>
      </c>
      <c r="L3312" s="14">
        <f t="shared" si="360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6">
        <f t="shared" si="357"/>
        <v>1.0007692307692309</v>
      </c>
      <c r="R3312" s="9">
        <f t="shared" si="358"/>
        <v>209.83870967741936</v>
      </c>
      <c r="S3312" t="str">
        <f t="shared" si="361"/>
        <v>theater</v>
      </c>
      <c r="T3312" t="str">
        <f t="shared" si="362"/>
        <v>plays</v>
      </c>
      <c r="U3312" s="13">
        <f t="shared" si="363"/>
        <v>30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4">
        <f t="shared" si="359"/>
        <v>42294.29178240741</v>
      </c>
      <c r="K3313">
        <v>1442473210</v>
      </c>
      <c r="L3313" s="14">
        <f t="shared" si="360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6">
        <f t="shared" si="357"/>
        <v>1.0984</v>
      </c>
      <c r="R3313" s="9">
        <f t="shared" si="358"/>
        <v>61.022222222222226</v>
      </c>
      <c r="S3313" t="str">
        <f t="shared" si="361"/>
        <v>theater</v>
      </c>
      <c r="T3313" t="str">
        <f t="shared" si="362"/>
        <v>plays</v>
      </c>
      <c r="U3313" s="13">
        <f t="shared" si="363"/>
        <v>30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4">
        <f t="shared" si="359"/>
        <v>42685.916666666672</v>
      </c>
      <c r="K3314">
        <v>1477077946</v>
      </c>
      <c r="L3314" s="14">
        <f t="shared" si="360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6">
        <f t="shared" si="357"/>
        <v>1.0004</v>
      </c>
      <c r="R3314" s="9">
        <f t="shared" si="358"/>
        <v>61</v>
      </c>
      <c r="S3314" t="str">
        <f t="shared" si="361"/>
        <v>theater</v>
      </c>
      <c r="T3314" t="str">
        <f t="shared" si="362"/>
        <v>plays</v>
      </c>
      <c r="U3314" s="13">
        <f t="shared" si="363"/>
        <v>21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4">
        <f t="shared" si="359"/>
        <v>42396.041666666672</v>
      </c>
      <c r="K3315">
        <v>1452664317</v>
      </c>
      <c r="L3315" s="14">
        <f t="shared" si="360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6">
        <f t="shared" si="357"/>
        <v>1.1605000000000001</v>
      </c>
      <c r="R3315" s="9">
        <f t="shared" si="358"/>
        <v>80.034482758620683</v>
      </c>
      <c r="S3315" t="str">
        <f t="shared" si="361"/>
        <v>theater</v>
      </c>
      <c r="T3315" t="str">
        <f t="shared" si="362"/>
        <v>plays</v>
      </c>
      <c r="U3315" s="13">
        <f t="shared" si="363"/>
        <v>14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4">
        <f t="shared" si="359"/>
        <v>42132.836805555555</v>
      </c>
      <c r="K3316">
        <v>1428733511</v>
      </c>
      <c r="L3316" s="14">
        <f t="shared" si="360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6">
        <f t="shared" si="357"/>
        <v>2.1074999999999999</v>
      </c>
      <c r="R3316" s="9">
        <f t="shared" si="358"/>
        <v>29.068965517241381</v>
      </c>
      <c r="S3316" t="str">
        <f t="shared" si="361"/>
        <v>theater</v>
      </c>
      <c r="T3316" t="str">
        <f t="shared" si="362"/>
        <v>plays</v>
      </c>
      <c r="U3316" s="13">
        <f t="shared" si="363"/>
        <v>27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4">
        <f t="shared" si="359"/>
        <v>42496.303715277783</v>
      </c>
      <c r="K3317">
        <v>1459927041</v>
      </c>
      <c r="L3317" s="14">
        <f t="shared" si="360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6">
        <f t="shared" si="357"/>
        <v>1.1000000000000001</v>
      </c>
      <c r="R3317" s="9">
        <f t="shared" si="358"/>
        <v>49.438202247191015</v>
      </c>
      <c r="S3317" t="str">
        <f t="shared" si="361"/>
        <v>theater</v>
      </c>
      <c r="T3317" t="str">
        <f t="shared" si="362"/>
        <v>plays</v>
      </c>
      <c r="U3317" s="13">
        <f t="shared" si="363"/>
        <v>30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4">
        <f t="shared" si="359"/>
        <v>41859.57916666667</v>
      </c>
      <c r="K3318">
        <v>1404680075</v>
      </c>
      <c r="L3318" s="14">
        <f t="shared" si="360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6">
        <f t="shared" si="357"/>
        <v>1.0008673425918038</v>
      </c>
      <c r="R3318" s="9">
        <f t="shared" si="358"/>
        <v>93.977440000000001</v>
      </c>
      <c r="S3318" t="str">
        <f t="shared" si="361"/>
        <v>theater</v>
      </c>
      <c r="T3318" t="str">
        <f t="shared" si="362"/>
        <v>plays</v>
      </c>
      <c r="U3318" s="13">
        <f t="shared" si="363"/>
        <v>33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4">
        <f t="shared" si="359"/>
        <v>42529.039629629624</v>
      </c>
      <c r="K3319">
        <v>1462755424</v>
      </c>
      <c r="L3319" s="14">
        <f t="shared" si="360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6">
        <f t="shared" si="357"/>
        <v>1.0619047619047619</v>
      </c>
      <c r="R3319" s="9">
        <f t="shared" si="358"/>
        <v>61.944444444444443</v>
      </c>
      <c r="S3319" t="str">
        <f t="shared" si="361"/>
        <v>theater</v>
      </c>
      <c r="T3319" t="str">
        <f t="shared" si="362"/>
        <v>plays</v>
      </c>
      <c r="U3319" s="13">
        <f t="shared" si="363"/>
        <v>30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4">
        <f t="shared" si="359"/>
        <v>42471.104166666672</v>
      </c>
      <c r="K3320">
        <v>1456902893</v>
      </c>
      <c r="L3320" s="14">
        <f t="shared" si="360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6">
        <f t="shared" si="357"/>
        <v>1.256</v>
      </c>
      <c r="R3320" s="9">
        <f t="shared" si="358"/>
        <v>78.5</v>
      </c>
      <c r="S3320" t="str">
        <f t="shared" si="361"/>
        <v>theater</v>
      </c>
      <c r="T3320" t="str">
        <f t="shared" si="362"/>
        <v>plays</v>
      </c>
      <c r="U3320" s="13">
        <f t="shared" si="363"/>
        <v>40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4">
        <f t="shared" si="359"/>
        <v>42035.585486111115</v>
      </c>
      <c r="K3321">
        <v>1418824986</v>
      </c>
      <c r="L3321" s="14">
        <f t="shared" si="360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6">
        <f t="shared" si="357"/>
        <v>1.08</v>
      </c>
      <c r="R3321" s="9">
        <f t="shared" si="358"/>
        <v>33.75</v>
      </c>
      <c r="S3321" t="str">
        <f t="shared" si="361"/>
        <v>theater</v>
      </c>
      <c r="T3321" t="str">
        <f t="shared" si="362"/>
        <v>plays</v>
      </c>
      <c r="U3321" s="13">
        <f t="shared" si="363"/>
        <v>45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4">
        <f t="shared" si="359"/>
        <v>42543.045798611114</v>
      </c>
      <c r="K3322">
        <v>1463965557</v>
      </c>
      <c r="L3322" s="14">
        <f t="shared" si="360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6">
        <f t="shared" si="357"/>
        <v>1.01</v>
      </c>
      <c r="R3322" s="9">
        <f t="shared" si="358"/>
        <v>66.44736842105263</v>
      </c>
      <c r="S3322" t="str">
        <f t="shared" si="361"/>
        <v>theater</v>
      </c>
      <c r="T3322" t="str">
        <f t="shared" si="362"/>
        <v>plays</v>
      </c>
      <c r="U3322" s="13">
        <f t="shared" si="363"/>
        <v>30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4">
        <f t="shared" si="359"/>
        <v>41928.165972222225</v>
      </c>
      <c r="K3323">
        <v>1412216665</v>
      </c>
      <c r="L3323" s="14">
        <f t="shared" si="360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6">
        <f t="shared" si="357"/>
        <v>1.0740000000000001</v>
      </c>
      <c r="R3323" s="9">
        <f t="shared" si="358"/>
        <v>35.799999999999997</v>
      </c>
      <c r="S3323" t="str">
        <f t="shared" si="361"/>
        <v>theater</v>
      </c>
      <c r="T3323" t="str">
        <f t="shared" si="362"/>
        <v>plays</v>
      </c>
      <c r="U3323" s="13">
        <f t="shared" si="363"/>
        <v>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4">
        <f t="shared" si="359"/>
        <v>42543.163194444445</v>
      </c>
      <c r="K3324">
        <v>1464653696</v>
      </c>
      <c r="L3324" s="14">
        <f t="shared" si="360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6">
        <f t="shared" si="357"/>
        <v>1.0151515151515151</v>
      </c>
      <c r="R3324" s="9">
        <f t="shared" si="358"/>
        <v>145.65217391304347</v>
      </c>
      <c r="S3324" t="str">
        <f t="shared" si="361"/>
        <v>theater</v>
      </c>
      <c r="T3324" t="str">
        <f t="shared" si="362"/>
        <v>plays</v>
      </c>
      <c r="U3324" s="13">
        <f t="shared" si="363"/>
        <v>22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4">
        <f t="shared" si="359"/>
        <v>42638.36583333333</v>
      </c>
      <c r="K3325">
        <v>1472201208</v>
      </c>
      <c r="L3325" s="14">
        <f t="shared" si="360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6">
        <f t="shared" si="357"/>
        <v>1.2589999999999999</v>
      </c>
      <c r="R3325" s="9">
        <f t="shared" si="358"/>
        <v>25.693877551020407</v>
      </c>
      <c r="S3325" t="str">
        <f t="shared" si="361"/>
        <v>theater</v>
      </c>
      <c r="T3325" t="str">
        <f t="shared" si="362"/>
        <v>plays</v>
      </c>
      <c r="U3325" s="13">
        <f t="shared" si="363"/>
        <v>30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4">
        <f t="shared" si="359"/>
        <v>42526.58321759259</v>
      </c>
      <c r="K3326">
        <v>1463925590</v>
      </c>
      <c r="L3326" s="14">
        <f t="shared" si="360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6">
        <f t="shared" si="357"/>
        <v>1.0166666666666666</v>
      </c>
      <c r="R3326" s="9">
        <f t="shared" si="358"/>
        <v>152.5</v>
      </c>
      <c r="S3326" t="str">
        <f t="shared" si="361"/>
        <v>theater</v>
      </c>
      <c r="T3326" t="str">
        <f t="shared" si="362"/>
        <v>plays</v>
      </c>
      <c r="U3326" s="13">
        <f t="shared" si="363"/>
        <v>14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4">
        <f t="shared" si="359"/>
        <v>42099.743946759263</v>
      </c>
      <c r="K3327">
        <v>1425235877</v>
      </c>
      <c r="L3327" s="14">
        <f t="shared" si="360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6">
        <f t="shared" si="357"/>
        <v>1.125</v>
      </c>
      <c r="R3327" s="9">
        <f t="shared" si="358"/>
        <v>30</v>
      </c>
      <c r="S3327" t="str">
        <f t="shared" si="361"/>
        <v>theater</v>
      </c>
      <c r="T3327" t="str">
        <f t="shared" si="362"/>
        <v>plays</v>
      </c>
      <c r="U3327" s="13">
        <f t="shared" si="363"/>
        <v>35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4">
        <f t="shared" si="359"/>
        <v>42071.67251157407</v>
      </c>
      <c r="K3328">
        <v>1423242505</v>
      </c>
      <c r="L3328" s="14">
        <f t="shared" si="360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6">
        <f t="shared" si="357"/>
        <v>1.0137499999999999</v>
      </c>
      <c r="R3328" s="9">
        <f t="shared" si="358"/>
        <v>142.28070175438597</v>
      </c>
      <c r="S3328" t="str">
        <f t="shared" si="361"/>
        <v>theater</v>
      </c>
      <c r="T3328" t="str">
        <f t="shared" si="362"/>
        <v>plays</v>
      </c>
      <c r="U3328" s="13">
        <f t="shared" si="363"/>
        <v>30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4">
        <f t="shared" si="359"/>
        <v>42498.374606481477</v>
      </c>
      <c r="K3329">
        <v>1460105966</v>
      </c>
      <c r="L3329" s="14">
        <f t="shared" si="360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6">
        <f t="shared" si="357"/>
        <v>1.0125</v>
      </c>
      <c r="R3329" s="9">
        <f t="shared" si="358"/>
        <v>24.545454545454547</v>
      </c>
      <c r="S3329" t="str">
        <f t="shared" si="361"/>
        <v>theater</v>
      </c>
      <c r="T3329" t="str">
        <f t="shared" si="362"/>
        <v>plays</v>
      </c>
      <c r="U3329" s="13">
        <f t="shared" si="363"/>
        <v>30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4">
        <f t="shared" si="359"/>
        <v>41825.041666666664</v>
      </c>
      <c r="K3330">
        <v>1404308883</v>
      </c>
      <c r="L3330" s="14">
        <f t="shared" si="360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6">
        <f t="shared" ref="Q3330:Q3393" si="364">(E3330/D3330)</f>
        <v>1.4638888888888888</v>
      </c>
      <c r="R3330" s="9">
        <f t="shared" ref="R3330:R3393" si="365">IF(N3330&lt;&gt;0,E3330/N3330,0)</f>
        <v>292.77777777777777</v>
      </c>
      <c r="S3330" t="str">
        <f t="shared" si="361"/>
        <v>theater</v>
      </c>
      <c r="T3330" t="str">
        <f t="shared" si="362"/>
        <v>plays</v>
      </c>
      <c r="U3330" s="13">
        <f t="shared" si="363"/>
        <v>3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4">
        <f t="shared" ref="J3331:J3394" si="366">(((I3331/60)/60)/24)+DATE(1970,1,1)</f>
        <v>41847.958333333336</v>
      </c>
      <c r="K3331">
        <v>1405583108</v>
      </c>
      <c r="L3331" s="14">
        <f t="shared" ref="L3331:L3394" si="367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6">
        <f t="shared" si="364"/>
        <v>1.1679999999999999</v>
      </c>
      <c r="R3331" s="9">
        <f t="shared" si="365"/>
        <v>44.92307692307692</v>
      </c>
      <c r="S3331" t="str">
        <f t="shared" ref="S3331:S3394" si="368">LEFT(P3331, SEARCH("/",P3331,1)-1)</f>
        <v>theater</v>
      </c>
      <c r="T3331" t="str">
        <f t="shared" ref="T3331:T3394" si="369">RIGHT(P3331,LEN(P3331)-FIND("/",P3331))</f>
        <v>plays</v>
      </c>
      <c r="U3331" s="13">
        <f t="shared" ref="U3331:U3394" si="370">DATEDIF(L3331,J3331,"D")</f>
        <v>10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4">
        <f t="shared" si="366"/>
        <v>42095.845694444448</v>
      </c>
      <c r="K3332">
        <v>1425331068</v>
      </c>
      <c r="L3332" s="14">
        <f t="shared" si="367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6">
        <f t="shared" si="364"/>
        <v>1.0626666666666666</v>
      </c>
      <c r="R3332" s="9">
        <f t="shared" si="365"/>
        <v>23.10144927536232</v>
      </c>
      <c r="S3332" t="str">
        <f t="shared" si="368"/>
        <v>theater</v>
      </c>
      <c r="T3332" t="str">
        <f t="shared" si="369"/>
        <v>plays</v>
      </c>
      <c r="U3332" s="13">
        <f t="shared" si="370"/>
        <v>30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4">
        <f t="shared" si="366"/>
        <v>42283.697754629626</v>
      </c>
      <c r="K3333">
        <v>1441125886</v>
      </c>
      <c r="L3333" s="14">
        <f t="shared" si="367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6">
        <f t="shared" si="364"/>
        <v>1.0451999999999999</v>
      </c>
      <c r="R3333" s="9">
        <f t="shared" si="365"/>
        <v>80.400000000000006</v>
      </c>
      <c r="S3333" t="str">
        <f t="shared" si="368"/>
        <v>theater</v>
      </c>
      <c r="T3333" t="str">
        <f t="shared" si="369"/>
        <v>plays</v>
      </c>
      <c r="U3333" s="13">
        <f t="shared" si="370"/>
        <v>35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4">
        <f t="shared" si="366"/>
        <v>41839.860300925924</v>
      </c>
      <c r="K3334">
        <v>1403210330</v>
      </c>
      <c r="L3334" s="14">
        <f t="shared" si="367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6">
        <f t="shared" si="364"/>
        <v>1</v>
      </c>
      <c r="R3334" s="9">
        <f t="shared" si="365"/>
        <v>72.289156626506028</v>
      </c>
      <c r="S3334" t="str">
        <f t="shared" si="368"/>
        <v>theater</v>
      </c>
      <c r="T3334" t="str">
        <f t="shared" si="369"/>
        <v>plays</v>
      </c>
      <c r="U3334" s="13">
        <f t="shared" si="370"/>
        <v>30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4">
        <f t="shared" si="366"/>
        <v>42170.676851851851</v>
      </c>
      <c r="K3335">
        <v>1432484080</v>
      </c>
      <c r="L3335" s="14">
        <f t="shared" si="367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6">
        <f t="shared" si="364"/>
        <v>1.0457142857142858</v>
      </c>
      <c r="R3335" s="9">
        <f t="shared" si="365"/>
        <v>32.972972972972975</v>
      </c>
      <c r="S3335" t="str">
        <f t="shared" si="368"/>
        <v>theater</v>
      </c>
      <c r="T3335" t="str">
        <f t="shared" si="369"/>
        <v>plays</v>
      </c>
      <c r="U3335" s="13">
        <f t="shared" si="370"/>
        <v>22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4">
        <f t="shared" si="366"/>
        <v>42215.521087962959</v>
      </c>
      <c r="K3336">
        <v>1435667422</v>
      </c>
      <c r="L3336" s="14">
        <f t="shared" si="367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6">
        <f t="shared" si="364"/>
        <v>1.3862051149573753</v>
      </c>
      <c r="R3336" s="9">
        <f t="shared" si="365"/>
        <v>116.65217391304348</v>
      </c>
      <c r="S3336" t="str">
        <f t="shared" si="368"/>
        <v>theater</v>
      </c>
      <c r="T3336" t="str">
        <f t="shared" si="369"/>
        <v>plays</v>
      </c>
      <c r="U3336" s="13">
        <f t="shared" si="370"/>
        <v>30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4">
        <f t="shared" si="366"/>
        <v>41854.958333333336</v>
      </c>
      <c r="K3337">
        <v>1404749446</v>
      </c>
      <c r="L3337" s="14">
        <f t="shared" si="367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6">
        <f t="shared" si="364"/>
        <v>1.0032000000000001</v>
      </c>
      <c r="R3337" s="9">
        <f t="shared" si="365"/>
        <v>79.61904761904762</v>
      </c>
      <c r="S3337" t="str">
        <f t="shared" si="368"/>
        <v>theater</v>
      </c>
      <c r="T3337" t="str">
        <f t="shared" si="369"/>
        <v>plays</v>
      </c>
      <c r="U3337" s="13">
        <f t="shared" si="370"/>
        <v>27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4">
        <f t="shared" si="366"/>
        <v>42465.35701388889</v>
      </c>
      <c r="K3338">
        <v>1457429646</v>
      </c>
      <c r="L3338" s="14">
        <f t="shared" si="367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6">
        <f t="shared" si="364"/>
        <v>1</v>
      </c>
      <c r="R3338" s="9">
        <f t="shared" si="365"/>
        <v>27.777777777777779</v>
      </c>
      <c r="S3338" t="str">
        <f t="shared" si="368"/>
        <v>theater</v>
      </c>
      <c r="T3338" t="str">
        <f t="shared" si="369"/>
        <v>plays</v>
      </c>
      <c r="U3338" s="13">
        <f t="shared" si="370"/>
        <v>28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4">
        <f t="shared" si="366"/>
        <v>41922.875</v>
      </c>
      <c r="K3339">
        <v>1411109167</v>
      </c>
      <c r="L3339" s="14">
        <f t="shared" si="367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6">
        <f t="shared" si="364"/>
        <v>1.1020000000000001</v>
      </c>
      <c r="R3339" s="9">
        <f t="shared" si="365"/>
        <v>81.029411764705884</v>
      </c>
      <c r="S3339" t="str">
        <f t="shared" si="368"/>
        <v>theater</v>
      </c>
      <c r="T3339" t="str">
        <f t="shared" si="369"/>
        <v>plays</v>
      </c>
      <c r="U3339" s="13">
        <f t="shared" si="370"/>
        <v>21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4">
        <f t="shared" si="366"/>
        <v>42790.574999999997</v>
      </c>
      <c r="K3340">
        <v>1486129680</v>
      </c>
      <c r="L3340" s="14">
        <f t="shared" si="367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6">
        <f t="shared" si="364"/>
        <v>1.0218</v>
      </c>
      <c r="R3340" s="9">
        <f t="shared" si="365"/>
        <v>136.84821428571428</v>
      </c>
      <c r="S3340" t="str">
        <f t="shared" si="368"/>
        <v>theater</v>
      </c>
      <c r="T3340" t="str">
        <f t="shared" si="369"/>
        <v>plays</v>
      </c>
      <c r="U3340" s="13">
        <f t="shared" si="370"/>
        <v>21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4">
        <f t="shared" si="366"/>
        <v>42579.665717592594</v>
      </c>
      <c r="K3341">
        <v>1467129518</v>
      </c>
      <c r="L3341" s="14">
        <f t="shared" si="367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6">
        <f t="shared" si="364"/>
        <v>1.0435000000000001</v>
      </c>
      <c r="R3341" s="9">
        <f t="shared" si="365"/>
        <v>177.61702127659575</v>
      </c>
      <c r="S3341" t="str">
        <f t="shared" si="368"/>
        <v>theater</v>
      </c>
      <c r="T3341" t="str">
        <f t="shared" si="369"/>
        <v>plays</v>
      </c>
      <c r="U3341" s="13">
        <f t="shared" si="370"/>
        <v>30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4">
        <f t="shared" si="366"/>
        <v>42710.974004629628</v>
      </c>
      <c r="K3342">
        <v>1478906554</v>
      </c>
      <c r="L3342" s="14">
        <f t="shared" si="367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6">
        <f t="shared" si="364"/>
        <v>1.3816666666666666</v>
      </c>
      <c r="R3342" s="9">
        <f t="shared" si="365"/>
        <v>109.07894736842105</v>
      </c>
      <c r="S3342" t="str">
        <f t="shared" si="368"/>
        <v>theater</v>
      </c>
      <c r="T3342" t="str">
        <f t="shared" si="369"/>
        <v>plays</v>
      </c>
      <c r="U3342" s="13">
        <f t="shared" si="370"/>
        <v>25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4">
        <f t="shared" si="366"/>
        <v>42533.708333333328</v>
      </c>
      <c r="K3343">
        <v>1463771421</v>
      </c>
      <c r="L3343" s="14">
        <f t="shared" si="367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6">
        <f t="shared" si="364"/>
        <v>1</v>
      </c>
      <c r="R3343" s="9">
        <f t="shared" si="365"/>
        <v>119.64285714285714</v>
      </c>
      <c r="S3343" t="str">
        <f t="shared" si="368"/>
        <v>theater</v>
      </c>
      <c r="T3343" t="str">
        <f t="shared" si="369"/>
        <v>plays</v>
      </c>
      <c r="U3343" s="13">
        <f t="shared" si="370"/>
        <v>23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4">
        <f t="shared" si="366"/>
        <v>42095.207638888889</v>
      </c>
      <c r="K3344">
        <v>1425020810</v>
      </c>
      <c r="L3344" s="14">
        <f t="shared" si="367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6">
        <f t="shared" si="364"/>
        <v>1.0166666666666666</v>
      </c>
      <c r="R3344" s="9">
        <f t="shared" si="365"/>
        <v>78.205128205128204</v>
      </c>
      <c r="S3344" t="str">
        <f t="shared" si="368"/>
        <v>theater</v>
      </c>
      <c r="T3344" t="str">
        <f t="shared" si="369"/>
        <v>plays</v>
      </c>
      <c r="U3344" s="13">
        <f t="shared" si="370"/>
        <v>33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4">
        <f t="shared" si="366"/>
        <v>42473.554166666669</v>
      </c>
      <c r="K3345">
        <v>1458770384</v>
      </c>
      <c r="L3345" s="14">
        <f t="shared" si="367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6">
        <f t="shared" si="364"/>
        <v>1.7142857142857142</v>
      </c>
      <c r="R3345" s="9">
        <f t="shared" si="365"/>
        <v>52.173913043478258</v>
      </c>
      <c r="S3345" t="str">
        <f t="shared" si="368"/>
        <v>theater</v>
      </c>
      <c r="T3345" t="str">
        <f t="shared" si="369"/>
        <v>plays</v>
      </c>
      <c r="U3345" s="13">
        <f t="shared" si="370"/>
        <v>21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4">
        <f t="shared" si="366"/>
        <v>41881.200150462959</v>
      </c>
      <c r="K3346">
        <v>1406782093</v>
      </c>
      <c r="L3346" s="14">
        <f t="shared" si="367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6">
        <f t="shared" si="364"/>
        <v>1.0144444444444445</v>
      </c>
      <c r="R3346" s="9">
        <f t="shared" si="365"/>
        <v>114.125</v>
      </c>
      <c r="S3346" t="str">
        <f t="shared" si="368"/>
        <v>theater</v>
      </c>
      <c r="T3346" t="str">
        <f t="shared" si="369"/>
        <v>plays</v>
      </c>
      <c r="U3346" s="13">
        <f t="shared" si="370"/>
        <v>30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4">
        <f t="shared" si="366"/>
        <v>42112.025694444441</v>
      </c>
      <c r="K3347">
        <v>1424226768</v>
      </c>
      <c r="L3347" s="14">
        <f t="shared" si="367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6">
        <f t="shared" si="364"/>
        <v>1.3</v>
      </c>
      <c r="R3347" s="9">
        <f t="shared" si="365"/>
        <v>50</v>
      </c>
      <c r="S3347" t="str">
        <f t="shared" si="368"/>
        <v>theater</v>
      </c>
      <c r="T3347" t="str">
        <f t="shared" si="369"/>
        <v>plays</v>
      </c>
      <c r="U3347" s="13">
        <f t="shared" si="370"/>
        <v>59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4">
        <f t="shared" si="366"/>
        <v>42061.024421296301</v>
      </c>
      <c r="K3348">
        <v>1424306110</v>
      </c>
      <c r="L3348" s="14">
        <f t="shared" si="367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6">
        <f t="shared" si="364"/>
        <v>1.1000000000000001</v>
      </c>
      <c r="R3348" s="9">
        <f t="shared" si="365"/>
        <v>91.666666666666671</v>
      </c>
      <c r="S3348" t="str">
        <f t="shared" si="368"/>
        <v>theater</v>
      </c>
      <c r="T3348" t="str">
        <f t="shared" si="369"/>
        <v>plays</v>
      </c>
      <c r="U3348" s="13">
        <f t="shared" si="370"/>
        <v>7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4">
        <f t="shared" si="366"/>
        <v>42498.875</v>
      </c>
      <c r="K3349">
        <v>1461503654</v>
      </c>
      <c r="L3349" s="14">
        <f t="shared" si="367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6">
        <f t="shared" si="364"/>
        <v>1.1944999999999999</v>
      </c>
      <c r="R3349" s="9">
        <f t="shared" si="365"/>
        <v>108.59090909090909</v>
      </c>
      <c r="S3349" t="str">
        <f t="shared" si="368"/>
        <v>theater</v>
      </c>
      <c r="T3349" t="str">
        <f t="shared" si="369"/>
        <v>plays</v>
      </c>
      <c r="U3349" s="13">
        <f t="shared" si="370"/>
        <v>14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4">
        <f t="shared" si="366"/>
        <v>42490.165972222225</v>
      </c>
      <c r="K3350">
        <v>1459949080</v>
      </c>
      <c r="L3350" s="14">
        <f t="shared" si="367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6">
        <f t="shared" si="364"/>
        <v>1.002909090909091</v>
      </c>
      <c r="R3350" s="9">
        <f t="shared" si="365"/>
        <v>69.822784810126578</v>
      </c>
      <c r="S3350" t="str">
        <f t="shared" si="368"/>
        <v>theater</v>
      </c>
      <c r="T3350" t="str">
        <f t="shared" si="369"/>
        <v>plays</v>
      </c>
      <c r="U3350" s="13">
        <f t="shared" si="370"/>
        <v>24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4">
        <f t="shared" si="366"/>
        <v>42534.708333333328</v>
      </c>
      <c r="K3351">
        <v>1463971172</v>
      </c>
      <c r="L3351" s="14">
        <f t="shared" si="367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6">
        <f t="shared" si="364"/>
        <v>1.534</v>
      </c>
      <c r="R3351" s="9">
        <f t="shared" si="365"/>
        <v>109.57142857142857</v>
      </c>
      <c r="S3351" t="str">
        <f t="shared" si="368"/>
        <v>theater</v>
      </c>
      <c r="T3351" t="str">
        <f t="shared" si="369"/>
        <v>plays</v>
      </c>
      <c r="U3351" s="13">
        <f t="shared" si="370"/>
        <v>21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4">
        <f t="shared" si="366"/>
        <v>42337.958333333328</v>
      </c>
      <c r="K3352">
        <v>1445791811</v>
      </c>
      <c r="L3352" s="14">
        <f t="shared" si="367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6">
        <f t="shared" si="364"/>
        <v>1.0442857142857143</v>
      </c>
      <c r="R3352" s="9">
        <f t="shared" si="365"/>
        <v>71.666666666666671</v>
      </c>
      <c r="S3352" t="str">
        <f t="shared" si="368"/>
        <v>theater</v>
      </c>
      <c r="T3352" t="str">
        <f t="shared" si="369"/>
        <v>plays</v>
      </c>
      <c r="U3352" s="13">
        <f t="shared" si="370"/>
        <v>35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4">
        <f t="shared" si="366"/>
        <v>41843.458333333336</v>
      </c>
      <c r="K3353">
        <v>1402910965</v>
      </c>
      <c r="L3353" s="14">
        <f t="shared" si="367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6">
        <f t="shared" si="364"/>
        <v>1.0109999999999999</v>
      </c>
      <c r="R3353" s="9">
        <f t="shared" si="365"/>
        <v>93.611111111111114</v>
      </c>
      <c r="S3353" t="str">
        <f t="shared" si="368"/>
        <v>theater</v>
      </c>
      <c r="T3353" t="str">
        <f t="shared" si="369"/>
        <v>plays</v>
      </c>
      <c r="U3353" s="13">
        <f t="shared" si="370"/>
        <v>37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4">
        <f t="shared" si="366"/>
        <v>42552.958333333328</v>
      </c>
      <c r="K3354">
        <v>1462492178</v>
      </c>
      <c r="L3354" s="14">
        <f t="shared" si="367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6">
        <f t="shared" si="364"/>
        <v>1.0751999999999999</v>
      </c>
      <c r="R3354" s="9">
        <f t="shared" si="365"/>
        <v>76.8</v>
      </c>
      <c r="S3354" t="str">
        <f t="shared" si="368"/>
        <v>theater</v>
      </c>
      <c r="T3354" t="str">
        <f t="shared" si="369"/>
        <v>plays</v>
      </c>
      <c r="U3354" s="13">
        <f t="shared" si="370"/>
        <v>57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4">
        <f t="shared" si="366"/>
        <v>42492.958333333328</v>
      </c>
      <c r="K3355">
        <v>1461061350</v>
      </c>
      <c r="L3355" s="14">
        <f t="shared" si="367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6">
        <f t="shared" si="364"/>
        <v>3.15</v>
      </c>
      <c r="R3355" s="9">
        <f t="shared" si="365"/>
        <v>35.795454545454547</v>
      </c>
      <c r="S3355" t="str">
        <f t="shared" si="368"/>
        <v>theater</v>
      </c>
      <c r="T3355" t="str">
        <f t="shared" si="369"/>
        <v>plays</v>
      </c>
      <c r="U3355" s="13">
        <f t="shared" si="370"/>
        <v>13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4">
        <f t="shared" si="366"/>
        <v>42306.167361111111</v>
      </c>
      <c r="K3356">
        <v>1443029206</v>
      </c>
      <c r="L3356" s="14">
        <f t="shared" si="367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6">
        <f t="shared" si="364"/>
        <v>1.0193333333333334</v>
      </c>
      <c r="R3356" s="9">
        <f t="shared" si="365"/>
        <v>55.6</v>
      </c>
      <c r="S3356" t="str">
        <f t="shared" si="368"/>
        <v>theater</v>
      </c>
      <c r="T3356" t="str">
        <f t="shared" si="369"/>
        <v>plays</v>
      </c>
      <c r="U3356" s="13">
        <f t="shared" si="370"/>
        <v>36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4">
        <f t="shared" si="366"/>
        <v>42500.470138888893</v>
      </c>
      <c r="K3357">
        <v>1461941527</v>
      </c>
      <c r="L3357" s="14">
        <f t="shared" si="367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6">
        <f t="shared" si="364"/>
        <v>1.2628571428571429</v>
      </c>
      <c r="R3357" s="9">
        <f t="shared" si="365"/>
        <v>147.33333333333334</v>
      </c>
      <c r="S3357" t="str">
        <f t="shared" si="368"/>
        <v>theater</v>
      </c>
      <c r="T3357" t="str">
        <f t="shared" si="369"/>
        <v>plays</v>
      </c>
      <c r="U3357" s="13">
        <f t="shared" si="370"/>
        <v>11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4">
        <f t="shared" si="366"/>
        <v>42566.815648148149</v>
      </c>
      <c r="K3358">
        <v>1466019272</v>
      </c>
      <c r="L3358" s="14">
        <f t="shared" si="367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6">
        <f t="shared" si="364"/>
        <v>1.014</v>
      </c>
      <c r="R3358" s="9">
        <f t="shared" si="365"/>
        <v>56.333333333333336</v>
      </c>
      <c r="S3358" t="str">
        <f t="shared" si="368"/>
        <v>theater</v>
      </c>
      <c r="T3358" t="str">
        <f t="shared" si="369"/>
        <v>plays</v>
      </c>
      <c r="U3358" s="13">
        <f t="shared" si="370"/>
        <v>30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4">
        <f t="shared" si="366"/>
        <v>41852.417939814812</v>
      </c>
      <c r="K3359">
        <v>1404295310</v>
      </c>
      <c r="L3359" s="14">
        <f t="shared" si="367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6">
        <f t="shared" si="364"/>
        <v>1.01</v>
      </c>
      <c r="R3359" s="9">
        <f t="shared" si="365"/>
        <v>96.19047619047619</v>
      </c>
      <c r="S3359" t="str">
        <f t="shared" si="368"/>
        <v>theater</v>
      </c>
      <c r="T3359" t="str">
        <f t="shared" si="369"/>
        <v>plays</v>
      </c>
      <c r="U3359" s="13">
        <f t="shared" si="370"/>
        <v>30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4">
        <f t="shared" si="366"/>
        <v>41962.352766203709</v>
      </c>
      <c r="K3360">
        <v>1413790079</v>
      </c>
      <c r="L3360" s="14">
        <f t="shared" si="367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6">
        <f t="shared" si="364"/>
        <v>1.0299</v>
      </c>
      <c r="R3360" s="9">
        <f t="shared" si="365"/>
        <v>63.574074074074076</v>
      </c>
      <c r="S3360" t="str">
        <f t="shared" si="368"/>
        <v>theater</v>
      </c>
      <c r="T3360" t="str">
        <f t="shared" si="369"/>
        <v>plays</v>
      </c>
      <c r="U3360" s="13">
        <f t="shared" si="370"/>
        <v>30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4">
        <f t="shared" si="366"/>
        <v>42791.057106481487</v>
      </c>
      <c r="K3361">
        <v>1484097734</v>
      </c>
      <c r="L3361" s="14">
        <f t="shared" si="367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6">
        <f t="shared" si="364"/>
        <v>1.0625</v>
      </c>
      <c r="R3361" s="9">
        <f t="shared" si="365"/>
        <v>184.78260869565219</v>
      </c>
      <c r="S3361" t="str">
        <f t="shared" si="368"/>
        <v>theater</v>
      </c>
      <c r="T3361" t="str">
        <f t="shared" si="369"/>
        <v>plays</v>
      </c>
      <c r="U3361" s="13">
        <f t="shared" si="370"/>
        <v>45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4">
        <f t="shared" si="366"/>
        <v>42718.665972222225</v>
      </c>
      <c r="K3362">
        <v>1479866343</v>
      </c>
      <c r="L3362" s="14">
        <f t="shared" si="367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6">
        <f t="shared" si="364"/>
        <v>1.0137777777777779</v>
      </c>
      <c r="R3362" s="9">
        <f t="shared" si="365"/>
        <v>126.72222222222223</v>
      </c>
      <c r="S3362" t="str">
        <f t="shared" si="368"/>
        <v>theater</v>
      </c>
      <c r="T3362" t="str">
        <f t="shared" si="369"/>
        <v>plays</v>
      </c>
      <c r="U3362" s="13">
        <f t="shared" si="370"/>
        <v>21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4">
        <f t="shared" si="366"/>
        <v>41883.665972222225</v>
      </c>
      <c r="K3363">
        <v>1408062990</v>
      </c>
      <c r="L3363" s="14">
        <f t="shared" si="367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6">
        <f t="shared" si="364"/>
        <v>1.1346000000000001</v>
      </c>
      <c r="R3363" s="9">
        <f t="shared" si="365"/>
        <v>83.42647058823529</v>
      </c>
      <c r="S3363" t="str">
        <f t="shared" si="368"/>
        <v>theater</v>
      </c>
      <c r="T3363" t="str">
        <f t="shared" si="369"/>
        <v>plays</v>
      </c>
      <c r="U3363" s="13">
        <f t="shared" si="370"/>
        <v>17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4">
        <f t="shared" si="366"/>
        <v>42070.204861111109</v>
      </c>
      <c r="K3364">
        <v>1424484717</v>
      </c>
      <c r="L3364" s="14">
        <f t="shared" si="367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6">
        <f t="shared" si="364"/>
        <v>2.1800000000000002</v>
      </c>
      <c r="R3364" s="9">
        <f t="shared" si="365"/>
        <v>54.5</v>
      </c>
      <c r="S3364" t="str">
        <f t="shared" si="368"/>
        <v>theater</v>
      </c>
      <c r="T3364" t="str">
        <f t="shared" si="369"/>
        <v>plays</v>
      </c>
      <c r="U3364" s="13">
        <f t="shared" si="370"/>
        <v>14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4">
        <f t="shared" si="366"/>
        <v>41870.666666666664</v>
      </c>
      <c r="K3365">
        <v>1406831445</v>
      </c>
      <c r="L3365" s="14">
        <f t="shared" si="367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6">
        <f t="shared" si="364"/>
        <v>1.0141935483870967</v>
      </c>
      <c r="R3365" s="9">
        <f t="shared" si="365"/>
        <v>302.30769230769232</v>
      </c>
      <c r="S3365" t="str">
        <f t="shared" si="368"/>
        <v>theater</v>
      </c>
      <c r="T3365" t="str">
        <f t="shared" si="369"/>
        <v>plays</v>
      </c>
      <c r="U3365" s="13">
        <f t="shared" si="370"/>
        <v>19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4">
        <f t="shared" si="366"/>
        <v>42444.875</v>
      </c>
      <c r="K3366">
        <v>1456183649</v>
      </c>
      <c r="L3366" s="14">
        <f t="shared" si="367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6">
        <f t="shared" si="364"/>
        <v>1.0593333333333332</v>
      </c>
      <c r="R3366" s="9">
        <f t="shared" si="365"/>
        <v>44.138888888888886</v>
      </c>
      <c r="S3366" t="str">
        <f t="shared" si="368"/>
        <v>theater</v>
      </c>
      <c r="T3366" t="str">
        <f t="shared" si="369"/>
        <v>plays</v>
      </c>
      <c r="U3366" s="13">
        <f t="shared" si="370"/>
        <v>22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4">
        <f t="shared" si="366"/>
        <v>42351.101759259262</v>
      </c>
      <c r="K3367">
        <v>1447381592</v>
      </c>
      <c r="L3367" s="14">
        <f t="shared" si="367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6">
        <f t="shared" si="364"/>
        <v>1.04</v>
      </c>
      <c r="R3367" s="9">
        <f t="shared" si="365"/>
        <v>866.66666666666663</v>
      </c>
      <c r="S3367" t="str">
        <f t="shared" si="368"/>
        <v>theater</v>
      </c>
      <c r="T3367" t="str">
        <f t="shared" si="369"/>
        <v>plays</v>
      </c>
      <c r="U3367" s="13">
        <f t="shared" si="370"/>
        <v>30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4">
        <f t="shared" si="366"/>
        <v>42137.067557870367</v>
      </c>
      <c r="K3368">
        <v>1428889037</v>
      </c>
      <c r="L3368" s="14">
        <f t="shared" si="367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6">
        <f t="shared" si="364"/>
        <v>2.21</v>
      </c>
      <c r="R3368" s="9">
        <f t="shared" si="365"/>
        <v>61.388888888888886</v>
      </c>
      <c r="S3368" t="str">
        <f t="shared" si="368"/>
        <v>theater</v>
      </c>
      <c r="T3368" t="str">
        <f t="shared" si="369"/>
        <v>plays</v>
      </c>
      <c r="U3368" s="13">
        <f t="shared" si="370"/>
        <v>30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4">
        <f t="shared" si="366"/>
        <v>42217.933958333335</v>
      </c>
      <c r="K3369">
        <v>1436307894</v>
      </c>
      <c r="L3369" s="14">
        <f t="shared" si="367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6">
        <f t="shared" si="364"/>
        <v>1.1866666666666668</v>
      </c>
      <c r="R3369" s="9">
        <f t="shared" si="365"/>
        <v>29.666666666666668</v>
      </c>
      <c r="S3369" t="str">
        <f t="shared" si="368"/>
        <v>theater</v>
      </c>
      <c r="T3369" t="str">
        <f t="shared" si="369"/>
        <v>plays</v>
      </c>
      <c r="U3369" s="13">
        <f t="shared" si="370"/>
        <v>25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4">
        <f t="shared" si="366"/>
        <v>42005.208333333328</v>
      </c>
      <c r="K3370">
        <v>1416977259</v>
      </c>
      <c r="L3370" s="14">
        <f t="shared" si="367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6">
        <f t="shared" si="364"/>
        <v>1.046</v>
      </c>
      <c r="R3370" s="9">
        <f t="shared" si="365"/>
        <v>45.478260869565219</v>
      </c>
      <c r="S3370" t="str">
        <f t="shared" si="368"/>
        <v>theater</v>
      </c>
      <c r="T3370" t="str">
        <f t="shared" si="369"/>
        <v>plays</v>
      </c>
      <c r="U3370" s="13">
        <f t="shared" si="370"/>
        <v>36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4">
        <f t="shared" si="366"/>
        <v>42750.041435185187</v>
      </c>
      <c r="K3371">
        <v>1479257980</v>
      </c>
      <c r="L3371" s="14">
        <f t="shared" si="367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6">
        <f t="shared" si="364"/>
        <v>1.0389999999999999</v>
      </c>
      <c r="R3371" s="9">
        <f t="shared" si="365"/>
        <v>96.203703703703709</v>
      </c>
      <c r="S3371" t="str">
        <f t="shared" si="368"/>
        <v>theater</v>
      </c>
      <c r="T3371" t="str">
        <f t="shared" si="369"/>
        <v>plays</v>
      </c>
      <c r="U3371" s="13">
        <f t="shared" si="370"/>
        <v>60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4">
        <f t="shared" si="366"/>
        <v>42721.333333333328</v>
      </c>
      <c r="K3372">
        <v>1479283285</v>
      </c>
      <c r="L3372" s="14">
        <f t="shared" si="367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6">
        <f t="shared" si="364"/>
        <v>1.1773333333333333</v>
      </c>
      <c r="R3372" s="9">
        <f t="shared" si="365"/>
        <v>67.92307692307692</v>
      </c>
      <c r="S3372" t="str">
        <f t="shared" si="368"/>
        <v>theater</v>
      </c>
      <c r="T3372" t="str">
        <f t="shared" si="369"/>
        <v>plays</v>
      </c>
      <c r="U3372" s="13">
        <f t="shared" si="370"/>
        <v>31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4">
        <f t="shared" si="366"/>
        <v>42340.874594907407</v>
      </c>
      <c r="K3373">
        <v>1446670765</v>
      </c>
      <c r="L3373" s="14">
        <f t="shared" si="367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6">
        <f t="shared" si="364"/>
        <v>1.385</v>
      </c>
      <c r="R3373" s="9">
        <f t="shared" si="365"/>
        <v>30.777777777777779</v>
      </c>
      <c r="S3373" t="str">
        <f t="shared" si="368"/>
        <v>theater</v>
      </c>
      <c r="T3373" t="str">
        <f t="shared" si="369"/>
        <v>plays</v>
      </c>
      <c r="U3373" s="13">
        <f t="shared" si="370"/>
        <v>28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4">
        <f t="shared" si="366"/>
        <v>41876.207638888889</v>
      </c>
      <c r="K3374">
        <v>1407157756</v>
      </c>
      <c r="L3374" s="14">
        <f t="shared" si="367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6">
        <f t="shared" si="364"/>
        <v>1.0349999999999999</v>
      </c>
      <c r="R3374" s="9">
        <f t="shared" si="365"/>
        <v>38.333333333333336</v>
      </c>
      <c r="S3374" t="str">
        <f t="shared" si="368"/>
        <v>theater</v>
      </c>
      <c r="T3374" t="str">
        <f t="shared" si="369"/>
        <v>plays</v>
      </c>
      <c r="U3374" s="13">
        <f t="shared" si="370"/>
        <v>21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4">
        <f t="shared" si="366"/>
        <v>42203.666666666672</v>
      </c>
      <c r="K3375">
        <v>1435177840</v>
      </c>
      <c r="L3375" s="14">
        <f t="shared" si="367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6">
        <f t="shared" si="364"/>
        <v>1.0024999999999999</v>
      </c>
      <c r="R3375" s="9">
        <f t="shared" si="365"/>
        <v>66.833333333333329</v>
      </c>
      <c r="S3375" t="str">
        <f t="shared" si="368"/>
        <v>theater</v>
      </c>
      <c r="T3375" t="str">
        <f t="shared" si="369"/>
        <v>plays</v>
      </c>
      <c r="U3375" s="13">
        <f t="shared" si="370"/>
        <v>24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4">
        <f t="shared" si="366"/>
        <v>42305.731666666667</v>
      </c>
      <c r="K3376">
        <v>1443461616</v>
      </c>
      <c r="L3376" s="14">
        <f t="shared" si="367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6">
        <f t="shared" si="364"/>
        <v>1.0657142857142856</v>
      </c>
      <c r="R3376" s="9">
        <f t="shared" si="365"/>
        <v>71.730769230769226</v>
      </c>
      <c r="S3376" t="str">
        <f t="shared" si="368"/>
        <v>theater</v>
      </c>
      <c r="T3376" t="str">
        <f t="shared" si="369"/>
        <v>plays</v>
      </c>
      <c r="U3376" s="13">
        <f t="shared" si="370"/>
        <v>30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4">
        <f t="shared" si="366"/>
        <v>41777.610798611109</v>
      </c>
      <c r="K3377">
        <v>1399387173</v>
      </c>
      <c r="L3377" s="14">
        <f t="shared" si="367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6">
        <f t="shared" si="364"/>
        <v>1</v>
      </c>
      <c r="R3377" s="9">
        <f t="shared" si="365"/>
        <v>176.47058823529412</v>
      </c>
      <c r="S3377" t="str">
        <f t="shared" si="368"/>
        <v>theater</v>
      </c>
      <c r="T3377" t="str">
        <f t="shared" si="369"/>
        <v>plays</v>
      </c>
      <c r="U3377" s="13">
        <f t="shared" si="370"/>
        <v>12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4">
        <f t="shared" si="366"/>
        <v>42119.659652777773</v>
      </c>
      <c r="K3378">
        <v>1424796594</v>
      </c>
      <c r="L3378" s="14">
        <f t="shared" si="367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6">
        <f t="shared" si="364"/>
        <v>1.0001249999999999</v>
      </c>
      <c r="R3378" s="9">
        <f t="shared" si="365"/>
        <v>421.10526315789474</v>
      </c>
      <c r="S3378" t="str">
        <f t="shared" si="368"/>
        <v>theater</v>
      </c>
      <c r="T3378" t="str">
        <f t="shared" si="369"/>
        <v>plays</v>
      </c>
      <c r="U3378" s="13">
        <f t="shared" si="370"/>
        <v>60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4">
        <f t="shared" si="366"/>
        <v>42083.705555555556</v>
      </c>
      <c r="K3379">
        <v>1424280899</v>
      </c>
      <c r="L3379" s="14">
        <f t="shared" si="367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6">
        <f t="shared" si="364"/>
        <v>1.0105</v>
      </c>
      <c r="R3379" s="9">
        <f t="shared" si="365"/>
        <v>104.98701298701299</v>
      </c>
      <c r="S3379" t="str">
        <f t="shared" si="368"/>
        <v>theater</v>
      </c>
      <c r="T3379" t="str">
        <f t="shared" si="369"/>
        <v>plays</v>
      </c>
      <c r="U3379" s="13">
        <f t="shared" si="370"/>
        <v>30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4">
        <f t="shared" si="366"/>
        <v>41882.547222222223</v>
      </c>
      <c r="K3380">
        <v>1407400306</v>
      </c>
      <c r="L3380" s="14">
        <f t="shared" si="367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6">
        <f t="shared" si="364"/>
        <v>1.0763636363636364</v>
      </c>
      <c r="R3380" s="9">
        <f t="shared" si="365"/>
        <v>28.19047619047619</v>
      </c>
      <c r="S3380" t="str">
        <f t="shared" si="368"/>
        <v>theater</v>
      </c>
      <c r="T3380" t="str">
        <f t="shared" si="369"/>
        <v>plays</v>
      </c>
      <c r="U3380" s="13">
        <f t="shared" si="370"/>
        <v>24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4">
        <f t="shared" si="366"/>
        <v>42242.958333333328</v>
      </c>
      <c r="K3381">
        <v>1439122800</v>
      </c>
      <c r="L3381" s="14">
        <f t="shared" si="367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6">
        <f t="shared" si="364"/>
        <v>1.0365</v>
      </c>
      <c r="R3381" s="9">
        <f t="shared" si="365"/>
        <v>54.55263157894737</v>
      </c>
      <c r="S3381" t="str">
        <f t="shared" si="368"/>
        <v>theater</v>
      </c>
      <c r="T3381" t="str">
        <f t="shared" si="369"/>
        <v>plays</v>
      </c>
      <c r="U3381" s="13">
        <f t="shared" si="370"/>
        <v>17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4">
        <f t="shared" si="366"/>
        <v>41972.995115740734</v>
      </c>
      <c r="K3382">
        <v>1414277578</v>
      </c>
      <c r="L3382" s="14">
        <f t="shared" si="367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6">
        <f t="shared" si="364"/>
        <v>1.0443333333333333</v>
      </c>
      <c r="R3382" s="9">
        <f t="shared" si="365"/>
        <v>111.89285714285714</v>
      </c>
      <c r="S3382" t="str">
        <f t="shared" si="368"/>
        <v>theater</v>
      </c>
      <c r="T3382" t="str">
        <f t="shared" si="369"/>
        <v>plays</v>
      </c>
      <c r="U3382" s="13">
        <f t="shared" si="370"/>
        <v>35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4">
        <f t="shared" si="366"/>
        <v>42074.143321759257</v>
      </c>
      <c r="K3383">
        <v>1423455983</v>
      </c>
      <c r="L3383" s="14">
        <f t="shared" si="367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6">
        <f t="shared" si="364"/>
        <v>1.0225</v>
      </c>
      <c r="R3383" s="9">
        <f t="shared" si="365"/>
        <v>85.208333333333329</v>
      </c>
      <c r="S3383" t="str">
        <f t="shared" si="368"/>
        <v>theater</v>
      </c>
      <c r="T3383" t="str">
        <f t="shared" si="369"/>
        <v>plays</v>
      </c>
      <c r="U3383" s="13">
        <f t="shared" si="370"/>
        <v>30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4">
        <f t="shared" si="366"/>
        <v>42583.957638888889</v>
      </c>
      <c r="K3384">
        <v>1467973256</v>
      </c>
      <c r="L3384" s="14">
        <f t="shared" si="367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6">
        <f t="shared" si="364"/>
        <v>1.0074285714285713</v>
      </c>
      <c r="R3384" s="9">
        <f t="shared" si="365"/>
        <v>76.652173913043484</v>
      </c>
      <c r="S3384" t="str">
        <f t="shared" si="368"/>
        <v>theater</v>
      </c>
      <c r="T3384" t="str">
        <f t="shared" si="369"/>
        <v>plays</v>
      </c>
      <c r="U3384" s="13">
        <f t="shared" si="370"/>
        <v>24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4">
        <f t="shared" si="366"/>
        <v>42544.782638888893</v>
      </c>
      <c r="K3385">
        <v>1464979620</v>
      </c>
      <c r="L3385" s="14">
        <f t="shared" si="367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6">
        <f t="shared" si="364"/>
        <v>1.1171428571428572</v>
      </c>
      <c r="R3385" s="9">
        <f t="shared" si="365"/>
        <v>65.166666666666671</v>
      </c>
      <c r="S3385" t="str">
        <f t="shared" si="368"/>
        <v>theater</v>
      </c>
      <c r="T3385" t="str">
        <f t="shared" si="369"/>
        <v>plays</v>
      </c>
      <c r="U3385" s="13">
        <f t="shared" si="370"/>
        <v>20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4">
        <f t="shared" si="366"/>
        <v>42329.125</v>
      </c>
      <c r="K3386">
        <v>1444874768</v>
      </c>
      <c r="L3386" s="14">
        <f t="shared" si="367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6">
        <f t="shared" si="364"/>
        <v>1.0001100000000001</v>
      </c>
      <c r="R3386" s="9">
        <f t="shared" si="365"/>
        <v>93.760312499999998</v>
      </c>
      <c r="S3386" t="str">
        <f t="shared" si="368"/>
        <v>theater</v>
      </c>
      <c r="T3386" t="str">
        <f t="shared" si="369"/>
        <v>plays</v>
      </c>
      <c r="U3386" s="13">
        <f t="shared" si="370"/>
        <v>37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4">
        <f t="shared" si="366"/>
        <v>41983.8675</v>
      </c>
      <c r="K3387">
        <v>1415652552</v>
      </c>
      <c r="L3387" s="14">
        <f t="shared" si="367"/>
        <v>41953.8675</v>
      </c>
      <c r="M3387" t="b">
        <v>0</v>
      </c>
      <c r="N3387">
        <v>15</v>
      </c>
      <c r="O3387" t="b">
        <v>1</v>
      </c>
      <c r="P3387" t="s">
        <v>8271</v>
      </c>
      <c r="Q3387" s="6">
        <f t="shared" si="364"/>
        <v>1</v>
      </c>
      <c r="R3387" s="9">
        <f t="shared" si="365"/>
        <v>133.33333333333334</v>
      </c>
      <c r="S3387" t="str">
        <f t="shared" si="368"/>
        <v>theater</v>
      </c>
      <c r="T3387" t="str">
        <f t="shared" si="369"/>
        <v>plays</v>
      </c>
      <c r="U3387" s="13">
        <f t="shared" si="370"/>
        <v>30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4">
        <f t="shared" si="366"/>
        <v>41976.644745370373</v>
      </c>
      <c r="K3388">
        <v>1415028506</v>
      </c>
      <c r="L3388" s="14">
        <f t="shared" si="367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6">
        <f t="shared" si="364"/>
        <v>1.05</v>
      </c>
      <c r="R3388" s="9">
        <f t="shared" si="365"/>
        <v>51.219512195121951</v>
      </c>
      <c r="S3388" t="str">
        <f t="shared" si="368"/>
        <v>theater</v>
      </c>
      <c r="T3388" t="str">
        <f t="shared" si="369"/>
        <v>plays</v>
      </c>
      <c r="U3388" s="13">
        <f t="shared" si="370"/>
        <v>30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4">
        <f t="shared" si="366"/>
        <v>41987.762592592597</v>
      </c>
      <c r="K3389">
        <v>1415125088</v>
      </c>
      <c r="L3389" s="14">
        <f t="shared" si="367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6">
        <f t="shared" si="364"/>
        <v>1.1686666666666667</v>
      </c>
      <c r="R3389" s="9">
        <f t="shared" si="365"/>
        <v>100.17142857142858</v>
      </c>
      <c r="S3389" t="str">
        <f t="shared" si="368"/>
        <v>theater</v>
      </c>
      <c r="T3389" t="str">
        <f t="shared" si="369"/>
        <v>plays</v>
      </c>
      <c r="U3389" s="13">
        <f t="shared" si="370"/>
        <v>40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4">
        <f t="shared" si="366"/>
        <v>42173.461122685185</v>
      </c>
      <c r="K3390">
        <v>1432033441</v>
      </c>
      <c r="L3390" s="14">
        <f t="shared" si="367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6">
        <f t="shared" si="364"/>
        <v>1.038</v>
      </c>
      <c r="R3390" s="9">
        <f t="shared" si="365"/>
        <v>34.6</v>
      </c>
      <c r="S3390" t="str">
        <f t="shared" si="368"/>
        <v>theater</v>
      </c>
      <c r="T3390" t="str">
        <f t="shared" si="369"/>
        <v>plays</v>
      </c>
      <c r="U3390" s="13">
        <f t="shared" si="370"/>
        <v>30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4">
        <f t="shared" si="366"/>
        <v>42524.563449074078</v>
      </c>
      <c r="K3391">
        <v>1462368682</v>
      </c>
      <c r="L3391" s="14">
        <f t="shared" si="367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6">
        <f t="shared" si="364"/>
        <v>1.145</v>
      </c>
      <c r="R3391" s="9">
        <f t="shared" si="365"/>
        <v>184.67741935483872</v>
      </c>
      <c r="S3391" t="str">
        <f t="shared" si="368"/>
        <v>theater</v>
      </c>
      <c r="T3391" t="str">
        <f t="shared" si="369"/>
        <v>plays</v>
      </c>
      <c r="U3391" s="13">
        <f t="shared" si="370"/>
        <v>30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4">
        <f t="shared" si="366"/>
        <v>41830.774826388886</v>
      </c>
      <c r="K3392">
        <v>1403721345</v>
      </c>
      <c r="L3392" s="14">
        <f t="shared" si="367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6">
        <f t="shared" si="364"/>
        <v>1.024</v>
      </c>
      <c r="R3392" s="9">
        <f t="shared" si="365"/>
        <v>69.818181818181813</v>
      </c>
      <c r="S3392" t="str">
        <f t="shared" si="368"/>
        <v>theater</v>
      </c>
      <c r="T3392" t="str">
        <f t="shared" si="369"/>
        <v>plays</v>
      </c>
      <c r="U3392" s="13">
        <f t="shared" si="370"/>
        <v>15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4">
        <f t="shared" si="366"/>
        <v>41859.936111111114</v>
      </c>
      <c r="K3393">
        <v>1404997548</v>
      </c>
      <c r="L3393" s="14">
        <f t="shared" si="367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6">
        <f t="shared" si="364"/>
        <v>2.23</v>
      </c>
      <c r="R3393" s="9">
        <f t="shared" si="365"/>
        <v>61.944444444444443</v>
      </c>
      <c r="S3393" t="str">
        <f t="shared" si="368"/>
        <v>theater</v>
      </c>
      <c r="T3393" t="str">
        <f t="shared" si="369"/>
        <v>plays</v>
      </c>
      <c r="U3393" s="13">
        <f t="shared" si="370"/>
        <v>29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4">
        <f t="shared" si="366"/>
        <v>42496.845543981486</v>
      </c>
      <c r="K3394">
        <v>1458245855</v>
      </c>
      <c r="L3394" s="14">
        <f t="shared" si="367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6">
        <f t="shared" ref="Q3394:Q3457" si="371">(E3394/D3394)</f>
        <v>1</v>
      </c>
      <c r="R3394" s="9">
        <f t="shared" ref="R3394:R3457" si="372">IF(N3394&lt;&gt;0,E3394/N3394,0)</f>
        <v>41.666666666666664</v>
      </c>
      <c r="S3394" t="str">
        <f t="shared" si="368"/>
        <v>theater</v>
      </c>
      <c r="T3394" t="str">
        <f t="shared" si="369"/>
        <v>plays</v>
      </c>
      <c r="U3394" s="13">
        <f t="shared" si="370"/>
        <v>50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4">
        <f t="shared" ref="J3395:J3458" si="373">(((I3395/60)/60)/24)+DATE(1970,1,1)</f>
        <v>41949.031944444447</v>
      </c>
      <c r="K3395">
        <v>1413065230</v>
      </c>
      <c r="L3395" s="14">
        <f t="shared" ref="L3395:L3458" si="374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6">
        <f t="shared" si="371"/>
        <v>1.0580000000000001</v>
      </c>
      <c r="R3395" s="9">
        <f t="shared" si="372"/>
        <v>36.06818181818182</v>
      </c>
      <c r="S3395" t="str">
        <f t="shared" ref="S3395:S3458" si="375">LEFT(P3395, SEARCH("/",P3395,1)-1)</f>
        <v>theater</v>
      </c>
      <c r="T3395" t="str">
        <f t="shared" ref="T3395:T3458" si="376">RIGHT(P3395,LEN(P3395)-FIND("/",P3395))</f>
        <v>plays</v>
      </c>
      <c r="U3395" s="13">
        <f t="shared" ref="U3395:U3458" si="377">DATEDIF(L3395,J3395,"D")</f>
        <v>26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4">
        <f t="shared" si="373"/>
        <v>41847.59542824074</v>
      </c>
      <c r="K3396">
        <v>1403878645</v>
      </c>
      <c r="L3396" s="14">
        <f t="shared" si="374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6">
        <f t="shared" si="371"/>
        <v>1.4236363636363636</v>
      </c>
      <c r="R3396" s="9">
        <f t="shared" si="372"/>
        <v>29</v>
      </c>
      <c r="S3396" t="str">
        <f t="shared" si="375"/>
        <v>theater</v>
      </c>
      <c r="T3396" t="str">
        <f t="shared" si="376"/>
        <v>plays</v>
      </c>
      <c r="U3396" s="13">
        <f t="shared" si="377"/>
        <v>30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4">
        <f t="shared" si="373"/>
        <v>42154.756944444445</v>
      </c>
      <c r="K3397">
        <v>1431795944</v>
      </c>
      <c r="L3397" s="14">
        <f t="shared" si="374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6">
        <f t="shared" si="371"/>
        <v>1.84</v>
      </c>
      <c r="R3397" s="9">
        <f t="shared" si="372"/>
        <v>24.210526315789473</v>
      </c>
      <c r="S3397" t="str">
        <f t="shared" si="375"/>
        <v>theater</v>
      </c>
      <c r="T3397" t="str">
        <f t="shared" si="376"/>
        <v>plays</v>
      </c>
      <c r="U3397" s="13">
        <f t="shared" si="377"/>
        <v>14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4">
        <f t="shared" si="373"/>
        <v>41791.165972222225</v>
      </c>
      <c r="K3398">
        <v>1399286589</v>
      </c>
      <c r="L3398" s="14">
        <f t="shared" si="374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6">
        <f t="shared" si="371"/>
        <v>1.0433333333333332</v>
      </c>
      <c r="R3398" s="9">
        <f t="shared" si="372"/>
        <v>55.892857142857146</v>
      </c>
      <c r="S3398" t="str">
        <f t="shared" si="375"/>
        <v>theater</v>
      </c>
      <c r="T3398" t="str">
        <f t="shared" si="376"/>
        <v>plays</v>
      </c>
      <c r="U3398" s="13">
        <f t="shared" si="377"/>
        <v>27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4">
        <f t="shared" si="373"/>
        <v>42418.916666666672</v>
      </c>
      <c r="K3399">
        <v>1452338929</v>
      </c>
      <c r="L3399" s="14">
        <f t="shared" si="374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6">
        <f t="shared" si="371"/>
        <v>1.1200000000000001</v>
      </c>
      <c r="R3399" s="9">
        <f t="shared" si="372"/>
        <v>11.666666666666666</v>
      </c>
      <c r="S3399" t="str">
        <f t="shared" si="375"/>
        <v>theater</v>
      </c>
      <c r="T3399" t="str">
        <f t="shared" si="376"/>
        <v>plays</v>
      </c>
      <c r="U3399" s="13">
        <f t="shared" si="377"/>
        <v>40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4">
        <f t="shared" si="373"/>
        <v>41964.708333333328</v>
      </c>
      <c r="K3400">
        <v>1414605776</v>
      </c>
      <c r="L3400" s="14">
        <f t="shared" si="374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6">
        <f t="shared" si="371"/>
        <v>1.1107499999999999</v>
      </c>
      <c r="R3400" s="9">
        <f t="shared" si="372"/>
        <v>68.353846153846149</v>
      </c>
      <c r="S3400" t="str">
        <f t="shared" si="375"/>
        <v>theater</v>
      </c>
      <c r="T3400" t="str">
        <f t="shared" si="376"/>
        <v>plays</v>
      </c>
      <c r="U3400" s="13">
        <f t="shared" si="377"/>
        <v>23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4">
        <f t="shared" si="373"/>
        <v>42056.920428240745</v>
      </c>
      <c r="K3401">
        <v>1421964325</v>
      </c>
      <c r="L3401" s="14">
        <f t="shared" si="374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6">
        <f t="shared" si="371"/>
        <v>1.0375000000000001</v>
      </c>
      <c r="R3401" s="9">
        <f t="shared" si="372"/>
        <v>27.065217391304348</v>
      </c>
      <c r="S3401" t="str">
        <f t="shared" si="375"/>
        <v>theater</v>
      </c>
      <c r="T3401" t="str">
        <f t="shared" si="376"/>
        <v>plays</v>
      </c>
      <c r="U3401" s="13">
        <f t="shared" si="377"/>
        <v>30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4">
        <f t="shared" si="373"/>
        <v>41879.953865740739</v>
      </c>
      <c r="K3402">
        <v>1405378414</v>
      </c>
      <c r="L3402" s="14">
        <f t="shared" si="374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6">
        <f t="shared" si="371"/>
        <v>1.0041</v>
      </c>
      <c r="R3402" s="9">
        <f t="shared" si="372"/>
        <v>118.12941176470588</v>
      </c>
      <c r="S3402" t="str">
        <f t="shared" si="375"/>
        <v>theater</v>
      </c>
      <c r="T3402" t="str">
        <f t="shared" si="376"/>
        <v>plays</v>
      </c>
      <c r="U3402" s="13">
        <f t="shared" si="377"/>
        <v>45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4">
        <f t="shared" si="373"/>
        <v>42223.723912037036</v>
      </c>
      <c r="K3403">
        <v>1436376146</v>
      </c>
      <c r="L3403" s="14">
        <f t="shared" si="374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6">
        <f t="shared" si="371"/>
        <v>1.0186206896551724</v>
      </c>
      <c r="R3403" s="9">
        <f t="shared" si="372"/>
        <v>44.757575757575758</v>
      </c>
      <c r="S3403" t="str">
        <f t="shared" si="375"/>
        <v>theater</v>
      </c>
      <c r="T3403" t="str">
        <f t="shared" si="376"/>
        <v>plays</v>
      </c>
      <c r="U3403" s="13">
        <f t="shared" si="377"/>
        <v>30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4">
        <f t="shared" si="373"/>
        <v>42320.104861111111</v>
      </c>
      <c r="K3404">
        <v>1444747843</v>
      </c>
      <c r="L3404" s="14">
        <f t="shared" si="374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6">
        <f t="shared" si="371"/>
        <v>1.0976666666666666</v>
      </c>
      <c r="R3404" s="9">
        <f t="shared" si="372"/>
        <v>99.787878787878782</v>
      </c>
      <c r="S3404" t="str">
        <f t="shared" si="375"/>
        <v>theater</v>
      </c>
      <c r="T3404" t="str">
        <f t="shared" si="376"/>
        <v>plays</v>
      </c>
      <c r="U3404" s="13">
        <f t="shared" si="377"/>
        <v>30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4">
        <f t="shared" si="373"/>
        <v>42180.462083333332</v>
      </c>
      <c r="K3405">
        <v>1432638324</v>
      </c>
      <c r="L3405" s="14">
        <f t="shared" si="374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6">
        <f t="shared" si="371"/>
        <v>1</v>
      </c>
      <c r="R3405" s="9">
        <f t="shared" si="372"/>
        <v>117.64705882352941</v>
      </c>
      <c r="S3405" t="str">
        <f t="shared" si="375"/>
        <v>theater</v>
      </c>
      <c r="T3405" t="str">
        <f t="shared" si="376"/>
        <v>plays</v>
      </c>
      <c r="U3405" s="13">
        <f t="shared" si="377"/>
        <v>30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4">
        <f t="shared" si="373"/>
        <v>42172.503495370373</v>
      </c>
      <c r="K3406">
        <v>1432814702</v>
      </c>
      <c r="L3406" s="14">
        <f t="shared" si="374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6">
        <f t="shared" si="371"/>
        <v>1.22</v>
      </c>
      <c r="R3406" s="9">
        <f t="shared" si="372"/>
        <v>203.33333333333334</v>
      </c>
      <c r="S3406" t="str">
        <f t="shared" si="375"/>
        <v>theater</v>
      </c>
      <c r="T3406" t="str">
        <f t="shared" si="376"/>
        <v>plays</v>
      </c>
      <c r="U3406" s="13">
        <f t="shared" si="377"/>
        <v>20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4">
        <f t="shared" si="373"/>
        <v>42430.999305555553</v>
      </c>
      <c r="K3407">
        <v>1455063886</v>
      </c>
      <c r="L3407" s="14">
        <f t="shared" si="374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6">
        <f t="shared" si="371"/>
        <v>1.3757142857142857</v>
      </c>
      <c r="R3407" s="9">
        <f t="shared" si="372"/>
        <v>28.323529411764707</v>
      </c>
      <c r="S3407" t="str">
        <f t="shared" si="375"/>
        <v>theater</v>
      </c>
      <c r="T3407" t="str">
        <f t="shared" si="376"/>
        <v>plays</v>
      </c>
      <c r="U3407" s="13">
        <f t="shared" si="377"/>
        <v>20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4">
        <f t="shared" si="373"/>
        <v>41836.492777777778</v>
      </c>
      <c r="K3408">
        <v>1401623376</v>
      </c>
      <c r="L3408" s="14">
        <f t="shared" si="374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6">
        <f t="shared" si="371"/>
        <v>1.0031000000000001</v>
      </c>
      <c r="R3408" s="9">
        <f t="shared" si="372"/>
        <v>110.23076923076923</v>
      </c>
      <c r="S3408" t="str">
        <f t="shared" si="375"/>
        <v>theater</v>
      </c>
      <c r="T3408" t="str">
        <f t="shared" si="376"/>
        <v>plays</v>
      </c>
      <c r="U3408" s="13">
        <f t="shared" si="377"/>
        <v>45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4">
        <f t="shared" si="373"/>
        <v>41826.422326388885</v>
      </c>
      <c r="K3409">
        <v>1402049289</v>
      </c>
      <c r="L3409" s="14">
        <f t="shared" si="374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6">
        <f t="shared" si="371"/>
        <v>1.071</v>
      </c>
      <c r="R3409" s="9">
        <f t="shared" si="372"/>
        <v>31.970149253731343</v>
      </c>
      <c r="S3409" t="str">
        <f t="shared" si="375"/>
        <v>theater</v>
      </c>
      <c r="T3409" t="str">
        <f t="shared" si="376"/>
        <v>plays</v>
      </c>
      <c r="U3409" s="13">
        <f t="shared" si="377"/>
        <v>30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4">
        <f t="shared" si="373"/>
        <v>41838.991944444446</v>
      </c>
      <c r="K3410">
        <v>1403135304</v>
      </c>
      <c r="L3410" s="14">
        <f t="shared" si="374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6">
        <f t="shared" si="371"/>
        <v>2.11</v>
      </c>
      <c r="R3410" s="9">
        <f t="shared" si="372"/>
        <v>58.611111111111114</v>
      </c>
      <c r="S3410" t="str">
        <f t="shared" si="375"/>
        <v>theater</v>
      </c>
      <c r="T3410" t="str">
        <f t="shared" si="376"/>
        <v>plays</v>
      </c>
      <c r="U3410" s="13">
        <f t="shared" si="377"/>
        <v>30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4">
        <f t="shared" si="373"/>
        <v>42582.873611111107</v>
      </c>
      <c r="K3411">
        <v>1466710358</v>
      </c>
      <c r="L3411" s="14">
        <f t="shared" si="374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6">
        <f t="shared" si="371"/>
        <v>1.236</v>
      </c>
      <c r="R3411" s="9">
        <f t="shared" si="372"/>
        <v>29.428571428571427</v>
      </c>
      <c r="S3411" t="str">
        <f t="shared" si="375"/>
        <v>theater</v>
      </c>
      <c r="T3411" t="str">
        <f t="shared" si="376"/>
        <v>plays</v>
      </c>
      <c r="U3411" s="13">
        <f t="shared" si="377"/>
        <v>38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4">
        <f t="shared" si="373"/>
        <v>42527.291666666672</v>
      </c>
      <c r="K3412">
        <v>1462841990</v>
      </c>
      <c r="L3412" s="14">
        <f t="shared" si="374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6">
        <f t="shared" si="371"/>
        <v>1.085</v>
      </c>
      <c r="R3412" s="9">
        <f t="shared" si="372"/>
        <v>81.375</v>
      </c>
      <c r="S3412" t="str">
        <f t="shared" si="375"/>
        <v>theater</v>
      </c>
      <c r="T3412" t="str">
        <f t="shared" si="376"/>
        <v>plays</v>
      </c>
      <c r="U3412" s="13">
        <f t="shared" si="377"/>
        <v>27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4">
        <f t="shared" si="373"/>
        <v>42285.022824074069</v>
      </c>
      <c r="K3413">
        <v>1442536372</v>
      </c>
      <c r="L3413" s="14">
        <f t="shared" si="374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6">
        <f t="shared" si="371"/>
        <v>1.0356666666666667</v>
      </c>
      <c r="R3413" s="9">
        <f t="shared" si="372"/>
        <v>199.16666666666666</v>
      </c>
      <c r="S3413" t="str">
        <f t="shared" si="375"/>
        <v>theater</v>
      </c>
      <c r="T3413" t="str">
        <f t="shared" si="376"/>
        <v>plays</v>
      </c>
      <c r="U3413" s="13">
        <f t="shared" si="377"/>
        <v>20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4">
        <f t="shared" si="373"/>
        <v>41909.959050925929</v>
      </c>
      <c r="K3414">
        <v>1409266862</v>
      </c>
      <c r="L3414" s="14">
        <f t="shared" si="374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6">
        <f t="shared" si="371"/>
        <v>1</v>
      </c>
      <c r="R3414" s="9">
        <f t="shared" si="372"/>
        <v>115.38461538461539</v>
      </c>
      <c r="S3414" t="str">
        <f t="shared" si="375"/>
        <v>theater</v>
      </c>
      <c r="T3414" t="str">
        <f t="shared" si="376"/>
        <v>plays</v>
      </c>
      <c r="U3414" s="13">
        <f t="shared" si="377"/>
        <v>30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4">
        <f t="shared" si="373"/>
        <v>42063.207638888889</v>
      </c>
      <c r="K3415">
        <v>1424280938</v>
      </c>
      <c r="L3415" s="14">
        <f t="shared" si="374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6">
        <f t="shared" si="371"/>
        <v>1.3</v>
      </c>
      <c r="R3415" s="9">
        <f t="shared" si="372"/>
        <v>46.428571428571431</v>
      </c>
      <c r="S3415" t="str">
        <f t="shared" si="375"/>
        <v>theater</v>
      </c>
      <c r="T3415" t="str">
        <f t="shared" si="376"/>
        <v>plays</v>
      </c>
      <c r="U3415" s="13">
        <f t="shared" si="377"/>
        <v>10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4">
        <f t="shared" si="373"/>
        <v>42705.332638888889</v>
      </c>
      <c r="K3416">
        <v>1478030325</v>
      </c>
      <c r="L3416" s="14">
        <f t="shared" si="374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6">
        <f t="shared" si="371"/>
        <v>1.0349999999999999</v>
      </c>
      <c r="R3416" s="9">
        <f t="shared" si="372"/>
        <v>70.568181818181813</v>
      </c>
      <c r="S3416" t="str">
        <f t="shared" si="375"/>
        <v>theater</v>
      </c>
      <c r="T3416" t="str">
        <f t="shared" si="376"/>
        <v>plays</v>
      </c>
      <c r="U3416" s="13">
        <f t="shared" si="377"/>
        <v>30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4">
        <f t="shared" si="373"/>
        <v>42477.979166666672</v>
      </c>
      <c r="K3417">
        <v>1459999656</v>
      </c>
      <c r="L3417" s="14">
        <f t="shared" si="374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6">
        <f t="shared" si="371"/>
        <v>1</v>
      </c>
      <c r="R3417" s="9">
        <f t="shared" si="372"/>
        <v>22.222222222222221</v>
      </c>
      <c r="S3417" t="str">
        <f t="shared" si="375"/>
        <v>theater</v>
      </c>
      <c r="T3417" t="str">
        <f t="shared" si="376"/>
        <v>plays</v>
      </c>
      <c r="U3417" s="13">
        <f t="shared" si="377"/>
        <v>10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4">
        <f t="shared" si="373"/>
        <v>42117.770833333328</v>
      </c>
      <c r="K3418">
        <v>1427363645</v>
      </c>
      <c r="L3418" s="14">
        <f t="shared" si="374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6">
        <f t="shared" si="371"/>
        <v>1.196</v>
      </c>
      <c r="R3418" s="9">
        <f t="shared" si="372"/>
        <v>159.46666666666667</v>
      </c>
      <c r="S3418" t="str">
        <f t="shared" si="375"/>
        <v>theater</v>
      </c>
      <c r="T3418" t="str">
        <f t="shared" si="376"/>
        <v>plays</v>
      </c>
      <c r="U3418" s="13">
        <f t="shared" si="377"/>
        <v>28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4">
        <f t="shared" si="373"/>
        <v>41938.029861111114</v>
      </c>
      <c r="K3419">
        <v>1410558948</v>
      </c>
      <c r="L3419" s="14">
        <f t="shared" si="374"/>
        <v>41894.91375</v>
      </c>
      <c r="M3419" t="b">
        <v>0</v>
      </c>
      <c r="N3419">
        <v>45</v>
      </c>
      <c r="O3419" t="b">
        <v>1</v>
      </c>
      <c r="P3419" t="s">
        <v>8271</v>
      </c>
      <c r="Q3419" s="6">
        <f t="shared" si="371"/>
        <v>1.0000058823529412</v>
      </c>
      <c r="R3419" s="9">
        <f t="shared" si="372"/>
        <v>37.777999999999999</v>
      </c>
      <c r="S3419" t="str">
        <f t="shared" si="375"/>
        <v>theater</v>
      </c>
      <c r="T3419" t="str">
        <f t="shared" si="376"/>
        <v>plays</v>
      </c>
      <c r="U3419" s="13">
        <f t="shared" si="377"/>
        <v>44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4">
        <f t="shared" si="373"/>
        <v>41782.83457175926</v>
      </c>
      <c r="K3420">
        <v>1398283307</v>
      </c>
      <c r="L3420" s="14">
        <f t="shared" si="374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6">
        <f t="shared" si="371"/>
        <v>1.00875</v>
      </c>
      <c r="R3420" s="9">
        <f t="shared" si="372"/>
        <v>72.053571428571431</v>
      </c>
      <c r="S3420" t="str">
        <f t="shared" si="375"/>
        <v>theater</v>
      </c>
      <c r="T3420" t="str">
        <f t="shared" si="376"/>
        <v>plays</v>
      </c>
      <c r="U3420" s="13">
        <f t="shared" si="377"/>
        <v>30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4">
        <f t="shared" si="373"/>
        <v>42466.895833333328</v>
      </c>
      <c r="K3421">
        <v>1458416585</v>
      </c>
      <c r="L3421" s="14">
        <f t="shared" si="374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6">
        <f t="shared" si="371"/>
        <v>1.0654545454545454</v>
      </c>
      <c r="R3421" s="9">
        <f t="shared" si="372"/>
        <v>63.695652173913047</v>
      </c>
      <c r="S3421" t="str">
        <f t="shared" si="375"/>
        <v>theater</v>
      </c>
      <c r="T3421" t="str">
        <f t="shared" si="376"/>
        <v>plays</v>
      </c>
      <c r="U3421" s="13">
        <f t="shared" si="377"/>
        <v>18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4">
        <f t="shared" si="373"/>
        <v>42414</v>
      </c>
      <c r="K3422">
        <v>1454638202</v>
      </c>
      <c r="L3422" s="14">
        <f t="shared" si="374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6">
        <f t="shared" si="371"/>
        <v>1.38</v>
      </c>
      <c r="R3422" s="9">
        <f t="shared" si="372"/>
        <v>28.411764705882351</v>
      </c>
      <c r="S3422" t="str">
        <f t="shared" si="375"/>
        <v>theater</v>
      </c>
      <c r="T3422" t="str">
        <f t="shared" si="376"/>
        <v>plays</v>
      </c>
      <c r="U3422" s="13">
        <f t="shared" si="377"/>
        <v>9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4">
        <f t="shared" si="373"/>
        <v>42067.791238425925</v>
      </c>
      <c r="K3423">
        <v>1422903563</v>
      </c>
      <c r="L3423" s="14">
        <f t="shared" si="374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6">
        <f t="shared" si="371"/>
        <v>1.0115000000000001</v>
      </c>
      <c r="R3423" s="9">
        <f t="shared" si="372"/>
        <v>103.21428571428571</v>
      </c>
      <c r="S3423" t="str">
        <f t="shared" si="375"/>
        <v>theater</v>
      </c>
      <c r="T3423" t="str">
        <f t="shared" si="376"/>
        <v>plays</v>
      </c>
      <c r="U3423" s="13">
        <f t="shared" si="377"/>
        <v>30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4">
        <f t="shared" si="373"/>
        <v>42352</v>
      </c>
      <c r="K3424">
        <v>1447594176</v>
      </c>
      <c r="L3424" s="14">
        <f t="shared" si="374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6">
        <f t="shared" si="371"/>
        <v>1.091</v>
      </c>
      <c r="R3424" s="9">
        <f t="shared" si="372"/>
        <v>71.152173913043484</v>
      </c>
      <c r="S3424" t="str">
        <f t="shared" si="375"/>
        <v>theater</v>
      </c>
      <c r="T3424" t="str">
        <f t="shared" si="376"/>
        <v>plays</v>
      </c>
      <c r="U3424" s="13">
        <f t="shared" si="377"/>
        <v>29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4">
        <f t="shared" si="373"/>
        <v>42118.911354166667</v>
      </c>
      <c r="K3425">
        <v>1427320341</v>
      </c>
      <c r="L3425" s="14">
        <f t="shared" si="374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6">
        <f t="shared" si="371"/>
        <v>1.4</v>
      </c>
      <c r="R3425" s="9">
        <f t="shared" si="372"/>
        <v>35</v>
      </c>
      <c r="S3425" t="str">
        <f t="shared" si="375"/>
        <v>theater</v>
      </c>
      <c r="T3425" t="str">
        <f t="shared" si="376"/>
        <v>plays</v>
      </c>
      <c r="U3425" s="13">
        <f t="shared" si="377"/>
        <v>30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4">
        <f t="shared" si="373"/>
        <v>42040.290972222225</v>
      </c>
      <c r="K3426">
        <v>1421252084</v>
      </c>
      <c r="L3426" s="14">
        <f t="shared" si="374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6">
        <f t="shared" si="371"/>
        <v>1.0358333333333334</v>
      </c>
      <c r="R3426" s="9">
        <f t="shared" si="372"/>
        <v>81.776315789473685</v>
      </c>
      <c r="S3426" t="str">
        <f t="shared" si="375"/>
        <v>theater</v>
      </c>
      <c r="T3426" t="str">
        <f t="shared" si="376"/>
        <v>plays</v>
      </c>
      <c r="U3426" s="13">
        <f t="shared" si="377"/>
        <v>22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4">
        <f t="shared" si="373"/>
        <v>41916.617314814815</v>
      </c>
      <c r="K3427">
        <v>1409669336</v>
      </c>
      <c r="L3427" s="14">
        <f t="shared" si="374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6">
        <f t="shared" si="371"/>
        <v>1.0297033333333332</v>
      </c>
      <c r="R3427" s="9">
        <f t="shared" si="372"/>
        <v>297.02980769230766</v>
      </c>
      <c r="S3427" t="str">
        <f t="shared" si="375"/>
        <v>theater</v>
      </c>
      <c r="T3427" t="str">
        <f t="shared" si="376"/>
        <v>plays</v>
      </c>
      <c r="U3427" s="13">
        <f t="shared" si="377"/>
        <v>32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4">
        <f t="shared" si="373"/>
        <v>41903.083333333336</v>
      </c>
      <c r="K3428">
        <v>1409620903</v>
      </c>
      <c r="L3428" s="14">
        <f t="shared" si="374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6">
        <f t="shared" si="371"/>
        <v>1.0813333333333333</v>
      </c>
      <c r="R3428" s="9">
        <f t="shared" si="372"/>
        <v>46.609195402298852</v>
      </c>
      <c r="S3428" t="str">
        <f t="shared" si="375"/>
        <v>theater</v>
      </c>
      <c r="T3428" t="str">
        <f t="shared" si="376"/>
        <v>plays</v>
      </c>
      <c r="U3428" s="13">
        <f t="shared" si="377"/>
        <v>19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4">
        <f t="shared" si="373"/>
        <v>41822.645277777774</v>
      </c>
      <c r="K3429">
        <v>1401722952</v>
      </c>
      <c r="L3429" s="14">
        <f t="shared" si="374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6">
        <f t="shared" si="371"/>
        <v>1</v>
      </c>
      <c r="R3429" s="9">
        <f t="shared" si="372"/>
        <v>51.724137931034484</v>
      </c>
      <c r="S3429" t="str">
        <f t="shared" si="375"/>
        <v>theater</v>
      </c>
      <c r="T3429" t="str">
        <f t="shared" si="376"/>
        <v>plays</v>
      </c>
      <c r="U3429" s="13">
        <f t="shared" si="377"/>
        <v>30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4">
        <f t="shared" si="373"/>
        <v>42063.708333333328</v>
      </c>
      <c r="K3430">
        <v>1422983847</v>
      </c>
      <c r="L3430" s="14">
        <f t="shared" si="374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6">
        <f t="shared" si="371"/>
        <v>1.0275000000000001</v>
      </c>
      <c r="R3430" s="9">
        <f t="shared" si="372"/>
        <v>40.294117647058826</v>
      </c>
      <c r="S3430" t="str">
        <f t="shared" si="375"/>
        <v>theater</v>
      </c>
      <c r="T3430" t="str">
        <f t="shared" si="376"/>
        <v>plays</v>
      </c>
      <c r="U3430" s="13">
        <f t="shared" si="377"/>
        <v>25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4">
        <f t="shared" si="373"/>
        <v>42676.021539351852</v>
      </c>
      <c r="K3431">
        <v>1476837061</v>
      </c>
      <c r="L3431" s="14">
        <f t="shared" si="374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6">
        <f t="shared" si="371"/>
        <v>1.3</v>
      </c>
      <c r="R3431" s="9">
        <f t="shared" si="372"/>
        <v>16.25</v>
      </c>
      <c r="S3431" t="str">
        <f t="shared" si="375"/>
        <v>theater</v>
      </c>
      <c r="T3431" t="str">
        <f t="shared" si="376"/>
        <v>plays</v>
      </c>
      <c r="U3431" s="13">
        <f t="shared" si="377"/>
        <v>14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4">
        <f t="shared" si="373"/>
        <v>41850.945613425924</v>
      </c>
      <c r="K3432">
        <v>1404168101</v>
      </c>
      <c r="L3432" s="14">
        <f t="shared" si="374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6">
        <f t="shared" si="371"/>
        <v>1.0854949999999999</v>
      </c>
      <c r="R3432" s="9">
        <f t="shared" si="372"/>
        <v>30.152638888888887</v>
      </c>
      <c r="S3432" t="str">
        <f t="shared" si="375"/>
        <v>theater</v>
      </c>
      <c r="T3432" t="str">
        <f t="shared" si="376"/>
        <v>plays</v>
      </c>
      <c r="U3432" s="13">
        <f t="shared" si="377"/>
        <v>30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4">
        <f t="shared" si="373"/>
        <v>41869.730937500004</v>
      </c>
      <c r="K3433">
        <v>1405791153</v>
      </c>
      <c r="L3433" s="14">
        <f t="shared" si="374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6">
        <f t="shared" si="371"/>
        <v>1</v>
      </c>
      <c r="R3433" s="9">
        <f t="shared" si="372"/>
        <v>95.238095238095241</v>
      </c>
      <c r="S3433" t="str">
        <f t="shared" si="375"/>
        <v>theater</v>
      </c>
      <c r="T3433" t="str">
        <f t="shared" si="376"/>
        <v>plays</v>
      </c>
      <c r="U3433" s="13">
        <f t="shared" si="377"/>
        <v>30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4">
        <f t="shared" si="373"/>
        <v>42405.916666666672</v>
      </c>
      <c r="K3434">
        <v>1452520614</v>
      </c>
      <c r="L3434" s="14">
        <f t="shared" si="374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6">
        <f t="shared" si="371"/>
        <v>1.0965</v>
      </c>
      <c r="R3434" s="9">
        <f t="shared" si="372"/>
        <v>52.214285714285715</v>
      </c>
      <c r="S3434" t="str">
        <f t="shared" si="375"/>
        <v>theater</v>
      </c>
      <c r="T3434" t="str">
        <f t="shared" si="376"/>
        <v>plays</v>
      </c>
      <c r="U3434" s="13">
        <f t="shared" si="377"/>
        <v>25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4">
        <f t="shared" si="373"/>
        <v>41807.125</v>
      </c>
      <c r="K3435">
        <v>1400290255</v>
      </c>
      <c r="L3435" s="14">
        <f t="shared" si="374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6">
        <f t="shared" si="371"/>
        <v>1.0026315789473683</v>
      </c>
      <c r="R3435" s="9">
        <f t="shared" si="372"/>
        <v>134.1549295774648</v>
      </c>
      <c r="S3435" t="str">
        <f t="shared" si="375"/>
        <v>theater</v>
      </c>
      <c r="T3435" t="str">
        <f t="shared" si="376"/>
        <v>plays</v>
      </c>
      <c r="U3435" s="13">
        <f t="shared" si="377"/>
        <v>31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4">
        <f t="shared" si="373"/>
        <v>41830.380428240744</v>
      </c>
      <c r="K3436">
        <v>1402391269</v>
      </c>
      <c r="L3436" s="14">
        <f t="shared" si="374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6">
        <f t="shared" si="371"/>
        <v>1.0555000000000001</v>
      </c>
      <c r="R3436" s="9">
        <f t="shared" si="372"/>
        <v>62.827380952380949</v>
      </c>
      <c r="S3436" t="str">
        <f t="shared" si="375"/>
        <v>theater</v>
      </c>
      <c r="T3436" t="str">
        <f t="shared" si="376"/>
        <v>plays</v>
      </c>
      <c r="U3436" s="13">
        <f t="shared" si="377"/>
        <v>30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4">
        <f t="shared" si="373"/>
        <v>42589.125</v>
      </c>
      <c r="K3437">
        <v>1469112493</v>
      </c>
      <c r="L3437" s="14">
        <f t="shared" si="374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6">
        <f t="shared" si="371"/>
        <v>1.1200000000000001</v>
      </c>
      <c r="R3437" s="9">
        <f t="shared" si="372"/>
        <v>58.94736842105263</v>
      </c>
      <c r="S3437" t="str">
        <f t="shared" si="375"/>
        <v>theater</v>
      </c>
      <c r="T3437" t="str">
        <f t="shared" si="376"/>
        <v>plays</v>
      </c>
      <c r="U3437" s="13">
        <f t="shared" si="377"/>
        <v>17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4">
        <f t="shared" si="373"/>
        <v>41872.686111111114</v>
      </c>
      <c r="K3438">
        <v>1406811593</v>
      </c>
      <c r="L3438" s="14">
        <f t="shared" si="374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6">
        <f t="shared" si="371"/>
        <v>1.0589999999999999</v>
      </c>
      <c r="R3438" s="9">
        <f t="shared" si="372"/>
        <v>143.1081081081081</v>
      </c>
      <c r="S3438" t="str">
        <f t="shared" si="375"/>
        <v>theater</v>
      </c>
      <c r="T3438" t="str">
        <f t="shared" si="376"/>
        <v>plays</v>
      </c>
      <c r="U3438" s="13">
        <f t="shared" si="377"/>
        <v>21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4">
        <f t="shared" si="373"/>
        <v>42235.710879629631</v>
      </c>
      <c r="K3439">
        <v>1437411820</v>
      </c>
      <c r="L3439" s="14">
        <f t="shared" si="374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6">
        <f t="shared" si="371"/>
        <v>1.01</v>
      </c>
      <c r="R3439" s="9">
        <f t="shared" si="372"/>
        <v>84.166666666666671</v>
      </c>
      <c r="S3439" t="str">
        <f t="shared" si="375"/>
        <v>theater</v>
      </c>
      <c r="T3439" t="str">
        <f t="shared" si="376"/>
        <v>plays</v>
      </c>
      <c r="U3439" s="13">
        <f t="shared" si="377"/>
        <v>30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4">
        <f t="shared" si="373"/>
        <v>42126.875</v>
      </c>
      <c r="K3440">
        <v>1428358567</v>
      </c>
      <c r="L3440" s="14">
        <f t="shared" si="374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6">
        <f t="shared" si="371"/>
        <v>1.042</v>
      </c>
      <c r="R3440" s="9">
        <f t="shared" si="372"/>
        <v>186.07142857142858</v>
      </c>
      <c r="S3440" t="str">
        <f t="shared" si="375"/>
        <v>theater</v>
      </c>
      <c r="T3440" t="str">
        <f t="shared" si="376"/>
        <v>plays</v>
      </c>
      <c r="U3440" s="13">
        <f t="shared" si="377"/>
        <v>26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4">
        <f t="shared" si="373"/>
        <v>42388.207638888889</v>
      </c>
      <c r="K3441">
        <v>1452030730</v>
      </c>
      <c r="L3441" s="14">
        <f t="shared" si="374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6">
        <f t="shared" si="371"/>
        <v>1.3467833333333334</v>
      </c>
      <c r="R3441" s="9">
        <f t="shared" si="372"/>
        <v>89.785555555555561</v>
      </c>
      <c r="S3441" t="str">
        <f t="shared" si="375"/>
        <v>theater</v>
      </c>
      <c r="T3441" t="str">
        <f t="shared" si="376"/>
        <v>plays</v>
      </c>
      <c r="U3441" s="13">
        <f t="shared" si="377"/>
        <v>14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4">
        <f t="shared" si="373"/>
        <v>41831.677083333336</v>
      </c>
      <c r="K3442">
        <v>1403146628</v>
      </c>
      <c r="L3442" s="14">
        <f t="shared" si="374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6">
        <f t="shared" si="371"/>
        <v>1.052184</v>
      </c>
      <c r="R3442" s="9">
        <f t="shared" si="372"/>
        <v>64.157560975609755</v>
      </c>
      <c r="S3442" t="str">
        <f t="shared" si="375"/>
        <v>theater</v>
      </c>
      <c r="T3442" t="str">
        <f t="shared" si="376"/>
        <v>plays</v>
      </c>
      <c r="U3442" s="13">
        <f t="shared" si="377"/>
        <v>22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4">
        <f t="shared" si="373"/>
        <v>42321.845138888893</v>
      </c>
      <c r="K3443">
        <v>1445077121</v>
      </c>
      <c r="L3443" s="14">
        <f t="shared" si="374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6">
        <f t="shared" si="371"/>
        <v>1.026</v>
      </c>
      <c r="R3443" s="9">
        <f t="shared" si="372"/>
        <v>59.651162790697676</v>
      </c>
      <c r="S3443" t="str">
        <f t="shared" si="375"/>
        <v>theater</v>
      </c>
      <c r="T3443" t="str">
        <f t="shared" si="376"/>
        <v>plays</v>
      </c>
      <c r="U3443" s="13">
        <f t="shared" si="377"/>
        <v>27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4">
        <f t="shared" si="373"/>
        <v>42154.841111111105</v>
      </c>
      <c r="K3444">
        <v>1430424672</v>
      </c>
      <c r="L3444" s="14">
        <f t="shared" si="374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6">
        <f t="shared" si="371"/>
        <v>1</v>
      </c>
      <c r="R3444" s="9">
        <f t="shared" si="372"/>
        <v>31.25</v>
      </c>
      <c r="S3444" t="str">
        <f t="shared" si="375"/>
        <v>theater</v>
      </c>
      <c r="T3444" t="str">
        <f t="shared" si="376"/>
        <v>plays</v>
      </c>
      <c r="U3444" s="13">
        <f t="shared" si="377"/>
        <v>30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4">
        <f t="shared" si="373"/>
        <v>41891.524837962963</v>
      </c>
      <c r="K3445">
        <v>1407674146</v>
      </c>
      <c r="L3445" s="14">
        <f t="shared" si="374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6">
        <f t="shared" si="371"/>
        <v>1.855</v>
      </c>
      <c r="R3445" s="9">
        <f t="shared" si="372"/>
        <v>41.222222222222221</v>
      </c>
      <c r="S3445" t="str">
        <f t="shared" si="375"/>
        <v>theater</v>
      </c>
      <c r="T3445" t="str">
        <f t="shared" si="376"/>
        <v>plays</v>
      </c>
      <c r="U3445" s="13">
        <f t="shared" si="377"/>
        <v>30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4">
        <f t="shared" si="373"/>
        <v>42529.582638888889</v>
      </c>
      <c r="K3446">
        <v>1464677986</v>
      </c>
      <c r="L3446" s="14">
        <f t="shared" si="374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6">
        <f t="shared" si="371"/>
        <v>2.89</v>
      </c>
      <c r="R3446" s="9">
        <f t="shared" si="372"/>
        <v>43.35</v>
      </c>
      <c r="S3446" t="str">
        <f t="shared" si="375"/>
        <v>theater</v>
      </c>
      <c r="T3446" t="str">
        <f t="shared" si="376"/>
        <v>plays</v>
      </c>
      <c r="U3446" s="13">
        <f t="shared" si="377"/>
        <v>8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4">
        <f t="shared" si="373"/>
        <v>42300.530509259261</v>
      </c>
      <c r="K3447">
        <v>1443185036</v>
      </c>
      <c r="L3447" s="14">
        <f t="shared" si="374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6">
        <f t="shared" si="371"/>
        <v>1</v>
      </c>
      <c r="R3447" s="9">
        <f t="shared" si="372"/>
        <v>64.516129032258064</v>
      </c>
      <c r="S3447" t="str">
        <f t="shared" si="375"/>
        <v>theater</v>
      </c>
      <c r="T3447" t="str">
        <f t="shared" si="376"/>
        <v>plays</v>
      </c>
      <c r="U3447" s="13">
        <f t="shared" si="377"/>
        <v>28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4">
        <f t="shared" si="373"/>
        <v>42040.513888888891</v>
      </c>
      <c r="K3448">
        <v>1421092725</v>
      </c>
      <c r="L3448" s="14">
        <f t="shared" si="374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6">
        <f t="shared" si="371"/>
        <v>1.0820000000000001</v>
      </c>
      <c r="R3448" s="9">
        <f t="shared" si="372"/>
        <v>43.28</v>
      </c>
      <c r="S3448" t="str">
        <f t="shared" si="375"/>
        <v>theater</v>
      </c>
      <c r="T3448" t="str">
        <f t="shared" si="376"/>
        <v>plays</v>
      </c>
      <c r="U3448" s="13">
        <f t="shared" si="377"/>
        <v>24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4">
        <f t="shared" si="373"/>
        <v>42447.847361111111</v>
      </c>
      <c r="K3449">
        <v>1454448012</v>
      </c>
      <c r="L3449" s="14">
        <f t="shared" si="374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6">
        <f t="shared" si="371"/>
        <v>1.0780000000000001</v>
      </c>
      <c r="R3449" s="9">
        <f t="shared" si="372"/>
        <v>77</v>
      </c>
      <c r="S3449" t="str">
        <f t="shared" si="375"/>
        <v>theater</v>
      </c>
      <c r="T3449" t="str">
        <f t="shared" si="376"/>
        <v>plays</v>
      </c>
      <c r="U3449" s="13">
        <f t="shared" si="377"/>
        <v>45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4">
        <f t="shared" si="373"/>
        <v>41990.119085648148</v>
      </c>
      <c r="K3450">
        <v>1416192689</v>
      </c>
      <c r="L3450" s="14">
        <f t="shared" si="374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6">
        <f t="shared" si="371"/>
        <v>1.0976190476190477</v>
      </c>
      <c r="R3450" s="9">
        <f t="shared" si="372"/>
        <v>51.222222222222221</v>
      </c>
      <c r="S3450" t="str">
        <f t="shared" si="375"/>
        <v>theater</v>
      </c>
      <c r="T3450" t="str">
        <f t="shared" si="376"/>
        <v>plays</v>
      </c>
      <c r="U3450" s="13">
        <f t="shared" si="377"/>
        <v>30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4">
        <f t="shared" si="373"/>
        <v>42560.166666666672</v>
      </c>
      <c r="K3451">
        <v>1465607738</v>
      </c>
      <c r="L3451" s="14">
        <f t="shared" si="374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6">
        <f t="shared" si="371"/>
        <v>1.70625</v>
      </c>
      <c r="R3451" s="9">
        <f t="shared" si="372"/>
        <v>68.25</v>
      </c>
      <c r="S3451" t="str">
        <f t="shared" si="375"/>
        <v>theater</v>
      </c>
      <c r="T3451" t="str">
        <f t="shared" si="376"/>
        <v>plays</v>
      </c>
      <c r="U3451" s="13">
        <f t="shared" si="377"/>
        <v>28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4">
        <f t="shared" si="373"/>
        <v>42096.662858796291</v>
      </c>
      <c r="K3452">
        <v>1422809671</v>
      </c>
      <c r="L3452" s="14">
        <f t="shared" si="374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6">
        <f t="shared" si="371"/>
        <v>1.52</v>
      </c>
      <c r="R3452" s="9">
        <f t="shared" si="372"/>
        <v>19.487179487179485</v>
      </c>
      <c r="S3452" t="str">
        <f t="shared" si="375"/>
        <v>theater</v>
      </c>
      <c r="T3452" t="str">
        <f t="shared" si="376"/>
        <v>plays</v>
      </c>
      <c r="U3452" s="13">
        <f t="shared" si="377"/>
        <v>60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4">
        <f t="shared" si="373"/>
        <v>42115.723692129628</v>
      </c>
      <c r="K3453">
        <v>1427304127</v>
      </c>
      <c r="L3453" s="14">
        <f t="shared" si="374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6">
        <f t="shared" si="371"/>
        <v>1.0123076923076924</v>
      </c>
      <c r="R3453" s="9">
        <f t="shared" si="372"/>
        <v>41.125</v>
      </c>
      <c r="S3453" t="str">
        <f t="shared" si="375"/>
        <v>theater</v>
      </c>
      <c r="T3453" t="str">
        <f t="shared" si="376"/>
        <v>plays</v>
      </c>
      <c r="U3453" s="13">
        <f t="shared" si="377"/>
        <v>27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4">
        <f t="shared" si="373"/>
        <v>41843.165972222225</v>
      </c>
      <c r="K3454">
        <v>1404141626</v>
      </c>
      <c r="L3454" s="14">
        <f t="shared" si="374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6">
        <f t="shared" si="371"/>
        <v>1.532</v>
      </c>
      <c r="R3454" s="9">
        <f t="shared" si="372"/>
        <v>41.405405405405403</v>
      </c>
      <c r="S3454" t="str">
        <f t="shared" si="375"/>
        <v>theater</v>
      </c>
      <c r="T3454" t="str">
        <f t="shared" si="376"/>
        <v>plays</v>
      </c>
      <c r="U3454" s="13">
        <f t="shared" si="377"/>
        <v>23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4">
        <f t="shared" si="373"/>
        <v>42595.97865740741</v>
      </c>
      <c r="K3455">
        <v>1465946956</v>
      </c>
      <c r="L3455" s="14">
        <f t="shared" si="374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6">
        <f t="shared" si="371"/>
        <v>1.2833333333333334</v>
      </c>
      <c r="R3455" s="9">
        <f t="shared" si="372"/>
        <v>27.5</v>
      </c>
      <c r="S3455" t="str">
        <f t="shared" si="375"/>
        <v>theater</v>
      </c>
      <c r="T3455" t="str">
        <f t="shared" si="376"/>
        <v>plays</v>
      </c>
      <c r="U3455" s="13">
        <f t="shared" si="377"/>
        <v>60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4">
        <f t="shared" si="373"/>
        <v>41851.698599537034</v>
      </c>
      <c r="K3456">
        <v>1404233159</v>
      </c>
      <c r="L3456" s="14">
        <f t="shared" si="374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6">
        <f t="shared" si="371"/>
        <v>1.0071428571428571</v>
      </c>
      <c r="R3456" s="9">
        <f t="shared" si="372"/>
        <v>33.571428571428569</v>
      </c>
      <c r="S3456" t="str">
        <f t="shared" si="375"/>
        <v>theater</v>
      </c>
      <c r="T3456" t="str">
        <f t="shared" si="376"/>
        <v>plays</v>
      </c>
      <c r="U3456" s="13">
        <f t="shared" si="377"/>
        <v>30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4">
        <f t="shared" si="373"/>
        <v>42656.7503125</v>
      </c>
      <c r="K3457">
        <v>1473789627</v>
      </c>
      <c r="L3457" s="14">
        <f t="shared" si="374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6">
        <f t="shared" si="371"/>
        <v>1.0065</v>
      </c>
      <c r="R3457" s="9">
        <f t="shared" si="372"/>
        <v>145.86956521739131</v>
      </c>
      <c r="S3457" t="str">
        <f t="shared" si="375"/>
        <v>theater</v>
      </c>
      <c r="T3457" t="str">
        <f t="shared" si="376"/>
        <v>plays</v>
      </c>
      <c r="U3457" s="13">
        <f t="shared" si="377"/>
        <v>30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4">
        <f t="shared" si="373"/>
        <v>41852.290972222225</v>
      </c>
      <c r="K3458">
        <v>1404190567</v>
      </c>
      <c r="L3458" s="14">
        <f t="shared" si="374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6">
        <f t="shared" ref="Q3458:Q3521" si="378">(E3458/D3458)</f>
        <v>1.913</v>
      </c>
      <c r="R3458" s="9">
        <f t="shared" ref="R3458:R3521" si="379">IF(N3458&lt;&gt;0,E3458/N3458,0)</f>
        <v>358.6875</v>
      </c>
      <c r="S3458" t="str">
        <f t="shared" si="375"/>
        <v>theater</v>
      </c>
      <c r="T3458" t="str">
        <f t="shared" si="376"/>
        <v>plays</v>
      </c>
      <c r="U3458" s="13">
        <f t="shared" si="377"/>
        <v>31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4">
        <f t="shared" ref="J3459:J3522" si="380">(((I3459/60)/60)/24)+DATE(1970,1,1)</f>
        <v>42047.249305555553</v>
      </c>
      <c r="K3459">
        <v>1421081857</v>
      </c>
      <c r="L3459" s="14">
        <f t="shared" ref="L3459:L3522" si="381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6">
        <f t="shared" si="378"/>
        <v>1.4019999999999999</v>
      </c>
      <c r="R3459" s="9">
        <f t="shared" si="379"/>
        <v>50.981818181818184</v>
      </c>
      <c r="S3459" t="str">
        <f t="shared" ref="S3459:S3522" si="382">LEFT(P3459, SEARCH("/",P3459,1)-1)</f>
        <v>theater</v>
      </c>
      <c r="T3459" t="str">
        <f t="shared" ref="T3459:T3522" si="383">RIGHT(P3459,LEN(P3459)-FIND("/",P3459))</f>
        <v>plays</v>
      </c>
      <c r="U3459" s="13">
        <f t="shared" ref="U3459:U3522" si="384">DATEDIF(L3459,J3459,"D")</f>
        <v>31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4">
        <f t="shared" si="380"/>
        <v>42038.185416666667</v>
      </c>
      <c r="K3460">
        <v>1420606303</v>
      </c>
      <c r="L3460" s="14">
        <f t="shared" si="381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6">
        <f t="shared" si="378"/>
        <v>1.2433537832310839</v>
      </c>
      <c r="R3460" s="9">
        <f t="shared" si="379"/>
        <v>45.037037037037038</v>
      </c>
      <c r="S3460" t="str">
        <f t="shared" si="382"/>
        <v>theater</v>
      </c>
      <c r="T3460" t="str">
        <f t="shared" si="383"/>
        <v>plays</v>
      </c>
      <c r="U3460" s="13">
        <f t="shared" si="384"/>
        <v>27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4">
        <f t="shared" si="380"/>
        <v>42510.479861111111</v>
      </c>
      <c r="K3461">
        <v>1461151860</v>
      </c>
      <c r="L3461" s="14">
        <f t="shared" si="381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6">
        <f t="shared" si="378"/>
        <v>1.262</v>
      </c>
      <c r="R3461" s="9">
        <f t="shared" si="379"/>
        <v>17.527777777777779</v>
      </c>
      <c r="S3461" t="str">
        <f t="shared" si="382"/>
        <v>theater</v>
      </c>
      <c r="T3461" t="str">
        <f t="shared" si="383"/>
        <v>plays</v>
      </c>
      <c r="U3461" s="13">
        <f t="shared" si="384"/>
        <v>30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4">
        <f t="shared" si="380"/>
        <v>41866.527222222219</v>
      </c>
      <c r="K3462">
        <v>1406896752</v>
      </c>
      <c r="L3462" s="14">
        <f t="shared" si="381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6">
        <f t="shared" si="378"/>
        <v>1.9</v>
      </c>
      <c r="R3462" s="9">
        <f t="shared" si="379"/>
        <v>50</v>
      </c>
      <c r="S3462" t="str">
        <f t="shared" si="382"/>
        <v>theater</v>
      </c>
      <c r="T3462" t="str">
        <f t="shared" si="383"/>
        <v>plays</v>
      </c>
      <c r="U3462" s="13">
        <f t="shared" si="384"/>
        <v>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4">
        <f t="shared" si="380"/>
        <v>42672.125</v>
      </c>
      <c r="K3463">
        <v>1475248279</v>
      </c>
      <c r="L3463" s="14">
        <f t="shared" si="381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6">
        <f t="shared" si="378"/>
        <v>1.39</v>
      </c>
      <c r="R3463" s="9">
        <f t="shared" si="379"/>
        <v>57.916666666666664</v>
      </c>
      <c r="S3463" t="str">
        <f t="shared" si="382"/>
        <v>theater</v>
      </c>
      <c r="T3463" t="str">
        <f t="shared" si="383"/>
        <v>plays</v>
      </c>
      <c r="U3463" s="13">
        <f t="shared" si="384"/>
        <v>29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4">
        <f t="shared" si="380"/>
        <v>42195.75</v>
      </c>
      <c r="K3464">
        <v>1435181628</v>
      </c>
      <c r="L3464" s="14">
        <f t="shared" si="381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6">
        <f t="shared" si="378"/>
        <v>2.02</v>
      </c>
      <c r="R3464" s="9">
        <f t="shared" si="379"/>
        <v>29.705882352941178</v>
      </c>
      <c r="S3464" t="str">
        <f t="shared" si="382"/>
        <v>theater</v>
      </c>
      <c r="T3464" t="str">
        <f t="shared" si="383"/>
        <v>plays</v>
      </c>
      <c r="U3464" s="13">
        <f t="shared" si="384"/>
        <v>16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4">
        <f t="shared" si="380"/>
        <v>42654.165972222225</v>
      </c>
      <c r="K3465">
        <v>1472594585</v>
      </c>
      <c r="L3465" s="14">
        <f t="shared" si="381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6">
        <f t="shared" si="378"/>
        <v>1.0338000000000001</v>
      </c>
      <c r="R3465" s="9">
        <f t="shared" si="379"/>
        <v>90.684210526315795</v>
      </c>
      <c r="S3465" t="str">
        <f t="shared" si="382"/>
        <v>theater</v>
      </c>
      <c r="T3465" t="str">
        <f t="shared" si="383"/>
        <v>plays</v>
      </c>
      <c r="U3465" s="13">
        <f t="shared" si="384"/>
        <v>42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4">
        <f t="shared" si="380"/>
        <v>42605.130057870367</v>
      </c>
      <c r="K3466">
        <v>1469329637</v>
      </c>
      <c r="L3466" s="14">
        <f t="shared" si="381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6">
        <f t="shared" si="378"/>
        <v>1.023236</v>
      </c>
      <c r="R3466" s="9">
        <f t="shared" si="379"/>
        <v>55.012688172043013</v>
      </c>
      <c r="S3466" t="str">
        <f t="shared" si="382"/>
        <v>theater</v>
      </c>
      <c r="T3466" t="str">
        <f t="shared" si="383"/>
        <v>plays</v>
      </c>
      <c r="U3466" s="13">
        <f t="shared" si="384"/>
        <v>30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4">
        <f t="shared" si="380"/>
        <v>42225.666666666672</v>
      </c>
      <c r="K3467">
        <v>1436972472</v>
      </c>
      <c r="L3467" s="14">
        <f t="shared" si="381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6">
        <f t="shared" si="378"/>
        <v>1.03</v>
      </c>
      <c r="R3467" s="9">
        <f t="shared" si="379"/>
        <v>57.222222222222221</v>
      </c>
      <c r="S3467" t="str">
        <f t="shared" si="382"/>
        <v>theater</v>
      </c>
      <c r="T3467" t="str">
        <f t="shared" si="383"/>
        <v>plays</v>
      </c>
      <c r="U3467" s="13">
        <f t="shared" si="384"/>
        <v>25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4">
        <f t="shared" si="380"/>
        <v>42479.977430555555</v>
      </c>
      <c r="K3468">
        <v>1455928050</v>
      </c>
      <c r="L3468" s="14">
        <f t="shared" si="381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6">
        <f t="shared" si="378"/>
        <v>1.2714285714285714</v>
      </c>
      <c r="R3468" s="9">
        <f t="shared" si="379"/>
        <v>72.950819672131146</v>
      </c>
      <c r="S3468" t="str">
        <f t="shared" si="382"/>
        <v>theater</v>
      </c>
      <c r="T3468" t="str">
        <f t="shared" si="383"/>
        <v>plays</v>
      </c>
      <c r="U3468" s="13">
        <f t="shared" si="384"/>
        <v>59</v>
      </c>
    </row>
    <row r="3469" spans="1:2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4">
        <f t="shared" si="380"/>
        <v>42083.630000000005</v>
      </c>
      <c r="K3469">
        <v>1424275632</v>
      </c>
      <c r="L3469" s="14">
        <f t="shared" si="381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6">
        <f t="shared" si="378"/>
        <v>1.01</v>
      </c>
      <c r="R3469" s="9">
        <f t="shared" si="379"/>
        <v>64.468085106382972</v>
      </c>
      <c r="S3469" t="str">
        <f t="shared" si="382"/>
        <v>theater</v>
      </c>
      <c r="T3469" t="str">
        <f t="shared" si="383"/>
        <v>plays</v>
      </c>
      <c r="U3469" s="13">
        <f t="shared" si="384"/>
        <v>30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4">
        <f t="shared" si="380"/>
        <v>42634.125</v>
      </c>
      <c r="K3470">
        <v>1471976529</v>
      </c>
      <c r="L3470" s="14">
        <f t="shared" si="381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6">
        <f t="shared" si="378"/>
        <v>1.2178</v>
      </c>
      <c r="R3470" s="9">
        <f t="shared" si="379"/>
        <v>716.35294117647061</v>
      </c>
      <c r="S3470" t="str">
        <f t="shared" si="382"/>
        <v>theater</v>
      </c>
      <c r="T3470" t="str">
        <f t="shared" si="383"/>
        <v>plays</v>
      </c>
      <c r="U3470" s="13">
        <f t="shared" si="384"/>
        <v>29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4">
        <f t="shared" si="380"/>
        <v>42488.641724537039</v>
      </c>
      <c r="K3471">
        <v>1459265045</v>
      </c>
      <c r="L3471" s="14">
        <f t="shared" si="381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6">
        <f t="shared" si="378"/>
        <v>1.1339285714285714</v>
      </c>
      <c r="R3471" s="9">
        <f t="shared" si="379"/>
        <v>50.396825396825399</v>
      </c>
      <c r="S3471" t="str">
        <f t="shared" si="382"/>
        <v>theater</v>
      </c>
      <c r="T3471" t="str">
        <f t="shared" si="383"/>
        <v>plays</v>
      </c>
      <c r="U3471" s="13">
        <f t="shared" si="384"/>
        <v>30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4">
        <f t="shared" si="380"/>
        <v>42566.901388888888</v>
      </c>
      <c r="K3472">
        <v>1465345902</v>
      </c>
      <c r="L3472" s="14">
        <f t="shared" si="381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6">
        <f t="shared" si="378"/>
        <v>1.5</v>
      </c>
      <c r="R3472" s="9">
        <f t="shared" si="379"/>
        <v>41.666666666666664</v>
      </c>
      <c r="S3472" t="str">
        <f t="shared" si="382"/>
        <v>theater</v>
      </c>
      <c r="T3472" t="str">
        <f t="shared" si="383"/>
        <v>plays</v>
      </c>
      <c r="U3472" s="13">
        <f t="shared" si="384"/>
        <v>37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4">
        <f t="shared" si="380"/>
        <v>41882.833333333336</v>
      </c>
      <c r="K3473">
        <v>1405971690</v>
      </c>
      <c r="L3473" s="14">
        <f t="shared" si="381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6">
        <f t="shared" si="378"/>
        <v>2.1459999999999999</v>
      </c>
      <c r="R3473" s="9">
        <f t="shared" si="379"/>
        <v>35.766666666666666</v>
      </c>
      <c r="S3473" t="str">
        <f t="shared" si="382"/>
        <v>theater</v>
      </c>
      <c r="T3473" t="str">
        <f t="shared" si="383"/>
        <v>plays</v>
      </c>
      <c r="U3473" s="13">
        <f t="shared" si="384"/>
        <v>41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4">
        <f t="shared" si="380"/>
        <v>41949.249305555553</v>
      </c>
      <c r="K3474">
        <v>1413432331</v>
      </c>
      <c r="L3474" s="14">
        <f t="shared" si="381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6">
        <f t="shared" si="378"/>
        <v>1.0205</v>
      </c>
      <c r="R3474" s="9">
        <f t="shared" si="379"/>
        <v>88.739130434782609</v>
      </c>
      <c r="S3474" t="str">
        <f t="shared" si="382"/>
        <v>theater</v>
      </c>
      <c r="T3474" t="str">
        <f t="shared" si="383"/>
        <v>plays</v>
      </c>
      <c r="U3474" s="13">
        <f t="shared" si="384"/>
        <v>21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4">
        <f t="shared" si="380"/>
        <v>42083.852083333331</v>
      </c>
      <c r="K3475">
        <v>1425067296</v>
      </c>
      <c r="L3475" s="14">
        <f t="shared" si="381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6">
        <f t="shared" si="378"/>
        <v>1</v>
      </c>
      <c r="R3475" s="9">
        <f t="shared" si="379"/>
        <v>148.4848484848485</v>
      </c>
      <c r="S3475" t="str">
        <f t="shared" si="382"/>
        <v>theater</v>
      </c>
      <c r="T3475" t="str">
        <f t="shared" si="383"/>
        <v>plays</v>
      </c>
      <c r="U3475" s="13">
        <f t="shared" si="384"/>
        <v>21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4">
        <f t="shared" si="380"/>
        <v>42571.501516203702</v>
      </c>
      <c r="K3476">
        <v>1466424131</v>
      </c>
      <c r="L3476" s="14">
        <f t="shared" si="381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6">
        <f t="shared" si="378"/>
        <v>1.01</v>
      </c>
      <c r="R3476" s="9">
        <f t="shared" si="379"/>
        <v>51.794871794871796</v>
      </c>
      <c r="S3476" t="str">
        <f t="shared" si="382"/>
        <v>theater</v>
      </c>
      <c r="T3476" t="str">
        <f t="shared" si="383"/>
        <v>plays</v>
      </c>
      <c r="U3476" s="13">
        <f t="shared" si="384"/>
        <v>30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4">
        <f t="shared" si="380"/>
        <v>41946</v>
      </c>
      <c r="K3477">
        <v>1412629704</v>
      </c>
      <c r="L3477" s="14">
        <f t="shared" si="381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6">
        <f t="shared" si="378"/>
        <v>1.1333333333333333</v>
      </c>
      <c r="R3477" s="9">
        <f t="shared" si="379"/>
        <v>20</v>
      </c>
      <c r="S3477" t="str">
        <f t="shared" si="382"/>
        <v>theater</v>
      </c>
      <c r="T3477" t="str">
        <f t="shared" si="383"/>
        <v>plays</v>
      </c>
      <c r="U3477" s="13">
        <f t="shared" si="384"/>
        <v>28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4">
        <f t="shared" si="380"/>
        <v>41939.125</v>
      </c>
      <c r="K3478">
        <v>1412836990</v>
      </c>
      <c r="L3478" s="14">
        <f t="shared" si="381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6">
        <f t="shared" si="378"/>
        <v>1.04</v>
      </c>
      <c r="R3478" s="9">
        <f t="shared" si="379"/>
        <v>52</v>
      </c>
      <c r="S3478" t="str">
        <f t="shared" si="382"/>
        <v>theater</v>
      </c>
      <c r="T3478" t="str">
        <f t="shared" si="383"/>
        <v>plays</v>
      </c>
      <c r="U3478" s="13">
        <f t="shared" si="384"/>
        <v>18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4">
        <f t="shared" si="380"/>
        <v>42141.125</v>
      </c>
      <c r="K3479">
        <v>1430761243</v>
      </c>
      <c r="L3479" s="14">
        <f t="shared" si="381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6">
        <f t="shared" si="378"/>
        <v>1.1533333333333333</v>
      </c>
      <c r="R3479" s="9">
        <f t="shared" si="379"/>
        <v>53.230769230769234</v>
      </c>
      <c r="S3479" t="str">
        <f t="shared" si="382"/>
        <v>theater</v>
      </c>
      <c r="T3479" t="str">
        <f t="shared" si="383"/>
        <v>plays</v>
      </c>
      <c r="U3479" s="13">
        <f t="shared" si="384"/>
        <v>13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4">
        <f t="shared" si="380"/>
        <v>42079.875</v>
      </c>
      <c r="K3480">
        <v>1424296822</v>
      </c>
      <c r="L3480" s="14">
        <f t="shared" si="381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6">
        <f t="shared" si="378"/>
        <v>1.1285000000000001</v>
      </c>
      <c r="R3480" s="9">
        <f t="shared" si="379"/>
        <v>39.596491228070178</v>
      </c>
      <c r="S3480" t="str">
        <f t="shared" si="382"/>
        <v>theater</v>
      </c>
      <c r="T3480" t="str">
        <f t="shared" si="383"/>
        <v>plays</v>
      </c>
      <c r="U3480" s="13">
        <f t="shared" si="384"/>
        <v>26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4">
        <f t="shared" si="380"/>
        <v>41811.855092592588</v>
      </c>
      <c r="K3481">
        <v>1400790680</v>
      </c>
      <c r="L3481" s="14">
        <f t="shared" si="381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6">
        <f t="shared" si="378"/>
        <v>1.2786666666666666</v>
      </c>
      <c r="R3481" s="9">
        <f t="shared" si="379"/>
        <v>34.25</v>
      </c>
      <c r="S3481" t="str">
        <f t="shared" si="382"/>
        <v>theater</v>
      </c>
      <c r="T3481" t="str">
        <f t="shared" si="383"/>
        <v>plays</v>
      </c>
      <c r="U3481" s="13">
        <f t="shared" si="384"/>
        <v>30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4">
        <f t="shared" si="380"/>
        <v>42195.875</v>
      </c>
      <c r="K3482">
        <v>1434440227</v>
      </c>
      <c r="L3482" s="14">
        <f t="shared" si="381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6">
        <f t="shared" si="378"/>
        <v>1.4266666666666667</v>
      </c>
      <c r="R3482" s="9">
        <f t="shared" si="379"/>
        <v>164.61538461538461</v>
      </c>
      <c r="S3482" t="str">
        <f t="shared" si="382"/>
        <v>theater</v>
      </c>
      <c r="T3482" t="str">
        <f t="shared" si="383"/>
        <v>plays</v>
      </c>
      <c r="U3482" s="13">
        <f t="shared" si="384"/>
        <v>24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4">
        <f t="shared" si="380"/>
        <v>42006.24754629629</v>
      </c>
      <c r="K3483">
        <v>1418709388</v>
      </c>
      <c r="L3483" s="14">
        <f t="shared" si="381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6">
        <f t="shared" si="378"/>
        <v>1.1879999999999999</v>
      </c>
      <c r="R3483" s="9">
        <f t="shared" si="379"/>
        <v>125.05263157894737</v>
      </c>
      <c r="S3483" t="str">
        <f t="shared" si="382"/>
        <v>theater</v>
      </c>
      <c r="T3483" t="str">
        <f t="shared" si="383"/>
        <v>plays</v>
      </c>
      <c r="U3483" s="13">
        <f t="shared" si="384"/>
        <v>17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4">
        <f t="shared" si="380"/>
        <v>41826.771597222221</v>
      </c>
      <c r="K3484">
        <v>1402079466</v>
      </c>
      <c r="L3484" s="14">
        <f t="shared" si="381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6">
        <f t="shared" si="378"/>
        <v>1.3833333333333333</v>
      </c>
      <c r="R3484" s="9">
        <f t="shared" si="379"/>
        <v>51.875</v>
      </c>
      <c r="S3484" t="str">
        <f t="shared" si="382"/>
        <v>theater</v>
      </c>
      <c r="T3484" t="str">
        <f t="shared" si="383"/>
        <v>plays</v>
      </c>
      <c r="U3484" s="13">
        <f t="shared" si="384"/>
        <v>30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4">
        <f t="shared" si="380"/>
        <v>41823.668761574074</v>
      </c>
      <c r="K3485">
        <v>1401811381</v>
      </c>
      <c r="L3485" s="14">
        <f t="shared" si="381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6">
        <f t="shared" si="378"/>
        <v>1.599402985074627</v>
      </c>
      <c r="R3485" s="9">
        <f t="shared" si="379"/>
        <v>40.285714285714285</v>
      </c>
      <c r="S3485" t="str">
        <f t="shared" si="382"/>
        <v>theater</v>
      </c>
      <c r="T3485" t="str">
        <f t="shared" si="383"/>
        <v>plays</v>
      </c>
      <c r="U3485" s="13">
        <f t="shared" si="384"/>
        <v>30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4">
        <f t="shared" si="380"/>
        <v>42536.760405092587</v>
      </c>
      <c r="K3486">
        <v>1463422499</v>
      </c>
      <c r="L3486" s="14">
        <f t="shared" si="381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6">
        <f t="shared" si="378"/>
        <v>1.1424000000000001</v>
      </c>
      <c r="R3486" s="9">
        <f t="shared" si="379"/>
        <v>64.909090909090907</v>
      </c>
      <c r="S3486" t="str">
        <f t="shared" si="382"/>
        <v>theater</v>
      </c>
      <c r="T3486" t="str">
        <f t="shared" si="383"/>
        <v>plays</v>
      </c>
      <c r="U3486" s="13">
        <f t="shared" si="384"/>
        <v>30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4">
        <f t="shared" si="380"/>
        <v>42402.693055555559</v>
      </c>
      <c r="K3487">
        <v>1451839080</v>
      </c>
      <c r="L3487" s="14">
        <f t="shared" si="381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6">
        <f t="shared" si="378"/>
        <v>1.0060606060606061</v>
      </c>
      <c r="R3487" s="9">
        <f t="shared" si="379"/>
        <v>55.333333333333336</v>
      </c>
      <c r="S3487" t="str">
        <f t="shared" si="382"/>
        <v>theater</v>
      </c>
      <c r="T3487" t="str">
        <f t="shared" si="383"/>
        <v>plays</v>
      </c>
      <c r="U3487" s="13">
        <f t="shared" si="384"/>
        <v>30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4">
        <f t="shared" si="380"/>
        <v>42158.290972222225</v>
      </c>
      <c r="K3488">
        <v>1430600401</v>
      </c>
      <c r="L3488" s="14">
        <f t="shared" si="381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6">
        <f t="shared" si="378"/>
        <v>1.552</v>
      </c>
      <c r="R3488" s="9">
        <f t="shared" si="379"/>
        <v>83.142857142857139</v>
      </c>
      <c r="S3488" t="str">
        <f t="shared" si="382"/>
        <v>theater</v>
      </c>
      <c r="T3488" t="str">
        <f t="shared" si="383"/>
        <v>plays</v>
      </c>
      <c r="U3488" s="13">
        <f t="shared" si="384"/>
        <v>32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4">
        <f t="shared" si="380"/>
        <v>42179.940416666665</v>
      </c>
      <c r="K3489">
        <v>1432593252</v>
      </c>
      <c r="L3489" s="14">
        <f t="shared" si="381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6">
        <f t="shared" si="378"/>
        <v>1.2775000000000001</v>
      </c>
      <c r="R3489" s="9">
        <f t="shared" si="379"/>
        <v>38.712121212121211</v>
      </c>
      <c r="S3489" t="str">
        <f t="shared" si="382"/>
        <v>theater</v>
      </c>
      <c r="T3489" t="str">
        <f t="shared" si="383"/>
        <v>plays</v>
      </c>
      <c r="U3489" s="13">
        <f t="shared" si="384"/>
        <v>30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4">
        <f t="shared" si="380"/>
        <v>42111.666666666672</v>
      </c>
      <c r="K3490">
        <v>1427221560</v>
      </c>
      <c r="L3490" s="14">
        <f t="shared" si="381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6">
        <f t="shared" si="378"/>
        <v>1.212</v>
      </c>
      <c r="R3490" s="9">
        <f t="shared" si="379"/>
        <v>125.37931034482759</v>
      </c>
      <c r="S3490" t="str">
        <f t="shared" si="382"/>
        <v>theater</v>
      </c>
      <c r="T3490" t="str">
        <f t="shared" si="383"/>
        <v>plays</v>
      </c>
      <c r="U3490" s="13">
        <f t="shared" si="384"/>
        <v>24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4">
        <f t="shared" si="380"/>
        <v>41783.875</v>
      </c>
      <c r="K3491">
        <v>1398352531</v>
      </c>
      <c r="L3491" s="14">
        <f t="shared" si="381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6">
        <f t="shared" si="378"/>
        <v>1.127</v>
      </c>
      <c r="R3491" s="9">
        <f t="shared" si="379"/>
        <v>78.263888888888886</v>
      </c>
      <c r="S3491" t="str">
        <f t="shared" si="382"/>
        <v>theater</v>
      </c>
      <c r="T3491" t="str">
        <f t="shared" si="383"/>
        <v>plays</v>
      </c>
      <c r="U3491" s="13">
        <f t="shared" si="384"/>
        <v>30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4">
        <f t="shared" si="380"/>
        <v>42473.802361111113</v>
      </c>
      <c r="K3492">
        <v>1457982924</v>
      </c>
      <c r="L3492" s="14">
        <f t="shared" si="381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6">
        <f t="shared" si="378"/>
        <v>1.2749999999999999</v>
      </c>
      <c r="R3492" s="9">
        <f t="shared" si="379"/>
        <v>47.222222222222221</v>
      </c>
      <c r="S3492" t="str">
        <f t="shared" si="382"/>
        <v>theater</v>
      </c>
      <c r="T3492" t="str">
        <f t="shared" si="383"/>
        <v>plays</v>
      </c>
      <c r="U3492" s="13">
        <f t="shared" si="384"/>
        <v>30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4">
        <f t="shared" si="380"/>
        <v>42142.249814814815</v>
      </c>
      <c r="K3493">
        <v>1430114384</v>
      </c>
      <c r="L3493" s="14">
        <f t="shared" si="381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6">
        <f t="shared" si="378"/>
        <v>1.5820000000000001</v>
      </c>
      <c r="R3493" s="9">
        <f t="shared" si="379"/>
        <v>79.099999999999994</v>
      </c>
      <c r="S3493" t="str">
        <f t="shared" si="382"/>
        <v>theater</v>
      </c>
      <c r="T3493" t="str">
        <f t="shared" si="383"/>
        <v>plays</v>
      </c>
      <c r="U3493" s="13">
        <f t="shared" si="384"/>
        <v>21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4">
        <f t="shared" si="380"/>
        <v>42303.009224537032</v>
      </c>
      <c r="K3494">
        <v>1442794397</v>
      </c>
      <c r="L3494" s="14">
        <f t="shared" si="381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6">
        <f t="shared" si="378"/>
        <v>1.0526894736842105</v>
      </c>
      <c r="R3494" s="9">
        <f t="shared" si="379"/>
        <v>114.29199999999999</v>
      </c>
      <c r="S3494" t="str">
        <f t="shared" si="382"/>
        <v>theater</v>
      </c>
      <c r="T3494" t="str">
        <f t="shared" si="383"/>
        <v>plays</v>
      </c>
      <c r="U3494" s="13">
        <f t="shared" si="384"/>
        <v>35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4">
        <f t="shared" si="380"/>
        <v>41868.21597222222</v>
      </c>
      <c r="K3495">
        <v>1406580436</v>
      </c>
      <c r="L3495" s="14">
        <f t="shared" si="381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6">
        <f t="shared" si="378"/>
        <v>1</v>
      </c>
      <c r="R3495" s="9">
        <f t="shared" si="379"/>
        <v>51.724137931034484</v>
      </c>
      <c r="S3495" t="str">
        <f t="shared" si="382"/>
        <v>theater</v>
      </c>
      <c r="T3495" t="str">
        <f t="shared" si="383"/>
        <v>plays</v>
      </c>
      <c r="U3495" s="13">
        <f t="shared" si="384"/>
        <v>20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4">
        <f t="shared" si="380"/>
        <v>42700.25</v>
      </c>
      <c r="K3496">
        <v>1479186575</v>
      </c>
      <c r="L3496" s="14">
        <f t="shared" si="381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6">
        <f t="shared" si="378"/>
        <v>1</v>
      </c>
      <c r="R3496" s="9">
        <f t="shared" si="379"/>
        <v>30.76923076923077</v>
      </c>
      <c r="S3496" t="str">
        <f t="shared" si="382"/>
        <v>theater</v>
      </c>
      <c r="T3496" t="str">
        <f t="shared" si="383"/>
        <v>plays</v>
      </c>
      <c r="U3496" s="13">
        <f t="shared" si="384"/>
        <v>11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4">
        <f t="shared" si="380"/>
        <v>41944.720833333333</v>
      </c>
      <c r="K3497">
        <v>1412360309</v>
      </c>
      <c r="L3497" s="14">
        <f t="shared" si="381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6">
        <f t="shared" si="378"/>
        <v>1.0686</v>
      </c>
      <c r="R3497" s="9">
        <f t="shared" si="379"/>
        <v>74.208333333333329</v>
      </c>
      <c r="S3497" t="str">
        <f t="shared" si="382"/>
        <v>theater</v>
      </c>
      <c r="T3497" t="str">
        <f t="shared" si="383"/>
        <v>plays</v>
      </c>
      <c r="U3497" s="13">
        <f t="shared" si="384"/>
        <v>29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4">
        <f t="shared" si="380"/>
        <v>42624.846828703703</v>
      </c>
      <c r="K3498">
        <v>1470169166</v>
      </c>
      <c r="L3498" s="14">
        <f t="shared" si="381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6">
        <f t="shared" si="378"/>
        <v>1.244</v>
      </c>
      <c r="R3498" s="9">
        <f t="shared" si="379"/>
        <v>47.846153846153847</v>
      </c>
      <c r="S3498" t="str">
        <f t="shared" si="382"/>
        <v>theater</v>
      </c>
      <c r="T3498" t="str">
        <f t="shared" si="383"/>
        <v>plays</v>
      </c>
      <c r="U3498" s="13">
        <f t="shared" si="384"/>
        <v>40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4">
        <f t="shared" si="380"/>
        <v>42523.916666666672</v>
      </c>
      <c r="K3499">
        <v>1463852904</v>
      </c>
      <c r="L3499" s="14">
        <f t="shared" si="381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6">
        <f t="shared" si="378"/>
        <v>1.0870406189555126</v>
      </c>
      <c r="R3499" s="9">
        <f t="shared" si="379"/>
        <v>34.408163265306122</v>
      </c>
      <c r="S3499" t="str">
        <f t="shared" si="382"/>
        <v>theater</v>
      </c>
      <c r="T3499" t="str">
        <f t="shared" si="383"/>
        <v>plays</v>
      </c>
      <c r="U3499" s="13">
        <f t="shared" si="384"/>
        <v>12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4">
        <f t="shared" si="380"/>
        <v>42518.905555555553</v>
      </c>
      <c r="K3500">
        <v>1459309704</v>
      </c>
      <c r="L3500" s="14">
        <f t="shared" si="381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6">
        <f t="shared" si="378"/>
        <v>1.0242424242424242</v>
      </c>
      <c r="R3500" s="9">
        <f t="shared" si="379"/>
        <v>40.238095238095241</v>
      </c>
      <c r="S3500" t="str">
        <f t="shared" si="382"/>
        <v>theater</v>
      </c>
      <c r="T3500" t="str">
        <f t="shared" si="383"/>
        <v>plays</v>
      </c>
      <c r="U3500" s="13">
        <f t="shared" si="384"/>
        <v>59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4">
        <f t="shared" si="380"/>
        <v>42186.290972222225</v>
      </c>
      <c r="K3501">
        <v>1431046325</v>
      </c>
      <c r="L3501" s="14">
        <f t="shared" si="381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6">
        <f t="shared" si="378"/>
        <v>1.0549999999999999</v>
      </c>
      <c r="R3501" s="9">
        <f t="shared" si="379"/>
        <v>60.285714285714285</v>
      </c>
      <c r="S3501" t="str">
        <f t="shared" si="382"/>
        <v>theater</v>
      </c>
      <c r="T3501" t="str">
        <f t="shared" si="383"/>
        <v>plays</v>
      </c>
      <c r="U3501" s="13">
        <f t="shared" si="384"/>
        <v>54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4">
        <f t="shared" si="380"/>
        <v>42436.207638888889</v>
      </c>
      <c r="K3502">
        <v>1455919438</v>
      </c>
      <c r="L3502" s="14">
        <f t="shared" si="381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6">
        <f t="shared" si="378"/>
        <v>1.0629999999999999</v>
      </c>
      <c r="R3502" s="9">
        <f t="shared" si="379"/>
        <v>25.30952380952381</v>
      </c>
      <c r="S3502" t="str">
        <f t="shared" si="382"/>
        <v>theater</v>
      </c>
      <c r="T3502" t="str">
        <f t="shared" si="383"/>
        <v>plays</v>
      </c>
      <c r="U3502" s="13">
        <f t="shared" si="384"/>
        <v>17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4">
        <f t="shared" si="380"/>
        <v>42258.763831018514</v>
      </c>
      <c r="K3503">
        <v>1439835595</v>
      </c>
      <c r="L3503" s="14">
        <f t="shared" si="381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6">
        <f t="shared" si="378"/>
        <v>1.0066666666666666</v>
      </c>
      <c r="R3503" s="9">
        <f t="shared" si="379"/>
        <v>35.952380952380949</v>
      </c>
      <c r="S3503" t="str">
        <f t="shared" si="382"/>
        <v>theater</v>
      </c>
      <c r="T3503" t="str">
        <f t="shared" si="383"/>
        <v>plays</v>
      </c>
      <c r="U3503" s="13">
        <f t="shared" si="384"/>
        <v>25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4">
        <f t="shared" si="380"/>
        <v>42445.165972222225</v>
      </c>
      <c r="K3504">
        <v>1456862924</v>
      </c>
      <c r="L3504" s="14">
        <f t="shared" si="381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6">
        <f t="shared" si="378"/>
        <v>1.054</v>
      </c>
      <c r="R3504" s="9">
        <f t="shared" si="379"/>
        <v>136</v>
      </c>
      <c r="S3504" t="str">
        <f t="shared" si="382"/>
        <v>theater</v>
      </c>
      <c r="T3504" t="str">
        <f t="shared" si="383"/>
        <v>plays</v>
      </c>
      <c r="U3504" s="13">
        <f t="shared" si="384"/>
        <v>15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4">
        <f t="shared" si="380"/>
        <v>42575.478333333333</v>
      </c>
      <c r="K3505">
        <v>1466767728</v>
      </c>
      <c r="L3505" s="14">
        <f t="shared" si="381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6">
        <f t="shared" si="378"/>
        <v>1.0755999999999999</v>
      </c>
      <c r="R3505" s="9">
        <f t="shared" si="379"/>
        <v>70.763157894736835</v>
      </c>
      <c r="S3505" t="str">
        <f t="shared" si="382"/>
        <v>theater</v>
      </c>
      <c r="T3505" t="str">
        <f t="shared" si="383"/>
        <v>plays</v>
      </c>
      <c r="U3505" s="13">
        <f t="shared" si="384"/>
        <v>30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4">
        <f t="shared" si="380"/>
        <v>42327.790405092594</v>
      </c>
      <c r="K3506">
        <v>1445363891</v>
      </c>
      <c r="L3506" s="14">
        <f t="shared" si="381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6">
        <f t="shared" si="378"/>
        <v>1</v>
      </c>
      <c r="R3506" s="9">
        <f t="shared" si="379"/>
        <v>125</v>
      </c>
      <c r="S3506" t="str">
        <f t="shared" si="382"/>
        <v>theater</v>
      </c>
      <c r="T3506" t="str">
        <f t="shared" si="383"/>
        <v>plays</v>
      </c>
      <c r="U3506" s="13">
        <f t="shared" si="384"/>
        <v>30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4">
        <f t="shared" si="380"/>
        <v>41772.166666666664</v>
      </c>
      <c r="K3507">
        <v>1398983245</v>
      </c>
      <c r="L3507" s="14">
        <f t="shared" si="381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6">
        <f t="shared" si="378"/>
        <v>1.0376000000000001</v>
      </c>
      <c r="R3507" s="9">
        <f t="shared" si="379"/>
        <v>66.512820512820511</v>
      </c>
      <c r="S3507" t="str">
        <f t="shared" si="382"/>
        <v>theater</v>
      </c>
      <c r="T3507" t="str">
        <f t="shared" si="383"/>
        <v>plays</v>
      </c>
      <c r="U3507" s="13">
        <f t="shared" si="384"/>
        <v>12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4">
        <f t="shared" si="380"/>
        <v>41874.734259259261</v>
      </c>
      <c r="K3508">
        <v>1404927440</v>
      </c>
      <c r="L3508" s="14">
        <f t="shared" si="381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6">
        <f t="shared" si="378"/>
        <v>1.0149999999999999</v>
      </c>
      <c r="R3508" s="9">
        <f t="shared" si="379"/>
        <v>105</v>
      </c>
      <c r="S3508" t="str">
        <f t="shared" si="382"/>
        <v>theater</v>
      </c>
      <c r="T3508" t="str">
        <f t="shared" si="383"/>
        <v>plays</v>
      </c>
      <c r="U3508" s="13">
        <f t="shared" si="384"/>
        <v>45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4">
        <f t="shared" si="380"/>
        <v>42521.92288194444</v>
      </c>
      <c r="K3509">
        <v>1462140537</v>
      </c>
      <c r="L3509" s="14">
        <f t="shared" si="381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6">
        <f t="shared" si="378"/>
        <v>1.044</v>
      </c>
      <c r="R3509" s="9">
        <f t="shared" si="379"/>
        <v>145</v>
      </c>
      <c r="S3509" t="str">
        <f t="shared" si="382"/>
        <v>theater</v>
      </c>
      <c r="T3509" t="str">
        <f t="shared" si="383"/>
        <v>plays</v>
      </c>
      <c r="U3509" s="13">
        <f t="shared" si="384"/>
        <v>30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4">
        <f t="shared" si="380"/>
        <v>42500.875</v>
      </c>
      <c r="K3510">
        <v>1460914253</v>
      </c>
      <c r="L3510" s="14">
        <f t="shared" si="381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6">
        <f t="shared" si="378"/>
        <v>1.8</v>
      </c>
      <c r="R3510" s="9">
        <f t="shared" si="379"/>
        <v>12</v>
      </c>
      <c r="S3510" t="str">
        <f t="shared" si="382"/>
        <v>theater</v>
      </c>
      <c r="T3510" t="str">
        <f t="shared" si="383"/>
        <v>plays</v>
      </c>
      <c r="U3510" s="13">
        <f t="shared" si="384"/>
        <v>23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4">
        <f t="shared" si="380"/>
        <v>41964.204861111109</v>
      </c>
      <c r="K3511">
        <v>1415392666</v>
      </c>
      <c r="L3511" s="14">
        <f t="shared" si="381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6">
        <f t="shared" si="378"/>
        <v>1.0633333333333332</v>
      </c>
      <c r="R3511" s="9">
        <f t="shared" si="379"/>
        <v>96.666666666666671</v>
      </c>
      <c r="S3511" t="str">
        <f t="shared" si="382"/>
        <v>theater</v>
      </c>
      <c r="T3511" t="str">
        <f t="shared" si="383"/>
        <v>plays</v>
      </c>
      <c r="U3511" s="13">
        <f t="shared" si="384"/>
        <v>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4">
        <f t="shared" si="380"/>
        <v>41822.62090277778</v>
      </c>
      <c r="K3512">
        <v>1402584846</v>
      </c>
      <c r="L3512" s="14">
        <f t="shared" si="381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6">
        <f t="shared" si="378"/>
        <v>1.0055555555555555</v>
      </c>
      <c r="R3512" s="9">
        <f t="shared" si="379"/>
        <v>60.333333333333336</v>
      </c>
      <c r="S3512" t="str">
        <f t="shared" si="382"/>
        <v>theater</v>
      </c>
      <c r="T3512" t="str">
        <f t="shared" si="383"/>
        <v>plays</v>
      </c>
      <c r="U3512" s="13">
        <f t="shared" si="384"/>
        <v>20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4">
        <f t="shared" si="380"/>
        <v>41950.770833333336</v>
      </c>
      <c r="K3513">
        <v>1413406695</v>
      </c>
      <c r="L3513" s="14">
        <f t="shared" si="381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6">
        <f t="shared" si="378"/>
        <v>1.012</v>
      </c>
      <c r="R3513" s="9">
        <f t="shared" si="379"/>
        <v>79.89473684210526</v>
      </c>
      <c r="S3513" t="str">
        <f t="shared" si="382"/>
        <v>theater</v>
      </c>
      <c r="T3513" t="str">
        <f t="shared" si="383"/>
        <v>plays</v>
      </c>
      <c r="U3513" s="13">
        <f t="shared" si="384"/>
        <v>23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4">
        <f t="shared" si="380"/>
        <v>42117.49527777778</v>
      </c>
      <c r="K3514">
        <v>1424609592</v>
      </c>
      <c r="L3514" s="14">
        <f t="shared" si="381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6">
        <f t="shared" si="378"/>
        <v>1</v>
      </c>
      <c r="R3514" s="9">
        <f t="shared" si="379"/>
        <v>58.823529411764703</v>
      </c>
      <c r="S3514" t="str">
        <f t="shared" si="382"/>
        <v>theater</v>
      </c>
      <c r="T3514" t="str">
        <f t="shared" si="383"/>
        <v>plays</v>
      </c>
      <c r="U3514" s="13">
        <f t="shared" si="384"/>
        <v>60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4">
        <f t="shared" si="380"/>
        <v>41794.207638888889</v>
      </c>
      <c r="K3515">
        <v>1400725112</v>
      </c>
      <c r="L3515" s="14">
        <f t="shared" si="381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6">
        <f t="shared" si="378"/>
        <v>1.1839285714285714</v>
      </c>
      <c r="R3515" s="9">
        <f t="shared" si="379"/>
        <v>75.340909090909093</v>
      </c>
      <c r="S3515" t="str">
        <f t="shared" si="382"/>
        <v>theater</v>
      </c>
      <c r="T3515" t="str">
        <f t="shared" si="383"/>
        <v>plays</v>
      </c>
      <c r="U3515" s="13">
        <f t="shared" si="384"/>
        <v>13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4">
        <f t="shared" si="380"/>
        <v>42037.207638888889</v>
      </c>
      <c r="K3516">
        <v>1421439552</v>
      </c>
      <c r="L3516" s="14">
        <f t="shared" si="381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6">
        <f t="shared" si="378"/>
        <v>1.1000000000000001</v>
      </c>
      <c r="R3516" s="9">
        <f t="shared" si="379"/>
        <v>55</v>
      </c>
      <c r="S3516" t="str">
        <f t="shared" si="382"/>
        <v>theater</v>
      </c>
      <c r="T3516" t="str">
        <f t="shared" si="383"/>
        <v>plays</v>
      </c>
      <c r="U3516" s="13">
        <f t="shared" si="384"/>
        <v>17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4">
        <f t="shared" si="380"/>
        <v>42155.772812499999</v>
      </c>
      <c r="K3517">
        <v>1430505171</v>
      </c>
      <c r="L3517" s="14">
        <f t="shared" si="381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6">
        <f t="shared" si="378"/>
        <v>1.0266666666666666</v>
      </c>
      <c r="R3517" s="9">
        <f t="shared" si="379"/>
        <v>66.956521739130437</v>
      </c>
      <c r="S3517" t="str">
        <f t="shared" si="382"/>
        <v>theater</v>
      </c>
      <c r="T3517" t="str">
        <f t="shared" si="383"/>
        <v>plays</v>
      </c>
      <c r="U3517" s="13">
        <f t="shared" si="384"/>
        <v>30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4">
        <f t="shared" si="380"/>
        <v>41890.125</v>
      </c>
      <c r="K3518">
        <v>1407197670</v>
      </c>
      <c r="L3518" s="14">
        <f t="shared" si="381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6">
        <f t="shared" si="378"/>
        <v>1</v>
      </c>
      <c r="R3518" s="9">
        <f t="shared" si="379"/>
        <v>227.27272727272728</v>
      </c>
      <c r="S3518" t="str">
        <f t="shared" si="382"/>
        <v>theater</v>
      </c>
      <c r="T3518" t="str">
        <f t="shared" si="383"/>
        <v>plays</v>
      </c>
      <c r="U3518" s="13">
        <f t="shared" si="384"/>
        <v>34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4">
        <f t="shared" si="380"/>
        <v>41824.458333333336</v>
      </c>
      <c r="K3519">
        <v>1401910634</v>
      </c>
      <c r="L3519" s="14">
        <f t="shared" si="381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6">
        <f t="shared" si="378"/>
        <v>1</v>
      </c>
      <c r="R3519" s="9">
        <f t="shared" si="379"/>
        <v>307.69230769230768</v>
      </c>
      <c r="S3519" t="str">
        <f t="shared" si="382"/>
        <v>theater</v>
      </c>
      <c r="T3519" t="str">
        <f t="shared" si="383"/>
        <v>plays</v>
      </c>
      <c r="U3519" s="13">
        <f t="shared" si="384"/>
        <v>30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4">
        <f t="shared" si="380"/>
        <v>41914.597916666666</v>
      </c>
      <c r="K3520">
        <v>1410461299</v>
      </c>
      <c r="L3520" s="14">
        <f t="shared" si="381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6">
        <f t="shared" si="378"/>
        <v>1.10046</v>
      </c>
      <c r="R3520" s="9">
        <f t="shared" si="379"/>
        <v>50.020909090909093</v>
      </c>
      <c r="S3520" t="str">
        <f t="shared" si="382"/>
        <v>theater</v>
      </c>
      <c r="T3520" t="str">
        <f t="shared" si="383"/>
        <v>plays</v>
      </c>
      <c r="U3520" s="13">
        <f t="shared" si="384"/>
        <v>21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4">
        <f t="shared" si="380"/>
        <v>42067.598958333328</v>
      </c>
      <c r="K3521">
        <v>1422886950</v>
      </c>
      <c r="L3521" s="14">
        <f t="shared" si="381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6">
        <f t="shared" si="378"/>
        <v>1.0135000000000001</v>
      </c>
      <c r="R3521" s="9">
        <f t="shared" si="379"/>
        <v>72.392857142857139</v>
      </c>
      <c r="S3521" t="str">
        <f t="shared" si="382"/>
        <v>theater</v>
      </c>
      <c r="T3521" t="str">
        <f t="shared" si="383"/>
        <v>plays</v>
      </c>
      <c r="U3521" s="13">
        <f t="shared" si="384"/>
        <v>30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4">
        <f t="shared" si="380"/>
        <v>42253.57430555555</v>
      </c>
      <c r="K3522">
        <v>1439322412</v>
      </c>
      <c r="L3522" s="14">
        <f t="shared" si="381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6">
        <f t="shared" ref="Q3522:Q3585" si="385">(E3522/D3522)</f>
        <v>1.0075000000000001</v>
      </c>
      <c r="R3522" s="9">
        <f t="shared" ref="R3522:R3585" si="386">IF(N3522&lt;&gt;0,E3522/N3522,0)</f>
        <v>95.952380952380949</v>
      </c>
      <c r="S3522" t="str">
        <f t="shared" si="382"/>
        <v>theater</v>
      </c>
      <c r="T3522" t="str">
        <f t="shared" si="383"/>
        <v>plays</v>
      </c>
      <c r="U3522" s="13">
        <f t="shared" si="384"/>
        <v>26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4">
        <f t="shared" ref="J3523:J3586" si="387">(((I3523/60)/60)/24)+DATE(1970,1,1)</f>
        <v>41911.361342592594</v>
      </c>
      <c r="K3523">
        <v>1409388020</v>
      </c>
      <c r="L3523" s="14">
        <f t="shared" ref="L3523:L3586" si="388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6">
        <f t="shared" si="385"/>
        <v>1.6942857142857144</v>
      </c>
      <c r="R3523" s="9">
        <f t="shared" si="386"/>
        <v>45.615384615384613</v>
      </c>
      <c r="S3523" t="str">
        <f t="shared" ref="S3523:S3586" si="389">LEFT(P3523, SEARCH("/",P3523,1)-1)</f>
        <v>theater</v>
      </c>
      <c r="T3523" t="str">
        <f t="shared" ref="T3523:T3586" si="390">RIGHT(P3523,LEN(P3523)-FIND("/",P3523))</f>
        <v>plays</v>
      </c>
      <c r="U3523" s="13">
        <f t="shared" ref="U3523:U3586" si="391">DATEDIF(L3523,J3523,"D")</f>
        <v>30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4">
        <f t="shared" si="387"/>
        <v>42262.420833333337</v>
      </c>
      <c r="K3524">
        <v>1439924246</v>
      </c>
      <c r="L3524" s="14">
        <f t="shared" si="388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6">
        <f t="shared" si="385"/>
        <v>1</v>
      </c>
      <c r="R3524" s="9">
        <f t="shared" si="386"/>
        <v>41.029411764705884</v>
      </c>
      <c r="S3524" t="str">
        <f t="shared" si="389"/>
        <v>theater</v>
      </c>
      <c r="T3524" t="str">
        <f t="shared" si="390"/>
        <v>plays</v>
      </c>
      <c r="U3524" s="13">
        <f t="shared" si="391"/>
        <v>28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4">
        <f t="shared" si="387"/>
        <v>42638.958333333328</v>
      </c>
      <c r="K3525">
        <v>1469871148</v>
      </c>
      <c r="L3525" s="14">
        <f t="shared" si="388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6">
        <f t="shared" si="385"/>
        <v>1.1365000000000001</v>
      </c>
      <c r="R3525" s="9">
        <f t="shared" si="386"/>
        <v>56.825000000000003</v>
      </c>
      <c r="S3525" t="str">
        <f t="shared" si="389"/>
        <v>theater</v>
      </c>
      <c r="T3525" t="str">
        <f t="shared" si="390"/>
        <v>plays</v>
      </c>
      <c r="U3525" s="13">
        <f t="shared" si="391"/>
        <v>57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4">
        <f t="shared" si="387"/>
        <v>41895.166666666664</v>
      </c>
      <c r="K3526">
        <v>1409336373</v>
      </c>
      <c r="L3526" s="14">
        <f t="shared" si="388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6">
        <f t="shared" si="385"/>
        <v>1.0156000000000001</v>
      </c>
      <c r="R3526" s="9">
        <f t="shared" si="386"/>
        <v>137.24324324324326</v>
      </c>
      <c r="S3526" t="str">
        <f t="shared" si="389"/>
        <v>theater</v>
      </c>
      <c r="T3526" t="str">
        <f t="shared" si="390"/>
        <v>plays</v>
      </c>
      <c r="U3526" s="13">
        <f t="shared" si="391"/>
        <v>15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4">
        <f t="shared" si="387"/>
        <v>42225.666666666672</v>
      </c>
      <c r="K3527">
        <v>1438188106</v>
      </c>
      <c r="L3527" s="14">
        <f t="shared" si="388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6">
        <f t="shared" si="385"/>
        <v>1.06</v>
      </c>
      <c r="R3527" s="9">
        <f t="shared" si="386"/>
        <v>75.714285714285708</v>
      </c>
      <c r="S3527" t="str">
        <f t="shared" si="389"/>
        <v>theater</v>
      </c>
      <c r="T3527" t="str">
        <f t="shared" si="390"/>
        <v>plays</v>
      </c>
      <c r="U3527" s="13">
        <f t="shared" si="391"/>
        <v>11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4">
        <f t="shared" si="387"/>
        <v>42488.249305555553</v>
      </c>
      <c r="K3528">
        <v>1459411371</v>
      </c>
      <c r="L3528" s="14">
        <f t="shared" si="388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6">
        <f t="shared" si="385"/>
        <v>1.02</v>
      </c>
      <c r="R3528" s="9">
        <f t="shared" si="386"/>
        <v>99</v>
      </c>
      <c r="S3528" t="str">
        <f t="shared" si="389"/>
        <v>theater</v>
      </c>
      <c r="T3528" t="str">
        <f t="shared" si="390"/>
        <v>plays</v>
      </c>
      <c r="U3528" s="13">
        <f t="shared" si="391"/>
        <v>28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4">
        <f t="shared" si="387"/>
        <v>42196.165972222225</v>
      </c>
      <c r="K3529">
        <v>1434069205</v>
      </c>
      <c r="L3529" s="14">
        <f t="shared" si="388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6">
        <f t="shared" si="385"/>
        <v>1.1691666666666667</v>
      </c>
      <c r="R3529" s="9">
        <f t="shared" si="386"/>
        <v>81.569767441860463</v>
      </c>
      <c r="S3529" t="str">
        <f t="shared" si="389"/>
        <v>theater</v>
      </c>
      <c r="T3529" t="str">
        <f t="shared" si="390"/>
        <v>plays</v>
      </c>
      <c r="U3529" s="13">
        <f t="shared" si="391"/>
        <v>29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4">
        <f t="shared" si="387"/>
        <v>42753.50136574074</v>
      </c>
      <c r="K3530">
        <v>1483012918</v>
      </c>
      <c r="L3530" s="14">
        <f t="shared" si="388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6">
        <f t="shared" si="385"/>
        <v>1.0115151515151515</v>
      </c>
      <c r="R3530" s="9">
        <f t="shared" si="386"/>
        <v>45.108108108108105</v>
      </c>
      <c r="S3530" t="str">
        <f t="shared" si="389"/>
        <v>theater</v>
      </c>
      <c r="T3530" t="str">
        <f t="shared" si="390"/>
        <v>plays</v>
      </c>
      <c r="U3530" s="13">
        <f t="shared" si="391"/>
        <v>20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4">
        <f t="shared" si="387"/>
        <v>42198.041666666672</v>
      </c>
      <c r="K3531">
        <v>1434997018</v>
      </c>
      <c r="L3531" s="14">
        <f t="shared" si="388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6">
        <f t="shared" si="385"/>
        <v>1.32</v>
      </c>
      <c r="R3531" s="9">
        <f t="shared" si="386"/>
        <v>36.666666666666664</v>
      </c>
      <c r="S3531" t="str">
        <f t="shared" si="389"/>
        <v>theater</v>
      </c>
      <c r="T3531" t="str">
        <f t="shared" si="390"/>
        <v>plays</v>
      </c>
      <c r="U3531" s="13">
        <f t="shared" si="391"/>
        <v>21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4">
        <f t="shared" si="387"/>
        <v>42470.833333333328</v>
      </c>
      <c r="K3532">
        <v>1457881057</v>
      </c>
      <c r="L3532" s="14">
        <f t="shared" si="388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6">
        <f t="shared" si="385"/>
        <v>1</v>
      </c>
      <c r="R3532" s="9">
        <f t="shared" si="386"/>
        <v>125</v>
      </c>
      <c r="S3532" t="str">
        <f t="shared" si="389"/>
        <v>theater</v>
      </c>
      <c r="T3532" t="str">
        <f t="shared" si="390"/>
        <v>plays</v>
      </c>
      <c r="U3532" s="13">
        <f t="shared" si="391"/>
        <v>28</v>
      </c>
    </row>
    <row r="3533" spans="1:2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4">
        <f t="shared" si="387"/>
        <v>42551.654328703706</v>
      </c>
      <c r="K3533">
        <v>1464709334</v>
      </c>
      <c r="L3533" s="14">
        <f t="shared" si="388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6">
        <f t="shared" si="385"/>
        <v>1.28</v>
      </c>
      <c r="R3533" s="9">
        <f t="shared" si="386"/>
        <v>49.230769230769234</v>
      </c>
      <c r="S3533" t="str">
        <f t="shared" si="389"/>
        <v>theater</v>
      </c>
      <c r="T3533" t="str">
        <f t="shared" si="390"/>
        <v>plays</v>
      </c>
      <c r="U3533" s="13">
        <f t="shared" si="391"/>
        <v>30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4">
        <f t="shared" si="387"/>
        <v>41900.165972222225</v>
      </c>
      <c r="K3534">
        <v>1409667827</v>
      </c>
      <c r="L3534" s="14">
        <f t="shared" si="388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6">
        <f t="shared" si="385"/>
        <v>1.1895833333333334</v>
      </c>
      <c r="R3534" s="9">
        <f t="shared" si="386"/>
        <v>42.296296296296298</v>
      </c>
      <c r="S3534" t="str">
        <f t="shared" si="389"/>
        <v>theater</v>
      </c>
      <c r="T3534" t="str">
        <f t="shared" si="390"/>
        <v>plays</v>
      </c>
      <c r="U3534" s="13">
        <f t="shared" si="391"/>
        <v>16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4">
        <f t="shared" si="387"/>
        <v>42319.802858796291</v>
      </c>
      <c r="K3535">
        <v>1444673767</v>
      </c>
      <c r="L3535" s="14">
        <f t="shared" si="388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6">
        <f t="shared" si="385"/>
        <v>1.262</v>
      </c>
      <c r="R3535" s="9">
        <f t="shared" si="386"/>
        <v>78.875</v>
      </c>
      <c r="S3535" t="str">
        <f t="shared" si="389"/>
        <v>theater</v>
      </c>
      <c r="T3535" t="str">
        <f t="shared" si="390"/>
        <v>plays</v>
      </c>
      <c r="U3535" s="13">
        <f t="shared" si="391"/>
        <v>30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4">
        <f t="shared" si="387"/>
        <v>42278.6252662037</v>
      </c>
      <c r="K3536">
        <v>1440687623</v>
      </c>
      <c r="L3536" s="14">
        <f t="shared" si="388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6">
        <f t="shared" si="385"/>
        <v>1.5620000000000001</v>
      </c>
      <c r="R3536" s="9">
        <f t="shared" si="386"/>
        <v>38.284313725490193</v>
      </c>
      <c r="S3536" t="str">
        <f t="shared" si="389"/>
        <v>theater</v>
      </c>
      <c r="T3536" t="str">
        <f t="shared" si="390"/>
        <v>plays</v>
      </c>
      <c r="U3536" s="13">
        <f t="shared" si="391"/>
        <v>35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4">
        <f t="shared" si="387"/>
        <v>42279.75</v>
      </c>
      <c r="K3537">
        <v>1441120910</v>
      </c>
      <c r="L3537" s="14">
        <f t="shared" si="388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6">
        <f t="shared" si="385"/>
        <v>1.0315000000000001</v>
      </c>
      <c r="R3537" s="9">
        <f t="shared" si="386"/>
        <v>44.847826086956523</v>
      </c>
      <c r="S3537" t="str">
        <f t="shared" si="389"/>
        <v>theater</v>
      </c>
      <c r="T3537" t="str">
        <f t="shared" si="390"/>
        <v>plays</v>
      </c>
      <c r="U3537" s="13">
        <f t="shared" si="391"/>
        <v>31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4">
        <f t="shared" si="387"/>
        <v>42358.499305555553</v>
      </c>
      <c r="K3538">
        <v>1448040425</v>
      </c>
      <c r="L3538" s="14">
        <f t="shared" si="388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6">
        <f t="shared" si="385"/>
        <v>1.5333333333333334</v>
      </c>
      <c r="R3538" s="9">
        <f t="shared" si="386"/>
        <v>13.529411764705882</v>
      </c>
      <c r="S3538" t="str">
        <f t="shared" si="389"/>
        <v>theater</v>
      </c>
      <c r="T3538" t="str">
        <f t="shared" si="390"/>
        <v>plays</v>
      </c>
      <c r="U3538" s="13">
        <f t="shared" si="391"/>
        <v>30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4">
        <f t="shared" si="387"/>
        <v>41960.332638888889</v>
      </c>
      <c r="K3539">
        <v>1413016216</v>
      </c>
      <c r="L3539" s="14">
        <f t="shared" si="388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6">
        <f t="shared" si="385"/>
        <v>1.8044444444444445</v>
      </c>
      <c r="R3539" s="9">
        <f t="shared" si="386"/>
        <v>43.5</v>
      </c>
      <c r="S3539" t="str">
        <f t="shared" si="389"/>
        <v>theater</v>
      </c>
      <c r="T3539" t="str">
        <f t="shared" si="390"/>
        <v>plays</v>
      </c>
      <c r="U3539" s="13">
        <f t="shared" si="391"/>
        <v>37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4">
        <f t="shared" si="387"/>
        <v>42599.420601851853</v>
      </c>
      <c r="K3540">
        <v>1469009140</v>
      </c>
      <c r="L3540" s="14">
        <f t="shared" si="388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6">
        <f t="shared" si="385"/>
        <v>1.2845</v>
      </c>
      <c r="R3540" s="9">
        <f t="shared" si="386"/>
        <v>30.951807228915662</v>
      </c>
      <c r="S3540" t="str">
        <f t="shared" si="389"/>
        <v>theater</v>
      </c>
      <c r="T3540" t="str">
        <f t="shared" si="390"/>
        <v>plays</v>
      </c>
      <c r="U3540" s="13">
        <f t="shared" si="391"/>
        <v>28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4">
        <f t="shared" si="387"/>
        <v>42621.756041666667</v>
      </c>
      <c r="K3541">
        <v>1471543722</v>
      </c>
      <c r="L3541" s="14">
        <f t="shared" si="388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6">
        <f t="shared" si="385"/>
        <v>1.1966666666666668</v>
      </c>
      <c r="R3541" s="9">
        <f t="shared" si="386"/>
        <v>55.230769230769234</v>
      </c>
      <c r="S3541" t="str">
        <f t="shared" si="389"/>
        <v>theater</v>
      </c>
      <c r="T3541" t="str">
        <f t="shared" si="390"/>
        <v>plays</v>
      </c>
      <c r="U3541" s="13">
        <f t="shared" si="391"/>
        <v>21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4">
        <f t="shared" si="387"/>
        <v>42547.003368055557</v>
      </c>
      <c r="K3542">
        <v>1464307491</v>
      </c>
      <c r="L3542" s="14">
        <f t="shared" si="388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6">
        <f t="shared" si="385"/>
        <v>1.23</v>
      </c>
      <c r="R3542" s="9">
        <f t="shared" si="386"/>
        <v>46.125</v>
      </c>
      <c r="S3542" t="str">
        <f t="shared" si="389"/>
        <v>theater</v>
      </c>
      <c r="T3542" t="str">
        <f t="shared" si="390"/>
        <v>plays</v>
      </c>
      <c r="U3542" s="13">
        <f t="shared" si="391"/>
        <v>30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4">
        <f t="shared" si="387"/>
        <v>42247.730034722219</v>
      </c>
      <c r="K3543">
        <v>1438882275</v>
      </c>
      <c r="L3543" s="14">
        <f t="shared" si="388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6">
        <f t="shared" si="385"/>
        <v>1.05</v>
      </c>
      <c r="R3543" s="9">
        <f t="shared" si="386"/>
        <v>39.375</v>
      </c>
      <c r="S3543" t="str">
        <f t="shared" si="389"/>
        <v>theater</v>
      </c>
      <c r="T3543" t="str">
        <f t="shared" si="390"/>
        <v>plays</v>
      </c>
      <c r="U3543" s="13">
        <f t="shared" si="391"/>
        <v>25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4">
        <f t="shared" si="387"/>
        <v>41889.599791666667</v>
      </c>
      <c r="K3544">
        <v>1404915822</v>
      </c>
      <c r="L3544" s="14">
        <f t="shared" si="388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6">
        <f t="shared" si="385"/>
        <v>1.0223636363636364</v>
      </c>
      <c r="R3544" s="9">
        <f t="shared" si="386"/>
        <v>66.152941176470591</v>
      </c>
      <c r="S3544" t="str">
        <f t="shared" si="389"/>
        <v>theater</v>
      </c>
      <c r="T3544" t="str">
        <f t="shared" si="390"/>
        <v>plays</v>
      </c>
      <c r="U3544" s="13">
        <f t="shared" si="391"/>
        <v>60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4">
        <f t="shared" si="387"/>
        <v>42180.755312499998</v>
      </c>
      <c r="K3545">
        <v>1432663659</v>
      </c>
      <c r="L3545" s="14">
        <f t="shared" si="388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6">
        <f t="shared" si="385"/>
        <v>1.0466666666666666</v>
      </c>
      <c r="R3545" s="9">
        <f t="shared" si="386"/>
        <v>54.137931034482762</v>
      </c>
      <c r="S3545" t="str">
        <f t="shared" si="389"/>
        <v>theater</v>
      </c>
      <c r="T3545" t="str">
        <f t="shared" si="390"/>
        <v>plays</v>
      </c>
      <c r="U3545" s="13">
        <f t="shared" si="391"/>
        <v>30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4">
        <f t="shared" si="387"/>
        <v>42070.831678240742</v>
      </c>
      <c r="K3546">
        <v>1423166257</v>
      </c>
      <c r="L3546" s="14">
        <f t="shared" si="388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6">
        <f t="shared" si="385"/>
        <v>1</v>
      </c>
      <c r="R3546" s="9">
        <f t="shared" si="386"/>
        <v>104.16666666666667</v>
      </c>
      <c r="S3546" t="str">
        <f t="shared" si="389"/>
        <v>theater</v>
      </c>
      <c r="T3546" t="str">
        <f t="shared" si="390"/>
        <v>plays</v>
      </c>
      <c r="U3546" s="13">
        <f t="shared" si="391"/>
        <v>30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4">
        <f t="shared" si="387"/>
        <v>42105.807395833333</v>
      </c>
      <c r="K3547">
        <v>1426188159</v>
      </c>
      <c r="L3547" s="14">
        <f t="shared" si="388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6">
        <f t="shared" si="385"/>
        <v>1.004</v>
      </c>
      <c r="R3547" s="9">
        <f t="shared" si="386"/>
        <v>31.375</v>
      </c>
      <c r="S3547" t="str">
        <f t="shared" si="389"/>
        <v>theater</v>
      </c>
      <c r="T3547" t="str">
        <f t="shared" si="390"/>
        <v>plays</v>
      </c>
      <c r="U3547" s="13">
        <f t="shared" si="391"/>
        <v>30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4">
        <f t="shared" si="387"/>
        <v>42095.165972222225</v>
      </c>
      <c r="K3548">
        <v>1426002684</v>
      </c>
      <c r="L3548" s="14">
        <f t="shared" si="388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6">
        <f t="shared" si="385"/>
        <v>1.0227272727272727</v>
      </c>
      <c r="R3548" s="9">
        <f t="shared" si="386"/>
        <v>59.210526315789473</v>
      </c>
      <c r="S3548" t="str">
        <f t="shared" si="389"/>
        <v>theater</v>
      </c>
      <c r="T3548" t="str">
        <f t="shared" si="390"/>
        <v>plays</v>
      </c>
      <c r="U3548" s="13">
        <f t="shared" si="391"/>
        <v>22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4">
        <f t="shared" si="387"/>
        <v>42504.165972222225</v>
      </c>
      <c r="K3549">
        <v>1461117201</v>
      </c>
      <c r="L3549" s="14">
        <f t="shared" si="388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6">
        <f t="shared" si="385"/>
        <v>1.1440928571428572</v>
      </c>
      <c r="R3549" s="9">
        <f t="shared" si="386"/>
        <v>119.17633928571429</v>
      </c>
      <c r="S3549" t="str">
        <f t="shared" si="389"/>
        <v>theater</v>
      </c>
      <c r="T3549" t="str">
        <f t="shared" si="390"/>
        <v>plays</v>
      </c>
      <c r="U3549" s="13">
        <f t="shared" si="391"/>
        <v>24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4">
        <f t="shared" si="387"/>
        <v>42434.041666666672</v>
      </c>
      <c r="K3550">
        <v>1455230214</v>
      </c>
      <c r="L3550" s="14">
        <f t="shared" si="388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6">
        <f t="shared" si="385"/>
        <v>1.019047619047619</v>
      </c>
      <c r="R3550" s="9">
        <f t="shared" si="386"/>
        <v>164.61538461538461</v>
      </c>
      <c r="S3550" t="str">
        <f t="shared" si="389"/>
        <v>theater</v>
      </c>
      <c r="T3550" t="str">
        <f t="shared" si="390"/>
        <v>plays</v>
      </c>
      <c r="U3550" s="13">
        <f t="shared" si="391"/>
        <v>23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4">
        <f t="shared" si="387"/>
        <v>42251.394363425927</v>
      </c>
      <c r="K3551">
        <v>1438939673</v>
      </c>
      <c r="L3551" s="14">
        <f t="shared" si="388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6">
        <f t="shared" si="385"/>
        <v>1.02</v>
      </c>
      <c r="R3551" s="9">
        <f t="shared" si="386"/>
        <v>24.285714285714285</v>
      </c>
      <c r="S3551" t="str">
        <f t="shared" si="389"/>
        <v>theater</v>
      </c>
      <c r="T3551" t="str">
        <f t="shared" si="390"/>
        <v>plays</v>
      </c>
      <c r="U3551" s="13">
        <f t="shared" si="391"/>
        <v>28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4">
        <f t="shared" si="387"/>
        <v>42492.893495370372</v>
      </c>
      <c r="K3552">
        <v>1459632398</v>
      </c>
      <c r="L3552" s="14">
        <f t="shared" si="388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6">
        <f t="shared" si="385"/>
        <v>1.048</v>
      </c>
      <c r="R3552" s="9">
        <f t="shared" si="386"/>
        <v>40.9375</v>
      </c>
      <c r="S3552" t="str">
        <f t="shared" si="389"/>
        <v>theater</v>
      </c>
      <c r="T3552" t="str">
        <f t="shared" si="390"/>
        <v>plays</v>
      </c>
      <c r="U3552" s="13">
        <f t="shared" si="391"/>
        <v>30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4">
        <f t="shared" si="387"/>
        <v>41781.921527777777</v>
      </c>
      <c r="K3553">
        <v>1398342170</v>
      </c>
      <c r="L3553" s="14">
        <f t="shared" si="388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6">
        <f t="shared" si="385"/>
        <v>1.0183333333333333</v>
      </c>
      <c r="R3553" s="9">
        <f t="shared" si="386"/>
        <v>61.1</v>
      </c>
      <c r="S3553" t="str">
        <f t="shared" si="389"/>
        <v>theater</v>
      </c>
      <c r="T3553" t="str">
        <f t="shared" si="390"/>
        <v>plays</v>
      </c>
      <c r="U3553" s="13">
        <f t="shared" si="391"/>
        <v>28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4">
        <f t="shared" si="387"/>
        <v>41818.587083333332</v>
      </c>
      <c r="K3554">
        <v>1401372324</v>
      </c>
      <c r="L3554" s="14">
        <f t="shared" si="388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6">
        <f t="shared" si="385"/>
        <v>1</v>
      </c>
      <c r="R3554" s="9">
        <f t="shared" si="386"/>
        <v>38.65</v>
      </c>
      <c r="S3554" t="str">
        <f t="shared" si="389"/>
        <v>theater</v>
      </c>
      <c r="T3554" t="str">
        <f t="shared" si="390"/>
        <v>plays</v>
      </c>
      <c r="U3554" s="13">
        <f t="shared" si="391"/>
        <v>30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4">
        <f t="shared" si="387"/>
        <v>42228</v>
      </c>
      <c r="K3555">
        <v>1436575280</v>
      </c>
      <c r="L3555" s="14">
        <f t="shared" si="388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6">
        <f t="shared" si="385"/>
        <v>1.0627272727272727</v>
      </c>
      <c r="R3555" s="9">
        <f t="shared" si="386"/>
        <v>56.20192307692308</v>
      </c>
      <c r="S3555" t="str">
        <f t="shared" si="389"/>
        <v>theater</v>
      </c>
      <c r="T3555" t="str">
        <f t="shared" si="390"/>
        <v>plays</v>
      </c>
      <c r="U3555" s="13">
        <f t="shared" si="391"/>
        <v>32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4">
        <f t="shared" si="387"/>
        <v>42046.708333333328</v>
      </c>
      <c r="K3556">
        <v>1421025159</v>
      </c>
      <c r="L3556" s="14">
        <f t="shared" si="388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6">
        <f t="shared" si="385"/>
        <v>1.1342219999999998</v>
      </c>
      <c r="R3556" s="9">
        <f t="shared" si="386"/>
        <v>107.00207547169811</v>
      </c>
      <c r="S3556" t="str">
        <f t="shared" si="389"/>
        <v>theater</v>
      </c>
      <c r="T3556" t="str">
        <f t="shared" si="390"/>
        <v>plays</v>
      </c>
      <c r="U3556" s="13">
        <f t="shared" si="391"/>
        <v>30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4">
        <f t="shared" si="387"/>
        <v>42691.483726851846</v>
      </c>
      <c r="K3557">
        <v>1476786994</v>
      </c>
      <c r="L3557" s="14">
        <f t="shared" si="388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6">
        <f t="shared" si="385"/>
        <v>1</v>
      </c>
      <c r="R3557" s="9">
        <f t="shared" si="386"/>
        <v>171.42857142857142</v>
      </c>
      <c r="S3557" t="str">
        <f t="shared" si="389"/>
        <v>theater</v>
      </c>
      <c r="T3557" t="str">
        <f t="shared" si="390"/>
        <v>plays</v>
      </c>
      <c r="U3557" s="13">
        <f t="shared" si="391"/>
        <v>30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4">
        <f t="shared" si="387"/>
        <v>41868.649583333332</v>
      </c>
      <c r="K3558">
        <v>1403105724</v>
      </c>
      <c r="L3558" s="14">
        <f t="shared" si="388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6">
        <f t="shared" si="385"/>
        <v>1.0045454545454546</v>
      </c>
      <c r="R3558" s="9">
        <f t="shared" si="386"/>
        <v>110.5</v>
      </c>
      <c r="S3558" t="str">
        <f t="shared" si="389"/>
        <v>theater</v>
      </c>
      <c r="T3558" t="str">
        <f t="shared" si="390"/>
        <v>plays</v>
      </c>
      <c r="U3558" s="13">
        <f t="shared" si="391"/>
        <v>60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4">
        <f t="shared" si="387"/>
        <v>41764.276747685188</v>
      </c>
      <c r="K3559">
        <v>1396334311</v>
      </c>
      <c r="L3559" s="14">
        <f t="shared" si="388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6">
        <f t="shared" si="385"/>
        <v>1.0003599999999999</v>
      </c>
      <c r="R3559" s="9">
        <f t="shared" si="386"/>
        <v>179.27598566308242</v>
      </c>
      <c r="S3559" t="str">
        <f t="shared" si="389"/>
        <v>theater</v>
      </c>
      <c r="T3559" t="str">
        <f t="shared" si="390"/>
        <v>plays</v>
      </c>
      <c r="U3559" s="13">
        <f t="shared" si="391"/>
        <v>34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4">
        <f t="shared" si="387"/>
        <v>42181.875</v>
      </c>
      <c r="K3560">
        <v>1431718575</v>
      </c>
      <c r="L3560" s="14">
        <f t="shared" si="388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6">
        <f t="shared" si="385"/>
        <v>1.44</v>
      </c>
      <c r="R3560" s="9">
        <f t="shared" si="386"/>
        <v>22.90909090909091</v>
      </c>
      <c r="S3560" t="str">
        <f t="shared" si="389"/>
        <v>theater</v>
      </c>
      <c r="T3560" t="str">
        <f t="shared" si="390"/>
        <v>plays</v>
      </c>
      <c r="U3560" s="13">
        <f t="shared" si="391"/>
        <v>42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4">
        <f t="shared" si="387"/>
        <v>42216.373611111107</v>
      </c>
      <c r="K3561">
        <v>1436408308</v>
      </c>
      <c r="L3561" s="14">
        <f t="shared" si="388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6">
        <f t="shared" si="385"/>
        <v>1.0349999999999999</v>
      </c>
      <c r="R3561" s="9">
        <f t="shared" si="386"/>
        <v>43.125</v>
      </c>
      <c r="S3561" t="str">
        <f t="shared" si="389"/>
        <v>theater</v>
      </c>
      <c r="T3561" t="str">
        <f t="shared" si="390"/>
        <v>plays</v>
      </c>
      <c r="U3561" s="13">
        <f t="shared" si="391"/>
        <v>22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4">
        <f t="shared" si="387"/>
        <v>42151.114583333328</v>
      </c>
      <c r="K3562">
        <v>1429651266</v>
      </c>
      <c r="L3562" s="14">
        <f t="shared" si="388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6">
        <f t="shared" si="385"/>
        <v>1.0843750000000001</v>
      </c>
      <c r="R3562" s="9">
        <f t="shared" si="386"/>
        <v>46.891891891891895</v>
      </c>
      <c r="S3562" t="str">
        <f t="shared" si="389"/>
        <v>theater</v>
      </c>
      <c r="T3562" t="str">
        <f t="shared" si="390"/>
        <v>plays</v>
      </c>
      <c r="U3562" s="13">
        <f t="shared" si="391"/>
        <v>36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4">
        <f t="shared" si="387"/>
        <v>42221.774999999994</v>
      </c>
      <c r="K3563">
        <v>1437236378</v>
      </c>
      <c r="L3563" s="14">
        <f t="shared" si="388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6">
        <f t="shared" si="385"/>
        <v>1.024</v>
      </c>
      <c r="R3563" s="9">
        <f t="shared" si="386"/>
        <v>47.407407407407405</v>
      </c>
      <c r="S3563" t="str">
        <f t="shared" si="389"/>
        <v>theater</v>
      </c>
      <c r="T3563" t="str">
        <f t="shared" si="390"/>
        <v>plays</v>
      </c>
      <c r="U3563" s="13">
        <f t="shared" si="391"/>
        <v>18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4">
        <f t="shared" si="387"/>
        <v>42442.916666666672</v>
      </c>
      <c r="K3564">
        <v>1457115427</v>
      </c>
      <c r="L3564" s="14">
        <f t="shared" si="388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6">
        <f t="shared" si="385"/>
        <v>1.4888888888888889</v>
      </c>
      <c r="R3564" s="9">
        <f t="shared" si="386"/>
        <v>15.129032258064516</v>
      </c>
      <c r="S3564" t="str">
        <f t="shared" si="389"/>
        <v>theater</v>
      </c>
      <c r="T3564" t="str">
        <f t="shared" si="390"/>
        <v>plays</v>
      </c>
      <c r="U3564" s="13">
        <f t="shared" si="391"/>
        <v>9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4">
        <f t="shared" si="387"/>
        <v>42583.791666666672</v>
      </c>
      <c r="K3565">
        <v>1467648456</v>
      </c>
      <c r="L3565" s="14">
        <f t="shared" si="388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6">
        <f t="shared" si="385"/>
        <v>1.0549000000000002</v>
      </c>
      <c r="R3565" s="9">
        <f t="shared" si="386"/>
        <v>21.098000000000003</v>
      </c>
      <c r="S3565" t="str">
        <f t="shared" si="389"/>
        <v>theater</v>
      </c>
      <c r="T3565" t="str">
        <f t="shared" si="390"/>
        <v>plays</v>
      </c>
      <c r="U3565" s="13">
        <f t="shared" si="391"/>
        <v>28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4">
        <f t="shared" si="387"/>
        <v>42282.666666666672</v>
      </c>
      <c r="K3566">
        <v>1440082649</v>
      </c>
      <c r="L3566" s="14">
        <f t="shared" si="388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6">
        <f t="shared" si="385"/>
        <v>1.0049999999999999</v>
      </c>
      <c r="R3566" s="9">
        <f t="shared" si="386"/>
        <v>59.117647058823529</v>
      </c>
      <c r="S3566" t="str">
        <f t="shared" si="389"/>
        <v>theater</v>
      </c>
      <c r="T3566" t="str">
        <f t="shared" si="390"/>
        <v>plays</v>
      </c>
      <c r="U3566" s="13">
        <f t="shared" si="391"/>
        <v>46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4">
        <f t="shared" si="387"/>
        <v>42004.743148148147</v>
      </c>
      <c r="K3567">
        <v>1417456208</v>
      </c>
      <c r="L3567" s="14">
        <f t="shared" si="388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6">
        <f t="shared" si="385"/>
        <v>1.3055555555555556</v>
      </c>
      <c r="R3567" s="9">
        <f t="shared" si="386"/>
        <v>97.916666666666671</v>
      </c>
      <c r="S3567" t="str">
        <f t="shared" si="389"/>
        <v>theater</v>
      </c>
      <c r="T3567" t="str">
        <f t="shared" si="390"/>
        <v>plays</v>
      </c>
      <c r="U3567" s="13">
        <f t="shared" si="391"/>
        <v>30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4">
        <f t="shared" si="387"/>
        <v>42027.507905092592</v>
      </c>
      <c r="K3568">
        <v>1419423083</v>
      </c>
      <c r="L3568" s="14">
        <f t="shared" si="388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6">
        <f t="shared" si="385"/>
        <v>1.0475000000000001</v>
      </c>
      <c r="R3568" s="9">
        <f t="shared" si="386"/>
        <v>55.131578947368418</v>
      </c>
      <c r="S3568" t="str">
        <f t="shared" si="389"/>
        <v>theater</v>
      </c>
      <c r="T3568" t="str">
        <f t="shared" si="390"/>
        <v>plays</v>
      </c>
      <c r="U3568" s="13">
        <f t="shared" si="391"/>
        <v>30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4">
        <f t="shared" si="387"/>
        <v>42165.810694444444</v>
      </c>
      <c r="K3569">
        <v>1431372444</v>
      </c>
      <c r="L3569" s="14">
        <f t="shared" si="388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6">
        <f t="shared" si="385"/>
        <v>1.0880000000000001</v>
      </c>
      <c r="R3569" s="9">
        <f t="shared" si="386"/>
        <v>26.536585365853657</v>
      </c>
      <c r="S3569" t="str">
        <f t="shared" si="389"/>
        <v>theater</v>
      </c>
      <c r="T3569" t="str">
        <f t="shared" si="390"/>
        <v>plays</v>
      </c>
      <c r="U3569" s="13">
        <f t="shared" si="391"/>
        <v>30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4">
        <f t="shared" si="387"/>
        <v>41899.740671296298</v>
      </c>
      <c r="K3570">
        <v>1408383994</v>
      </c>
      <c r="L3570" s="14">
        <f t="shared" si="388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6">
        <f t="shared" si="385"/>
        <v>1.1100000000000001</v>
      </c>
      <c r="R3570" s="9">
        <f t="shared" si="386"/>
        <v>58.421052631578945</v>
      </c>
      <c r="S3570" t="str">
        <f t="shared" si="389"/>
        <v>theater</v>
      </c>
      <c r="T3570" t="str">
        <f t="shared" si="390"/>
        <v>plays</v>
      </c>
      <c r="U3570" s="13">
        <f t="shared" si="391"/>
        <v>30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4">
        <f t="shared" si="387"/>
        <v>42012.688611111109</v>
      </c>
      <c r="K3571">
        <v>1418142696</v>
      </c>
      <c r="L3571" s="14">
        <f t="shared" si="388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6">
        <f t="shared" si="385"/>
        <v>1.0047999999999999</v>
      </c>
      <c r="R3571" s="9">
        <f t="shared" si="386"/>
        <v>122.53658536585365</v>
      </c>
      <c r="S3571" t="str">
        <f t="shared" si="389"/>
        <v>theater</v>
      </c>
      <c r="T3571" t="str">
        <f t="shared" si="390"/>
        <v>plays</v>
      </c>
      <c r="U3571" s="13">
        <f t="shared" si="391"/>
        <v>30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4">
        <f t="shared" si="387"/>
        <v>42004.291666666672</v>
      </c>
      <c r="K3572">
        <v>1417593483</v>
      </c>
      <c r="L3572" s="14">
        <f t="shared" si="388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6">
        <f t="shared" si="385"/>
        <v>1.1435</v>
      </c>
      <c r="R3572" s="9">
        <f t="shared" si="386"/>
        <v>87.961538461538467</v>
      </c>
      <c r="S3572" t="str">
        <f t="shared" si="389"/>
        <v>theater</v>
      </c>
      <c r="T3572" t="str">
        <f t="shared" si="390"/>
        <v>plays</v>
      </c>
      <c r="U3572" s="13">
        <f t="shared" si="391"/>
        <v>28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4">
        <f t="shared" si="387"/>
        <v>41942.858946759261</v>
      </c>
      <c r="K3573">
        <v>1412109413</v>
      </c>
      <c r="L3573" s="14">
        <f t="shared" si="388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6">
        <f t="shared" si="385"/>
        <v>1.2206666666666666</v>
      </c>
      <c r="R3573" s="9">
        <f t="shared" si="386"/>
        <v>73.239999999999995</v>
      </c>
      <c r="S3573" t="str">
        <f t="shared" si="389"/>
        <v>theater</v>
      </c>
      <c r="T3573" t="str">
        <f t="shared" si="390"/>
        <v>plays</v>
      </c>
      <c r="U3573" s="13">
        <f t="shared" si="391"/>
        <v>30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4">
        <f t="shared" si="387"/>
        <v>42176.570393518516</v>
      </c>
      <c r="K3574">
        <v>1432302082</v>
      </c>
      <c r="L3574" s="14">
        <f t="shared" si="388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6">
        <f t="shared" si="385"/>
        <v>1</v>
      </c>
      <c r="R3574" s="9">
        <f t="shared" si="386"/>
        <v>55.555555555555557</v>
      </c>
      <c r="S3574" t="str">
        <f t="shared" si="389"/>
        <v>theater</v>
      </c>
      <c r="T3574" t="str">
        <f t="shared" si="390"/>
        <v>plays</v>
      </c>
      <c r="U3574" s="13">
        <f t="shared" si="391"/>
        <v>30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4">
        <f t="shared" si="387"/>
        <v>41951.417199074072</v>
      </c>
      <c r="K3575">
        <v>1412845246</v>
      </c>
      <c r="L3575" s="14">
        <f t="shared" si="388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6">
        <f t="shared" si="385"/>
        <v>1.028</v>
      </c>
      <c r="R3575" s="9">
        <f t="shared" si="386"/>
        <v>39.53846153846154</v>
      </c>
      <c r="S3575" t="str">
        <f t="shared" si="389"/>
        <v>theater</v>
      </c>
      <c r="T3575" t="str">
        <f t="shared" si="390"/>
        <v>plays</v>
      </c>
      <c r="U3575" s="13">
        <f t="shared" si="391"/>
        <v>30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4">
        <f t="shared" si="387"/>
        <v>41956.984351851846</v>
      </c>
      <c r="K3576">
        <v>1413326248</v>
      </c>
      <c r="L3576" s="14">
        <f t="shared" si="388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6">
        <f t="shared" si="385"/>
        <v>1.0612068965517241</v>
      </c>
      <c r="R3576" s="9">
        <f t="shared" si="386"/>
        <v>136.77777777777777</v>
      </c>
      <c r="S3576" t="str">
        <f t="shared" si="389"/>
        <v>theater</v>
      </c>
      <c r="T3576" t="str">
        <f t="shared" si="390"/>
        <v>plays</v>
      </c>
      <c r="U3576" s="13">
        <f t="shared" si="391"/>
        <v>30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4">
        <f t="shared" si="387"/>
        <v>42593.165972222225</v>
      </c>
      <c r="K3577">
        <v>1468176527</v>
      </c>
      <c r="L3577" s="14">
        <f t="shared" si="388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6">
        <f t="shared" si="385"/>
        <v>1.0133000000000001</v>
      </c>
      <c r="R3577" s="9">
        <f t="shared" si="386"/>
        <v>99.343137254901961</v>
      </c>
      <c r="S3577" t="str">
        <f t="shared" si="389"/>
        <v>theater</v>
      </c>
      <c r="T3577" t="str">
        <f t="shared" si="390"/>
        <v>plays</v>
      </c>
      <c r="U3577" s="13">
        <f t="shared" si="391"/>
        <v>32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4">
        <f t="shared" si="387"/>
        <v>42709.590902777782</v>
      </c>
      <c r="K3578">
        <v>1475759454</v>
      </c>
      <c r="L3578" s="14">
        <f t="shared" si="388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6">
        <f t="shared" si="385"/>
        <v>1</v>
      </c>
      <c r="R3578" s="9">
        <f t="shared" si="386"/>
        <v>20</v>
      </c>
      <c r="S3578" t="str">
        <f t="shared" si="389"/>
        <v>theater</v>
      </c>
      <c r="T3578" t="str">
        <f t="shared" si="390"/>
        <v>plays</v>
      </c>
      <c r="U3578" s="13">
        <f t="shared" si="391"/>
        <v>60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4">
        <f t="shared" si="387"/>
        <v>42120.26944444445</v>
      </c>
      <c r="K3579">
        <v>1427741583</v>
      </c>
      <c r="L3579" s="14">
        <f t="shared" si="388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6">
        <f t="shared" si="385"/>
        <v>1.3</v>
      </c>
      <c r="R3579" s="9">
        <f t="shared" si="386"/>
        <v>28.888888888888889</v>
      </c>
      <c r="S3579" t="str">
        <f t="shared" si="389"/>
        <v>theater</v>
      </c>
      <c r="T3579" t="str">
        <f t="shared" si="390"/>
        <v>plays</v>
      </c>
      <c r="U3579" s="13">
        <f t="shared" si="391"/>
        <v>27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4">
        <f t="shared" si="387"/>
        <v>42490.733530092592</v>
      </c>
      <c r="K3580">
        <v>1459445777</v>
      </c>
      <c r="L3580" s="14">
        <f t="shared" si="388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6">
        <f t="shared" si="385"/>
        <v>1.0001333333333333</v>
      </c>
      <c r="R3580" s="9">
        <f t="shared" si="386"/>
        <v>40.545945945945945</v>
      </c>
      <c r="S3580" t="str">
        <f t="shared" si="389"/>
        <v>theater</v>
      </c>
      <c r="T3580" t="str">
        <f t="shared" si="390"/>
        <v>plays</v>
      </c>
      <c r="U3580" s="13">
        <f t="shared" si="391"/>
        <v>30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4">
        <f t="shared" si="387"/>
        <v>42460.720555555556</v>
      </c>
      <c r="K3581">
        <v>1456856256</v>
      </c>
      <c r="L3581" s="14">
        <f t="shared" si="388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6">
        <f t="shared" si="385"/>
        <v>1</v>
      </c>
      <c r="R3581" s="9">
        <f t="shared" si="386"/>
        <v>35.714285714285715</v>
      </c>
      <c r="S3581" t="str">
        <f t="shared" si="389"/>
        <v>theater</v>
      </c>
      <c r="T3581" t="str">
        <f t="shared" si="390"/>
        <v>plays</v>
      </c>
      <c r="U3581" s="13">
        <f t="shared" si="391"/>
        <v>30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4">
        <f t="shared" si="387"/>
        <v>42064.207638888889</v>
      </c>
      <c r="K3582">
        <v>1421900022</v>
      </c>
      <c r="L3582" s="14">
        <f t="shared" si="388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6">
        <f t="shared" si="385"/>
        <v>1.1388888888888888</v>
      </c>
      <c r="R3582" s="9">
        <f t="shared" si="386"/>
        <v>37.962962962962962</v>
      </c>
      <c r="S3582" t="str">
        <f t="shared" si="389"/>
        <v>theater</v>
      </c>
      <c r="T3582" t="str">
        <f t="shared" si="390"/>
        <v>plays</v>
      </c>
      <c r="U3582" s="13">
        <f t="shared" si="391"/>
        <v>38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4">
        <f t="shared" si="387"/>
        <v>41850.471180555556</v>
      </c>
      <c r="K3583">
        <v>1405509510</v>
      </c>
      <c r="L3583" s="14">
        <f t="shared" si="388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6">
        <f t="shared" si="385"/>
        <v>1</v>
      </c>
      <c r="R3583" s="9">
        <f t="shared" si="386"/>
        <v>33.333333333333336</v>
      </c>
      <c r="S3583" t="str">
        <f t="shared" si="389"/>
        <v>theater</v>
      </c>
      <c r="T3583" t="str">
        <f t="shared" si="390"/>
        <v>plays</v>
      </c>
      <c r="U3583" s="13">
        <f t="shared" si="391"/>
        <v>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4">
        <f t="shared" si="387"/>
        <v>42465.095856481479</v>
      </c>
      <c r="K3584">
        <v>1458613082</v>
      </c>
      <c r="L3584" s="14">
        <f t="shared" si="388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6">
        <f t="shared" si="385"/>
        <v>2.87</v>
      </c>
      <c r="R3584" s="9">
        <f t="shared" si="386"/>
        <v>58.571428571428569</v>
      </c>
      <c r="S3584" t="str">
        <f t="shared" si="389"/>
        <v>theater</v>
      </c>
      <c r="T3584" t="str">
        <f t="shared" si="390"/>
        <v>plays</v>
      </c>
      <c r="U3584" s="13">
        <f t="shared" si="391"/>
        <v>14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4">
        <f t="shared" si="387"/>
        <v>42478.384317129632</v>
      </c>
      <c r="K3585">
        <v>1455790405</v>
      </c>
      <c r="L3585" s="14">
        <f t="shared" si="388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6">
        <f t="shared" si="385"/>
        <v>1.085</v>
      </c>
      <c r="R3585" s="9">
        <f t="shared" si="386"/>
        <v>135.625</v>
      </c>
      <c r="S3585" t="str">
        <f t="shared" si="389"/>
        <v>theater</v>
      </c>
      <c r="T3585" t="str">
        <f t="shared" si="390"/>
        <v>plays</v>
      </c>
      <c r="U3585" s="13">
        <f t="shared" si="391"/>
        <v>60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4">
        <f t="shared" si="387"/>
        <v>42198.316481481481</v>
      </c>
      <c r="K3586">
        <v>1434180944</v>
      </c>
      <c r="L3586" s="14">
        <f t="shared" si="388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6">
        <f t="shared" ref="Q3586:Q3649" si="392">(E3586/D3586)</f>
        <v>1.155</v>
      </c>
      <c r="R3586" s="9">
        <f t="shared" ref="R3586:R3649" si="393">IF(N3586&lt;&gt;0,E3586/N3586,0)</f>
        <v>30.9375</v>
      </c>
      <c r="S3586" t="str">
        <f t="shared" si="389"/>
        <v>theater</v>
      </c>
      <c r="T3586" t="str">
        <f t="shared" si="390"/>
        <v>plays</v>
      </c>
      <c r="U3586" s="13">
        <f t="shared" si="391"/>
        <v>30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4">
        <f t="shared" ref="J3587:J3650" si="394">(((I3587/60)/60)/24)+DATE(1970,1,1)</f>
        <v>41994.716319444444</v>
      </c>
      <c r="K3587">
        <v>1416589890</v>
      </c>
      <c r="L3587" s="14">
        <f t="shared" ref="L3587:L3650" si="395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6">
        <f t="shared" si="392"/>
        <v>1.1911764705882353</v>
      </c>
      <c r="R3587" s="9">
        <f t="shared" si="393"/>
        <v>176.08695652173913</v>
      </c>
      <c r="S3587" t="str">
        <f t="shared" ref="S3587:S3650" si="396">LEFT(P3587, SEARCH("/",P3587,1)-1)</f>
        <v>theater</v>
      </c>
      <c r="T3587" t="str">
        <f t="shared" ref="T3587:T3650" si="397">RIGHT(P3587,LEN(P3587)-FIND("/",P3587))</f>
        <v>plays</v>
      </c>
      <c r="U3587" s="13">
        <f t="shared" ref="U3587:U3650" si="398">DATEDIF(L3587,J3587,"D")</f>
        <v>30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4">
        <f t="shared" si="394"/>
        <v>42636.697569444441</v>
      </c>
      <c r="K3588">
        <v>1469465070</v>
      </c>
      <c r="L3588" s="14">
        <f t="shared" si="395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6">
        <f t="shared" si="392"/>
        <v>1.0942666666666667</v>
      </c>
      <c r="R3588" s="9">
        <f t="shared" si="393"/>
        <v>151.9814814814815</v>
      </c>
      <c r="S3588" t="str">
        <f t="shared" si="396"/>
        <v>theater</v>
      </c>
      <c r="T3588" t="str">
        <f t="shared" si="397"/>
        <v>plays</v>
      </c>
      <c r="U3588" s="13">
        <f t="shared" si="398"/>
        <v>60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4">
        <f t="shared" si="394"/>
        <v>42548.791666666672</v>
      </c>
      <c r="K3589">
        <v>1463144254</v>
      </c>
      <c r="L3589" s="14">
        <f t="shared" si="395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6">
        <f t="shared" si="392"/>
        <v>1.266</v>
      </c>
      <c r="R3589" s="9">
        <f t="shared" si="393"/>
        <v>22.607142857142858</v>
      </c>
      <c r="S3589" t="str">
        <f t="shared" si="396"/>
        <v>theater</v>
      </c>
      <c r="T3589" t="str">
        <f t="shared" si="397"/>
        <v>plays</v>
      </c>
      <c r="U3589" s="13">
        <f t="shared" si="398"/>
        <v>45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4">
        <f t="shared" si="394"/>
        <v>42123.958333333328</v>
      </c>
      <c r="K3590">
        <v>1428436410</v>
      </c>
      <c r="L3590" s="14">
        <f t="shared" si="395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6">
        <f t="shared" si="392"/>
        <v>1.0049999999999999</v>
      </c>
      <c r="R3590" s="9">
        <f t="shared" si="393"/>
        <v>18.272727272727273</v>
      </c>
      <c r="S3590" t="str">
        <f t="shared" si="396"/>
        <v>theater</v>
      </c>
      <c r="T3590" t="str">
        <f t="shared" si="397"/>
        <v>plays</v>
      </c>
      <c r="U3590" s="13">
        <f t="shared" si="398"/>
        <v>22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4">
        <f t="shared" si="394"/>
        <v>42150.647534722222</v>
      </c>
      <c r="K3591">
        <v>1430494347</v>
      </c>
      <c r="L3591" s="14">
        <f t="shared" si="395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6">
        <f t="shared" si="392"/>
        <v>1.2749999999999999</v>
      </c>
      <c r="R3591" s="9">
        <f t="shared" si="393"/>
        <v>82.258064516129039</v>
      </c>
      <c r="S3591" t="str">
        <f t="shared" si="396"/>
        <v>theater</v>
      </c>
      <c r="T3591" t="str">
        <f t="shared" si="397"/>
        <v>plays</v>
      </c>
      <c r="U3591" s="13">
        <f t="shared" si="398"/>
        <v>25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4">
        <f t="shared" si="394"/>
        <v>41932.333726851852</v>
      </c>
      <c r="K3592">
        <v>1411200034</v>
      </c>
      <c r="L3592" s="14">
        <f t="shared" si="395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6">
        <f t="shared" si="392"/>
        <v>1.0005999999999999</v>
      </c>
      <c r="R3592" s="9">
        <f t="shared" si="393"/>
        <v>68.534246575342465</v>
      </c>
      <c r="S3592" t="str">
        <f t="shared" si="396"/>
        <v>theater</v>
      </c>
      <c r="T3592" t="str">
        <f t="shared" si="397"/>
        <v>plays</v>
      </c>
      <c r="U3592" s="13">
        <f t="shared" si="398"/>
        <v>30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4">
        <f t="shared" si="394"/>
        <v>42028.207638888889</v>
      </c>
      <c r="K3593">
        <v>1419979544</v>
      </c>
      <c r="L3593" s="14">
        <f t="shared" si="395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6">
        <f t="shared" si="392"/>
        <v>1.75</v>
      </c>
      <c r="R3593" s="9">
        <f t="shared" si="393"/>
        <v>68.055555555555557</v>
      </c>
      <c r="S3593" t="str">
        <f t="shared" si="396"/>
        <v>theater</v>
      </c>
      <c r="T3593" t="str">
        <f t="shared" si="397"/>
        <v>plays</v>
      </c>
      <c r="U3593" s="13">
        <f t="shared" si="398"/>
        <v>25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4">
        <f t="shared" si="394"/>
        <v>42046.207638888889</v>
      </c>
      <c r="K3594">
        <v>1418673307</v>
      </c>
      <c r="L3594" s="14">
        <f t="shared" si="395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6">
        <f t="shared" si="392"/>
        <v>1.2725</v>
      </c>
      <c r="R3594" s="9">
        <f t="shared" si="393"/>
        <v>72.714285714285708</v>
      </c>
      <c r="S3594" t="str">
        <f t="shared" si="396"/>
        <v>theater</v>
      </c>
      <c r="T3594" t="str">
        <f t="shared" si="397"/>
        <v>plays</v>
      </c>
      <c r="U3594" s="13">
        <f t="shared" si="398"/>
        <v>58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4">
        <f t="shared" si="394"/>
        <v>42009.851388888885</v>
      </c>
      <c r="K3595">
        <v>1417469639</v>
      </c>
      <c r="L3595" s="14">
        <f t="shared" si="395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6">
        <f t="shared" si="392"/>
        <v>1.1063333333333334</v>
      </c>
      <c r="R3595" s="9">
        <f t="shared" si="393"/>
        <v>77.186046511627907</v>
      </c>
      <c r="S3595" t="str">
        <f t="shared" si="396"/>
        <v>theater</v>
      </c>
      <c r="T3595" t="str">
        <f t="shared" si="397"/>
        <v>plays</v>
      </c>
      <c r="U3595" s="13">
        <f t="shared" si="398"/>
        <v>35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4">
        <f t="shared" si="394"/>
        <v>42617.066921296297</v>
      </c>
      <c r="K3596">
        <v>1470792982</v>
      </c>
      <c r="L3596" s="14">
        <f t="shared" si="395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6">
        <f t="shared" si="392"/>
        <v>1.2593749999999999</v>
      </c>
      <c r="R3596" s="9">
        <f t="shared" si="393"/>
        <v>55.972222222222221</v>
      </c>
      <c r="S3596" t="str">
        <f t="shared" si="396"/>
        <v>theater</v>
      </c>
      <c r="T3596" t="str">
        <f t="shared" si="397"/>
        <v>plays</v>
      </c>
      <c r="U3596" s="13">
        <f t="shared" si="398"/>
        <v>25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4">
        <f t="shared" si="394"/>
        <v>42076.290972222225</v>
      </c>
      <c r="K3597">
        <v>1423959123</v>
      </c>
      <c r="L3597" s="14">
        <f t="shared" si="395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6">
        <f t="shared" si="392"/>
        <v>1.1850000000000001</v>
      </c>
      <c r="R3597" s="9">
        <f t="shared" si="393"/>
        <v>49.693548387096776</v>
      </c>
      <c r="S3597" t="str">
        <f t="shared" si="396"/>
        <v>theater</v>
      </c>
      <c r="T3597" t="str">
        <f t="shared" si="397"/>
        <v>plays</v>
      </c>
      <c r="U3597" s="13">
        <f t="shared" si="398"/>
        <v>26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4">
        <f t="shared" si="394"/>
        <v>41877.715069444443</v>
      </c>
      <c r="K3598">
        <v>1407258582</v>
      </c>
      <c r="L3598" s="14">
        <f t="shared" si="395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6">
        <f t="shared" si="392"/>
        <v>1.0772727272727274</v>
      </c>
      <c r="R3598" s="9">
        <f t="shared" si="393"/>
        <v>79</v>
      </c>
      <c r="S3598" t="str">
        <f t="shared" si="396"/>
        <v>theater</v>
      </c>
      <c r="T3598" t="str">
        <f t="shared" si="397"/>
        <v>plays</v>
      </c>
      <c r="U3598" s="13">
        <f t="shared" si="398"/>
        <v>21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4">
        <f t="shared" si="394"/>
        <v>42432.249305555553</v>
      </c>
      <c r="K3599">
        <v>1455717790</v>
      </c>
      <c r="L3599" s="14">
        <f t="shared" si="395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6">
        <f t="shared" si="392"/>
        <v>1.026</v>
      </c>
      <c r="R3599" s="9">
        <f t="shared" si="393"/>
        <v>77.727272727272734</v>
      </c>
      <c r="S3599" t="str">
        <f t="shared" si="396"/>
        <v>theater</v>
      </c>
      <c r="T3599" t="str">
        <f t="shared" si="397"/>
        <v>plays</v>
      </c>
      <c r="U3599" s="13">
        <f t="shared" si="398"/>
        <v>15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4">
        <f t="shared" si="394"/>
        <v>41885.207638888889</v>
      </c>
      <c r="K3600">
        <v>1408129822</v>
      </c>
      <c r="L3600" s="14">
        <f t="shared" si="395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6">
        <f t="shared" si="392"/>
        <v>1.101</v>
      </c>
      <c r="R3600" s="9">
        <f t="shared" si="393"/>
        <v>40.777777777777779</v>
      </c>
      <c r="S3600" t="str">
        <f t="shared" si="396"/>
        <v>theater</v>
      </c>
      <c r="T3600" t="str">
        <f t="shared" si="397"/>
        <v>plays</v>
      </c>
      <c r="U3600" s="13">
        <f t="shared" si="398"/>
        <v>19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4">
        <f t="shared" si="394"/>
        <v>42246</v>
      </c>
      <c r="K3601">
        <v>1438715077</v>
      </c>
      <c r="L3601" s="14">
        <f t="shared" si="395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6">
        <f t="shared" si="392"/>
        <v>2.02</v>
      </c>
      <c r="R3601" s="9">
        <f t="shared" si="393"/>
        <v>59.411764705882355</v>
      </c>
      <c r="S3601" t="str">
        <f t="shared" si="396"/>
        <v>theater</v>
      </c>
      <c r="T3601" t="str">
        <f t="shared" si="397"/>
        <v>plays</v>
      </c>
      <c r="U3601" s="13">
        <f t="shared" si="398"/>
        <v>26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4">
        <f t="shared" si="394"/>
        <v>42656.849120370374</v>
      </c>
      <c r="K3602">
        <v>1473970964</v>
      </c>
      <c r="L3602" s="14">
        <f t="shared" si="395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6">
        <f t="shared" si="392"/>
        <v>1.3</v>
      </c>
      <c r="R3602" s="9">
        <f t="shared" si="393"/>
        <v>3.25</v>
      </c>
      <c r="S3602" t="str">
        <f t="shared" si="396"/>
        <v>theater</v>
      </c>
      <c r="T3602" t="str">
        <f t="shared" si="397"/>
        <v>plays</v>
      </c>
      <c r="U3602" s="13">
        <f t="shared" si="398"/>
        <v>28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4">
        <f t="shared" si="394"/>
        <v>42020.99863425926</v>
      </c>
      <c r="K3603">
        <v>1418860682</v>
      </c>
      <c r="L3603" s="14">
        <f t="shared" si="395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6">
        <f t="shared" si="392"/>
        <v>1.0435000000000001</v>
      </c>
      <c r="R3603" s="9">
        <f t="shared" si="393"/>
        <v>39.377358490566039</v>
      </c>
      <c r="S3603" t="str">
        <f t="shared" si="396"/>
        <v>theater</v>
      </c>
      <c r="T3603" t="str">
        <f t="shared" si="397"/>
        <v>plays</v>
      </c>
      <c r="U3603" s="13">
        <f t="shared" si="398"/>
        <v>30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4">
        <f t="shared" si="394"/>
        <v>42507.894432870366</v>
      </c>
      <c r="K3604">
        <v>1458336479</v>
      </c>
      <c r="L3604" s="14">
        <f t="shared" si="395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6">
        <f t="shared" si="392"/>
        <v>1.0004999999999999</v>
      </c>
      <c r="R3604" s="9">
        <f t="shared" si="393"/>
        <v>81.673469387755105</v>
      </c>
      <c r="S3604" t="str">
        <f t="shared" si="396"/>
        <v>theater</v>
      </c>
      <c r="T3604" t="str">
        <f t="shared" si="397"/>
        <v>plays</v>
      </c>
      <c r="U3604" s="13">
        <f t="shared" si="398"/>
        <v>60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4">
        <f t="shared" si="394"/>
        <v>42313.906018518523</v>
      </c>
      <c r="K3605">
        <v>1444164280</v>
      </c>
      <c r="L3605" s="14">
        <f t="shared" si="395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6">
        <f t="shared" si="392"/>
        <v>1.7066666666666668</v>
      </c>
      <c r="R3605" s="9">
        <f t="shared" si="393"/>
        <v>44.912280701754383</v>
      </c>
      <c r="S3605" t="str">
        <f t="shared" si="396"/>
        <v>theater</v>
      </c>
      <c r="T3605" t="str">
        <f t="shared" si="397"/>
        <v>plays</v>
      </c>
      <c r="U3605" s="13">
        <f t="shared" si="398"/>
        <v>30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4">
        <f t="shared" si="394"/>
        <v>42489.290972222225</v>
      </c>
      <c r="K3606">
        <v>1461370956</v>
      </c>
      <c r="L3606" s="14">
        <f t="shared" si="395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6">
        <f t="shared" si="392"/>
        <v>1.1283333333333334</v>
      </c>
      <c r="R3606" s="9">
        <f t="shared" si="393"/>
        <v>49.05797101449275</v>
      </c>
      <c r="S3606" t="str">
        <f t="shared" si="396"/>
        <v>theater</v>
      </c>
      <c r="T3606" t="str">
        <f t="shared" si="397"/>
        <v>plays</v>
      </c>
      <c r="U3606" s="13">
        <f t="shared" si="398"/>
        <v>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4">
        <f t="shared" si="394"/>
        <v>42413.793124999997</v>
      </c>
      <c r="K3607">
        <v>1452798126</v>
      </c>
      <c r="L3607" s="14">
        <f t="shared" si="395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6">
        <f t="shared" si="392"/>
        <v>1.84</v>
      </c>
      <c r="R3607" s="9">
        <f t="shared" si="393"/>
        <v>30.666666666666668</v>
      </c>
      <c r="S3607" t="str">
        <f t="shared" si="396"/>
        <v>theater</v>
      </c>
      <c r="T3607" t="str">
        <f t="shared" si="397"/>
        <v>plays</v>
      </c>
      <c r="U3607" s="13">
        <f t="shared" si="398"/>
        <v>30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4">
        <f t="shared" si="394"/>
        <v>42596.604826388888</v>
      </c>
      <c r="K3608">
        <v>1468593057</v>
      </c>
      <c r="L3608" s="14">
        <f t="shared" si="395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6">
        <f t="shared" si="392"/>
        <v>1.3026666666666666</v>
      </c>
      <c r="R3608" s="9">
        <f t="shared" si="393"/>
        <v>61.0625</v>
      </c>
      <c r="S3608" t="str">
        <f t="shared" si="396"/>
        <v>theater</v>
      </c>
      <c r="T3608" t="str">
        <f t="shared" si="397"/>
        <v>plays</v>
      </c>
      <c r="U3608" s="13">
        <f t="shared" si="398"/>
        <v>30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4">
        <f t="shared" si="394"/>
        <v>42353</v>
      </c>
      <c r="K3609">
        <v>1448924882</v>
      </c>
      <c r="L3609" s="14">
        <f t="shared" si="395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6">
        <f t="shared" si="392"/>
        <v>1.0545454545454545</v>
      </c>
      <c r="R3609" s="9">
        <f t="shared" si="393"/>
        <v>29</v>
      </c>
      <c r="S3609" t="str">
        <f t="shared" si="396"/>
        <v>theater</v>
      </c>
      <c r="T3609" t="str">
        <f t="shared" si="397"/>
        <v>plays</v>
      </c>
      <c r="U3609" s="13">
        <f t="shared" si="398"/>
        <v>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4">
        <f t="shared" si="394"/>
        <v>42538.583333333328</v>
      </c>
      <c r="K3610">
        <v>1463418090</v>
      </c>
      <c r="L3610" s="14">
        <f t="shared" si="395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6">
        <f t="shared" si="392"/>
        <v>1</v>
      </c>
      <c r="R3610" s="9">
        <f t="shared" si="393"/>
        <v>29.62962962962963</v>
      </c>
      <c r="S3610" t="str">
        <f t="shared" si="396"/>
        <v>theater</v>
      </c>
      <c r="T3610" t="str">
        <f t="shared" si="397"/>
        <v>plays</v>
      </c>
      <c r="U3610" s="13">
        <f t="shared" si="398"/>
        <v>32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4">
        <f t="shared" si="394"/>
        <v>42459.950057870374</v>
      </c>
      <c r="K3611">
        <v>1456789685</v>
      </c>
      <c r="L3611" s="14">
        <f t="shared" si="395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6">
        <f t="shared" si="392"/>
        <v>1.5331632653061225</v>
      </c>
      <c r="R3611" s="9">
        <f t="shared" si="393"/>
        <v>143.0952380952381</v>
      </c>
      <c r="S3611" t="str">
        <f t="shared" si="396"/>
        <v>theater</v>
      </c>
      <c r="T3611" t="str">
        <f t="shared" si="397"/>
        <v>plays</v>
      </c>
      <c r="U3611" s="13">
        <f t="shared" si="398"/>
        <v>30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4">
        <f t="shared" si="394"/>
        <v>42233.432129629626</v>
      </c>
      <c r="K3612">
        <v>1437214936</v>
      </c>
      <c r="L3612" s="14">
        <f t="shared" si="395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6">
        <f t="shared" si="392"/>
        <v>1.623</v>
      </c>
      <c r="R3612" s="9">
        <f t="shared" si="393"/>
        <v>52.354838709677416</v>
      </c>
      <c r="S3612" t="str">
        <f t="shared" si="396"/>
        <v>theater</v>
      </c>
      <c r="T3612" t="str">
        <f t="shared" si="397"/>
        <v>plays</v>
      </c>
      <c r="U3612" s="13">
        <f t="shared" si="398"/>
        <v>30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4">
        <f t="shared" si="394"/>
        <v>42102.370381944449</v>
      </c>
      <c r="K3613">
        <v>1425891201</v>
      </c>
      <c r="L3613" s="14">
        <f t="shared" si="395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6">
        <f t="shared" si="392"/>
        <v>1.36</v>
      </c>
      <c r="R3613" s="9">
        <f t="shared" si="393"/>
        <v>66.666666666666671</v>
      </c>
      <c r="S3613" t="str">
        <f t="shared" si="396"/>
        <v>theater</v>
      </c>
      <c r="T3613" t="str">
        <f t="shared" si="397"/>
        <v>plays</v>
      </c>
      <c r="U3613" s="13">
        <f t="shared" si="398"/>
        <v>30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4">
        <f t="shared" si="394"/>
        <v>41799.726979166669</v>
      </c>
      <c r="K3614">
        <v>1401470811</v>
      </c>
      <c r="L3614" s="14">
        <f t="shared" si="395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6">
        <f t="shared" si="392"/>
        <v>1.444</v>
      </c>
      <c r="R3614" s="9">
        <f t="shared" si="393"/>
        <v>126.66666666666667</v>
      </c>
      <c r="S3614" t="str">
        <f t="shared" si="396"/>
        <v>theater</v>
      </c>
      <c r="T3614" t="str">
        <f t="shared" si="397"/>
        <v>plays</v>
      </c>
      <c r="U3614" s="13">
        <f t="shared" si="398"/>
        <v>10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4">
        <f t="shared" si="394"/>
        <v>41818.58997685185</v>
      </c>
      <c r="K3615">
        <v>1401372574</v>
      </c>
      <c r="L3615" s="14">
        <f t="shared" si="395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6">
        <f t="shared" si="392"/>
        <v>1</v>
      </c>
      <c r="R3615" s="9">
        <f t="shared" si="393"/>
        <v>62.5</v>
      </c>
      <c r="S3615" t="str">
        <f t="shared" si="396"/>
        <v>theater</v>
      </c>
      <c r="T3615" t="str">
        <f t="shared" si="397"/>
        <v>plays</v>
      </c>
      <c r="U3615" s="13">
        <f t="shared" si="398"/>
        <v>30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4">
        <f t="shared" si="394"/>
        <v>42174.041851851856</v>
      </c>
      <c r="K3616">
        <v>1432083616</v>
      </c>
      <c r="L3616" s="14">
        <f t="shared" si="395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6">
        <f t="shared" si="392"/>
        <v>1.008</v>
      </c>
      <c r="R3616" s="9">
        <f t="shared" si="393"/>
        <v>35.492957746478872</v>
      </c>
      <c r="S3616" t="str">
        <f t="shared" si="396"/>
        <v>theater</v>
      </c>
      <c r="T3616" t="str">
        <f t="shared" si="397"/>
        <v>plays</v>
      </c>
      <c r="U3616" s="13">
        <f t="shared" si="398"/>
        <v>30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4">
        <f t="shared" si="394"/>
        <v>42348.593703703707</v>
      </c>
      <c r="K3617">
        <v>1447164896</v>
      </c>
      <c r="L3617" s="14">
        <f t="shared" si="395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6">
        <f t="shared" si="392"/>
        <v>1.0680000000000001</v>
      </c>
      <c r="R3617" s="9">
        <f t="shared" si="393"/>
        <v>37.083333333333336</v>
      </c>
      <c r="S3617" t="str">
        <f t="shared" si="396"/>
        <v>theater</v>
      </c>
      <c r="T3617" t="str">
        <f t="shared" si="397"/>
        <v>plays</v>
      </c>
      <c r="U3617" s="13">
        <f t="shared" si="398"/>
        <v>30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4">
        <f t="shared" si="394"/>
        <v>42082.908148148148</v>
      </c>
      <c r="K3618">
        <v>1424213264</v>
      </c>
      <c r="L3618" s="14">
        <f t="shared" si="395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6">
        <f t="shared" si="392"/>
        <v>1.248</v>
      </c>
      <c r="R3618" s="9">
        <f t="shared" si="393"/>
        <v>69.333333333333329</v>
      </c>
      <c r="S3618" t="str">
        <f t="shared" si="396"/>
        <v>theater</v>
      </c>
      <c r="T3618" t="str">
        <f t="shared" si="397"/>
        <v>plays</v>
      </c>
      <c r="U3618" s="13">
        <f t="shared" si="398"/>
        <v>30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4">
        <f t="shared" si="394"/>
        <v>42794</v>
      </c>
      <c r="K3619">
        <v>1486996729</v>
      </c>
      <c r="L3619" s="14">
        <f t="shared" si="395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6">
        <f t="shared" si="392"/>
        <v>1.1891891891891893</v>
      </c>
      <c r="R3619" s="9">
        <f t="shared" si="393"/>
        <v>17.254901960784313</v>
      </c>
      <c r="S3619" t="str">
        <f t="shared" si="396"/>
        <v>theater</v>
      </c>
      <c r="T3619" t="str">
        <f t="shared" si="397"/>
        <v>plays</v>
      </c>
      <c r="U3619" s="13">
        <f t="shared" si="398"/>
        <v>15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4">
        <f t="shared" si="394"/>
        <v>42158.627893518518</v>
      </c>
      <c r="K3620">
        <v>1430751850</v>
      </c>
      <c r="L3620" s="14">
        <f t="shared" si="395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6">
        <f t="shared" si="392"/>
        <v>1.01</v>
      </c>
      <c r="R3620" s="9">
        <f t="shared" si="393"/>
        <v>36.071428571428569</v>
      </c>
      <c r="S3620" t="str">
        <f t="shared" si="396"/>
        <v>theater</v>
      </c>
      <c r="T3620" t="str">
        <f t="shared" si="397"/>
        <v>plays</v>
      </c>
      <c r="U3620" s="13">
        <f t="shared" si="398"/>
        <v>30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4">
        <f t="shared" si="394"/>
        <v>42693.916666666672</v>
      </c>
      <c r="K3621">
        <v>1476760226</v>
      </c>
      <c r="L3621" s="14">
        <f t="shared" si="395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6">
        <f t="shared" si="392"/>
        <v>1.1299999999999999</v>
      </c>
      <c r="R3621" s="9">
        <f t="shared" si="393"/>
        <v>66.470588235294116</v>
      </c>
      <c r="S3621" t="str">
        <f t="shared" si="396"/>
        <v>theater</v>
      </c>
      <c r="T3621" t="str">
        <f t="shared" si="397"/>
        <v>plays</v>
      </c>
      <c r="U3621" s="13">
        <f t="shared" si="398"/>
        <v>32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4">
        <f t="shared" si="394"/>
        <v>42068.166666666672</v>
      </c>
      <c r="K3622">
        <v>1422916261</v>
      </c>
      <c r="L3622" s="14">
        <f t="shared" si="395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6">
        <f t="shared" si="392"/>
        <v>1.0519047619047619</v>
      </c>
      <c r="R3622" s="9">
        <f t="shared" si="393"/>
        <v>56.065989847715734</v>
      </c>
      <c r="S3622" t="str">
        <f t="shared" si="396"/>
        <v>theater</v>
      </c>
      <c r="T3622" t="str">
        <f t="shared" si="397"/>
        <v>plays</v>
      </c>
      <c r="U3622" s="13">
        <f t="shared" si="398"/>
        <v>31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4">
        <f t="shared" si="394"/>
        <v>42643.875</v>
      </c>
      <c r="K3623">
        <v>1473200844</v>
      </c>
      <c r="L3623" s="14">
        <f t="shared" si="395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6">
        <f t="shared" si="392"/>
        <v>1.0973333333333333</v>
      </c>
      <c r="R3623" s="9">
        <f t="shared" si="393"/>
        <v>47.028571428571432</v>
      </c>
      <c r="S3623" t="str">
        <f t="shared" si="396"/>
        <v>theater</v>
      </c>
      <c r="T3623" t="str">
        <f t="shared" si="397"/>
        <v>plays</v>
      </c>
      <c r="U3623" s="13">
        <f t="shared" si="398"/>
        <v>24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4">
        <f t="shared" si="394"/>
        <v>41910.140972222223</v>
      </c>
      <c r="K3624">
        <v>1409030371</v>
      </c>
      <c r="L3624" s="14">
        <f t="shared" si="395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6">
        <f t="shared" si="392"/>
        <v>1.00099</v>
      </c>
      <c r="R3624" s="9">
        <f t="shared" si="393"/>
        <v>47.666190476190479</v>
      </c>
      <c r="S3624" t="str">
        <f t="shared" si="396"/>
        <v>theater</v>
      </c>
      <c r="T3624" t="str">
        <f t="shared" si="397"/>
        <v>plays</v>
      </c>
      <c r="U3624" s="13">
        <f t="shared" si="398"/>
        <v>33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4">
        <f t="shared" si="394"/>
        <v>41846.291666666664</v>
      </c>
      <c r="K3625">
        <v>1404841270</v>
      </c>
      <c r="L3625" s="14">
        <f t="shared" si="395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6">
        <f t="shared" si="392"/>
        <v>1.2</v>
      </c>
      <c r="R3625" s="9">
        <f t="shared" si="393"/>
        <v>88.235294117647058</v>
      </c>
      <c r="S3625" t="str">
        <f t="shared" si="396"/>
        <v>theater</v>
      </c>
      <c r="T3625" t="str">
        <f t="shared" si="397"/>
        <v>plays</v>
      </c>
      <c r="U3625" s="13">
        <f t="shared" si="398"/>
        <v>18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4">
        <f t="shared" si="394"/>
        <v>42605.774189814809</v>
      </c>
      <c r="K3626">
        <v>1466793290</v>
      </c>
      <c r="L3626" s="14">
        <f t="shared" si="395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6">
        <f t="shared" si="392"/>
        <v>1.0493333333333332</v>
      </c>
      <c r="R3626" s="9">
        <f t="shared" si="393"/>
        <v>80.717948717948715</v>
      </c>
      <c r="S3626" t="str">
        <f t="shared" si="396"/>
        <v>theater</v>
      </c>
      <c r="T3626" t="str">
        <f t="shared" si="397"/>
        <v>plays</v>
      </c>
      <c r="U3626" s="13">
        <f t="shared" si="398"/>
        <v>60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4">
        <f t="shared" si="394"/>
        <v>42187.652511574073</v>
      </c>
      <c r="K3627">
        <v>1433259577</v>
      </c>
      <c r="L3627" s="14">
        <f t="shared" si="395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6">
        <f t="shared" si="392"/>
        <v>1.0266666666666666</v>
      </c>
      <c r="R3627" s="9">
        <f t="shared" si="393"/>
        <v>39.487179487179489</v>
      </c>
      <c r="S3627" t="str">
        <f t="shared" si="396"/>
        <v>theater</v>
      </c>
      <c r="T3627" t="str">
        <f t="shared" si="397"/>
        <v>plays</v>
      </c>
      <c r="U3627" s="13">
        <f t="shared" si="398"/>
        <v>30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4">
        <f t="shared" si="394"/>
        <v>41867.667326388888</v>
      </c>
      <c r="K3628">
        <v>1406390457</v>
      </c>
      <c r="L3628" s="14">
        <f t="shared" si="395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6">
        <f t="shared" si="392"/>
        <v>1.0182500000000001</v>
      </c>
      <c r="R3628" s="9">
        <f t="shared" si="393"/>
        <v>84.854166666666671</v>
      </c>
      <c r="S3628" t="str">
        <f t="shared" si="396"/>
        <v>theater</v>
      </c>
      <c r="T3628" t="str">
        <f t="shared" si="397"/>
        <v>plays</v>
      </c>
      <c r="U3628" s="13">
        <f t="shared" si="398"/>
        <v>21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4">
        <f t="shared" si="394"/>
        <v>42511.165972222225</v>
      </c>
      <c r="K3629">
        <v>1459446487</v>
      </c>
      <c r="L3629" s="14">
        <f t="shared" si="395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6">
        <f t="shared" si="392"/>
        <v>1</v>
      </c>
      <c r="R3629" s="9">
        <f t="shared" si="393"/>
        <v>68.965517241379317</v>
      </c>
      <c r="S3629" t="str">
        <f t="shared" si="396"/>
        <v>theater</v>
      </c>
      <c r="T3629" t="str">
        <f t="shared" si="397"/>
        <v>plays</v>
      </c>
      <c r="U3629" s="13">
        <f t="shared" si="398"/>
        <v>51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4">
        <f t="shared" si="394"/>
        <v>42351.874953703707</v>
      </c>
      <c r="K3630">
        <v>1444852796</v>
      </c>
      <c r="L3630" s="14">
        <f t="shared" si="395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6">
        <f t="shared" si="392"/>
        <v>0</v>
      </c>
      <c r="R3630" s="9">
        <f t="shared" si="393"/>
        <v>0</v>
      </c>
      <c r="S3630" t="str">
        <f t="shared" si="396"/>
        <v>theater</v>
      </c>
      <c r="T3630" t="str">
        <f t="shared" si="397"/>
        <v>musical</v>
      </c>
      <c r="U3630" s="13">
        <f t="shared" si="398"/>
        <v>60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4">
        <f t="shared" si="394"/>
        <v>42495.708333333328</v>
      </c>
      <c r="K3631">
        <v>1457403364</v>
      </c>
      <c r="L3631" s="14">
        <f t="shared" si="395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6">
        <f t="shared" si="392"/>
        <v>1.9999999999999999E-6</v>
      </c>
      <c r="R3631" s="9">
        <f t="shared" si="393"/>
        <v>1</v>
      </c>
      <c r="S3631" t="str">
        <f t="shared" si="396"/>
        <v>theater</v>
      </c>
      <c r="T3631" t="str">
        <f t="shared" si="397"/>
        <v>musical</v>
      </c>
      <c r="U3631" s="13">
        <f t="shared" si="398"/>
        <v>58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4">
        <f t="shared" si="394"/>
        <v>41972.888773148152</v>
      </c>
      <c r="K3632">
        <v>1414700390</v>
      </c>
      <c r="L3632" s="14">
        <f t="shared" si="395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6">
        <f t="shared" si="392"/>
        <v>3.3333333333333332E-4</v>
      </c>
      <c r="R3632" s="9">
        <f t="shared" si="393"/>
        <v>1</v>
      </c>
      <c r="S3632" t="str">
        <f t="shared" si="396"/>
        <v>theater</v>
      </c>
      <c r="T3632" t="str">
        <f t="shared" si="397"/>
        <v>musical</v>
      </c>
      <c r="U3632" s="13">
        <f t="shared" si="398"/>
        <v>30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4">
        <f t="shared" si="394"/>
        <v>41905.165972222225</v>
      </c>
      <c r="K3633">
        <v>1409335497</v>
      </c>
      <c r="L3633" s="14">
        <f t="shared" si="395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6">
        <f t="shared" si="392"/>
        <v>0.51023391812865493</v>
      </c>
      <c r="R3633" s="9">
        <f t="shared" si="393"/>
        <v>147.88135593220338</v>
      </c>
      <c r="S3633" t="str">
        <f t="shared" si="396"/>
        <v>theater</v>
      </c>
      <c r="T3633" t="str">
        <f t="shared" si="397"/>
        <v>musical</v>
      </c>
      <c r="U3633" s="13">
        <f t="shared" si="398"/>
        <v>25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4">
        <f t="shared" si="394"/>
        <v>41966.936909722222</v>
      </c>
      <c r="K3634">
        <v>1415053749</v>
      </c>
      <c r="L3634" s="14">
        <f t="shared" si="395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6">
        <f t="shared" si="392"/>
        <v>0.2</v>
      </c>
      <c r="R3634" s="9">
        <f t="shared" si="393"/>
        <v>100</v>
      </c>
      <c r="S3634" t="str">
        <f t="shared" si="396"/>
        <v>theater</v>
      </c>
      <c r="T3634" t="str">
        <f t="shared" si="397"/>
        <v>musical</v>
      </c>
      <c r="U3634" s="13">
        <f t="shared" si="398"/>
        <v>20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4">
        <f t="shared" si="394"/>
        <v>42693.041666666672</v>
      </c>
      <c r="K3635">
        <v>1475765867</v>
      </c>
      <c r="L3635" s="14">
        <f t="shared" si="395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6">
        <f t="shared" si="392"/>
        <v>0.35239999999999999</v>
      </c>
      <c r="R3635" s="9">
        <f t="shared" si="393"/>
        <v>56.838709677419352</v>
      </c>
      <c r="S3635" t="str">
        <f t="shared" si="396"/>
        <v>theater</v>
      </c>
      <c r="T3635" t="str">
        <f t="shared" si="397"/>
        <v>musical</v>
      </c>
      <c r="U3635" s="13">
        <f t="shared" si="398"/>
        <v>44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4">
        <f t="shared" si="394"/>
        <v>42749.165972222225</v>
      </c>
      <c r="K3636">
        <v>1480219174</v>
      </c>
      <c r="L3636" s="14">
        <f t="shared" si="395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6">
        <f t="shared" si="392"/>
        <v>4.2466666666666666E-2</v>
      </c>
      <c r="R3636" s="9">
        <f t="shared" si="393"/>
        <v>176.94444444444446</v>
      </c>
      <c r="S3636" t="str">
        <f t="shared" si="396"/>
        <v>theater</v>
      </c>
      <c r="T3636" t="str">
        <f t="shared" si="397"/>
        <v>musical</v>
      </c>
      <c r="U3636" s="13">
        <f t="shared" si="398"/>
        <v>48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4">
        <f t="shared" si="394"/>
        <v>42480.88282407407</v>
      </c>
      <c r="K3637">
        <v>1458594676</v>
      </c>
      <c r="L3637" s="14">
        <f t="shared" si="395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6">
        <f t="shared" si="392"/>
        <v>0.36457142857142855</v>
      </c>
      <c r="R3637" s="9">
        <f t="shared" si="393"/>
        <v>127.6</v>
      </c>
      <c r="S3637" t="str">
        <f t="shared" si="396"/>
        <v>theater</v>
      </c>
      <c r="T3637" t="str">
        <f t="shared" si="397"/>
        <v>musical</v>
      </c>
      <c r="U3637" s="13">
        <f t="shared" si="398"/>
        <v>30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4">
        <f t="shared" si="394"/>
        <v>42261.694780092599</v>
      </c>
      <c r="K3638">
        <v>1439224829</v>
      </c>
      <c r="L3638" s="14">
        <f t="shared" si="395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6">
        <f t="shared" si="392"/>
        <v>0</v>
      </c>
      <c r="R3638" s="9">
        <f t="shared" si="393"/>
        <v>0</v>
      </c>
      <c r="S3638" t="str">
        <f t="shared" si="396"/>
        <v>theater</v>
      </c>
      <c r="T3638" t="str">
        <f t="shared" si="397"/>
        <v>musical</v>
      </c>
      <c r="U3638" s="13">
        <f t="shared" si="398"/>
        <v>35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4">
        <f t="shared" si="394"/>
        <v>42005.700636574074</v>
      </c>
      <c r="K3639">
        <v>1417538935</v>
      </c>
      <c r="L3639" s="14">
        <f t="shared" si="395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6">
        <f t="shared" si="392"/>
        <v>0.30866666666666664</v>
      </c>
      <c r="R3639" s="9">
        <f t="shared" si="393"/>
        <v>66.142857142857139</v>
      </c>
      <c r="S3639" t="str">
        <f t="shared" si="396"/>
        <v>theater</v>
      </c>
      <c r="T3639" t="str">
        <f t="shared" si="397"/>
        <v>musical</v>
      </c>
      <c r="U3639" s="13">
        <f t="shared" si="398"/>
        <v>30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4">
        <f t="shared" si="394"/>
        <v>42113.631157407406</v>
      </c>
      <c r="K3640">
        <v>1424275732</v>
      </c>
      <c r="L3640" s="14">
        <f t="shared" si="395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6">
        <f t="shared" si="392"/>
        <v>6.545454545454546E-2</v>
      </c>
      <c r="R3640" s="9">
        <f t="shared" si="393"/>
        <v>108</v>
      </c>
      <c r="S3640" t="str">
        <f t="shared" si="396"/>
        <v>theater</v>
      </c>
      <c r="T3640" t="str">
        <f t="shared" si="397"/>
        <v>musical</v>
      </c>
      <c r="U3640" s="13">
        <f t="shared" si="398"/>
        <v>60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4">
        <f t="shared" si="394"/>
        <v>42650.632638888885</v>
      </c>
      <c r="K3641">
        <v>1470672906</v>
      </c>
      <c r="L3641" s="14">
        <f t="shared" si="395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6">
        <f t="shared" si="392"/>
        <v>4.0000000000000003E-5</v>
      </c>
      <c r="R3641" s="9">
        <f t="shared" si="393"/>
        <v>1</v>
      </c>
      <c r="S3641" t="str">
        <f t="shared" si="396"/>
        <v>theater</v>
      </c>
      <c r="T3641" t="str">
        <f t="shared" si="397"/>
        <v>musical</v>
      </c>
      <c r="U3641" s="13">
        <f t="shared" si="398"/>
        <v>60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4">
        <f t="shared" si="394"/>
        <v>42134.781597222223</v>
      </c>
      <c r="K3642">
        <v>1428691530</v>
      </c>
      <c r="L3642" s="14">
        <f t="shared" si="395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6">
        <f t="shared" si="392"/>
        <v>5.5E-2</v>
      </c>
      <c r="R3642" s="9">
        <f t="shared" si="393"/>
        <v>18.333333333333332</v>
      </c>
      <c r="S3642" t="str">
        <f t="shared" si="396"/>
        <v>theater</v>
      </c>
      <c r="T3642" t="str">
        <f t="shared" si="397"/>
        <v>musical</v>
      </c>
      <c r="U3642" s="13">
        <f t="shared" si="398"/>
        <v>30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4">
        <f t="shared" si="394"/>
        <v>41917.208333333336</v>
      </c>
      <c r="K3643">
        <v>1410966179</v>
      </c>
      <c r="L3643" s="14">
        <f t="shared" si="395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6">
        <f t="shared" si="392"/>
        <v>0</v>
      </c>
      <c r="R3643" s="9">
        <f t="shared" si="393"/>
        <v>0</v>
      </c>
      <c r="S3643" t="str">
        <f t="shared" si="396"/>
        <v>theater</v>
      </c>
      <c r="T3643" t="str">
        <f t="shared" si="397"/>
        <v>musical</v>
      </c>
      <c r="U3643" s="13">
        <f t="shared" si="398"/>
        <v>18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4">
        <f t="shared" si="394"/>
        <v>42338.708333333328</v>
      </c>
      <c r="K3644">
        <v>1445369727</v>
      </c>
      <c r="L3644" s="14">
        <f t="shared" si="395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6">
        <f t="shared" si="392"/>
        <v>2.1428571428571429E-2</v>
      </c>
      <c r="R3644" s="9">
        <f t="shared" si="393"/>
        <v>7.5</v>
      </c>
      <c r="S3644" t="str">
        <f t="shared" si="396"/>
        <v>theater</v>
      </c>
      <c r="T3644" t="str">
        <f t="shared" si="397"/>
        <v>musical</v>
      </c>
      <c r="U3644" s="13">
        <f t="shared" si="398"/>
        <v>41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4">
        <f t="shared" si="394"/>
        <v>42325.185636574075</v>
      </c>
      <c r="K3645">
        <v>1444274839</v>
      </c>
      <c r="L3645" s="14">
        <f t="shared" si="395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6">
        <f t="shared" si="392"/>
        <v>0</v>
      </c>
      <c r="R3645" s="9">
        <f t="shared" si="393"/>
        <v>0</v>
      </c>
      <c r="S3645" t="str">
        <f t="shared" si="396"/>
        <v>theater</v>
      </c>
      <c r="T3645" t="str">
        <f t="shared" si="397"/>
        <v>musical</v>
      </c>
      <c r="U3645" s="13">
        <f t="shared" si="398"/>
        <v>40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4">
        <f t="shared" si="394"/>
        <v>42437.207638888889</v>
      </c>
      <c r="K3646">
        <v>1454996887</v>
      </c>
      <c r="L3646" s="14">
        <f t="shared" si="395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6">
        <f t="shared" si="392"/>
        <v>0.16420000000000001</v>
      </c>
      <c r="R3646" s="9">
        <f t="shared" si="393"/>
        <v>68.416666666666671</v>
      </c>
      <c r="S3646" t="str">
        <f t="shared" si="396"/>
        <v>theater</v>
      </c>
      <c r="T3646" t="str">
        <f t="shared" si="397"/>
        <v>musical</v>
      </c>
      <c r="U3646" s="13">
        <f t="shared" si="398"/>
        <v>28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4">
        <f t="shared" si="394"/>
        <v>42696.012013888889</v>
      </c>
      <c r="K3647">
        <v>1477178238</v>
      </c>
      <c r="L3647" s="14">
        <f t="shared" si="395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6">
        <f t="shared" si="392"/>
        <v>1E-3</v>
      </c>
      <c r="R3647" s="9">
        <f t="shared" si="393"/>
        <v>1</v>
      </c>
      <c r="S3647" t="str">
        <f t="shared" si="396"/>
        <v>theater</v>
      </c>
      <c r="T3647" t="str">
        <f t="shared" si="397"/>
        <v>musical</v>
      </c>
      <c r="U3647" s="13">
        <f t="shared" si="398"/>
        <v>31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4">
        <f t="shared" si="394"/>
        <v>42171.979166666672</v>
      </c>
      <c r="K3648">
        <v>1431770802</v>
      </c>
      <c r="L3648" s="14">
        <f t="shared" si="395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6">
        <f t="shared" si="392"/>
        <v>4.8099999999999997E-2</v>
      </c>
      <c r="R3648" s="9">
        <f t="shared" si="393"/>
        <v>60.125</v>
      </c>
      <c r="S3648" t="str">
        <f t="shared" si="396"/>
        <v>theater</v>
      </c>
      <c r="T3648" t="str">
        <f t="shared" si="397"/>
        <v>musical</v>
      </c>
      <c r="U3648" s="13">
        <f t="shared" si="398"/>
        <v>31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4">
        <f t="shared" si="394"/>
        <v>42643.749155092592</v>
      </c>
      <c r="K3649">
        <v>1471370327</v>
      </c>
      <c r="L3649" s="14">
        <f t="shared" si="395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6">
        <f t="shared" si="392"/>
        <v>0.06</v>
      </c>
      <c r="R3649" s="9">
        <f t="shared" si="393"/>
        <v>15</v>
      </c>
      <c r="S3649" t="str">
        <f t="shared" si="396"/>
        <v>theater</v>
      </c>
      <c r="T3649" t="str">
        <f t="shared" si="397"/>
        <v>musical</v>
      </c>
      <c r="U3649" s="13">
        <f t="shared" si="398"/>
        <v>45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4">
        <f t="shared" si="394"/>
        <v>41917.292187500003</v>
      </c>
      <c r="K3650">
        <v>1409900445</v>
      </c>
      <c r="L3650" s="14">
        <f t="shared" si="395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6">
        <f t="shared" ref="Q3650:Q3713" si="399">(E3650/D3650)</f>
        <v>1.003825</v>
      </c>
      <c r="R3650" s="9">
        <f t="shared" ref="R3650:R3713" si="400">IF(N3650&lt;&gt;0,E3650/N3650,0)</f>
        <v>550.04109589041093</v>
      </c>
      <c r="S3650" t="str">
        <f t="shared" si="396"/>
        <v>theater</v>
      </c>
      <c r="T3650" t="str">
        <f t="shared" si="397"/>
        <v>plays</v>
      </c>
      <c r="U3650" s="13">
        <f t="shared" si="398"/>
        <v>30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4">
        <f t="shared" ref="J3651:J3714" si="401">(((I3651/60)/60)/24)+DATE(1970,1,1)</f>
        <v>41806.712893518517</v>
      </c>
      <c r="K3651">
        <v>1400691994</v>
      </c>
      <c r="L3651" s="14">
        <f t="shared" ref="L3651:L3714" si="402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6">
        <f t="shared" si="399"/>
        <v>1.04</v>
      </c>
      <c r="R3651" s="9">
        <f t="shared" si="400"/>
        <v>97.5</v>
      </c>
      <c r="S3651" t="str">
        <f t="shared" ref="S3651:S3714" si="403">LEFT(P3651, SEARCH("/",P3651,1)-1)</f>
        <v>theater</v>
      </c>
      <c r="T3651" t="str">
        <f t="shared" ref="T3651:T3714" si="404">RIGHT(P3651,LEN(P3651)-FIND("/",P3651))</f>
        <v>plays</v>
      </c>
      <c r="U3651" s="13">
        <f t="shared" ref="U3651:U3714" si="405">DATEDIF(L3651,J3651,"D")</f>
        <v>26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4">
        <f t="shared" si="401"/>
        <v>42402.478981481487</v>
      </c>
      <c r="K3652">
        <v>1452598184</v>
      </c>
      <c r="L3652" s="14">
        <f t="shared" si="402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6">
        <f t="shared" si="399"/>
        <v>1</v>
      </c>
      <c r="R3652" s="9">
        <f t="shared" si="400"/>
        <v>29.411764705882351</v>
      </c>
      <c r="S3652" t="str">
        <f t="shared" si="403"/>
        <v>theater</v>
      </c>
      <c r="T3652" t="str">
        <f t="shared" si="404"/>
        <v>plays</v>
      </c>
      <c r="U3652" s="13">
        <f t="shared" si="405"/>
        <v>21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4">
        <f t="shared" si="401"/>
        <v>41861.665972222225</v>
      </c>
      <c r="K3653">
        <v>1404833442</v>
      </c>
      <c r="L3653" s="14">
        <f t="shared" si="402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6">
        <f t="shared" si="399"/>
        <v>1.04</v>
      </c>
      <c r="R3653" s="9">
        <f t="shared" si="400"/>
        <v>57.777777777777779</v>
      </c>
      <c r="S3653" t="str">
        <f t="shared" si="403"/>
        <v>theater</v>
      </c>
      <c r="T3653" t="str">
        <f t="shared" si="404"/>
        <v>plays</v>
      </c>
      <c r="U3653" s="13">
        <f t="shared" si="405"/>
        <v>33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4">
        <f t="shared" si="401"/>
        <v>42607.165972222225</v>
      </c>
      <c r="K3654">
        <v>1471188502</v>
      </c>
      <c r="L3654" s="14">
        <f t="shared" si="402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6">
        <f t="shared" si="399"/>
        <v>2.5066666666666668</v>
      </c>
      <c r="R3654" s="9">
        <f t="shared" si="400"/>
        <v>44.235294117647058</v>
      </c>
      <c r="S3654" t="str">
        <f t="shared" si="403"/>
        <v>theater</v>
      </c>
      <c r="T3654" t="str">
        <f t="shared" si="404"/>
        <v>plays</v>
      </c>
      <c r="U3654" s="13">
        <f t="shared" si="405"/>
        <v>11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4">
        <f t="shared" si="401"/>
        <v>42221.363506944443</v>
      </c>
      <c r="K3655">
        <v>1436172207</v>
      </c>
      <c r="L3655" s="14">
        <f t="shared" si="402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6">
        <f t="shared" si="399"/>
        <v>1.0049999999999999</v>
      </c>
      <c r="R3655" s="9">
        <f t="shared" si="400"/>
        <v>60.909090909090907</v>
      </c>
      <c r="S3655" t="str">
        <f t="shared" si="403"/>
        <v>theater</v>
      </c>
      <c r="T3655" t="str">
        <f t="shared" si="404"/>
        <v>plays</v>
      </c>
      <c r="U3655" s="13">
        <f t="shared" si="405"/>
        <v>30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4">
        <f t="shared" si="401"/>
        <v>42463.708333333328</v>
      </c>
      <c r="K3656">
        <v>1457690386</v>
      </c>
      <c r="L3656" s="14">
        <f t="shared" si="402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6">
        <f t="shared" si="399"/>
        <v>1.744</v>
      </c>
      <c r="R3656" s="9">
        <f t="shared" si="400"/>
        <v>68.84210526315789</v>
      </c>
      <c r="S3656" t="str">
        <f t="shared" si="403"/>
        <v>theater</v>
      </c>
      <c r="T3656" t="str">
        <f t="shared" si="404"/>
        <v>plays</v>
      </c>
      <c r="U3656" s="13">
        <f t="shared" si="405"/>
        <v>23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4">
        <f t="shared" si="401"/>
        <v>42203.290972222225</v>
      </c>
      <c r="K3657">
        <v>1434654998</v>
      </c>
      <c r="L3657" s="14">
        <f t="shared" si="402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6">
        <f t="shared" si="399"/>
        <v>1.1626000000000001</v>
      </c>
      <c r="R3657" s="9">
        <f t="shared" si="400"/>
        <v>73.582278481012665</v>
      </c>
      <c r="S3657" t="str">
        <f t="shared" si="403"/>
        <v>theater</v>
      </c>
      <c r="T3657" t="str">
        <f t="shared" si="404"/>
        <v>plays</v>
      </c>
      <c r="U3657" s="13">
        <f t="shared" si="405"/>
        <v>30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4">
        <f t="shared" si="401"/>
        <v>42767.957638888889</v>
      </c>
      <c r="K3658">
        <v>1483393836</v>
      </c>
      <c r="L3658" s="14">
        <f t="shared" si="402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6">
        <f t="shared" si="399"/>
        <v>1.0582</v>
      </c>
      <c r="R3658" s="9">
        <f t="shared" si="400"/>
        <v>115.02173913043478</v>
      </c>
      <c r="S3658" t="str">
        <f t="shared" si="403"/>
        <v>theater</v>
      </c>
      <c r="T3658" t="str">
        <f t="shared" si="404"/>
        <v>plays</v>
      </c>
      <c r="U3658" s="13">
        <f t="shared" si="405"/>
        <v>30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4">
        <f t="shared" si="401"/>
        <v>42522.904166666667</v>
      </c>
      <c r="K3659">
        <v>1462806419</v>
      </c>
      <c r="L3659" s="14">
        <f t="shared" si="402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6">
        <f t="shared" si="399"/>
        <v>1.1074999999999999</v>
      </c>
      <c r="R3659" s="9">
        <f t="shared" si="400"/>
        <v>110.75</v>
      </c>
      <c r="S3659" t="str">
        <f t="shared" si="403"/>
        <v>theater</v>
      </c>
      <c r="T3659" t="str">
        <f t="shared" si="404"/>
        <v>plays</v>
      </c>
      <c r="U3659" s="13">
        <f t="shared" si="405"/>
        <v>23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4">
        <f t="shared" si="401"/>
        <v>41822.165972222225</v>
      </c>
      <c r="K3660">
        <v>1400272580</v>
      </c>
      <c r="L3660" s="14">
        <f t="shared" si="402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6">
        <f t="shared" si="399"/>
        <v>1.0066666666666666</v>
      </c>
      <c r="R3660" s="9">
        <f t="shared" si="400"/>
        <v>75.5</v>
      </c>
      <c r="S3660" t="str">
        <f t="shared" si="403"/>
        <v>theater</v>
      </c>
      <c r="T3660" t="str">
        <f t="shared" si="404"/>
        <v>plays</v>
      </c>
      <c r="U3660" s="13">
        <f t="shared" si="405"/>
        <v>47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4">
        <f t="shared" si="401"/>
        <v>42082.610416666663</v>
      </c>
      <c r="K3661">
        <v>1424414350</v>
      </c>
      <c r="L3661" s="14">
        <f t="shared" si="402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6">
        <f t="shared" si="399"/>
        <v>1.0203333333333333</v>
      </c>
      <c r="R3661" s="9">
        <f t="shared" si="400"/>
        <v>235.46153846153845</v>
      </c>
      <c r="S3661" t="str">
        <f t="shared" si="403"/>
        <v>theater</v>
      </c>
      <c r="T3661" t="str">
        <f t="shared" si="404"/>
        <v>plays</v>
      </c>
      <c r="U3661" s="13">
        <f t="shared" si="405"/>
        <v>27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4">
        <f t="shared" si="401"/>
        <v>41996.881076388891</v>
      </c>
      <c r="K3662">
        <v>1417208925</v>
      </c>
      <c r="L3662" s="14">
        <f t="shared" si="402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6">
        <f t="shared" si="399"/>
        <v>1</v>
      </c>
      <c r="R3662" s="9">
        <f t="shared" si="400"/>
        <v>11.363636363636363</v>
      </c>
      <c r="S3662" t="str">
        <f t="shared" si="403"/>
        <v>theater</v>
      </c>
      <c r="T3662" t="str">
        <f t="shared" si="404"/>
        <v>plays</v>
      </c>
      <c r="U3662" s="13">
        <f t="shared" si="405"/>
        <v>25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4">
        <f t="shared" si="401"/>
        <v>42470.166666666672</v>
      </c>
      <c r="K3663">
        <v>1458336672</v>
      </c>
      <c r="L3663" s="14">
        <f t="shared" si="402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6">
        <f t="shared" si="399"/>
        <v>1.1100000000000001</v>
      </c>
      <c r="R3663" s="9">
        <f t="shared" si="400"/>
        <v>92.5</v>
      </c>
      <c r="S3663" t="str">
        <f t="shared" si="403"/>
        <v>theater</v>
      </c>
      <c r="T3663" t="str">
        <f t="shared" si="404"/>
        <v>plays</v>
      </c>
      <c r="U3663" s="13">
        <f t="shared" si="405"/>
        <v>23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4">
        <f t="shared" si="401"/>
        <v>42094.178402777776</v>
      </c>
      <c r="K3664">
        <v>1425187014</v>
      </c>
      <c r="L3664" s="14">
        <f t="shared" si="402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6">
        <f t="shared" si="399"/>
        <v>1.0142500000000001</v>
      </c>
      <c r="R3664" s="9">
        <f t="shared" si="400"/>
        <v>202.85</v>
      </c>
      <c r="S3664" t="str">
        <f t="shared" si="403"/>
        <v>theater</v>
      </c>
      <c r="T3664" t="str">
        <f t="shared" si="404"/>
        <v>plays</v>
      </c>
      <c r="U3664" s="13">
        <f t="shared" si="405"/>
        <v>30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4">
        <f t="shared" si="401"/>
        <v>42725.493402777778</v>
      </c>
      <c r="K3665">
        <v>1477133430</v>
      </c>
      <c r="L3665" s="14">
        <f t="shared" si="402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6">
        <f t="shared" si="399"/>
        <v>1.04</v>
      </c>
      <c r="R3665" s="9">
        <f t="shared" si="400"/>
        <v>26</v>
      </c>
      <c r="S3665" t="str">
        <f t="shared" si="403"/>
        <v>theater</v>
      </c>
      <c r="T3665" t="str">
        <f t="shared" si="404"/>
        <v>plays</v>
      </c>
      <c r="U3665" s="13">
        <f t="shared" si="405"/>
        <v>60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4">
        <f t="shared" si="401"/>
        <v>42537.248715277776</v>
      </c>
      <c r="K3666">
        <v>1464847089</v>
      </c>
      <c r="L3666" s="14">
        <f t="shared" si="402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6">
        <f t="shared" si="399"/>
        <v>1.09375</v>
      </c>
      <c r="R3666" s="9">
        <f t="shared" si="400"/>
        <v>46.05263157894737</v>
      </c>
      <c r="S3666" t="str">
        <f t="shared" si="403"/>
        <v>theater</v>
      </c>
      <c r="T3666" t="str">
        <f t="shared" si="404"/>
        <v>plays</v>
      </c>
      <c r="U3666" s="13">
        <f t="shared" si="405"/>
        <v>14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4">
        <f t="shared" si="401"/>
        <v>42305.829166666663</v>
      </c>
      <c r="K3667">
        <v>1445109822</v>
      </c>
      <c r="L3667" s="14">
        <f t="shared" si="402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6">
        <f t="shared" si="399"/>
        <v>1.1516129032258065</v>
      </c>
      <c r="R3667" s="9">
        <f t="shared" si="400"/>
        <v>51</v>
      </c>
      <c r="S3667" t="str">
        <f t="shared" si="403"/>
        <v>theater</v>
      </c>
      <c r="T3667" t="str">
        <f t="shared" si="404"/>
        <v>plays</v>
      </c>
      <c r="U3667" s="13">
        <f t="shared" si="405"/>
        <v>11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4">
        <f t="shared" si="401"/>
        <v>41844.291666666664</v>
      </c>
      <c r="K3668">
        <v>1404337382</v>
      </c>
      <c r="L3668" s="14">
        <f t="shared" si="402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6">
        <f t="shared" si="399"/>
        <v>1</v>
      </c>
      <c r="R3668" s="9">
        <f t="shared" si="400"/>
        <v>31.578947368421051</v>
      </c>
      <c r="S3668" t="str">
        <f t="shared" si="403"/>
        <v>theater</v>
      </c>
      <c r="T3668" t="str">
        <f t="shared" si="404"/>
        <v>plays</v>
      </c>
      <c r="U3668" s="13">
        <f t="shared" si="405"/>
        <v>22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4">
        <f t="shared" si="401"/>
        <v>42203.970127314817</v>
      </c>
      <c r="K3669">
        <v>1434669419</v>
      </c>
      <c r="L3669" s="14">
        <f t="shared" si="402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6">
        <f t="shared" si="399"/>
        <v>1.0317033333333334</v>
      </c>
      <c r="R3669" s="9">
        <f t="shared" si="400"/>
        <v>53.363965517241382</v>
      </c>
      <c r="S3669" t="str">
        <f t="shared" si="403"/>
        <v>theater</v>
      </c>
      <c r="T3669" t="str">
        <f t="shared" si="404"/>
        <v>plays</v>
      </c>
      <c r="U3669" s="13">
        <f t="shared" si="405"/>
        <v>30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4">
        <f t="shared" si="401"/>
        <v>42208.772916666669</v>
      </c>
      <c r="K3670">
        <v>1435670452</v>
      </c>
      <c r="L3670" s="14">
        <f t="shared" si="402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6">
        <f t="shared" si="399"/>
        <v>1.0349999999999999</v>
      </c>
      <c r="R3670" s="9">
        <f t="shared" si="400"/>
        <v>36.964285714285715</v>
      </c>
      <c r="S3670" t="str">
        <f t="shared" si="403"/>
        <v>theater</v>
      </c>
      <c r="T3670" t="str">
        <f t="shared" si="404"/>
        <v>plays</v>
      </c>
      <c r="U3670" s="13">
        <f t="shared" si="405"/>
        <v>23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4">
        <f t="shared" si="401"/>
        <v>42166.675196759257</v>
      </c>
      <c r="K3671">
        <v>1431447137</v>
      </c>
      <c r="L3671" s="14">
        <f t="shared" si="402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6">
        <f t="shared" si="399"/>
        <v>1.3819999999999999</v>
      </c>
      <c r="R3671" s="9">
        <f t="shared" si="400"/>
        <v>81.294117647058826</v>
      </c>
      <c r="S3671" t="str">
        <f t="shared" si="403"/>
        <v>theater</v>
      </c>
      <c r="T3671" t="str">
        <f t="shared" si="404"/>
        <v>plays</v>
      </c>
      <c r="U3671" s="13">
        <f t="shared" si="405"/>
        <v>30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4">
        <f t="shared" si="401"/>
        <v>42155.958333333328</v>
      </c>
      <c r="K3672">
        <v>1431951611</v>
      </c>
      <c r="L3672" s="14">
        <f t="shared" si="402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6">
        <f t="shared" si="399"/>
        <v>1.0954545454545455</v>
      </c>
      <c r="R3672" s="9">
        <f t="shared" si="400"/>
        <v>20.083333333333332</v>
      </c>
      <c r="S3672" t="str">
        <f t="shared" si="403"/>
        <v>theater</v>
      </c>
      <c r="T3672" t="str">
        <f t="shared" si="404"/>
        <v>plays</v>
      </c>
      <c r="U3672" s="13">
        <f t="shared" si="405"/>
        <v>13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4">
        <f t="shared" si="401"/>
        <v>41841.165972222225</v>
      </c>
      <c r="K3673">
        <v>1404140667</v>
      </c>
      <c r="L3673" s="14">
        <f t="shared" si="402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6">
        <f t="shared" si="399"/>
        <v>1.0085714285714287</v>
      </c>
      <c r="R3673" s="9">
        <f t="shared" si="400"/>
        <v>88.25</v>
      </c>
      <c r="S3673" t="str">
        <f t="shared" si="403"/>
        <v>theater</v>
      </c>
      <c r="T3673" t="str">
        <f t="shared" si="404"/>
        <v>plays</v>
      </c>
      <c r="U3673" s="13">
        <f t="shared" si="405"/>
        <v>21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4">
        <f t="shared" si="401"/>
        <v>41908.946574074071</v>
      </c>
      <c r="K3674">
        <v>1409179384</v>
      </c>
      <c r="L3674" s="14">
        <f t="shared" si="402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6">
        <f t="shared" si="399"/>
        <v>1.0153333333333334</v>
      </c>
      <c r="R3674" s="9">
        <f t="shared" si="400"/>
        <v>53.438596491228068</v>
      </c>
      <c r="S3674" t="str">
        <f t="shared" si="403"/>
        <v>theater</v>
      </c>
      <c r="T3674" t="str">
        <f t="shared" si="404"/>
        <v>plays</v>
      </c>
      <c r="U3674" s="13">
        <f t="shared" si="405"/>
        <v>30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4">
        <f t="shared" si="401"/>
        <v>41948.536111111112</v>
      </c>
      <c r="K3675">
        <v>1412233497</v>
      </c>
      <c r="L3675" s="14">
        <f t="shared" si="402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6">
        <f t="shared" si="399"/>
        <v>1.13625</v>
      </c>
      <c r="R3675" s="9">
        <f t="shared" si="400"/>
        <v>39.868421052631582</v>
      </c>
      <c r="S3675" t="str">
        <f t="shared" si="403"/>
        <v>theater</v>
      </c>
      <c r="T3675" t="str">
        <f t="shared" si="404"/>
        <v>plays</v>
      </c>
      <c r="U3675" s="13">
        <f t="shared" si="405"/>
        <v>34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4">
        <f t="shared" si="401"/>
        <v>42616.873020833329</v>
      </c>
      <c r="K3676">
        <v>1467752229</v>
      </c>
      <c r="L3676" s="14">
        <f t="shared" si="402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6">
        <f t="shared" si="399"/>
        <v>1</v>
      </c>
      <c r="R3676" s="9">
        <f t="shared" si="400"/>
        <v>145.16129032258064</v>
      </c>
      <c r="S3676" t="str">
        <f t="shared" si="403"/>
        <v>theater</v>
      </c>
      <c r="T3676" t="str">
        <f t="shared" si="404"/>
        <v>plays</v>
      </c>
      <c r="U3676" s="13">
        <f t="shared" si="405"/>
        <v>60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4">
        <f t="shared" si="401"/>
        <v>42505.958333333328</v>
      </c>
      <c r="K3677">
        <v>1462285182</v>
      </c>
      <c r="L3677" s="14">
        <f t="shared" si="402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6">
        <f t="shared" si="399"/>
        <v>1.4</v>
      </c>
      <c r="R3677" s="9">
        <f t="shared" si="400"/>
        <v>23.333333333333332</v>
      </c>
      <c r="S3677" t="str">
        <f t="shared" si="403"/>
        <v>theater</v>
      </c>
      <c r="T3677" t="str">
        <f t="shared" si="404"/>
        <v>plays</v>
      </c>
      <c r="U3677" s="13">
        <f t="shared" si="405"/>
        <v>12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4">
        <f t="shared" si="401"/>
        <v>41894.815787037034</v>
      </c>
      <c r="K3678">
        <v>1408995284</v>
      </c>
      <c r="L3678" s="14">
        <f t="shared" si="402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6">
        <f t="shared" si="399"/>
        <v>1.2875000000000001</v>
      </c>
      <c r="R3678" s="9">
        <f t="shared" si="400"/>
        <v>64.375</v>
      </c>
      <c r="S3678" t="str">
        <f t="shared" si="403"/>
        <v>theater</v>
      </c>
      <c r="T3678" t="str">
        <f t="shared" si="404"/>
        <v>plays</v>
      </c>
      <c r="U3678" s="13">
        <f t="shared" si="405"/>
        <v>18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4">
        <f t="shared" si="401"/>
        <v>41823.165972222225</v>
      </c>
      <c r="K3679">
        <v>1402580818</v>
      </c>
      <c r="L3679" s="14">
        <f t="shared" si="402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6">
        <f t="shared" si="399"/>
        <v>1.0290416666666666</v>
      </c>
      <c r="R3679" s="9">
        <f t="shared" si="400"/>
        <v>62.052763819095475</v>
      </c>
      <c r="S3679" t="str">
        <f t="shared" si="403"/>
        <v>theater</v>
      </c>
      <c r="T3679" t="str">
        <f t="shared" si="404"/>
        <v>plays</v>
      </c>
      <c r="U3679" s="13">
        <f t="shared" si="405"/>
        <v>21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4">
        <f t="shared" si="401"/>
        <v>42155.531226851846</v>
      </c>
      <c r="K3680">
        <v>1430052298</v>
      </c>
      <c r="L3680" s="14">
        <f t="shared" si="402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6">
        <f t="shared" si="399"/>
        <v>1.0249999999999999</v>
      </c>
      <c r="R3680" s="9">
        <f t="shared" si="400"/>
        <v>66.129032258064512</v>
      </c>
      <c r="S3680" t="str">
        <f t="shared" si="403"/>
        <v>theater</v>
      </c>
      <c r="T3680" t="str">
        <f t="shared" si="404"/>
        <v>plays</v>
      </c>
      <c r="U3680" s="13">
        <f t="shared" si="405"/>
        <v>35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4">
        <f t="shared" si="401"/>
        <v>41821.207638888889</v>
      </c>
      <c r="K3681">
        <v>1401214581</v>
      </c>
      <c r="L3681" s="14">
        <f t="shared" si="402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6">
        <f t="shared" si="399"/>
        <v>1.101</v>
      </c>
      <c r="R3681" s="9">
        <f t="shared" si="400"/>
        <v>73.400000000000006</v>
      </c>
      <c r="S3681" t="str">
        <f t="shared" si="403"/>
        <v>theater</v>
      </c>
      <c r="T3681" t="str">
        <f t="shared" si="404"/>
        <v>plays</v>
      </c>
      <c r="U3681" s="13">
        <f t="shared" si="405"/>
        <v>35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4">
        <f t="shared" si="401"/>
        <v>42648.454097222217</v>
      </c>
      <c r="K3682">
        <v>1473850434</v>
      </c>
      <c r="L3682" s="14">
        <f t="shared" si="402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6">
        <f t="shared" si="399"/>
        <v>1.1276666666666666</v>
      </c>
      <c r="R3682" s="9">
        <f t="shared" si="400"/>
        <v>99.5</v>
      </c>
      <c r="S3682" t="str">
        <f t="shared" si="403"/>
        <v>theater</v>
      </c>
      <c r="T3682" t="str">
        <f t="shared" si="404"/>
        <v>plays</v>
      </c>
      <c r="U3682" s="13">
        <f t="shared" si="405"/>
        <v>21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4">
        <f t="shared" si="401"/>
        <v>42384.651504629626</v>
      </c>
      <c r="K3683">
        <v>1452008290</v>
      </c>
      <c r="L3683" s="14">
        <f t="shared" si="402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6">
        <f t="shared" si="399"/>
        <v>1.119</v>
      </c>
      <c r="R3683" s="9">
        <f t="shared" si="400"/>
        <v>62.166666666666664</v>
      </c>
      <c r="S3683" t="str">
        <f t="shared" si="403"/>
        <v>theater</v>
      </c>
      <c r="T3683" t="str">
        <f t="shared" si="404"/>
        <v>plays</v>
      </c>
      <c r="U3683" s="13">
        <f t="shared" si="405"/>
        <v>10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4">
        <f t="shared" si="401"/>
        <v>41806.290972222225</v>
      </c>
      <c r="K3684">
        <v>1399998418</v>
      </c>
      <c r="L3684" s="14">
        <f t="shared" si="402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6">
        <f t="shared" si="399"/>
        <v>1.3919999999999999</v>
      </c>
      <c r="R3684" s="9">
        <f t="shared" si="400"/>
        <v>62.328358208955223</v>
      </c>
      <c r="S3684" t="str">
        <f t="shared" si="403"/>
        <v>theater</v>
      </c>
      <c r="T3684" t="str">
        <f t="shared" si="404"/>
        <v>plays</v>
      </c>
      <c r="U3684" s="13">
        <f t="shared" si="405"/>
        <v>34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4">
        <f t="shared" si="401"/>
        <v>42663.116851851853</v>
      </c>
      <c r="K3685">
        <v>1474339696</v>
      </c>
      <c r="L3685" s="14">
        <f t="shared" si="402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6">
        <f t="shared" si="399"/>
        <v>1.1085714285714285</v>
      </c>
      <c r="R3685" s="9">
        <f t="shared" si="400"/>
        <v>58.787878787878789</v>
      </c>
      <c r="S3685" t="str">
        <f t="shared" si="403"/>
        <v>theater</v>
      </c>
      <c r="T3685" t="str">
        <f t="shared" si="404"/>
        <v>plays</v>
      </c>
      <c r="U3685" s="13">
        <f t="shared" si="405"/>
        <v>30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4">
        <f t="shared" si="401"/>
        <v>42249.180393518516</v>
      </c>
      <c r="K3686">
        <v>1438575586</v>
      </c>
      <c r="L3686" s="14">
        <f t="shared" si="402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6">
        <f t="shared" si="399"/>
        <v>1.3906666666666667</v>
      </c>
      <c r="R3686" s="9">
        <f t="shared" si="400"/>
        <v>45.347826086956523</v>
      </c>
      <c r="S3686" t="str">
        <f t="shared" si="403"/>
        <v>theater</v>
      </c>
      <c r="T3686" t="str">
        <f t="shared" si="404"/>
        <v>plays</v>
      </c>
      <c r="U3686" s="13">
        <f t="shared" si="405"/>
        <v>30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4">
        <f t="shared" si="401"/>
        <v>41778.875</v>
      </c>
      <c r="K3687">
        <v>1398348859</v>
      </c>
      <c r="L3687" s="14">
        <f t="shared" si="402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6">
        <f t="shared" si="399"/>
        <v>1.0569999999999999</v>
      </c>
      <c r="R3687" s="9">
        <f t="shared" si="400"/>
        <v>41.944444444444443</v>
      </c>
      <c r="S3687" t="str">
        <f t="shared" si="403"/>
        <v>theater</v>
      </c>
      <c r="T3687" t="str">
        <f t="shared" si="404"/>
        <v>plays</v>
      </c>
      <c r="U3687" s="13">
        <f t="shared" si="405"/>
        <v>25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4">
        <f t="shared" si="401"/>
        <v>42245.165972222225</v>
      </c>
      <c r="K3688">
        <v>1439567660</v>
      </c>
      <c r="L3688" s="14">
        <f t="shared" si="402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6">
        <f t="shared" si="399"/>
        <v>1.0142857142857142</v>
      </c>
      <c r="R3688" s="9">
        <f t="shared" si="400"/>
        <v>59.166666666666664</v>
      </c>
      <c r="S3688" t="str">
        <f t="shared" si="403"/>
        <v>theater</v>
      </c>
      <c r="T3688" t="str">
        <f t="shared" si="404"/>
        <v>plays</v>
      </c>
      <c r="U3688" s="13">
        <f t="shared" si="405"/>
        <v>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4">
        <f t="shared" si="401"/>
        <v>41817.218229166669</v>
      </c>
      <c r="K3689">
        <v>1401254055</v>
      </c>
      <c r="L3689" s="14">
        <f t="shared" si="402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6">
        <f t="shared" si="399"/>
        <v>1.0024500000000001</v>
      </c>
      <c r="R3689" s="9">
        <f t="shared" si="400"/>
        <v>200.49</v>
      </c>
      <c r="S3689" t="str">
        <f t="shared" si="403"/>
        <v>theater</v>
      </c>
      <c r="T3689" t="str">
        <f t="shared" si="404"/>
        <v>plays</v>
      </c>
      <c r="U3689" s="13">
        <f t="shared" si="405"/>
        <v>30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4">
        <f t="shared" si="401"/>
        <v>41859.787083333329</v>
      </c>
      <c r="K3690">
        <v>1404932004</v>
      </c>
      <c r="L3690" s="14">
        <f t="shared" si="402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6">
        <f t="shared" si="399"/>
        <v>1.0916666666666666</v>
      </c>
      <c r="R3690" s="9">
        <f t="shared" si="400"/>
        <v>83.974358974358978</v>
      </c>
      <c r="S3690" t="str">
        <f t="shared" si="403"/>
        <v>theater</v>
      </c>
      <c r="T3690" t="str">
        <f t="shared" si="404"/>
        <v>plays</v>
      </c>
      <c r="U3690" s="13">
        <f t="shared" si="405"/>
        <v>30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4">
        <f t="shared" si="401"/>
        <v>42176.934027777781</v>
      </c>
      <c r="K3691">
        <v>1432410639</v>
      </c>
      <c r="L3691" s="14">
        <f t="shared" si="402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6">
        <f t="shared" si="399"/>
        <v>1.1833333333333333</v>
      </c>
      <c r="R3691" s="9">
        <f t="shared" si="400"/>
        <v>57.258064516129032</v>
      </c>
      <c r="S3691" t="str">
        <f t="shared" si="403"/>
        <v>theater</v>
      </c>
      <c r="T3691" t="str">
        <f t="shared" si="404"/>
        <v>plays</v>
      </c>
      <c r="U3691" s="13">
        <f t="shared" si="405"/>
        <v>29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4">
        <f t="shared" si="401"/>
        <v>41970.639849537038</v>
      </c>
      <c r="K3692">
        <v>1414506083</v>
      </c>
      <c r="L3692" s="14">
        <f t="shared" si="402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6">
        <f t="shared" si="399"/>
        <v>1.2</v>
      </c>
      <c r="R3692" s="9">
        <f t="shared" si="400"/>
        <v>58.064516129032256</v>
      </c>
      <c r="S3692" t="str">
        <f t="shared" si="403"/>
        <v>theater</v>
      </c>
      <c r="T3692" t="str">
        <f t="shared" si="404"/>
        <v>plays</v>
      </c>
      <c r="U3692" s="13">
        <f t="shared" si="405"/>
        <v>30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4">
        <f t="shared" si="401"/>
        <v>42065.207638888889</v>
      </c>
      <c r="K3693">
        <v>1421426929</v>
      </c>
      <c r="L3693" s="14">
        <f t="shared" si="402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6">
        <f t="shared" si="399"/>
        <v>1.2796000000000001</v>
      </c>
      <c r="R3693" s="9">
        <f t="shared" si="400"/>
        <v>186.80291970802921</v>
      </c>
      <c r="S3693" t="str">
        <f t="shared" si="403"/>
        <v>theater</v>
      </c>
      <c r="T3693" t="str">
        <f t="shared" si="404"/>
        <v>plays</v>
      </c>
      <c r="U3693" s="13">
        <f t="shared" si="405"/>
        <v>45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4">
        <f t="shared" si="401"/>
        <v>41901</v>
      </c>
      <c r="K3694">
        <v>1410304179</v>
      </c>
      <c r="L3694" s="14">
        <f t="shared" si="402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6">
        <f t="shared" si="399"/>
        <v>1.26</v>
      </c>
      <c r="R3694" s="9">
        <f t="shared" si="400"/>
        <v>74.117647058823536</v>
      </c>
      <c r="S3694" t="str">
        <f t="shared" si="403"/>
        <v>theater</v>
      </c>
      <c r="T3694" t="str">
        <f t="shared" si="404"/>
        <v>plays</v>
      </c>
      <c r="U3694" s="13">
        <f t="shared" si="405"/>
        <v>10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4">
        <f t="shared" si="401"/>
        <v>42338.9375</v>
      </c>
      <c r="K3695">
        <v>1446352529</v>
      </c>
      <c r="L3695" s="14">
        <f t="shared" si="402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6">
        <f t="shared" si="399"/>
        <v>1.2912912912912913</v>
      </c>
      <c r="R3695" s="9">
        <f t="shared" si="400"/>
        <v>30.714285714285715</v>
      </c>
      <c r="S3695" t="str">
        <f t="shared" si="403"/>
        <v>theater</v>
      </c>
      <c r="T3695" t="str">
        <f t="shared" si="404"/>
        <v>plays</v>
      </c>
      <c r="U3695" s="13">
        <f t="shared" si="405"/>
        <v>29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4">
        <f t="shared" si="401"/>
        <v>42527.083333333328</v>
      </c>
      <c r="K3696">
        <v>1461985967</v>
      </c>
      <c r="L3696" s="14">
        <f t="shared" si="402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6">
        <f t="shared" si="399"/>
        <v>1.0742857142857143</v>
      </c>
      <c r="R3696" s="9">
        <f t="shared" si="400"/>
        <v>62.666666666666664</v>
      </c>
      <c r="S3696" t="str">
        <f t="shared" si="403"/>
        <v>theater</v>
      </c>
      <c r="T3696" t="str">
        <f t="shared" si="404"/>
        <v>plays</v>
      </c>
      <c r="U3696" s="13">
        <f t="shared" si="405"/>
        <v>37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4">
        <f t="shared" si="401"/>
        <v>42015.870486111111</v>
      </c>
      <c r="K3697">
        <v>1419281610</v>
      </c>
      <c r="L3697" s="14">
        <f t="shared" si="402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6">
        <f t="shared" si="399"/>
        <v>1.00125</v>
      </c>
      <c r="R3697" s="9">
        <f t="shared" si="400"/>
        <v>121.36363636363636</v>
      </c>
      <c r="S3697" t="str">
        <f t="shared" si="403"/>
        <v>theater</v>
      </c>
      <c r="T3697" t="str">
        <f t="shared" si="404"/>
        <v>plays</v>
      </c>
      <c r="U3697" s="13">
        <f t="shared" si="405"/>
        <v>20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4">
        <f t="shared" si="401"/>
        <v>42048.617083333331</v>
      </c>
      <c r="K3698">
        <v>1418654916</v>
      </c>
      <c r="L3698" s="14">
        <f t="shared" si="402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6">
        <f t="shared" si="399"/>
        <v>1.55</v>
      </c>
      <c r="R3698" s="9">
        <f t="shared" si="400"/>
        <v>39.743589743589745</v>
      </c>
      <c r="S3698" t="str">
        <f t="shared" si="403"/>
        <v>theater</v>
      </c>
      <c r="T3698" t="str">
        <f t="shared" si="404"/>
        <v>plays</v>
      </c>
      <c r="U3698" s="13">
        <f t="shared" si="405"/>
        <v>60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4">
        <f t="shared" si="401"/>
        <v>42500.465833333335</v>
      </c>
      <c r="K3699">
        <v>1461064248</v>
      </c>
      <c r="L3699" s="14">
        <f t="shared" si="402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6">
        <f t="shared" si="399"/>
        <v>1.08</v>
      </c>
      <c r="R3699" s="9">
        <f t="shared" si="400"/>
        <v>72</v>
      </c>
      <c r="S3699" t="str">
        <f t="shared" si="403"/>
        <v>theater</v>
      </c>
      <c r="T3699" t="str">
        <f t="shared" si="404"/>
        <v>plays</v>
      </c>
      <c r="U3699" s="13">
        <f t="shared" si="405"/>
        <v>21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4">
        <f t="shared" si="401"/>
        <v>42431.806562500002</v>
      </c>
      <c r="K3700">
        <v>1454354487</v>
      </c>
      <c r="L3700" s="14">
        <f t="shared" si="402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6">
        <f t="shared" si="399"/>
        <v>1.1052</v>
      </c>
      <c r="R3700" s="9">
        <f t="shared" si="400"/>
        <v>40.632352941176471</v>
      </c>
      <c r="S3700" t="str">
        <f t="shared" si="403"/>
        <v>theater</v>
      </c>
      <c r="T3700" t="str">
        <f t="shared" si="404"/>
        <v>plays</v>
      </c>
      <c r="U3700" s="13">
        <f t="shared" si="405"/>
        <v>30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4">
        <f t="shared" si="401"/>
        <v>41927.602037037039</v>
      </c>
      <c r="K3701">
        <v>1410791216</v>
      </c>
      <c r="L3701" s="14">
        <f t="shared" si="402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6">
        <f t="shared" si="399"/>
        <v>1.008</v>
      </c>
      <c r="R3701" s="9">
        <f t="shared" si="400"/>
        <v>63</v>
      </c>
      <c r="S3701" t="str">
        <f t="shared" si="403"/>
        <v>theater</v>
      </c>
      <c r="T3701" t="str">
        <f t="shared" si="404"/>
        <v>plays</v>
      </c>
      <c r="U3701" s="13">
        <f t="shared" si="405"/>
        <v>30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4">
        <f t="shared" si="401"/>
        <v>41912.666666666664</v>
      </c>
      <c r="K3702">
        <v>1409493800</v>
      </c>
      <c r="L3702" s="14">
        <f t="shared" si="402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6">
        <f t="shared" si="399"/>
        <v>1.212</v>
      </c>
      <c r="R3702" s="9">
        <f t="shared" si="400"/>
        <v>33.666666666666664</v>
      </c>
      <c r="S3702" t="str">
        <f t="shared" si="403"/>
        <v>theater</v>
      </c>
      <c r="T3702" t="str">
        <f t="shared" si="404"/>
        <v>plays</v>
      </c>
      <c r="U3702" s="13">
        <f t="shared" si="405"/>
        <v>30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4">
        <f t="shared" si="401"/>
        <v>42159.541585648149</v>
      </c>
      <c r="K3703">
        <v>1430830793</v>
      </c>
      <c r="L3703" s="14">
        <f t="shared" si="402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6">
        <f t="shared" si="399"/>
        <v>1.0033333333333334</v>
      </c>
      <c r="R3703" s="9">
        <f t="shared" si="400"/>
        <v>38.589743589743591</v>
      </c>
      <c r="S3703" t="str">
        <f t="shared" si="403"/>
        <v>theater</v>
      </c>
      <c r="T3703" t="str">
        <f t="shared" si="404"/>
        <v>plays</v>
      </c>
      <c r="U3703" s="13">
        <f t="shared" si="405"/>
        <v>30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4">
        <f t="shared" si="401"/>
        <v>42561.957638888889</v>
      </c>
      <c r="K3704">
        <v>1464958484</v>
      </c>
      <c r="L3704" s="14">
        <f t="shared" si="402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6">
        <f t="shared" si="399"/>
        <v>1.0916666666666666</v>
      </c>
      <c r="R3704" s="9">
        <f t="shared" si="400"/>
        <v>155.95238095238096</v>
      </c>
      <c r="S3704" t="str">
        <f t="shared" si="403"/>
        <v>theater</v>
      </c>
      <c r="T3704" t="str">
        <f t="shared" si="404"/>
        <v>plays</v>
      </c>
      <c r="U3704" s="13">
        <f t="shared" si="405"/>
        <v>37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4">
        <f t="shared" si="401"/>
        <v>42595.290972222225</v>
      </c>
      <c r="K3705">
        <v>1467720388</v>
      </c>
      <c r="L3705" s="14">
        <f t="shared" si="402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6">
        <f t="shared" si="399"/>
        <v>1.2342857142857142</v>
      </c>
      <c r="R3705" s="9">
        <f t="shared" si="400"/>
        <v>43.2</v>
      </c>
      <c r="S3705" t="str">
        <f t="shared" si="403"/>
        <v>theater</v>
      </c>
      <c r="T3705" t="str">
        <f t="shared" si="404"/>
        <v>plays</v>
      </c>
      <c r="U3705" s="13">
        <f t="shared" si="405"/>
        <v>39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4">
        <f t="shared" si="401"/>
        <v>42521.689745370371</v>
      </c>
      <c r="K3706">
        <v>1459528394</v>
      </c>
      <c r="L3706" s="14">
        <f t="shared" si="402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6">
        <f t="shared" si="399"/>
        <v>1.3633666666666666</v>
      </c>
      <c r="R3706" s="9">
        <f t="shared" si="400"/>
        <v>15.148518518518518</v>
      </c>
      <c r="S3706" t="str">
        <f t="shared" si="403"/>
        <v>theater</v>
      </c>
      <c r="T3706" t="str">
        <f t="shared" si="404"/>
        <v>plays</v>
      </c>
      <c r="U3706" s="13">
        <f t="shared" si="405"/>
        <v>60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4">
        <f t="shared" si="401"/>
        <v>41813.75</v>
      </c>
      <c r="K3707">
        <v>1401714114</v>
      </c>
      <c r="L3707" s="14">
        <f t="shared" si="402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6">
        <f t="shared" si="399"/>
        <v>1.0346657233816767</v>
      </c>
      <c r="R3707" s="9">
        <f t="shared" si="400"/>
        <v>83.571428571428569</v>
      </c>
      <c r="S3707" t="str">
        <f t="shared" si="403"/>
        <v>theater</v>
      </c>
      <c r="T3707" t="str">
        <f t="shared" si="404"/>
        <v>plays</v>
      </c>
      <c r="U3707" s="13">
        <f t="shared" si="405"/>
        <v>21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4">
        <f t="shared" si="401"/>
        <v>41894.913761574076</v>
      </c>
      <c r="K3708">
        <v>1409262949</v>
      </c>
      <c r="L3708" s="14">
        <f t="shared" si="402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6">
        <f t="shared" si="399"/>
        <v>1.2133333333333334</v>
      </c>
      <c r="R3708" s="9">
        <f t="shared" si="400"/>
        <v>140</v>
      </c>
      <c r="S3708" t="str">
        <f t="shared" si="403"/>
        <v>theater</v>
      </c>
      <c r="T3708" t="str">
        <f t="shared" si="404"/>
        <v>plays</v>
      </c>
      <c r="U3708" s="13">
        <f t="shared" si="405"/>
        <v>15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4">
        <f t="shared" si="401"/>
        <v>42573.226388888885</v>
      </c>
      <c r="K3709">
        <v>1467335378</v>
      </c>
      <c r="L3709" s="14">
        <f t="shared" si="402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6">
        <f t="shared" si="399"/>
        <v>1.86</v>
      </c>
      <c r="R3709" s="9">
        <f t="shared" si="400"/>
        <v>80.869565217391298</v>
      </c>
      <c r="S3709" t="str">
        <f t="shared" si="403"/>
        <v>theater</v>
      </c>
      <c r="T3709" t="str">
        <f t="shared" si="404"/>
        <v>plays</v>
      </c>
      <c r="U3709" s="13">
        <f t="shared" si="405"/>
        <v>21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4">
        <f t="shared" si="401"/>
        <v>41824.142199074071</v>
      </c>
      <c r="K3710">
        <v>1403234686</v>
      </c>
      <c r="L3710" s="14">
        <f t="shared" si="402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6">
        <f t="shared" si="399"/>
        <v>3</v>
      </c>
      <c r="R3710" s="9">
        <f t="shared" si="400"/>
        <v>53.846153846153847</v>
      </c>
      <c r="S3710" t="str">
        <f t="shared" si="403"/>
        <v>theater</v>
      </c>
      <c r="T3710" t="str">
        <f t="shared" si="404"/>
        <v>plays</v>
      </c>
      <c r="U3710" s="13">
        <f t="shared" si="405"/>
        <v>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4">
        <f t="shared" si="401"/>
        <v>41815.707708333335</v>
      </c>
      <c r="K3711">
        <v>1401123546</v>
      </c>
      <c r="L3711" s="14">
        <f t="shared" si="402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6">
        <f t="shared" si="399"/>
        <v>1.0825</v>
      </c>
      <c r="R3711" s="9">
        <f t="shared" si="400"/>
        <v>30.928571428571427</v>
      </c>
      <c r="S3711" t="str">
        <f t="shared" si="403"/>
        <v>theater</v>
      </c>
      <c r="T3711" t="str">
        <f t="shared" si="404"/>
        <v>plays</v>
      </c>
      <c r="U3711" s="13">
        <f t="shared" si="405"/>
        <v>30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4">
        <f t="shared" si="401"/>
        <v>42097.576249999998</v>
      </c>
      <c r="K3712">
        <v>1425908988</v>
      </c>
      <c r="L3712" s="14">
        <f t="shared" si="402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6">
        <f t="shared" si="399"/>
        <v>1.4115384615384616</v>
      </c>
      <c r="R3712" s="9">
        <f t="shared" si="400"/>
        <v>67.962962962962962</v>
      </c>
      <c r="S3712" t="str">
        <f t="shared" si="403"/>
        <v>theater</v>
      </c>
      <c r="T3712" t="str">
        <f t="shared" si="404"/>
        <v>plays</v>
      </c>
      <c r="U3712" s="13">
        <f t="shared" si="405"/>
        <v>25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4">
        <f t="shared" si="401"/>
        <v>41805.666666666664</v>
      </c>
      <c r="K3713">
        <v>1400606573</v>
      </c>
      <c r="L3713" s="14">
        <f t="shared" si="402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6">
        <f t="shared" si="399"/>
        <v>1.1399999999999999</v>
      </c>
      <c r="R3713" s="9">
        <f t="shared" si="400"/>
        <v>27.142857142857142</v>
      </c>
      <c r="S3713" t="str">
        <f t="shared" si="403"/>
        <v>theater</v>
      </c>
      <c r="T3713" t="str">
        <f t="shared" si="404"/>
        <v>plays</v>
      </c>
      <c r="U3713" s="13">
        <f t="shared" si="405"/>
        <v>26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4">
        <f t="shared" si="401"/>
        <v>42155.290972222225</v>
      </c>
      <c r="K3714">
        <v>1431230867</v>
      </c>
      <c r="L3714" s="14">
        <f t="shared" si="402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6">
        <f t="shared" ref="Q3714:Q3777" si="406">(E3714/D3714)</f>
        <v>1.5373333333333334</v>
      </c>
      <c r="R3714" s="9">
        <f t="shared" ref="R3714:R3777" si="407">IF(N3714&lt;&gt;0,E3714/N3714,0)</f>
        <v>110.86538461538461</v>
      </c>
      <c r="S3714" t="str">
        <f t="shared" si="403"/>
        <v>theater</v>
      </c>
      <c r="T3714" t="str">
        <f t="shared" si="404"/>
        <v>plays</v>
      </c>
      <c r="U3714" s="13">
        <f t="shared" si="405"/>
        <v>21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4">
        <f t="shared" ref="J3715:J3778" si="408">(((I3715/60)/60)/24)+DATE(1970,1,1)</f>
        <v>42525.738032407404</v>
      </c>
      <c r="K3715">
        <v>1463334166</v>
      </c>
      <c r="L3715" s="14">
        <f t="shared" ref="L3715:L3778" si="409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6">
        <f t="shared" si="406"/>
        <v>1.0149999999999999</v>
      </c>
      <c r="R3715" s="9">
        <f t="shared" si="407"/>
        <v>106.84210526315789</v>
      </c>
      <c r="S3715" t="str">
        <f t="shared" ref="S3715:S3778" si="410">LEFT(P3715, SEARCH("/",P3715,1)-1)</f>
        <v>theater</v>
      </c>
      <c r="T3715" t="str">
        <f t="shared" ref="T3715:T3778" si="411">RIGHT(P3715,LEN(P3715)-FIND("/",P3715))</f>
        <v>plays</v>
      </c>
      <c r="U3715" s="13">
        <f t="shared" ref="U3715:U3778" si="412">DATEDIF(L3715,J3715,"D")</f>
        <v>20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4">
        <f t="shared" si="408"/>
        <v>42150.165972222225</v>
      </c>
      <c r="K3716">
        <v>1429881667</v>
      </c>
      <c r="L3716" s="14">
        <f t="shared" si="409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6">
        <f t="shared" si="406"/>
        <v>1.0235000000000001</v>
      </c>
      <c r="R3716" s="9">
        <f t="shared" si="407"/>
        <v>105.51546391752578</v>
      </c>
      <c r="S3716" t="str">
        <f t="shared" si="410"/>
        <v>theater</v>
      </c>
      <c r="T3716" t="str">
        <f t="shared" si="411"/>
        <v>plays</v>
      </c>
      <c r="U3716" s="13">
        <f t="shared" si="412"/>
        <v>32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4">
        <f t="shared" si="408"/>
        <v>42094.536111111112</v>
      </c>
      <c r="K3717">
        <v>1422834819</v>
      </c>
      <c r="L3717" s="14">
        <f t="shared" si="409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6">
        <f t="shared" si="406"/>
        <v>1.0257142857142858</v>
      </c>
      <c r="R3717" s="9">
        <f t="shared" si="407"/>
        <v>132.96296296296296</v>
      </c>
      <c r="S3717" t="str">
        <f t="shared" si="410"/>
        <v>theater</v>
      </c>
      <c r="T3717" t="str">
        <f t="shared" si="411"/>
        <v>plays</v>
      </c>
      <c r="U3717" s="13">
        <f t="shared" si="412"/>
        <v>58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4">
        <f t="shared" si="408"/>
        <v>42390.887835648144</v>
      </c>
      <c r="K3718">
        <v>1450819109</v>
      </c>
      <c r="L3718" s="14">
        <f t="shared" si="409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6">
        <f t="shared" si="406"/>
        <v>1.5575000000000001</v>
      </c>
      <c r="R3718" s="9">
        <f t="shared" si="407"/>
        <v>51.916666666666664</v>
      </c>
      <c r="S3718" t="str">
        <f t="shared" si="410"/>
        <v>theater</v>
      </c>
      <c r="T3718" t="str">
        <f t="shared" si="411"/>
        <v>plays</v>
      </c>
      <c r="U3718" s="13">
        <f t="shared" si="412"/>
        <v>30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4">
        <f t="shared" si="408"/>
        <v>42133.866307870368</v>
      </c>
      <c r="K3719">
        <v>1428526049</v>
      </c>
      <c r="L3719" s="14">
        <f t="shared" si="409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6">
        <f t="shared" si="406"/>
        <v>1.0075000000000001</v>
      </c>
      <c r="R3719" s="9">
        <f t="shared" si="407"/>
        <v>310</v>
      </c>
      <c r="S3719" t="str">
        <f t="shared" si="410"/>
        <v>theater</v>
      </c>
      <c r="T3719" t="str">
        <f t="shared" si="411"/>
        <v>plays</v>
      </c>
      <c r="U3719" s="13">
        <f t="shared" si="412"/>
        <v>31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4">
        <f t="shared" si="408"/>
        <v>42062.716145833328</v>
      </c>
      <c r="K3720">
        <v>1422465075</v>
      </c>
      <c r="L3720" s="14">
        <f t="shared" si="409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6">
        <f t="shared" si="406"/>
        <v>2.3940000000000001</v>
      </c>
      <c r="R3720" s="9">
        <f t="shared" si="407"/>
        <v>26.021739130434781</v>
      </c>
      <c r="S3720" t="str">
        <f t="shared" si="410"/>
        <v>theater</v>
      </c>
      <c r="T3720" t="str">
        <f t="shared" si="411"/>
        <v>plays</v>
      </c>
      <c r="U3720" s="13">
        <f t="shared" si="412"/>
        <v>30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4">
        <f t="shared" si="408"/>
        <v>42177.729930555557</v>
      </c>
      <c r="K3721">
        <v>1432402266</v>
      </c>
      <c r="L3721" s="14">
        <f t="shared" si="409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6">
        <f t="shared" si="406"/>
        <v>2.1</v>
      </c>
      <c r="R3721" s="9">
        <f t="shared" si="407"/>
        <v>105</v>
      </c>
      <c r="S3721" t="str">
        <f t="shared" si="410"/>
        <v>theater</v>
      </c>
      <c r="T3721" t="str">
        <f t="shared" si="411"/>
        <v>plays</v>
      </c>
      <c r="U3721" s="13">
        <f t="shared" si="412"/>
        <v>30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4">
        <f t="shared" si="408"/>
        <v>42187.993125000001</v>
      </c>
      <c r="K3722">
        <v>1433980206</v>
      </c>
      <c r="L3722" s="14">
        <f t="shared" si="409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6">
        <f t="shared" si="406"/>
        <v>1.0451515151515152</v>
      </c>
      <c r="R3722" s="9">
        <f t="shared" si="407"/>
        <v>86.224999999999994</v>
      </c>
      <c r="S3722" t="str">
        <f t="shared" si="410"/>
        <v>theater</v>
      </c>
      <c r="T3722" t="str">
        <f t="shared" si="411"/>
        <v>plays</v>
      </c>
      <c r="U3722" s="13">
        <f t="shared" si="412"/>
        <v>22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4">
        <f t="shared" si="408"/>
        <v>41948.977824074071</v>
      </c>
      <c r="K3723">
        <v>1413412084</v>
      </c>
      <c r="L3723" s="14">
        <f t="shared" si="409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6">
        <f t="shared" si="406"/>
        <v>1.008</v>
      </c>
      <c r="R3723" s="9">
        <f t="shared" si="407"/>
        <v>114.54545454545455</v>
      </c>
      <c r="S3723" t="str">
        <f t="shared" si="410"/>
        <v>theater</v>
      </c>
      <c r="T3723" t="str">
        <f t="shared" si="411"/>
        <v>plays</v>
      </c>
      <c r="U3723" s="13">
        <f t="shared" si="412"/>
        <v>21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4">
        <f t="shared" si="408"/>
        <v>42411.957638888889</v>
      </c>
      <c r="K3724">
        <v>1452614847</v>
      </c>
      <c r="L3724" s="14">
        <f t="shared" si="409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6">
        <f t="shared" si="406"/>
        <v>1.1120000000000001</v>
      </c>
      <c r="R3724" s="9">
        <f t="shared" si="407"/>
        <v>47.657142857142858</v>
      </c>
      <c r="S3724" t="str">
        <f t="shared" si="410"/>
        <v>theater</v>
      </c>
      <c r="T3724" t="str">
        <f t="shared" si="411"/>
        <v>plays</v>
      </c>
      <c r="U3724" s="13">
        <f t="shared" si="412"/>
        <v>30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4">
        <f t="shared" si="408"/>
        <v>41973.794699074075</v>
      </c>
      <c r="K3725">
        <v>1414778662</v>
      </c>
      <c r="L3725" s="14">
        <f t="shared" si="409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6">
        <f t="shared" si="406"/>
        <v>1.0204444444444445</v>
      </c>
      <c r="R3725" s="9">
        <f t="shared" si="407"/>
        <v>72.888888888888886</v>
      </c>
      <c r="S3725" t="str">
        <f t="shared" si="410"/>
        <v>theater</v>
      </c>
      <c r="T3725" t="str">
        <f t="shared" si="411"/>
        <v>plays</v>
      </c>
      <c r="U3725" s="13">
        <f t="shared" si="412"/>
        <v>30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4">
        <f t="shared" si="408"/>
        <v>42494.958333333328</v>
      </c>
      <c r="K3726">
        <v>1459856860</v>
      </c>
      <c r="L3726" s="14">
        <f t="shared" si="409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6">
        <f t="shared" si="406"/>
        <v>1.0254767441860466</v>
      </c>
      <c r="R3726" s="9">
        <f t="shared" si="407"/>
        <v>49.545505617977533</v>
      </c>
      <c r="S3726" t="str">
        <f t="shared" si="410"/>
        <v>theater</v>
      </c>
      <c r="T3726" t="str">
        <f t="shared" si="411"/>
        <v>plays</v>
      </c>
      <c r="U3726" s="13">
        <f t="shared" si="412"/>
        <v>29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4">
        <f t="shared" si="408"/>
        <v>42418.895833333328</v>
      </c>
      <c r="K3727">
        <v>1454366467</v>
      </c>
      <c r="L3727" s="14">
        <f t="shared" si="409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6">
        <f t="shared" si="406"/>
        <v>1.27</v>
      </c>
      <c r="R3727" s="9">
        <f t="shared" si="407"/>
        <v>25.4</v>
      </c>
      <c r="S3727" t="str">
        <f t="shared" si="410"/>
        <v>theater</v>
      </c>
      <c r="T3727" t="str">
        <f t="shared" si="411"/>
        <v>plays</v>
      </c>
      <c r="U3727" s="13">
        <f t="shared" si="412"/>
        <v>17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4">
        <f t="shared" si="408"/>
        <v>42489.875</v>
      </c>
      <c r="K3728">
        <v>1459567371</v>
      </c>
      <c r="L3728" s="14">
        <f t="shared" si="409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6">
        <f t="shared" si="406"/>
        <v>3.3870588235294119</v>
      </c>
      <c r="R3728" s="9">
        <f t="shared" si="407"/>
        <v>62.586956521739133</v>
      </c>
      <c r="S3728" t="str">
        <f t="shared" si="410"/>
        <v>theater</v>
      </c>
      <c r="T3728" t="str">
        <f t="shared" si="411"/>
        <v>plays</v>
      </c>
      <c r="U3728" s="13">
        <f t="shared" si="412"/>
        <v>27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4">
        <f t="shared" si="408"/>
        <v>42663.204861111109</v>
      </c>
      <c r="K3729">
        <v>1474273294</v>
      </c>
      <c r="L3729" s="14">
        <f t="shared" si="409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6">
        <f t="shared" si="406"/>
        <v>1.0075000000000001</v>
      </c>
      <c r="R3729" s="9">
        <f t="shared" si="407"/>
        <v>61.060606060606062</v>
      </c>
      <c r="S3729" t="str">
        <f t="shared" si="410"/>
        <v>theater</v>
      </c>
      <c r="T3729" t="str">
        <f t="shared" si="411"/>
        <v>plays</v>
      </c>
      <c r="U3729" s="13">
        <f t="shared" si="412"/>
        <v>31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4">
        <f t="shared" si="408"/>
        <v>42235.171018518522</v>
      </c>
      <c r="K3730">
        <v>1437365176</v>
      </c>
      <c r="L3730" s="14">
        <f t="shared" si="409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6">
        <f t="shared" si="406"/>
        <v>9.3100000000000002E-2</v>
      </c>
      <c r="R3730" s="9">
        <f t="shared" si="407"/>
        <v>60.064516129032256</v>
      </c>
      <c r="S3730" t="str">
        <f t="shared" si="410"/>
        <v>theater</v>
      </c>
      <c r="T3730" t="str">
        <f t="shared" si="411"/>
        <v>plays</v>
      </c>
      <c r="U3730" s="13">
        <f t="shared" si="412"/>
        <v>30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4">
        <f t="shared" si="408"/>
        <v>42086.16333333333</v>
      </c>
      <c r="K3731">
        <v>1423198512</v>
      </c>
      <c r="L3731" s="14">
        <f t="shared" si="409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6">
        <f t="shared" si="406"/>
        <v>7.2400000000000006E-2</v>
      </c>
      <c r="R3731" s="9">
        <f t="shared" si="407"/>
        <v>72.400000000000006</v>
      </c>
      <c r="S3731" t="str">
        <f t="shared" si="410"/>
        <v>theater</v>
      </c>
      <c r="T3731" t="str">
        <f t="shared" si="411"/>
        <v>plays</v>
      </c>
      <c r="U3731" s="13">
        <f t="shared" si="412"/>
        <v>45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4">
        <f t="shared" si="408"/>
        <v>42233.677766203706</v>
      </c>
      <c r="K3732">
        <v>1437236159</v>
      </c>
      <c r="L3732" s="14">
        <f t="shared" si="409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6">
        <f t="shared" si="406"/>
        <v>0.1</v>
      </c>
      <c r="R3732" s="9">
        <f t="shared" si="407"/>
        <v>100</v>
      </c>
      <c r="S3732" t="str">
        <f t="shared" si="410"/>
        <v>theater</v>
      </c>
      <c r="T3732" t="str">
        <f t="shared" si="411"/>
        <v>plays</v>
      </c>
      <c r="U3732" s="13">
        <f t="shared" si="412"/>
        <v>30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4">
        <f t="shared" si="408"/>
        <v>42014.140972222223</v>
      </c>
      <c r="K3733">
        <v>1418234646</v>
      </c>
      <c r="L3733" s="14">
        <f t="shared" si="409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6">
        <f t="shared" si="406"/>
        <v>0.11272727272727273</v>
      </c>
      <c r="R3733" s="9">
        <f t="shared" si="407"/>
        <v>51.666666666666664</v>
      </c>
      <c r="S3733" t="str">
        <f t="shared" si="410"/>
        <v>theater</v>
      </c>
      <c r="T3733" t="str">
        <f t="shared" si="411"/>
        <v>plays</v>
      </c>
      <c r="U3733" s="13">
        <f t="shared" si="412"/>
        <v>31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4">
        <f t="shared" si="408"/>
        <v>42028.5</v>
      </c>
      <c r="K3734">
        <v>1416932133</v>
      </c>
      <c r="L3734" s="14">
        <f t="shared" si="409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6">
        <f t="shared" si="406"/>
        <v>0.15411764705882353</v>
      </c>
      <c r="R3734" s="9">
        <f t="shared" si="407"/>
        <v>32.75</v>
      </c>
      <c r="S3734" t="str">
        <f t="shared" si="410"/>
        <v>theater</v>
      </c>
      <c r="T3734" t="str">
        <f t="shared" si="411"/>
        <v>plays</v>
      </c>
      <c r="U3734" s="13">
        <f t="shared" si="412"/>
        <v>60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4">
        <f t="shared" si="408"/>
        <v>42112.9375</v>
      </c>
      <c r="K3735">
        <v>1428539708</v>
      </c>
      <c r="L3735" s="14">
        <f t="shared" si="409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6">
        <f t="shared" si="406"/>
        <v>0</v>
      </c>
      <c r="R3735" s="9">
        <f t="shared" si="407"/>
        <v>0</v>
      </c>
      <c r="S3735" t="str">
        <f t="shared" si="410"/>
        <v>theater</v>
      </c>
      <c r="T3735" t="str">
        <f t="shared" si="411"/>
        <v>plays</v>
      </c>
      <c r="U3735" s="13">
        <f t="shared" si="412"/>
        <v>9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4">
        <f t="shared" si="408"/>
        <v>42149.901574074072</v>
      </c>
      <c r="K3736">
        <v>1427405896</v>
      </c>
      <c r="L3736" s="14">
        <f t="shared" si="409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6">
        <f t="shared" si="406"/>
        <v>0.28466666666666668</v>
      </c>
      <c r="R3736" s="9">
        <f t="shared" si="407"/>
        <v>61</v>
      </c>
      <c r="S3736" t="str">
        <f t="shared" si="410"/>
        <v>theater</v>
      </c>
      <c r="T3736" t="str">
        <f t="shared" si="411"/>
        <v>plays</v>
      </c>
      <c r="U3736" s="13">
        <f t="shared" si="412"/>
        <v>60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4">
        <f t="shared" si="408"/>
        <v>42152.693159722221</v>
      </c>
      <c r="K3737">
        <v>1430239089</v>
      </c>
      <c r="L3737" s="14">
        <f t="shared" si="409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6">
        <f t="shared" si="406"/>
        <v>0.13333333333333333</v>
      </c>
      <c r="R3737" s="9">
        <f t="shared" si="407"/>
        <v>10</v>
      </c>
      <c r="S3737" t="str">
        <f t="shared" si="410"/>
        <v>theater</v>
      </c>
      <c r="T3737" t="str">
        <f t="shared" si="411"/>
        <v>plays</v>
      </c>
      <c r="U3737" s="13">
        <f t="shared" si="412"/>
        <v>30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4">
        <f t="shared" si="408"/>
        <v>42086.75</v>
      </c>
      <c r="K3738">
        <v>1423847093</v>
      </c>
      <c r="L3738" s="14">
        <f t="shared" si="409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6">
        <f t="shared" si="406"/>
        <v>6.6666666666666671E-3</v>
      </c>
      <c r="R3738" s="9">
        <f t="shared" si="407"/>
        <v>10</v>
      </c>
      <c r="S3738" t="str">
        <f t="shared" si="410"/>
        <v>theater</v>
      </c>
      <c r="T3738" t="str">
        <f t="shared" si="411"/>
        <v>plays</v>
      </c>
      <c r="U3738" s="13">
        <f t="shared" si="412"/>
        <v>38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4">
        <f t="shared" si="408"/>
        <v>42320.290972222225</v>
      </c>
      <c r="K3739">
        <v>1445358903</v>
      </c>
      <c r="L3739" s="14">
        <f t="shared" si="409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6">
        <f t="shared" si="406"/>
        <v>0.21428571428571427</v>
      </c>
      <c r="R3739" s="9">
        <f t="shared" si="407"/>
        <v>37.5</v>
      </c>
      <c r="S3739" t="str">
        <f t="shared" si="410"/>
        <v>theater</v>
      </c>
      <c r="T3739" t="str">
        <f t="shared" si="411"/>
        <v>plays</v>
      </c>
      <c r="U3739" s="13">
        <f t="shared" si="412"/>
        <v>23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4">
        <f t="shared" si="408"/>
        <v>41835.916666666664</v>
      </c>
      <c r="K3740">
        <v>1403562705</v>
      </c>
      <c r="L3740" s="14">
        <f t="shared" si="409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6">
        <f t="shared" si="406"/>
        <v>0.18</v>
      </c>
      <c r="R3740" s="9">
        <f t="shared" si="407"/>
        <v>45</v>
      </c>
      <c r="S3740" t="str">
        <f t="shared" si="410"/>
        <v>theater</v>
      </c>
      <c r="T3740" t="str">
        <f t="shared" si="411"/>
        <v>plays</v>
      </c>
      <c r="U3740" s="13">
        <f t="shared" si="412"/>
        <v>22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4">
        <f t="shared" si="408"/>
        <v>42568.449861111112</v>
      </c>
      <c r="K3741">
        <v>1467024468</v>
      </c>
      <c r="L3741" s="14">
        <f t="shared" si="409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6">
        <f t="shared" si="406"/>
        <v>0.20125000000000001</v>
      </c>
      <c r="R3741" s="9">
        <f t="shared" si="407"/>
        <v>100.625</v>
      </c>
      <c r="S3741" t="str">
        <f t="shared" si="410"/>
        <v>theater</v>
      </c>
      <c r="T3741" t="str">
        <f t="shared" si="411"/>
        <v>plays</v>
      </c>
      <c r="U3741" s="13">
        <f t="shared" si="412"/>
        <v>20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4">
        <f t="shared" si="408"/>
        <v>41863.079143518517</v>
      </c>
      <c r="K3742">
        <v>1405217355</v>
      </c>
      <c r="L3742" s="14">
        <f t="shared" si="409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6">
        <f t="shared" si="406"/>
        <v>0.17899999999999999</v>
      </c>
      <c r="R3742" s="9">
        <f t="shared" si="407"/>
        <v>25.571428571428573</v>
      </c>
      <c r="S3742" t="str">
        <f t="shared" si="410"/>
        <v>theater</v>
      </c>
      <c r="T3742" t="str">
        <f t="shared" si="411"/>
        <v>plays</v>
      </c>
      <c r="U3742" s="13">
        <f t="shared" si="412"/>
        <v>30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4">
        <f t="shared" si="408"/>
        <v>42355.920717592591</v>
      </c>
      <c r="K3743">
        <v>1447797950</v>
      </c>
      <c r="L3743" s="14">
        <f t="shared" si="409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6">
        <f t="shared" si="406"/>
        <v>0</v>
      </c>
      <c r="R3743" s="9">
        <f t="shared" si="407"/>
        <v>0</v>
      </c>
      <c r="S3743" t="str">
        <f t="shared" si="410"/>
        <v>theater</v>
      </c>
      <c r="T3743" t="str">
        <f t="shared" si="411"/>
        <v>plays</v>
      </c>
      <c r="U3743" s="13">
        <f t="shared" si="412"/>
        <v>30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4">
        <f t="shared" si="408"/>
        <v>41888.214629629627</v>
      </c>
      <c r="K3744">
        <v>1407388144</v>
      </c>
      <c r="L3744" s="14">
        <f t="shared" si="409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6">
        <f t="shared" si="406"/>
        <v>0.02</v>
      </c>
      <c r="R3744" s="9">
        <f t="shared" si="407"/>
        <v>25</v>
      </c>
      <c r="S3744" t="str">
        <f t="shared" si="410"/>
        <v>theater</v>
      </c>
      <c r="T3744" t="str">
        <f t="shared" si="411"/>
        <v>plays</v>
      </c>
      <c r="U3744" s="13">
        <f t="shared" si="412"/>
        <v>30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4">
        <f t="shared" si="408"/>
        <v>41823.710231481484</v>
      </c>
      <c r="K3745">
        <v>1401814964</v>
      </c>
      <c r="L3745" s="14">
        <f t="shared" si="409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6">
        <f t="shared" si="406"/>
        <v>0</v>
      </c>
      <c r="R3745" s="9">
        <f t="shared" si="407"/>
        <v>0</v>
      </c>
      <c r="S3745" t="str">
        <f t="shared" si="410"/>
        <v>theater</v>
      </c>
      <c r="T3745" t="str">
        <f t="shared" si="411"/>
        <v>plays</v>
      </c>
      <c r="U3745" s="13">
        <f t="shared" si="412"/>
        <v>30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4">
        <f t="shared" si="408"/>
        <v>41825.165972222225</v>
      </c>
      <c r="K3746">
        <v>1401823952</v>
      </c>
      <c r="L3746" s="14">
        <f t="shared" si="409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6">
        <f t="shared" si="406"/>
        <v>0</v>
      </c>
      <c r="R3746" s="9">
        <f t="shared" si="407"/>
        <v>0</v>
      </c>
      <c r="S3746" t="str">
        <f t="shared" si="410"/>
        <v>theater</v>
      </c>
      <c r="T3746" t="str">
        <f t="shared" si="411"/>
        <v>plays</v>
      </c>
      <c r="U3746" s="13">
        <f t="shared" si="412"/>
        <v>32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4">
        <f t="shared" si="408"/>
        <v>41861.697939814818</v>
      </c>
      <c r="K3747">
        <v>1405097102</v>
      </c>
      <c r="L3747" s="14">
        <f t="shared" si="409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6">
        <f t="shared" si="406"/>
        <v>0.1</v>
      </c>
      <c r="R3747" s="9">
        <f t="shared" si="407"/>
        <v>10</v>
      </c>
      <c r="S3747" t="str">
        <f t="shared" si="410"/>
        <v>theater</v>
      </c>
      <c r="T3747" t="str">
        <f t="shared" si="411"/>
        <v>plays</v>
      </c>
      <c r="U3747" s="13">
        <f t="shared" si="412"/>
        <v>30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4">
        <f t="shared" si="408"/>
        <v>42651.389340277776</v>
      </c>
      <c r="K3748">
        <v>1473326439</v>
      </c>
      <c r="L3748" s="14">
        <f t="shared" si="409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6">
        <f t="shared" si="406"/>
        <v>2.3764705882352941E-2</v>
      </c>
      <c r="R3748" s="9">
        <f t="shared" si="407"/>
        <v>202</v>
      </c>
      <c r="S3748" t="str">
        <f t="shared" si="410"/>
        <v>theater</v>
      </c>
      <c r="T3748" t="str">
        <f t="shared" si="411"/>
        <v>plays</v>
      </c>
      <c r="U3748" s="13">
        <f t="shared" si="412"/>
        <v>30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4">
        <f t="shared" si="408"/>
        <v>42190.957638888889</v>
      </c>
      <c r="K3749">
        <v>1433833896</v>
      </c>
      <c r="L3749" s="14">
        <f t="shared" si="409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6">
        <f t="shared" si="406"/>
        <v>0.01</v>
      </c>
      <c r="R3749" s="9">
        <f t="shared" si="407"/>
        <v>25</v>
      </c>
      <c r="S3749" t="str">
        <f t="shared" si="410"/>
        <v>theater</v>
      </c>
      <c r="T3749" t="str">
        <f t="shared" si="411"/>
        <v>plays</v>
      </c>
      <c r="U3749" s="13">
        <f t="shared" si="412"/>
        <v>26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4">
        <f t="shared" si="408"/>
        <v>42416.249305555553</v>
      </c>
      <c r="K3750">
        <v>1453827436</v>
      </c>
      <c r="L3750" s="14">
        <f t="shared" si="409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6">
        <f t="shared" si="406"/>
        <v>1.0351999999999999</v>
      </c>
      <c r="R3750" s="9">
        <f t="shared" si="407"/>
        <v>99.538461538461533</v>
      </c>
      <c r="S3750" t="str">
        <f t="shared" si="410"/>
        <v>theater</v>
      </c>
      <c r="T3750" t="str">
        <f t="shared" si="411"/>
        <v>musical</v>
      </c>
      <c r="U3750" s="13">
        <f t="shared" si="412"/>
        <v>21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4">
        <f t="shared" si="408"/>
        <v>42489.165972222225</v>
      </c>
      <c r="K3751">
        <v>1459220588</v>
      </c>
      <c r="L3751" s="14">
        <f t="shared" si="409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6">
        <f t="shared" si="406"/>
        <v>1.05</v>
      </c>
      <c r="R3751" s="9">
        <f t="shared" si="407"/>
        <v>75</v>
      </c>
      <c r="S3751" t="str">
        <f t="shared" si="410"/>
        <v>theater</v>
      </c>
      <c r="T3751" t="str">
        <f t="shared" si="411"/>
        <v>musical</v>
      </c>
      <c r="U3751" s="13">
        <f t="shared" si="412"/>
        <v>31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4">
        <f t="shared" si="408"/>
        <v>42045.332638888889</v>
      </c>
      <c r="K3752">
        <v>1421105608</v>
      </c>
      <c r="L3752" s="14">
        <f t="shared" si="409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6">
        <f t="shared" si="406"/>
        <v>1.0044999999999999</v>
      </c>
      <c r="R3752" s="9">
        <f t="shared" si="407"/>
        <v>215.25</v>
      </c>
      <c r="S3752" t="str">
        <f t="shared" si="410"/>
        <v>theater</v>
      </c>
      <c r="T3752" t="str">
        <f t="shared" si="411"/>
        <v>musical</v>
      </c>
      <c r="U3752" s="13">
        <f t="shared" si="412"/>
        <v>29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4">
        <f t="shared" si="408"/>
        <v>42462.993900462956</v>
      </c>
      <c r="K3753">
        <v>1454460673</v>
      </c>
      <c r="L3753" s="14">
        <f t="shared" si="409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6">
        <f t="shared" si="406"/>
        <v>1.3260000000000001</v>
      </c>
      <c r="R3753" s="9">
        <f t="shared" si="407"/>
        <v>120.54545454545455</v>
      </c>
      <c r="S3753" t="str">
        <f t="shared" si="410"/>
        <v>theater</v>
      </c>
      <c r="T3753" t="str">
        <f t="shared" si="411"/>
        <v>musical</v>
      </c>
      <c r="U3753" s="13">
        <f t="shared" si="412"/>
        <v>59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4">
        <f t="shared" si="408"/>
        <v>42659.875</v>
      </c>
      <c r="K3754">
        <v>1473189335</v>
      </c>
      <c r="L3754" s="14">
        <f t="shared" si="409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6">
        <f t="shared" si="406"/>
        <v>1.1299999999999999</v>
      </c>
      <c r="R3754" s="9">
        <f t="shared" si="407"/>
        <v>37.666666666666664</v>
      </c>
      <c r="S3754" t="str">
        <f t="shared" si="410"/>
        <v>theater</v>
      </c>
      <c r="T3754" t="str">
        <f t="shared" si="411"/>
        <v>musical</v>
      </c>
      <c r="U3754" s="13">
        <f t="shared" si="412"/>
        <v>40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4">
        <f t="shared" si="408"/>
        <v>42158</v>
      </c>
      <c r="K3755">
        <v>1430768800</v>
      </c>
      <c r="L3755" s="14">
        <f t="shared" si="409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6">
        <f t="shared" si="406"/>
        <v>1.0334000000000001</v>
      </c>
      <c r="R3755" s="9">
        <f t="shared" si="407"/>
        <v>172.23333333333332</v>
      </c>
      <c r="S3755" t="str">
        <f t="shared" si="410"/>
        <v>theater</v>
      </c>
      <c r="T3755" t="str">
        <f t="shared" si="411"/>
        <v>musical</v>
      </c>
      <c r="U3755" s="13">
        <f t="shared" si="412"/>
        <v>30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4">
        <f t="shared" si="408"/>
        <v>41846.207638888889</v>
      </c>
      <c r="K3756">
        <v>1403125737</v>
      </c>
      <c r="L3756" s="14">
        <f t="shared" si="409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6">
        <f t="shared" si="406"/>
        <v>1.2</v>
      </c>
      <c r="R3756" s="9">
        <f t="shared" si="407"/>
        <v>111.11111111111111</v>
      </c>
      <c r="S3756" t="str">
        <f t="shared" si="410"/>
        <v>theater</v>
      </c>
      <c r="T3756" t="str">
        <f t="shared" si="411"/>
        <v>musical</v>
      </c>
      <c r="U3756" s="13">
        <f t="shared" si="412"/>
        <v>38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4">
        <f t="shared" si="408"/>
        <v>42475.866979166662</v>
      </c>
      <c r="K3757">
        <v>1458161307</v>
      </c>
      <c r="L3757" s="14">
        <f t="shared" si="409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6">
        <f t="shared" si="406"/>
        <v>1.2963636363636364</v>
      </c>
      <c r="R3757" s="9">
        <f t="shared" si="407"/>
        <v>25.464285714285715</v>
      </c>
      <c r="S3757" t="str">
        <f t="shared" si="410"/>
        <v>theater</v>
      </c>
      <c r="T3757" t="str">
        <f t="shared" si="411"/>
        <v>musical</v>
      </c>
      <c r="U3757" s="13">
        <f t="shared" si="412"/>
        <v>30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4">
        <f t="shared" si="408"/>
        <v>41801.814791666664</v>
      </c>
      <c r="K3758">
        <v>1399923198</v>
      </c>
      <c r="L3758" s="14">
        <f t="shared" si="409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6">
        <f t="shared" si="406"/>
        <v>1.0111111111111111</v>
      </c>
      <c r="R3758" s="9">
        <f t="shared" si="407"/>
        <v>267.64705882352939</v>
      </c>
      <c r="S3758" t="str">
        <f t="shared" si="410"/>
        <v>theater</v>
      </c>
      <c r="T3758" t="str">
        <f t="shared" si="411"/>
        <v>musical</v>
      </c>
      <c r="U3758" s="13">
        <f t="shared" si="412"/>
        <v>30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4">
        <f t="shared" si="408"/>
        <v>41974.850868055553</v>
      </c>
      <c r="K3759">
        <v>1415737515</v>
      </c>
      <c r="L3759" s="14">
        <f t="shared" si="409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6">
        <f t="shared" si="406"/>
        <v>1.0851428571428572</v>
      </c>
      <c r="R3759" s="9">
        <f t="shared" si="407"/>
        <v>75.959999999999994</v>
      </c>
      <c r="S3759" t="str">
        <f t="shared" si="410"/>
        <v>theater</v>
      </c>
      <c r="T3759" t="str">
        <f t="shared" si="411"/>
        <v>musical</v>
      </c>
      <c r="U3759" s="13">
        <f t="shared" si="412"/>
        <v>20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4">
        <f t="shared" si="408"/>
        <v>41778.208333333336</v>
      </c>
      <c r="K3760">
        <v>1397819938</v>
      </c>
      <c r="L3760" s="14">
        <f t="shared" si="409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6">
        <f t="shared" si="406"/>
        <v>1.0233333333333334</v>
      </c>
      <c r="R3760" s="9">
        <f t="shared" si="407"/>
        <v>59.03846153846154</v>
      </c>
      <c r="S3760" t="str">
        <f t="shared" si="410"/>
        <v>theater</v>
      </c>
      <c r="T3760" t="str">
        <f t="shared" si="411"/>
        <v>musical</v>
      </c>
      <c r="U3760" s="13">
        <f t="shared" si="412"/>
        <v>31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4">
        <f t="shared" si="408"/>
        <v>42242.108252314814</v>
      </c>
      <c r="K3761">
        <v>1435372553</v>
      </c>
      <c r="L3761" s="14">
        <f t="shared" si="409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6">
        <f t="shared" si="406"/>
        <v>1.1024425000000002</v>
      </c>
      <c r="R3761" s="9">
        <f t="shared" si="407"/>
        <v>50.111022727272733</v>
      </c>
      <c r="S3761" t="str">
        <f t="shared" si="410"/>
        <v>theater</v>
      </c>
      <c r="T3761" t="str">
        <f t="shared" si="411"/>
        <v>musical</v>
      </c>
      <c r="U3761" s="13">
        <f t="shared" si="412"/>
        <v>60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4">
        <f t="shared" si="408"/>
        <v>41764.525300925925</v>
      </c>
      <c r="K3762">
        <v>1397133386</v>
      </c>
      <c r="L3762" s="14">
        <f t="shared" si="409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6">
        <f t="shared" si="406"/>
        <v>1.010154</v>
      </c>
      <c r="R3762" s="9">
        <f t="shared" si="407"/>
        <v>55.502967032967035</v>
      </c>
      <c r="S3762" t="str">
        <f t="shared" si="410"/>
        <v>theater</v>
      </c>
      <c r="T3762" t="str">
        <f t="shared" si="411"/>
        <v>musical</v>
      </c>
      <c r="U3762" s="13">
        <f t="shared" si="412"/>
        <v>25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4">
        <f t="shared" si="408"/>
        <v>42226.958333333328</v>
      </c>
      <c r="K3763">
        <v>1434625937</v>
      </c>
      <c r="L3763" s="14">
        <f t="shared" si="409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6">
        <f t="shared" si="406"/>
        <v>1</v>
      </c>
      <c r="R3763" s="9">
        <f t="shared" si="407"/>
        <v>166.66666666666666</v>
      </c>
      <c r="S3763" t="str">
        <f t="shared" si="410"/>
        <v>theater</v>
      </c>
      <c r="T3763" t="str">
        <f t="shared" si="411"/>
        <v>musical</v>
      </c>
      <c r="U3763" s="13">
        <f t="shared" si="412"/>
        <v>53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4">
        <f t="shared" si="408"/>
        <v>42218.813530092593</v>
      </c>
      <c r="K3764">
        <v>1436383889</v>
      </c>
      <c r="L3764" s="14">
        <f t="shared" si="409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6">
        <f t="shared" si="406"/>
        <v>1.0624</v>
      </c>
      <c r="R3764" s="9">
        <f t="shared" si="407"/>
        <v>47.428571428571431</v>
      </c>
      <c r="S3764" t="str">
        <f t="shared" si="410"/>
        <v>theater</v>
      </c>
      <c r="T3764" t="str">
        <f t="shared" si="411"/>
        <v>musical</v>
      </c>
      <c r="U3764" s="13">
        <f t="shared" si="412"/>
        <v>25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4">
        <f t="shared" si="408"/>
        <v>42095.708634259259</v>
      </c>
      <c r="K3765">
        <v>1425319226</v>
      </c>
      <c r="L3765" s="14">
        <f t="shared" si="409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6">
        <f t="shared" si="406"/>
        <v>1</v>
      </c>
      <c r="R3765" s="9">
        <f t="shared" si="407"/>
        <v>64.935064935064929</v>
      </c>
      <c r="S3765" t="str">
        <f t="shared" si="410"/>
        <v>theater</v>
      </c>
      <c r="T3765" t="str">
        <f t="shared" si="411"/>
        <v>musical</v>
      </c>
      <c r="U3765" s="13">
        <f t="shared" si="412"/>
        <v>30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4">
        <f t="shared" si="408"/>
        <v>42519.024999999994</v>
      </c>
      <c r="K3766">
        <v>1462824832</v>
      </c>
      <c r="L3766" s="14">
        <f t="shared" si="409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6">
        <f t="shared" si="406"/>
        <v>1</v>
      </c>
      <c r="R3766" s="9">
        <f t="shared" si="407"/>
        <v>55.555555555555557</v>
      </c>
      <c r="S3766" t="str">
        <f t="shared" si="410"/>
        <v>theater</v>
      </c>
      <c r="T3766" t="str">
        <f t="shared" si="411"/>
        <v>musical</v>
      </c>
      <c r="U3766" s="13">
        <f t="shared" si="412"/>
        <v>20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4">
        <f t="shared" si="408"/>
        <v>41850.776412037041</v>
      </c>
      <c r="K3767">
        <v>1404153482</v>
      </c>
      <c r="L3767" s="14">
        <f t="shared" si="409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6">
        <f t="shared" si="406"/>
        <v>1.1345714285714286</v>
      </c>
      <c r="R3767" s="9">
        <f t="shared" si="407"/>
        <v>74.224299065420567</v>
      </c>
      <c r="S3767" t="str">
        <f t="shared" si="410"/>
        <v>theater</v>
      </c>
      <c r="T3767" t="str">
        <f t="shared" si="411"/>
        <v>musical</v>
      </c>
      <c r="U3767" s="13">
        <f t="shared" si="412"/>
        <v>30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4">
        <f t="shared" si="408"/>
        <v>41823.167187500003</v>
      </c>
      <c r="K3768">
        <v>1401336045</v>
      </c>
      <c r="L3768" s="14">
        <f t="shared" si="409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6">
        <f t="shared" si="406"/>
        <v>1.0265010000000001</v>
      </c>
      <c r="R3768" s="9">
        <f t="shared" si="407"/>
        <v>106.9271875</v>
      </c>
      <c r="S3768" t="str">
        <f t="shared" si="410"/>
        <v>theater</v>
      </c>
      <c r="T3768" t="str">
        <f t="shared" si="411"/>
        <v>musical</v>
      </c>
      <c r="U3768" s="13">
        <f t="shared" si="412"/>
        <v>35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4">
        <f t="shared" si="408"/>
        <v>42064.207638888889</v>
      </c>
      <c r="K3769">
        <v>1423960097</v>
      </c>
      <c r="L3769" s="14">
        <f t="shared" si="409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6">
        <f t="shared" si="406"/>
        <v>1.1675</v>
      </c>
      <c r="R3769" s="9">
        <f t="shared" si="407"/>
        <v>41.696428571428569</v>
      </c>
      <c r="S3769" t="str">
        <f t="shared" si="410"/>
        <v>theater</v>
      </c>
      <c r="T3769" t="str">
        <f t="shared" si="411"/>
        <v>musical</v>
      </c>
      <c r="U3769" s="13">
        <f t="shared" si="412"/>
        <v>14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4">
        <f t="shared" si="408"/>
        <v>41802.727893518517</v>
      </c>
      <c r="K3770">
        <v>1400002090</v>
      </c>
      <c r="L3770" s="14">
        <f t="shared" si="409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6">
        <f t="shared" si="406"/>
        <v>1.0765274999999999</v>
      </c>
      <c r="R3770" s="9">
        <f t="shared" si="407"/>
        <v>74.243275862068955</v>
      </c>
      <c r="S3770" t="str">
        <f t="shared" si="410"/>
        <v>theater</v>
      </c>
      <c r="T3770" t="str">
        <f t="shared" si="411"/>
        <v>musical</v>
      </c>
      <c r="U3770" s="13">
        <f t="shared" si="412"/>
        <v>30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4">
        <f t="shared" si="408"/>
        <v>42475.598136574074</v>
      </c>
      <c r="K3771">
        <v>1458138079</v>
      </c>
      <c r="L3771" s="14">
        <f t="shared" si="409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6">
        <f t="shared" si="406"/>
        <v>1</v>
      </c>
      <c r="R3771" s="9">
        <f t="shared" si="407"/>
        <v>73.333333333333329</v>
      </c>
      <c r="S3771" t="str">
        <f t="shared" si="410"/>
        <v>theater</v>
      </c>
      <c r="T3771" t="str">
        <f t="shared" si="411"/>
        <v>musical</v>
      </c>
      <c r="U3771" s="13">
        <f t="shared" si="412"/>
        <v>30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4">
        <f t="shared" si="408"/>
        <v>42168.930671296301</v>
      </c>
      <c r="K3772">
        <v>1431642010</v>
      </c>
      <c r="L3772" s="14">
        <f t="shared" si="409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6">
        <f t="shared" si="406"/>
        <v>1</v>
      </c>
      <c r="R3772" s="9">
        <f t="shared" si="407"/>
        <v>100</v>
      </c>
      <c r="S3772" t="str">
        <f t="shared" si="410"/>
        <v>theater</v>
      </c>
      <c r="T3772" t="str">
        <f t="shared" si="411"/>
        <v>musical</v>
      </c>
      <c r="U3772" s="13">
        <f t="shared" si="412"/>
        <v>30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4">
        <f t="shared" si="408"/>
        <v>42508</v>
      </c>
      <c r="K3773">
        <v>1462307652</v>
      </c>
      <c r="L3773" s="14">
        <f t="shared" si="409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6">
        <f t="shared" si="406"/>
        <v>1.46</v>
      </c>
      <c r="R3773" s="9">
        <f t="shared" si="407"/>
        <v>38.421052631578945</v>
      </c>
      <c r="S3773" t="str">
        <f t="shared" si="410"/>
        <v>theater</v>
      </c>
      <c r="T3773" t="str">
        <f t="shared" si="411"/>
        <v>musical</v>
      </c>
      <c r="U3773" s="13">
        <f t="shared" si="412"/>
        <v>15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4">
        <f t="shared" si="408"/>
        <v>42703.25</v>
      </c>
      <c r="K3774">
        <v>1478616506</v>
      </c>
      <c r="L3774" s="14">
        <f t="shared" si="409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6">
        <f t="shared" si="406"/>
        <v>1.1020000000000001</v>
      </c>
      <c r="R3774" s="9">
        <f t="shared" si="407"/>
        <v>166.96969696969697</v>
      </c>
      <c r="S3774" t="str">
        <f t="shared" si="410"/>
        <v>theater</v>
      </c>
      <c r="T3774" t="str">
        <f t="shared" si="411"/>
        <v>musical</v>
      </c>
      <c r="U3774" s="13">
        <f t="shared" si="412"/>
        <v>21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4">
        <f t="shared" si="408"/>
        <v>42689.088888888888</v>
      </c>
      <c r="K3775">
        <v>1476317247</v>
      </c>
      <c r="L3775" s="14">
        <f t="shared" si="409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6">
        <f t="shared" si="406"/>
        <v>1.0820000000000001</v>
      </c>
      <c r="R3775" s="9">
        <f t="shared" si="407"/>
        <v>94.912280701754383</v>
      </c>
      <c r="S3775" t="str">
        <f t="shared" si="410"/>
        <v>theater</v>
      </c>
      <c r="T3775" t="str">
        <f t="shared" si="411"/>
        <v>musical</v>
      </c>
      <c r="U3775" s="13">
        <f t="shared" si="412"/>
        <v>33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4">
        <f t="shared" si="408"/>
        <v>42103.792303240742</v>
      </c>
      <c r="K3776">
        <v>1427223655</v>
      </c>
      <c r="L3776" s="14">
        <f t="shared" si="409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6">
        <f t="shared" si="406"/>
        <v>1</v>
      </c>
      <c r="R3776" s="9">
        <f t="shared" si="407"/>
        <v>100</v>
      </c>
      <c r="S3776" t="str">
        <f t="shared" si="410"/>
        <v>theater</v>
      </c>
      <c r="T3776" t="str">
        <f t="shared" si="411"/>
        <v>musical</v>
      </c>
      <c r="U3776" s="13">
        <f t="shared" si="412"/>
        <v>16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4">
        <f t="shared" si="408"/>
        <v>42103.166666666672</v>
      </c>
      <c r="K3777">
        <v>1426199843</v>
      </c>
      <c r="L3777" s="14">
        <f t="shared" si="409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6">
        <f t="shared" si="406"/>
        <v>1.0024999999999999</v>
      </c>
      <c r="R3777" s="9">
        <f t="shared" si="407"/>
        <v>143.21428571428572</v>
      </c>
      <c r="S3777" t="str">
        <f t="shared" si="410"/>
        <v>theater</v>
      </c>
      <c r="T3777" t="str">
        <f t="shared" si="411"/>
        <v>musical</v>
      </c>
      <c r="U3777" s="13">
        <f t="shared" si="412"/>
        <v>28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4">
        <f t="shared" si="408"/>
        <v>41852.041666666664</v>
      </c>
      <c r="K3778">
        <v>1403599778</v>
      </c>
      <c r="L3778" s="14">
        <f t="shared" si="409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6">
        <f t="shared" ref="Q3778:Q3841" si="413">(E3778/D3778)</f>
        <v>1.0671250000000001</v>
      </c>
      <c r="R3778" s="9">
        <f t="shared" ref="R3778:R3841" si="414">IF(N3778&lt;&gt;0,E3778/N3778,0)</f>
        <v>90.819148936170208</v>
      </c>
      <c r="S3778" t="str">
        <f t="shared" si="410"/>
        <v>theater</v>
      </c>
      <c r="T3778" t="str">
        <f t="shared" si="411"/>
        <v>musical</v>
      </c>
      <c r="U3778" s="13">
        <f t="shared" si="412"/>
        <v>38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4">
        <f t="shared" ref="J3779:J3842" si="415">(((I3779/60)/60)/24)+DATE(1970,1,1)</f>
        <v>41909.166666666664</v>
      </c>
      <c r="K3779">
        <v>1409884821</v>
      </c>
      <c r="L3779" s="14">
        <f t="shared" ref="L3779:L3842" si="416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6">
        <f t="shared" si="413"/>
        <v>1.4319999999999999</v>
      </c>
      <c r="R3779" s="9">
        <f t="shared" si="414"/>
        <v>48.542372881355931</v>
      </c>
      <c r="S3779" t="str">
        <f t="shared" ref="S3779:S3842" si="417">LEFT(P3779, SEARCH("/",P3779,1)-1)</f>
        <v>theater</v>
      </c>
      <c r="T3779" t="str">
        <f t="shared" ref="T3779:T3842" si="418">RIGHT(P3779,LEN(P3779)-FIND("/",P3779))</f>
        <v>musical</v>
      </c>
      <c r="U3779" s="13">
        <f t="shared" ref="U3779:U3842" si="419">DATEDIF(L3779,J3779,"D")</f>
        <v>22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4">
        <f t="shared" si="415"/>
        <v>42049.819212962961</v>
      </c>
      <c r="K3780">
        <v>1418758780</v>
      </c>
      <c r="L3780" s="14">
        <f t="shared" si="416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6">
        <f t="shared" si="413"/>
        <v>1.0504166666666668</v>
      </c>
      <c r="R3780" s="9">
        <f t="shared" si="414"/>
        <v>70.027777777777771</v>
      </c>
      <c r="S3780" t="str">
        <f t="shared" si="417"/>
        <v>theater</v>
      </c>
      <c r="T3780" t="str">
        <f t="shared" si="418"/>
        <v>musical</v>
      </c>
      <c r="U3780" s="13">
        <f t="shared" si="419"/>
        <v>60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4">
        <f t="shared" si="415"/>
        <v>42455.693750000006</v>
      </c>
      <c r="K3781">
        <v>1456421940</v>
      </c>
      <c r="L3781" s="14">
        <f t="shared" si="416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6">
        <f t="shared" si="413"/>
        <v>1.0398000000000001</v>
      </c>
      <c r="R3781" s="9">
        <f t="shared" si="414"/>
        <v>135.62608695652173</v>
      </c>
      <c r="S3781" t="str">
        <f t="shared" si="417"/>
        <v>theater</v>
      </c>
      <c r="T3781" t="str">
        <f t="shared" si="418"/>
        <v>musical</v>
      </c>
      <c r="U3781" s="13">
        <f t="shared" si="419"/>
        <v>30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4">
        <f t="shared" si="415"/>
        <v>42198.837499999994</v>
      </c>
      <c r="K3782">
        <v>1433999785</v>
      </c>
      <c r="L3782" s="14">
        <f t="shared" si="416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6">
        <f t="shared" si="413"/>
        <v>1.2</v>
      </c>
      <c r="R3782" s="9">
        <f t="shared" si="414"/>
        <v>100</v>
      </c>
      <c r="S3782" t="str">
        <f t="shared" si="417"/>
        <v>theater</v>
      </c>
      <c r="T3782" t="str">
        <f t="shared" si="418"/>
        <v>musical</v>
      </c>
      <c r="U3782" s="13">
        <f t="shared" si="419"/>
        <v>32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4">
        <f t="shared" si="415"/>
        <v>41890.882928240739</v>
      </c>
      <c r="K3783">
        <v>1408050685</v>
      </c>
      <c r="L3783" s="14">
        <f t="shared" si="416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6">
        <f t="shared" si="413"/>
        <v>1.0966666666666667</v>
      </c>
      <c r="R3783" s="9">
        <f t="shared" si="414"/>
        <v>94.90384615384616</v>
      </c>
      <c r="S3783" t="str">
        <f t="shared" si="417"/>
        <v>theater</v>
      </c>
      <c r="T3783" t="str">
        <f t="shared" si="418"/>
        <v>musical</v>
      </c>
      <c r="U3783" s="13">
        <f t="shared" si="419"/>
        <v>25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4">
        <f t="shared" si="415"/>
        <v>42575.958333333328</v>
      </c>
      <c r="K3784">
        <v>1466887297</v>
      </c>
      <c r="L3784" s="14">
        <f t="shared" si="416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6">
        <f t="shared" si="413"/>
        <v>1.0175000000000001</v>
      </c>
      <c r="R3784" s="9">
        <f t="shared" si="414"/>
        <v>75.370370370370367</v>
      </c>
      <c r="S3784" t="str">
        <f t="shared" si="417"/>
        <v>theater</v>
      </c>
      <c r="T3784" t="str">
        <f t="shared" si="418"/>
        <v>musical</v>
      </c>
      <c r="U3784" s="13">
        <f t="shared" si="419"/>
        <v>29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4">
        <f t="shared" si="415"/>
        <v>42444.666666666672</v>
      </c>
      <c r="K3785">
        <v>1455938520</v>
      </c>
      <c r="L3785" s="14">
        <f t="shared" si="416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6">
        <f t="shared" si="413"/>
        <v>1.2891666666666666</v>
      </c>
      <c r="R3785" s="9">
        <f t="shared" si="414"/>
        <v>64.458333333333329</v>
      </c>
      <c r="S3785" t="str">
        <f t="shared" si="417"/>
        <v>theater</v>
      </c>
      <c r="T3785" t="str">
        <f t="shared" si="418"/>
        <v>musical</v>
      </c>
      <c r="U3785" s="13">
        <f t="shared" si="419"/>
        <v>24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4">
        <f t="shared" si="415"/>
        <v>42561.980694444443</v>
      </c>
      <c r="K3786">
        <v>1465601532</v>
      </c>
      <c r="L3786" s="14">
        <f t="shared" si="416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6">
        <f t="shared" si="413"/>
        <v>1.1499999999999999</v>
      </c>
      <c r="R3786" s="9">
        <f t="shared" si="414"/>
        <v>115</v>
      </c>
      <c r="S3786" t="str">
        <f t="shared" si="417"/>
        <v>theater</v>
      </c>
      <c r="T3786" t="str">
        <f t="shared" si="418"/>
        <v>musical</v>
      </c>
      <c r="U3786" s="13">
        <f t="shared" si="419"/>
        <v>30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4">
        <f t="shared" si="415"/>
        <v>42584.418749999997</v>
      </c>
      <c r="K3787">
        <v>1467040769</v>
      </c>
      <c r="L3787" s="14">
        <f t="shared" si="416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6">
        <f t="shared" si="413"/>
        <v>1.5075000000000001</v>
      </c>
      <c r="R3787" s="9">
        <f t="shared" si="414"/>
        <v>100.5</v>
      </c>
      <c r="S3787" t="str">
        <f t="shared" si="417"/>
        <v>theater</v>
      </c>
      <c r="T3787" t="str">
        <f t="shared" si="418"/>
        <v>musical</v>
      </c>
      <c r="U3787" s="13">
        <f t="shared" si="419"/>
        <v>36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4">
        <f t="shared" si="415"/>
        <v>42517.037905092591</v>
      </c>
      <c r="K3788">
        <v>1461718475</v>
      </c>
      <c r="L3788" s="14">
        <f t="shared" si="416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6">
        <f t="shared" si="413"/>
        <v>1.1096666666666666</v>
      </c>
      <c r="R3788" s="9">
        <f t="shared" si="414"/>
        <v>93.774647887323937</v>
      </c>
      <c r="S3788" t="str">
        <f t="shared" si="417"/>
        <v>theater</v>
      </c>
      <c r="T3788" t="str">
        <f t="shared" si="418"/>
        <v>musical</v>
      </c>
      <c r="U3788" s="13">
        <f t="shared" si="419"/>
        <v>30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4">
        <f t="shared" si="415"/>
        <v>42196.165972222225</v>
      </c>
      <c r="K3789">
        <v>1434113406</v>
      </c>
      <c r="L3789" s="14">
        <f t="shared" si="416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6">
        <f t="shared" si="413"/>
        <v>1.0028571428571429</v>
      </c>
      <c r="R3789" s="9">
        <f t="shared" si="414"/>
        <v>35.1</v>
      </c>
      <c r="S3789" t="str">
        <f t="shared" si="417"/>
        <v>theater</v>
      </c>
      <c r="T3789" t="str">
        <f t="shared" si="418"/>
        <v>musical</v>
      </c>
      <c r="U3789" s="13">
        <f t="shared" si="419"/>
        <v>29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4">
        <f t="shared" si="415"/>
        <v>42361.679166666669</v>
      </c>
      <c r="K3790">
        <v>1448469719</v>
      </c>
      <c r="L3790" s="14">
        <f t="shared" si="416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6">
        <f t="shared" si="413"/>
        <v>6.6666666666666671E-3</v>
      </c>
      <c r="R3790" s="9">
        <f t="shared" si="414"/>
        <v>500</v>
      </c>
      <c r="S3790" t="str">
        <f t="shared" si="417"/>
        <v>theater</v>
      </c>
      <c r="T3790" t="str">
        <f t="shared" si="418"/>
        <v>musical</v>
      </c>
      <c r="U3790" s="13">
        <f t="shared" si="419"/>
        <v>28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4">
        <f t="shared" si="415"/>
        <v>42170.798819444448</v>
      </c>
      <c r="K3791">
        <v>1431630618</v>
      </c>
      <c r="L3791" s="14">
        <f t="shared" si="416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6">
        <f t="shared" si="413"/>
        <v>3.267605633802817E-2</v>
      </c>
      <c r="R3791" s="9">
        <f t="shared" si="414"/>
        <v>29</v>
      </c>
      <c r="S3791" t="str">
        <f t="shared" si="417"/>
        <v>theater</v>
      </c>
      <c r="T3791" t="str">
        <f t="shared" si="418"/>
        <v>musical</v>
      </c>
      <c r="U3791" s="13">
        <f t="shared" si="419"/>
        <v>32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4">
        <f t="shared" si="415"/>
        <v>42696.708599537036</v>
      </c>
      <c r="K3792">
        <v>1477238423</v>
      </c>
      <c r="L3792" s="14">
        <f t="shared" si="416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6">
        <f t="shared" si="413"/>
        <v>0</v>
      </c>
      <c r="R3792" s="9">
        <f t="shared" si="414"/>
        <v>0</v>
      </c>
      <c r="S3792" t="str">
        <f t="shared" si="417"/>
        <v>theater</v>
      </c>
      <c r="T3792" t="str">
        <f t="shared" si="418"/>
        <v>musical</v>
      </c>
      <c r="U3792" s="13">
        <f t="shared" si="419"/>
        <v>30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4">
        <f t="shared" si="415"/>
        <v>41826.692037037035</v>
      </c>
      <c r="K3793">
        <v>1399480592</v>
      </c>
      <c r="L3793" s="14">
        <f t="shared" si="416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6">
        <f t="shared" si="413"/>
        <v>0</v>
      </c>
      <c r="R3793" s="9">
        <f t="shared" si="414"/>
        <v>0</v>
      </c>
      <c r="S3793" t="str">
        <f t="shared" si="417"/>
        <v>theater</v>
      </c>
      <c r="T3793" t="str">
        <f t="shared" si="418"/>
        <v>musical</v>
      </c>
      <c r="U3793" s="13">
        <f t="shared" si="419"/>
        <v>60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4">
        <f t="shared" si="415"/>
        <v>42200.447013888886</v>
      </c>
      <c r="K3794">
        <v>1434365022</v>
      </c>
      <c r="L3794" s="14">
        <f t="shared" si="416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6">
        <f t="shared" si="413"/>
        <v>2.8E-3</v>
      </c>
      <c r="R3794" s="9">
        <f t="shared" si="414"/>
        <v>17.5</v>
      </c>
      <c r="S3794" t="str">
        <f t="shared" si="417"/>
        <v>theater</v>
      </c>
      <c r="T3794" t="str">
        <f t="shared" si="418"/>
        <v>musical</v>
      </c>
      <c r="U3794" s="13">
        <f t="shared" si="419"/>
        <v>30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4">
        <f t="shared" si="415"/>
        <v>41989.938993055555</v>
      </c>
      <c r="K3795">
        <v>1416954729</v>
      </c>
      <c r="L3795" s="14">
        <f t="shared" si="416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6">
        <f t="shared" si="413"/>
        <v>0.59657142857142853</v>
      </c>
      <c r="R3795" s="9">
        <f t="shared" si="414"/>
        <v>174</v>
      </c>
      <c r="S3795" t="str">
        <f t="shared" si="417"/>
        <v>theater</v>
      </c>
      <c r="T3795" t="str">
        <f t="shared" si="418"/>
        <v>musical</v>
      </c>
      <c r="U3795" s="13">
        <f t="shared" si="419"/>
        <v>21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4">
        <f t="shared" si="415"/>
        <v>42162.58048611111</v>
      </c>
      <c r="K3796">
        <v>1431093354</v>
      </c>
      <c r="L3796" s="14">
        <f t="shared" si="416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6">
        <f t="shared" si="413"/>
        <v>0.01</v>
      </c>
      <c r="R3796" s="9">
        <f t="shared" si="414"/>
        <v>50</v>
      </c>
      <c r="S3796" t="str">
        <f t="shared" si="417"/>
        <v>theater</v>
      </c>
      <c r="T3796" t="str">
        <f t="shared" si="418"/>
        <v>musical</v>
      </c>
      <c r="U3796" s="13">
        <f t="shared" si="419"/>
        <v>30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4">
        <f t="shared" si="415"/>
        <v>42244.9375</v>
      </c>
      <c r="K3797">
        <v>1437042490</v>
      </c>
      <c r="L3797" s="14">
        <f t="shared" si="416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6">
        <f t="shared" si="413"/>
        <v>1.6666666666666666E-2</v>
      </c>
      <c r="R3797" s="9">
        <f t="shared" si="414"/>
        <v>5</v>
      </c>
      <c r="S3797" t="str">
        <f t="shared" si="417"/>
        <v>theater</v>
      </c>
      <c r="T3797" t="str">
        <f t="shared" si="418"/>
        <v>musical</v>
      </c>
      <c r="U3797" s="13">
        <f t="shared" si="419"/>
        <v>43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4">
        <f t="shared" si="415"/>
        <v>42749.029583333337</v>
      </c>
      <c r="K3798">
        <v>1479170556</v>
      </c>
      <c r="L3798" s="14">
        <f t="shared" si="416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6">
        <f t="shared" si="413"/>
        <v>4.4444444444444447E-5</v>
      </c>
      <c r="R3798" s="9">
        <f t="shared" si="414"/>
        <v>1</v>
      </c>
      <c r="S3798" t="str">
        <f t="shared" si="417"/>
        <v>theater</v>
      </c>
      <c r="T3798" t="str">
        <f t="shared" si="418"/>
        <v>musical</v>
      </c>
      <c r="U3798" s="13">
        <f t="shared" si="419"/>
        <v>60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4">
        <f t="shared" si="415"/>
        <v>42114.881539351853</v>
      </c>
      <c r="K3799">
        <v>1426972165</v>
      </c>
      <c r="L3799" s="14">
        <f t="shared" si="416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6">
        <f t="shared" si="413"/>
        <v>0.89666666666666661</v>
      </c>
      <c r="R3799" s="9">
        <f t="shared" si="414"/>
        <v>145.40540540540542</v>
      </c>
      <c r="S3799" t="str">
        <f t="shared" si="417"/>
        <v>theater</v>
      </c>
      <c r="T3799" t="str">
        <f t="shared" si="418"/>
        <v>musical</v>
      </c>
      <c r="U3799" s="13">
        <f t="shared" si="419"/>
        <v>30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4">
        <f t="shared" si="415"/>
        <v>41861.722777777781</v>
      </c>
      <c r="K3800">
        <v>1405099248</v>
      </c>
      <c r="L3800" s="14">
        <f t="shared" si="416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6">
        <f t="shared" si="413"/>
        <v>1.4642857142857143E-2</v>
      </c>
      <c r="R3800" s="9">
        <f t="shared" si="414"/>
        <v>205</v>
      </c>
      <c r="S3800" t="str">
        <f t="shared" si="417"/>
        <v>theater</v>
      </c>
      <c r="T3800" t="str">
        <f t="shared" si="418"/>
        <v>musical</v>
      </c>
      <c r="U3800" s="13">
        <f t="shared" si="419"/>
        <v>30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4">
        <f t="shared" si="415"/>
        <v>42440.93105324074</v>
      </c>
      <c r="K3801">
        <v>1455142843</v>
      </c>
      <c r="L3801" s="14">
        <f t="shared" si="416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6">
        <f t="shared" si="413"/>
        <v>4.02E-2</v>
      </c>
      <c r="R3801" s="9">
        <f t="shared" si="414"/>
        <v>100.5</v>
      </c>
      <c r="S3801" t="str">
        <f t="shared" si="417"/>
        <v>theater</v>
      </c>
      <c r="T3801" t="str">
        <f t="shared" si="418"/>
        <v>musical</v>
      </c>
      <c r="U3801" s="13">
        <f t="shared" si="419"/>
        <v>30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4">
        <f t="shared" si="415"/>
        <v>42015.207638888889</v>
      </c>
      <c r="K3802">
        <v>1418146883</v>
      </c>
      <c r="L3802" s="14">
        <f t="shared" si="416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6">
        <f t="shared" si="413"/>
        <v>4.0045454545454544E-2</v>
      </c>
      <c r="R3802" s="9">
        <f t="shared" si="414"/>
        <v>55.0625</v>
      </c>
      <c r="S3802" t="str">
        <f t="shared" si="417"/>
        <v>theater</v>
      </c>
      <c r="T3802" t="str">
        <f t="shared" si="418"/>
        <v>musical</v>
      </c>
      <c r="U3802" s="13">
        <f t="shared" si="419"/>
        <v>33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4">
        <f t="shared" si="415"/>
        <v>42006.676111111112</v>
      </c>
      <c r="K3803">
        <v>1417536816</v>
      </c>
      <c r="L3803" s="14">
        <f t="shared" si="416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6">
        <f t="shared" si="413"/>
        <v>8.5199999999999998E-2</v>
      </c>
      <c r="R3803" s="9">
        <f t="shared" si="414"/>
        <v>47.333333333333336</v>
      </c>
      <c r="S3803" t="str">
        <f t="shared" si="417"/>
        <v>theater</v>
      </c>
      <c r="T3803" t="str">
        <f t="shared" si="418"/>
        <v>musical</v>
      </c>
      <c r="U3803" s="13">
        <f t="shared" si="419"/>
        <v>31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4">
        <f t="shared" si="415"/>
        <v>42299.126226851848</v>
      </c>
      <c r="K3804">
        <v>1442890906</v>
      </c>
      <c r="L3804" s="14">
        <f t="shared" si="416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6">
        <f t="shared" si="413"/>
        <v>0</v>
      </c>
      <c r="R3804" s="9">
        <f t="shared" si="414"/>
        <v>0</v>
      </c>
      <c r="S3804" t="str">
        <f t="shared" si="417"/>
        <v>theater</v>
      </c>
      <c r="T3804" t="str">
        <f t="shared" si="418"/>
        <v>musical</v>
      </c>
      <c r="U3804" s="13">
        <f t="shared" si="419"/>
        <v>30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4">
        <f t="shared" si="415"/>
        <v>42433.971851851849</v>
      </c>
      <c r="K3805">
        <v>1454541568</v>
      </c>
      <c r="L3805" s="14">
        <f t="shared" si="416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6">
        <f t="shared" si="413"/>
        <v>0.19650000000000001</v>
      </c>
      <c r="R3805" s="9">
        <f t="shared" si="414"/>
        <v>58.95</v>
      </c>
      <c r="S3805" t="str">
        <f t="shared" si="417"/>
        <v>theater</v>
      </c>
      <c r="T3805" t="str">
        <f t="shared" si="418"/>
        <v>musical</v>
      </c>
      <c r="U3805" s="13">
        <f t="shared" si="419"/>
        <v>30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4">
        <f t="shared" si="415"/>
        <v>42582.291666666672</v>
      </c>
      <c r="K3806">
        <v>1465172024</v>
      </c>
      <c r="L3806" s="14">
        <f t="shared" si="416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6">
        <f t="shared" si="413"/>
        <v>0</v>
      </c>
      <c r="R3806" s="9">
        <f t="shared" si="414"/>
        <v>0</v>
      </c>
      <c r="S3806" t="str">
        <f t="shared" si="417"/>
        <v>theater</v>
      </c>
      <c r="T3806" t="str">
        <f t="shared" si="418"/>
        <v>musical</v>
      </c>
      <c r="U3806" s="13">
        <f t="shared" si="419"/>
        <v>55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4">
        <f t="shared" si="415"/>
        <v>41909.887037037035</v>
      </c>
      <c r="K3807">
        <v>1406668640</v>
      </c>
      <c r="L3807" s="14">
        <f t="shared" si="416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6">
        <f t="shared" si="413"/>
        <v>2.0000000000000002E-5</v>
      </c>
      <c r="R3807" s="9">
        <f t="shared" si="414"/>
        <v>1.5</v>
      </c>
      <c r="S3807" t="str">
        <f t="shared" si="417"/>
        <v>theater</v>
      </c>
      <c r="T3807" t="str">
        <f t="shared" si="418"/>
        <v>musical</v>
      </c>
      <c r="U3807" s="13">
        <f t="shared" si="419"/>
        <v>60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4">
        <f t="shared" si="415"/>
        <v>41819.259039351848</v>
      </c>
      <c r="K3808">
        <v>1402294381</v>
      </c>
      <c r="L3808" s="14">
        <f t="shared" si="416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6">
        <f t="shared" si="413"/>
        <v>6.6666666666666664E-4</v>
      </c>
      <c r="R3808" s="9">
        <f t="shared" si="414"/>
        <v>5</v>
      </c>
      <c r="S3808" t="str">
        <f t="shared" si="417"/>
        <v>theater</v>
      </c>
      <c r="T3808" t="str">
        <f t="shared" si="418"/>
        <v>musical</v>
      </c>
      <c r="U3808" s="13">
        <f t="shared" si="419"/>
        <v>20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4">
        <f t="shared" si="415"/>
        <v>42097.909016203703</v>
      </c>
      <c r="K3809">
        <v>1427492939</v>
      </c>
      <c r="L3809" s="14">
        <f t="shared" si="416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6">
        <f t="shared" si="413"/>
        <v>0.30333333333333334</v>
      </c>
      <c r="R3809" s="9">
        <f t="shared" si="414"/>
        <v>50.555555555555557</v>
      </c>
      <c r="S3809" t="str">
        <f t="shared" si="417"/>
        <v>theater</v>
      </c>
      <c r="T3809" t="str">
        <f t="shared" si="418"/>
        <v>musical</v>
      </c>
      <c r="U3809" s="13">
        <f t="shared" si="419"/>
        <v>7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4">
        <f t="shared" si="415"/>
        <v>42119.412256944444</v>
      </c>
      <c r="K3810">
        <v>1424775219</v>
      </c>
      <c r="L3810" s="14">
        <f t="shared" si="416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6">
        <f t="shared" si="413"/>
        <v>1</v>
      </c>
      <c r="R3810" s="9">
        <f t="shared" si="414"/>
        <v>41.666666666666664</v>
      </c>
      <c r="S3810" t="str">
        <f t="shared" si="417"/>
        <v>theater</v>
      </c>
      <c r="T3810" t="str">
        <f t="shared" si="418"/>
        <v>plays</v>
      </c>
      <c r="U3810" s="13">
        <f t="shared" si="419"/>
        <v>60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4">
        <f t="shared" si="415"/>
        <v>41850.958333333336</v>
      </c>
      <c r="K3811">
        <v>1402403907</v>
      </c>
      <c r="L3811" s="14">
        <f t="shared" si="416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6">
        <f t="shared" si="413"/>
        <v>1.0125</v>
      </c>
      <c r="R3811" s="9">
        <f t="shared" si="414"/>
        <v>53.289473684210527</v>
      </c>
      <c r="S3811" t="str">
        <f t="shared" si="417"/>
        <v>theater</v>
      </c>
      <c r="T3811" t="str">
        <f t="shared" si="418"/>
        <v>plays</v>
      </c>
      <c r="U3811" s="13">
        <f t="shared" si="419"/>
        <v>50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4">
        <f t="shared" si="415"/>
        <v>42084.807384259257</v>
      </c>
      <c r="K3812">
        <v>1424377358</v>
      </c>
      <c r="L3812" s="14">
        <f t="shared" si="416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6">
        <f t="shared" si="413"/>
        <v>1.2173333333333334</v>
      </c>
      <c r="R3812" s="9">
        <f t="shared" si="414"/>
        <v>70.230769230769226</v>
      </c>
      <c r="S3812" t="str">
        <f t="shared" si="417"/>
        <v>theater</v>
      </c>
      <c r="T3812" t="str">
        <f t="shared" si="418"/>
        <v>plays</v>
      </c>
      <c r="U3812" s="13">
        <f t="shared" si="419"/>
        <v>30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4">
        <f t="shared" si="415"/>
        <v>42521.458333333328</v>
      </c>
      <c r="K3813">
        <v>1461769373</v>
      </c>
      <c r="L3813" s="14">
        <f t="shared" si="416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6">
        <f t="shared" si="413"/>
        <v>3.3</v>
      </c>
      <c r="R3813" s="9">
        <f t="shared" si="414"/>
        <v>43.421052631578945</v>
      </c>
      <c r="S3813" t="str">
        <f t="shared" si="417"/>
        <v>theater</v>
      </c>
      <c r="T3813" t="str">
        <f t="shared" si="418"/>
        <v>plays</v>
      </c>
      <c r="U3813" s="13">
        <f t="shared" si="419"/>
        <v>34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4">
        <f t="shared" si="415"/>
        <v>42156.165972222225</v>
      </c>
      <c r="K3814">
        <v>1429120908</v>
      </c>
      <c r="L3814" s="14">
        <f t="shared" si="416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6">
        <f t="shared" si="413"/>
        <v>1.0954999999999999</v>
      </c>
      <c r="R3814" s="9">
        <f t="shared" si="414"/>
        <v>199.18181818181819</v>
      </c>
      <c r="S3814" t="str">
        <f t="shared" si="417"/>
        <v>theater</v>
      </c>
      <c r="T3814" t="str">
        <f t="shared" si="418"/>
        <v>plays</v>
      </c>
      <c r="U3814" s="13">
        <f t="shared" si="419"/>
        <v>47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4">
        <f t="shared" si="415"/>
        <v>42535.904861111107</v>
      </c>
      <c r="K3815">
        <v>1462603021</v>
      </c>
      <c r="L3815" s="14">
        <f t="shared" si="416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6">
        <f t="shared" si="413"/>
        <v>1.0095190476190474</v>
      </c>
      <c r="R3815" s="9">
        <f t="shared" si="414"/>
        <v>78.518148148148143</v>
      </c>
      <c r="S3815" t="str">
        <f t="shared" si="417"/>
        <v>theater</v>
      </c>
      <c r="T3815" t="str">
        <f t="shared" si="418"/>
        <v>plays</v>
      </c>
      <c r="U3815" s="13">
        <f t="shared" si="419"/>
        <v>38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4">
        <f t="shared" si="415"/>
        <v>42095.165972222225</v>
      </c>
      <c r="K3816">
        <v>1424727712</v>
      </c>
      <c r="L3816" s="14">
        <f t="shared" si="416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6">
        <f t="shared" si="413"/>
        <v>1.4013333333333333</v>
      </c>
      <c r="R3816" s="9">
        <f t="shared" si="414"/>
        <v>61.823529411764703</v>
      </c>
      <c r="S3816" t="str">
        <f t="shared" si="417"/>
        <v>theater</v>
      </c>
      <c r="T3816" t="str">
        <f t="shared" si="418"/>
        <v>plays</v>
      </c>
      <c r="U3816" s="13">
        <f t="shared" si="419"/>
        <v>37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4">
        <f t="shared" si="415"/>
        <v>42236.958333333328</v>
      </c>
      <c r="K3817">
        <v>1437545657</v>
      </c>
      <c r="L3817" s="14">
        <f t="shared" si="416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6">
        <f t="shared" si="413"/>
        <v>1.0000100000000001</v>
      </c>
      <c r="R3817" s="9">
        <f t="shared" si="414"/>
        <v>50.000500000000002</v>
      </c>
      <c r="S3817" t="str">
        <f t="shared" si="417"/>
        <v>theater</v>
      </c>
      <c r="T3817" t="str">
        <f t="shared" si="418"/>
        <v>plays</v>
      </c>
      <c r="U3817" s="13">
        <f t="shared" si="419"/>
        <v>29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4">
        <f t="shared" si="415"/>
        <v>41837.690081018518</v>
      </c>
      <c r="K3818">
        <v>1403022823</v>
      </c>
      <c r="L3818" s="14">
        <f t="shared" si="416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6">
        <f t="shared" si="413"/>
        <v>1.19238</v>
      </c>
      <c r="R3818" s="9">
        <f t="shared" si="414"/>
        <v>48.339729729729726</v>
      </c>
      <c r="S3818" t="str">
        <f t="shared" si="417"/>
        <v>theater</v>
      </c>
      <c r="T3818" t="str">
        <f t="shared" si="418"/>
        <v>plays</v>
      </c>
      <c r="U3818" s="13">
        <f t="shared" si="419"/>
        <v>30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4">
        <f t="shared" si="415"/>
        <v>42301.165972222225</v>
      </c>
      <c r="K3819">
        <v>1444236216</v>
      </c>
      <c r="L3819" s="14">
        <f t="shared" si="416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6">
        <f t="shared" si="413"/>
        <v>1.0725</v>
      </c>
      <c r="R3819" s="9">
        <f t="shared" si="414"/>
        <v>107.25</v>
      </c>
      <c r="S3819" t="str">
        <f t="shared" si="417"/>
        <v>theater</v>
      </c>
      <c r="T3819" t="str">
        <f t="shared" si="418"/>
        <v>plays</v>
      </c>
      <c r="U3819" s="13">
        <f t="shared" si="419"/>
        <v>17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4">
        <f t="shared" si="415"/>
        <v>42075.800717592589</v>
      </c>
      <c r="K3820">
        <v>1423599182</v>
      </c>
      <c r="L3820" s="14">
        <f t="shared" si="416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6">
        <f t="shared" si="413"/>
        <v>2.2799999999999998</v>
      </c>
      <c r="R3820" s="9">
        <f t="shared" si="414"/>
        <v>57</v>
      </c>
      <c r="S3820" t="str">
        <f t="shared" si="417"/>
        <v>theater</v>
      </c>
      <c r="T3820" t="str">
        <f t="shared" si="418"/>
        <v>plays</v>
      </c>
      <c r="U3820" s="13">
        <f t="shared" si="419"/>
        <v>30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4">
        <f t="shared" si="415"/>
        <v>42202.876388888893</v>
      </c>
      <c r="K3821">
        <v>1435554104</v>
      </c>
      <c r="L3821" s="14">
        <f t="shared" si="416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6">
        <f t="shared" si="413"/>
        <v>1.0640000000000001</v>
      </c>
      <c r="R3821" s="9">
        <f t="shared" si="414"/>
        <v>40.92307692307692</v>
      </c>
      <c r="S3821" t="str">
        <f t="shared" si="417"/>
        <v>theater</v>
      </c>
      <c r="T3821" t="str">
        <f t="shared" si="418"/>
        <v>plays</v>
      </c>
      <c r="U3821" s="13">
        <f t="shared" si="419"/>
        <v>18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4">
        <f t="shared" si="415"/>
        <v>42190.651817129634</v>
      </c>
      <c r="K3822">
        <v>1433518717</v>
      </c>
      <c r="L3822" s="14">
        <f t="shared" si="416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6">
        <f t="shared" si="413"/>
        <v>1.4333333333333333</v>
      </c>
      <c r="R3822" s="9">
        <f t="shared" si="414"/>
        <v>21.5</v>
      </c>
      <c r="S3822" t="str">
        <f t="shared" si="417"/>
        <v>theater</v>
      </c>
      <c r="T3822" t="str">
        <f t="shared" si="418"/>
        <v>plays</v>
      </c>
      <c r="U3822" s="13">
        <f t="shared" si="419"/>
        <v>30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4">
        <f t="shared" si="415"/>
        <v>42373.180636574078</v>
      </c>
      <c r="K3823">
        <v>1449116407</v>
      </c>
      <c r="L3823" s="14">
        <f t="shared" si="416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6">
        <f t="shared" si="413"/>
        <v>1.0454285714285714</v>
      </c>
      <c r="R3823" s="9">
        <f t="shared" si="414"/>
        <v>79.543478260869563</v>
      </c>
      <c r="S3823" t="str">
        <f t="shared" si="417"/>
        <v>theater</v>
      </c>
      <c r="T3823" t="str">
        <f t="shared" si="418"/>
        <v>plays</v>
      </c>
      <c r="U3823" s="13">
        <f t="shared" si="419"/>
        <v>32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4">
        <f t="shared" si="415"/>
        <v>42388.957638888889</v>
      </c>
      <c r="K3824">
        <v>1448136417</v>
      </c>
      <c r="L3824" s="14">
        <f t="shared" si="416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6">
        <f t="shared" si="413"/>
        <v>1.1002000000000001</v>
      </c>
      <c r="R3824" s="9">
        <f t="shared" si="414"/>
        <v>72.381578947368425</v>
      </c>
      <c r="S3824" t="str">
        <f t="shared" si="417"/>
        <v>theater</v>
      </c>
      <c r="T3824" t="str">
        <f t="shared" si="418"/>
        <v>plays</v>
      </c>
      <c r="U3824" s="13">
        <f t="shared" si="419"/>
        <v>59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4">
        <f t="shared" si="415"/>
        <v>42205.165972222225</v>
      </c>
      <c r="K3825">
        <v>1434405044</v>
      </c>
      <c r="L3825" s="14">
        <f t="shared" si="416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6">
        <f t="shared" si="413"/>
        <v>1.06</v>
      </c>
      <c r="R3825" s="9">
        <f t="shared" si="414"/>
        <v>64.634146341463421</v>
      </c>
      <c r="S3825" t="str">
        <f t="shared" si="417"/>
        <v>theater</v>
      </c>
      <c r="T3825" t="str">
        <f t="shared" si="418"/>
        <v>plays</v>
      </c>
      <c r="U3825" s="13">
        <f t="shared" si="419"/>
        <v>35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4">
        <f t="shared" si="415"/>
        <v>42583.570138888885</v>
      </c>
      <c r="K3826">
        <v>1469026903</v>
      </c>
      <c r="L3826" s="14">
        <f t="shared" si="416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6">
        <f t="shared" si="413"/>
        <v>1.08</v>
      </c>
      <c r="R3826" s="9">
        <f t="shared" si="414"/>
        <v>38.571428571428569</v>
      </c>
      <c r="S3826" t="str">
        <f t="shared" si="417"/>
        <v>theater</v>
      </c>
      <c r="T3826" t="str">
        <f t="shared" si="418"/>
        <v>plays</v>
      </c>
      <c r="U3826" s="13">
        <f t="shared" si="419"/>
        <v>12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4">
        <f t="shared" si="415"/>
        <v>42172.069606481484</v>
      </c>
      <c r="K3827">
        <v>1432690814</v>
      </c>
      <c r="L3827" s="14">
        <f t="shared" si="416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6">
        <f t="shared" si="413"/>
        <v>1.0542</v>
      </c>
      <c r="R3827" s="9">
        <f t="shared" si="414"/>
        <v>107.57142857142857</v>
      </c>
      <c r="S3827" t="str">
        <f t="shared" si="417"/>
        <v>theater</v>
      </c>
      <c r="T3827" t="str">
        <f t="shared" si="418"/>
        <v>plays</v>
      </c>
      <c r="U3827" s="13">
        <f t="shared" si="419"/>
        <v>21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4">
        <f t="shared" si="415"/>
        <v>42131.423541666663</v>
      </c>
      <c r="K3828">
        <v>1428401394</v>
      </c>
      <c r="L3828" s="14">
        <f t="shared" si="416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6">
        <f t="shared" si="413"/>
        <v>1.1916666666666667</v>
      </c>
      <c r="R3828" s="9">
        <f t="shared" si="414"/>
        <v>27.5</v>
      </c>
      <c r="S3828" t="str">
        <f t="shared" si="417"/>
        <v>theater</v>
      </c>
      <c r="T3828" t="str">
        <f t="shared" si="418"/>
        <v>plays</v>
      </c>
      <c r="U3828" s="13">
        <f t="shared" si="419"/>
        <v>30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4">
        <f t="shared" si="415"/>
        <v>42090</v>
      </c>
      <c r="K3829">
        <v>1422656201</v>
      </c>
      <c r="L3829" s="14">
        <f t="shared" si="416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6">
        <f t="shared" si="413"/>
        <v>1.5266666666666666</v>
      </c>
      <c r="R3829" s="9">
        <f t="shared" si="414"/>
        <v>70.461538461538467</v>
      </c>
      <c r="S3829" t="str">
        <f t="shared" si="417"/>
        <v>theater</v>
      </c>
      <c r="T3829" t="str">
        <f t="shared" si="418"/>
        <v>plays</v>
      </c>
      <c r="U3829" s="13">
        <f t="shared" si="419"/>
        <v>56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4">
        <f t="shared" si="415"/>
        <v>42004.569293981483</v>
      </c>
      <c r="K3830">
        <v>1414845587</v>
      </c>
      <c r="L3830" s="14">
        <f t="shared" si="416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6">
        <f t="shared" si="413"/>
        <v>1</v>
      </c>
      <c r="R3830" s="9">
        <f t="shared" si="414"/>
        <v>178.57142857142858</v>
      </c>
      <c r="S3830" t="str">
        <f t="shared" si="417"/>
        <v>theater</v>
      </c>
      <c r="T3830" t="str">
        <f t="shared" si="418"/>
        <v>plays</v>
      </c>
      <c r="U3830" s="13">
        <f t="shared" si="419"/>
        <v>60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4">
        <f t="shared" si="415"/>
        <v>42613.865405092598</v>
      </c>
      <c r="K3831">
        <v>1470948371</v>
      </c>
      <c r="L3831" s="14">
        <f t="shared" si="416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6">
        <f t="shared" si="413"/>
        <v>1.002</v>
      </c>
      <c r="R3831" s="9">
        <f t="shared" si="414"/>
        <v>62.625</v>
      </c>
      <c r="S3831" t="str">
        <f t="shared" si="417"/>
        <v>theater</v>
      </c>
      <c r="T3831" t="str">
        <f t="shared" si="418"/>
        <v>plays</v>
      </c>
      <c r="U3831" s="13">
        <f t="shared" si="419"/>
        <v>20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4">
        <f t="shared" si="415"/>
        <v>42517.740868055553</v>
      </c>
      <c r="K3832">
        <v>1463161611</v>
      </c>
      <c r="L3832" s="14">
        <f t="shared" si="416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6">
        <f t="shared" si="413"/>
        <v>2.25</v>
      </c>
      <c r="R3832" s="9">
        <f t="shared" si="414"/>
        <v>75</v>
      </c>
      <c r="S3832" t="str">
        <f t="shared" si="417"/>
        <v>theater</v>
      </c>
      <c r="T3832" t="str">
        <f t="shared" si="418"/>
        <v>plays</v>
      </c>
      <c r="U3832" s="13">
        <f t="shared" si="419"/>
        <v>14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4">
        <f t="shared" si="415"/>
        <v>41948.890567129631</v>
      </c>
      <c r="K3833">
        <v>1413404545</v>
      </c>
      <c r="L3833" s="14">
        <f t="shared" si="416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6">
        <f t="shared" si="413"/>
        <v>1.0602199999999999</v>
      </c>
      <c r="R3833" s="9">
        <f t="shared" si="414"/>
        <v>58.901111111111113</v>
      </c>
      <c r="S3833" t="str">
        <f t="shared" si="417"/>
        <v>theater</v>
      </c>
      <c r="T3833" t="str">
        <f t="shared" si="418"/>
        <v>plays</v>
      </c>
      <c r="U3833" s="13">
        <f t="shared" si="419"/>
        <v>21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4">
        <f t="shared" si="415"/>
        <v>42420.114988425921</v>
      </c>
      <c r="K3834">
        <v>1452048335</v>
      </c>
      <c r="L3834" s="14">
        <f t="shared" si="416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6">
        <f t="shared" si="413"/>
        <v>1.0466666666666666</v>
      </c>
      <c r="R3834" s="9">
        <f t="shared" si="414"/>
        <v>139.55555555555554</v>
      </c>
      <c r="S3834" t="str">
        <f t="shared" si="417"/>
        <v>theater</v>
      </c>
      <c r="T3834" t="str">
        <f t="shared" si="418"/>
        <v>plays</v>
      </c>
      <c r="U3834" s="13">
        <f t="shared" si="419"/>
        <v>45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4">
        <f t="shared" si="415"/>
        <v>41974.797916666663</v>
      </c>
      <c r="K3835">
        <v>1416516972</v>
      </c>
      <c r="L3835" s="14">
        <f t="shared" si="416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6">
        <f t="shared" si="413"/>
        <v>1.1666666666666667</v>
      </c>
      <c r="R3835" s="9">
        <f t="shared" si="414"/>
        <v>70</v>
      </c>
      <c r="S3835" t="str">
        <f t="shared" si="417"/>
        <v>theater</v>
      </c>
      <c r="T3835" t="str">
        <f t="shared" si="418"/>
        <v>plays</v>
      </c>
      <c r="U3835" s="13">
        <f t="shared" si="419"/>
        <v>11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4">
        <f t="shared" si="415"/>
        <v>42173.445219907408</v>
      </c>
      <c r="K3836">
        <v>1432032067</v>
      </c>
      <c r="L3836" s="14">
        <f t="shared" si="416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6">
        <f t="shared" si="413"/>
        <v>1.0903333333333334</v>
      </c>
      <c r="R3836" s="9">
        <f t="shared" si="414"/>
        <v>57.385964912280699</v>
      </c>
      <c r="S3836" t="str">
        <f t="shared" si="417"/>
        <v>theater</v>
      </c>
      <c r="T3836" t="str">
        <f t="shared" si="418"/>
        <v>plays</v>
      </c>
      <c r="U3836" s="13">
        <f t="shared" si="419"/>
        <v>30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4">
        <f t="shared" si="415"/>
        <v>42481.94222222222</v>
      </c>
      <c r="K3837">
        <v>1459463808</v>
      </c>
      <c r="L3837" s="14">
        <f t="shared" si="416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6">
        <f t="shared" si="413"/>
        <v>1.6</v>
      </c>
      <c r="R3837" s="9">
        <f t="shared" si="414"/>
        <v>40</v>
      </c>
      <c r="S3837" t="str">
        <f t="shared" si="417"/>
        <v>theater</v>
      </c>
      <c r="T3837" t="str">
        <f t="shared" si="418"/>
        <v>plays</v>
      </c>
      <c r="U3837" s="13">
        <f t="shared" si="419"/>
        <v>21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4">
        <f t="shared" si="415"/>
        <v>42585.172916666663</v>
      </c>
      <c r="K3838">
        <v>1467497652</v>
      </c>
      <c r="L3838" s="14">
        <f t="shared" si="416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6">
        <f t="shared" si="413"/>
        <v>1.125</v>
      </c>
      <c r="R3838" s="9">
        <f t="shared" si="414"/>
        <v>64.285714285714292</v>
      </c>
      <c r="S3838" t="str">
        <f t="shared" si="417"/>
        <v>theater</v>
      </c>
      <c r="T3838" t="str">
        <f t="shared" si="418"/>
        <v>plays</v>
      </c>
      <c r="U3838" s="13">
        <f t="shared" si="419"/>
        <v>32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4">
        <f t="shared" si="415"/>
        <v>42188.765717592592</v>
      </c>
      <c r="K3839">
        <v>1432837358</v>
      </c>
      <c r="L3839" s="14">
        <f t="shared" si="416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6">
        <f t="shared" si="413"/>
        <v>1.0209999999999999</v>
      </c>
      <c r="R3839" s="9">
        <f t="shared" si="414"/>
        <v>120.11764705882354</v>
      </c>
      <c r="S3839" t="str">
        <f t="shared" si="417"/>
        <v>theater</v>
      </c>
      <c r="T3839" t="str">
        <f t="shared" si="418"/>
        <v>plays</v>
      </c>
      <c r="U3839" s="13">
        <f t="shared" si="419"/>
        <v>36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4">
        <f t="shared" si="415"/>
        <v>42146.710752314815</v>
      </c>
      <c r="K3840">
        <v>1429722209</v>
      </c>
      <c r="L3840" s="14">
        <f t="shared" si="416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6">
        <f t="shared" si="413"/>
        <v>1.00824</v>
      </c>
      <c r="R3840" s="9">
        <f t="shared" si="414"/>
        <v>1008.24</v>
      </c>
      <c r="S3840" t="str">
        <f t="shared" si="417"/>
        <v>theater</v>
      </c>
      <c r="T3840" t="str">
        <f t="shared" si="418"/>
        <v>plays</v>
      </c>
      <c r="U3840" s="13">
        <f t="shared" si="419"/>
        <v>30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4">
        <f t="shared" si="415"/>
        <v>42215.142638888887</v>
      </c>
      <c r="K3841">
        <v>1433042724</v>
      </c>
      <c r="L3841" s="14">
        <f t="shared" si="416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6">
        <f t="shared" si="413"/>
        <v>1.0125</v>
      </c>
      <c r="R3841" s="9">
        <f t="shared" si="414"/>
        <v>63.28125</v>
      </c>
      <c r="S3841" t="str">
        <f t="shared" si="417"/>
        <v>theater</v>
      </c>
      <c r="T3841" t="str">
        <f t="shared" si="418"/>
        <v>plays</v>
      </c>
      <c r="U3841" s="13">
        <f t="shared" si="419"/>
        <v>60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4">
        <f t="shared" si="415"/>
        <v>42457.660057870366</v>
      </c>
      <c r="K3842">
        <v>1457023829</v>
      </c>
      <c r="L3842" s="14">
        <f t="shared" si="416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6">
        <f t="shared" ref="Q3842:Q3905" si="420">(E3842/D3842)</f>
        <v>65</v>
      </c>
      <c r="R3842" s="9">
        <f t="shared" ref="R3842:R3905" si="421">IF(N3842&lt;&gt;0,E3842/N3842,0)</f>
        <v>21.666666666666668</v>
      </c>
      <c r="S3842" t="str">
        <f t="shared" si="417"/>
        <v>theater</v>
      </c>
      <c r="T3842" t="str">
        <f t="shared" si="418"/>
        <v>plays</v>
      </c>
      <c r="U3842" s="13">
        <f t="shared" si="419"/>
        <v>25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4">
        <f t="shared" ref="J3843:J3906" si="422">(((I3843/60)/60)/24)+DATE(1970,1,1)</f>
        <v>41840.785729166666</v>
      </c>
      <c r="K3843">
        <v>1400698287</v>
      </c>
      <c r="L3843" s="14">
        <f t="shared" ref="L3843:L3906" si="423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6">
        <f t="shared" si="420"/>
        <v>8.72E-2</v>
      </c>
      <c r="R3843" s="9">
        <f t="shared" si="421"/>
        <v>25.647058823529413</v>
      </c>
      <c r="S3843" t="str">
        <f t="shared" ref="S3843:S3906" si="424">LEFT(P3843, SEARCH("/",P3843,1)-1)</f>
        <v>theater</v>
      </c>
      <c r="T3843" t="str">
        <f t="shared" ref="T3843:T3906" si="425">RIGHT(P3843,LEN(P3843)-FIND("/",P3843))</f>
        <v>plays</v>
      </c>
      <c r="U3843" s="13">
        <f t="shared" ref="U3843:U3906" si="426">DATEDIF(L3843,J3843,"D")</f>
        <v>60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4">
        <f t="shared" si="422"/>
        <v>41770.493657407409</v>
      </c>
      <c r="K3844">
        <v>1397217052</v>
      </c>
      <c r="L3844" s="14">
        <f t="shared" si="423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6">
        <f t="shared" si="420"/>
        <v>0.21940000000000001</v>
      </c>
      <c r="R3844" s="9">
        <f t="shared" si="421"/>
        <v>47.695652173913047</v>
      </c>
      <c r="S3844" t="str">
        <f t="shared" si="424"/>
        <v>theater</v>
      </c>
      <c r="T3844" t="str">
        <f t="shared" si="425"/>
        <v>plays</v>
      </c>
      <c r="U3844" s="13">
        <f t="shared" si="426"/>
        <v>30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4">
        <f t="shared" si="422"/>
        <v>41791.072500000002</v>
      </c>
      <c r="K3845">
        <v>1399427064</v>
      </c>
      <c r="L3845" s="14">
        <f t="shared" si="423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6">
        <f t="shared" si="420"/>
        <v>0.21299999999999999</v>
      </c>
      <c r="R3845" s="9">
        <f t="shared" si="421"/>
        <v>56.05263157894737</v>
      </c>
      <c r="S3845" t="str">
        <f t="shared" si="424"/>
        <v>theater</v>
      </c>
      <c r="T3845" t="str">
        <f t="shared" si="425"/>
        <v>plays</v>
      </c>
      <c r="U3845" s="13">
        <f t="shared" si="426"/>
        <v>25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4">
        <f t="shared" si="422"/>
        <v>41793.290972222225</v>
      </c>
      <c r="K3846">
        <v>1399474134</v>
      </c>
      <c r="L3846" s="14">
        <f t="shared" si="423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6">
        <f t="shared" si="420"/>
        <v>0.41489795918367345</v>
      </c>
      <c r="R3846" s="9">
        <f t="shared" si="421"/>
        <v>81.319999999999993</v>
      </c>
      <c r="S3846" t="str">
        <f t="shared" si="424"/>
        <v>theater</v>
      </c>
      <c r="T3846" t="str">
        <f t="shared" si="425"/>
        <v>plays</v>
      </c>
      <c r="U3846" s="13">
        <f t="shared" si="426"/>
        <v>27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4">
        <f t="shared" si="422"/>
        <v>42278.627013888887</v>
      </c>
      <c r="K3847">
        <v>1441119774</v>
      </c>
      <c r="L3847" s="14">
        <f t="shared" si="423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6">
        <f t="shared" si="420"/>
        <v>2.1049999999999999E-2</v>
      </c>
      <c r="R3847" s="9">
        <f t="shared" si="421"/>
        <v>70.166666666666671</v>
      </c>
      <c r="S3847" t="str">
        <f t="shared" si="424"/>
        <v>theater</v>
      </c>
      <c r="T3847" t="str">
        <f t="shared" si="425"/>
        <v>plays</v>
      </c>
      <c r="U3847" s="13">
        <f t="shared" si="426"/>
        <v>30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4">
        <f t="shared" si="422"/>
        <v>41916.290972222225</v>
      </c>
      <c r="K3848">
        <v>1409721542</v>
      </c>
      <c r="L3848" s="14">
        <f t="shared" si="423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6">
        <f t="shared" si="420"/>
        <v>2.7E-2</v>
      </c>
      <c r="R3848" s="9">
        <f t="shared" si="421"/>
        <v>23.625</v>
      </c>
      <c r="S3848" t="str">
        <f t="shared" si="424"/>
        <v>theater</v>
      </c>
      <c r="T3848" t="str">
        <f t="shared" si="425"/>
        <v>plays</v>
      </c>
      <c r="U3848" s="13">
        <f t="shared" si="426"/>
        <v>31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4">
        <f t="shared" si="422"/>
        <v>42204.224432870367</v>
      </c>
      <c r="K3849">
        <v>1433395391</v>
      </c>
      <c r="L3849" s="14">
        <f t="shared" si="423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6">
        <f t="shared" si="420"/>
        <v>0.16161904761904761</v>
      </c>
      <c r="R3849" s="9">
        <f t="shared" si="421"/>
        <v>188.55555555555554</v>
      </c>
      <c r="S3849" t="str">
        <f t="shared" si="424"/>
        <v>theater</v>
      </c>
      <c r="T3849" t="str">
        <f t="shared" si="425"/>
        <v>plays</v>
      </c>
      <c r="U3849" s="13">
        <f t="shared" si="426"/>
        <v>45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4">
        <f t="shared" si="422"/>
        <v>42295.817002314812</v>
      </c>
      <c r="K3850">
        <v>1442604989</v>
      </c>
      <c r="L3850" s="14">
        <f t="shared" si="423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6">
        <f t="shared" si="420"/>
        <v>0.16376923076923078</v>
      </c>
      <c r="R3850" s="9">
        <f t="shared" si="421"/>
        <v>49.511627906976742</v>
      </c>
      <c r="S3850" t="str">
        <f t="shared" si="424"/>
        <v>theater</v>
      </c>
      <c r="T3850" t="str">
        <f t="shared" si="425"/>
        <v>plays</v>
      </c>
      <c r="U3850" s="13">
        <f t="shared" si="426"/>
        <v>30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4">
        <f t="shared" si="422"/>
        <v>42166.767175925925</v>
      </c>
      <c r="K3851">
        <v>1431455084</v>
      </c>
      <c r="L3851" s="14">
        <f t="shared" si="423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6">
        <f t="shared" si="420"/>
        <v>7.0433333333333334E-2</v>
      </c>
      <c r="R3851" s="9">
        <f t="shared" si="421"/>
        <v>75.464285714285708</v>
      </c>
      <c r="S3851" t="str">
        <f t="shared" si="424"/>
        <v>theater</v>
      </c>
      <c r="T3851" t="str">
        <f t="shared" si="425"/>
        <v>plays</v>
      </c>
      <c r="U3851" s="13">
        <f t="shared" si="426"/>
        <v>30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4">
        <f t="shared" si="422"/>
        <v>42005.124340277776</v>
      </c>
      <c r="K3852">
        <v>1417489143</v>
      </c>
      <c r="L3852" s="14">
        <f t="shared" si="423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6">
        <f t="shared" si="420"/>
        <v>3.7999999999999999E-2</v>
      </c>
      <c r="R3852" s="9">
        <f t="shared" si="421"/>
        <v>9.5</v>
      </c>
      <c r="S3852" t="str">
        <f t="shared" si="424"/>
        <v>theater</v>
      </c>
      <c r="T3852" t="str">
        <f t="shared" si="425"/>
        <v>plays</v>
      </c>
      <c r="U3852" s="13">
        <f t="shared" si="426"/>
        <v>30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4">
        <f t="shared" si="422"/>
        <v>42202.439571759256</v>
      </c>
      <c r="K3853">
        <v>1434537179</v>
      </c>
      <c r="L3853" s="14">
        <f t="shared" si="423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6">
        <f t="shared" si="420"/>
        <v>0.34079999999999999</v>
      </c>
      <c r="R3853" s="9">
        <f t="shared" si="421"/>
        <v>35.5</v>
      </c>
      <c r="S3853" t="str">
        <f t="shared" si="424"/>
        <v>theater</v>
      </c>
      <c r="T3853" t="str">
        <f t="shared" si="425"/>
        <v>plays</v>
      </c>
      <c r="U3853" s="13">
        <f t="shared" si="426"/>
        <v>30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4">
        <f t="shared" si="422"/>
        <v>42090.149027777778</v>
      </c>
      <c r="K3854">
        <v>1425270876</v>
      </c>
      <c r="L3854" s="14">
        <f t="shared" si="423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6">
        <f t="shared" si="420"/>
        <v>2E-3</v>
      </c>
      <c r="R3854" s="9">
        <f t="shared" si="421"/>
        <v>10</v>
      </c>
      <c r="S3854" t="str">
        <f t="shared" si="424"/>
        <v>theater</v>
      </c>
      <c r="T3854" t="str">
        <f t="shared" si="425"/>
        <v>plays</v>
      </c>
      <c r="U3854" s="13">
        <f t="shared" si="426"/>
        <v>25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4">
        <f t="shared" si="422"/>
        <v>41883.84002314815</v>
      </c>
      <c r="K3855">
        <v>1406578178</v>
      </c>
      <c r="L3855" s="14">
        <f t="shared" si="423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6">
        <f t="shared" si="420"/>
        <v>2.5999999999999998E-4</v>
      </c>
      <c r="R3855" s="9">
        <f t="shared" si="421"/>
        <v>13</v>
      </c>
      <c r="S3855" t="str">
        <f t="shared" si="424"/>
        <v>theater</v>
      </c>
      <c r="T3855" t="str">
        <f t="shared" si="425"/>
        <v>plays</v>
      </c>
      <c r="U3855" s="13">
        <f t="shared" si="426"/>
        <v>35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4">
        <f t="shared" si="422"/>
        <v>42133.884930555556</v>
      </c>
      <c r="K3856">
        <v>1428614058</v>
      </c>
      <c r="L3856" s="14">
        <f t="shared" si="423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6">
        <f t="shared" si="420"/>
        <v>0.16254545454545455</v>
      </c>
      <c r="R3856" s="9">
        <f t="shared" si="421"/>
        <v>89.4</v>
      </c>
      <c r="S3856" t="str">
        <f t="shared" si="424"/>
        <v>theater</v>
      </c>
      <c r="T3856" t="str">
        <f t="shared" si="425"/>
        <v>plays</v>
      </c>
      <c r="U3856" s="13">
        <f t="shared" si="426"/>
        <v>30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4">
        <f t="shared" si="422"/>
        <v>42089.929062499999</v>
      </c>
      <c r="K3857">
        <v>1424819871</v>
      </c>
      <c r="L3857" s="14">
        <f t="shared" si="423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6">
        <f t="shared" si="420"/>
        <v>2.5000000000000001E-2</v>
      </c>
      <c r="R3857" s="9">
        <f t="shared" si="421"/>
        <v>25</v>
      </c>
      <c r="S3857" t="str">
        <f t="shared" si="424"/>
        <v>theater</v>
      </c>
      <c r="T3857" t="str">
        <f t="shared" si="425"/>
        <v>plays</v>
      </c>
      <c r="U3857" s="13">
        <f t="shared" si="426"/>
        <v>30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4">
        <f t="shared" si="422"/>
        <v>42071.701423611114</v>
      </c>
      <c r="K3858">
        <v>1423245003</v>
      </c>
      <c r="L3858" s="14">
        <f t="shared" si="423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6">
        <f t="shared" si="420"/>
        <v>2.0000000000000001E-4</v>
      </c>
      <c r="R3858" s="9">
        <f t="shared" si="421"/>
        <v>1</v>
      </c>
      <c r="S3858" t="str">
        <f t="shared" si="424"/>
        <v>theater</v>
      </c>
      <c r="T3858" t="str">
        <f t="shared" si="425"/>
        <v>plays</v>
      </c>
      <c r="U3858" s="13">
        <f t="shared" si="426"/>
        <v>30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4">
        <f t="shared" si="422"/>
        <v>41852.716666666667</v>
      </c>
      <c r="K3859">
        <v>1404927690</v>
      </c>
      <c r="L3859" s="14">
        <f t="shared" si="423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6">
        <f t="shared" si="420"/>
        <v>5.1999999999999998E-2</v>
      </c>
      <c r="R3859" s="9">
        <f t="shared" si="421"/>
        <v>65</v>
      </c>
      <c r="S3859" t="str">
        <f t="shared" si="424"/>
        <v>theater</v>
      </c>
      <c r="T3859" t="str">
        <f t="shared" si="425"/>
        <v>plays</v>
      </c>
      <c r="U3859" s="13">
        <f t="shared" si="426"/>
        <v>23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4">
        <f t="shared" si="422"/>
        <v>42146.875</v>
      </c>
      <c r="K3860">
        <v>1430734844</v>
      </c>
      <c r="L3860" s="14">
        <f t="shared" si="423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6">
        <f t="shared" si="420"/>
        <v>0.02</v>
      </c>
      <c r="R3860" s="9">
        <f t="shared" si="421"/>
        <v>10</v>
      </c>
      <c r="S3860" t="str">
        <f t="shared" si="424"/>
        <v>theater</v>
      </c>
      <c r="T3860" t="str">
        <f t="shared" si="425"/>
        <v>plays</v>
      </c>
      <c r="U3860" s="13">
        <f t="shared" si="426"/>
        <v>18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4">
        <f t="shared" si="422"/>
        <v>41815.875</v>
      </c>
      <c r="K3861">
        <v>1401485207</v>
      </c>
      <c r="L3861" s="14">
        <f t="shared" si="423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6">
        <f t="shared" si="420"/>
        <v>4.0000000000000002E-4</v>
      </c>
      <c r="R3861" s="9">
        <f t="shared" si="421"/>
        <v>1</v>
      </c>
      <c r="S3861" t="str">
        <f t="shared" si="424"/>
        <v>theater</v>
      </c>
      <c r="T3861" t="str">
        <f t="shared" si="425"/>
        <v>plays</v>
      </c>
      <c r="U3861" s="13">
        <f t="shared" si="426"/>
        <v>26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4">
        <f t="shared" si="422"/>
        <v>41863.660995370366</v>
      </c>
      <c r="K3862">
        <v>1405266710</v>
      </c>
      <c r="L3862" s="14">
        <f t="shared" si="423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6">
        <f t="shared" si="420"/>
        <v>0.17666666666666667</v>
      </c>
      <c r="R3862" s="9">
        <f t="shared" si="421"/>
        <v>81.538461538461533</v>
      </c>
      <c r="S3862" t="str">
        <f t="shared" si="424"/>
        <v>theater</v>
      </c>
      <c r="T3862" t="str">
        <f t="shared" si="425"/>
        <v>plays</v>
      </c>
      <c r="U3862" s="13">
        <f t="shared" si="426"/>
        <v>30</v>
      </c>
    </row>
    <row r="3863" spans="1:2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4">
        <f t="shared" si="422"/>
        <v>41955.907638888893</v>
      </c>
      <c r="K3863">
        <v>1412258977</v>
      </c>
      <c r="L3863" s="14">
        <f t="shared" si="423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6">
        <f t="shared" si="420"/>
        <v>0.05</v>
      </c>
      <c r="R3863" s="9">
        <f t="shared" si="421"/>
        <v>100</v>
      </c>
      <c r="S3863" t="str">
        <f t="shared" si="424"/>
        <v>theater</v>
      </c>
      <c r="T3863" t="str">
        <f t="shared" si="425"/>
        <v>plays</v>
      </c>
      <c r="U3863" s="13">
        <f t="shared" si="426"/>
        <v>41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4">
        <f t="shared" si="422"/>
        <v>42625.707638888889</v>
      </c>
      <c r="K3864">
        <v>1472451356</v>
      </c>
      <c r="L3864" s="14">
        <f t="shared" si="423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6">
        <f t="shared" si="420"/>
        <v>1.3333333333333334E-4</v>
      </c>
      <c r="R3864" s="9">
        <f t="shared" si="421"/>
        <v>1</v>
      </c>
      <c r="S3864" t="str">
        <f t="shared" si="424"/>
        <v>theater</v>
      </c>
      <c r="T3864" t="str">
        <f t="shared" si="425"/>
        <v>plays</v>
      </c>
      <c r="U3864" s="13">
        <f t="shared" si="426"/>
        <v>14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4">
        <f t="shared" si="422"/>
        <v>42313.674826388888</v>
      </c>
      <c r="K3865">
        <v>1441552305</v>
      </c>
      <c r="L3865" s="14">
        <f t="shared" si="423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6">
        <f t="shared" si="420"/>
        <v>0</v>
      </c>
      <c r="R3865" s="9">
        <f t="shared" si="421"/>
        <v>0</v>
      </c>
      <c r="S3865" t="str">
        <f t="shared" si="424"/>
        <v>theater</v>
      </c>
      <c r="T3865" t="str">
        <f t="shared" si="425"/>
        <v>plays</v>
      </c>
      <c r="U3865" s="13">
        <f t="shared" si="426"/>
        <v>60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4">
        <f t="shared" si="422"/>
        <v>42325.933495370366</v>
      </c>
      <c r="K3866">
        <v>1445203454</v>
      </c>
      <c r="L3866" s="14">
        <f t="shared" si="423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6">
        <f t="shared" si="420"/>
        <v>1.2E-2</v>
      </c>
      <c r="R3866" s="9">
        <f t="shared" si="421"/>
        <v>20</v>
      </c>
      <c r="S3866" t="str">
        <f t="shared" si="424"/>
        <v>theater</v>
      </c>
      <c r="T3866" t="str">
        <f t="shared" si="425"/>
        <v>plays</v>
      </c>
      <c r="U3866" s="13">
        <f t="shared" si="426"/>
        <v>30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4">
        <f t="shared" si="422"/>
        <v>41881.229166666664</v>
      </c>
      <c r="K3867">
        <v>1405957098</v>
      </c>
      <c r="L3867" s="14">
        <f t="shared" si="423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6">
        <f t="shared" si="420"/>
        <v>0.26937422295897223</v>
      </c>
      <c r="R3867" s="9">
        <f t="shared" si="421"/>
        <v>46.428571428571431</v>
      </c>
      <c r="S3867" t="str">
        <f t="shared" si="424"/>
        <v>theater</v>
      </c>
      <c r="T3867" t="str">
        <f t="shared" si="425"/>
        <v>plays</v>
      </c>
      <c r="U3867" s="13">
        <f t="shared" si="426"/>
        <v>40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4">
        <f t="shared" si="422"/>
        <v>42452.145138888889</v>
      </c>
      <c r="K3868">
        <v>1454453021</v>
      </c>
      <c r="L3868" s="14">
        <f t="shared" si="423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6">
        <f t="shared" si="420"/>
        <v>5.4999999999999997E-3</v>
      </c>
      <c r="R3868" s="9">
        <f t="shared" si="421"/>
        <v>5.5</v>
      </c>
      <c r="S3868" t="str">
        <f t="shared" si="424"/>
        <v>theater</v>
      </c>
      <c r="T3868" t="str">
        <f t="shared" si="425"/>
        <v>plays</v>
      </c>
      <c r="U3868" s="13">
        <f t="shared" si="426"/>
        <v>50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4">
        <f t="shared" si="422"/>
        <v>42539.814108796301</v>
      </c>
      <c r="K3869">
        <v>1463686339</v>
      </c>
      <c r="L3869" s="14">
        <f t="shared" si="423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6">
        <f t="shared" si="420"/>
        <v>0.1255</v>
      </c>
      <c r="R3869" s="9">
        <f t="shared" si="421"/>
        <v>50.2</v>
      </c>
      <c r="S3869" t="str">
        <f t="shared" si="424"/>
        <v>theater</v>
      </c>
      <c r="T3869" t="str">
        <f t="shared" si="425"/>
        <v>plays</v>
      </c>
      <c r="U3869" s="13">
        <f t="shared" si="426"/>
        <v>30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4">
        <f t="shared" si="422"/>
        <v>41890.659780092588</v>
      </c>
      <c r="K3870">
        <v>1408031405</v>
      </c>
      <c r="L3870" s="14">
        <f t="shared" si="423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6">
        <f t="shared" si="420"/>
        <v>2E-3</v>
      </c>
      <c r="R3870" s="9">
        <f t="shared" si="421"/>
        <v>10</v>
      </c>
      <c r="S3870" t="str">
        <f t="shared" si="424"/>
        <v>theater</v>
      </c>
      <c r="T3870" t="str">
        <f t="shared" si="425"/>
        <v>musical</v>
      </c>
      <c r="U3870" s="13">
        <f t="shared" si="426"/>
        <v>25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4">
        <f t="shared" si="422"/>
        <v>42077.132638888885</v>
      </c>
      <c r="K3871">
        <v>1423761792</v>
      </c>
      <c r="L3871" s="14">
        <f t="shared" si="423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6">
        <f t="shared" si="420"/>
        <v>3.44748684310884E-2</v>
      </c>
      <c r="R3871" s="9">
        <f t="shared" si="421"/>
        <v>30.133333333333333</v>
      </c>
      <c r="S3871" t="str">
        <f t="shared" si="424"/>
        <v>theater</v>
      </c>
      <c r="T3871" t="str">
        <f t="shared" si="425"/>
        <v>musical</v>
      </c>
      <c r="U3871" s="13">
        <f t="shared" si="426"/>
        <v>30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4">
        <f t="shared" si="422"/>
        <v>41823.17219907407</v>
      </c>
      <c r="K3872">
        <v>1401768478</v>
      </c>
      <c r="L3872" s="14">
        <f t="shared" si="423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6">
        <f t="shared" si="420"/>
        <v>0.15</v>
      </c>
      <c r="R3872" s="9">
        <f t="shared" si="421"/>
        <v>150</v>
      </c>
      <c r="S3872" t="str">
        <f t="shared" si="424"/>
        <v>theater</v>
      </c>
      <c r="T3872" t="str">
        <f t="shared" si="425"/>
        <v>musical</v>
      </c>
      <c r="U3872" s="13">
        <f t="shared" si="426"/>
        <v>30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4">
        <f t="shared" si="422"/>
        <v>42823.739004629635</v>
      </c>
      <c r="K3873">
        <v>1485629050</v>
      </c>
      <c r="L3873" s="14">
        <f t="shared" si="423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6">
        <f t="shared" si="420"/>
        <v>2.6666666666666668E-2</v>
      </c>
      <c r="R3873" s="9">
        <f t="shared" si="421"/>
        <v>13.333333333333334</v>
      </c>
      <c r="S3873" t="str">
        <f t="shared" si="424"/>
        <v>theater</v>
      </c>
      <c r="T3873" t="str">
        <f t="shared" si="425"/>
        <v>musical</v>
      </c>
      <c r="U3873" s="13">
        <f t="shared" si="426"/>
        <v>60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4">
        <f t="shared" si="422"/>
        <v>42230.145787037036</v>
      </c>
      <c r="K3874">
        <v>1435202996</v>
      </c>
      <c r="L3874" s="14">
        <f t="shared" si="423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6">
        <f t="shared" si="420"/>
        <v>0</v>
      </c>
      <c r="R3874" s="9">
        <f t="shared" si="421"/>
        <v>0</v>
      </c>
      <c r="S3874" t="str">
        <f t="shared" si="424"/>
        <v>theater</v>
      </c>
      <c r="T3874" t="str">
        <f t="shared" si="425"/>
        <v>musical</v>
      </c>
      <c r="U3874" s="13">
        <f t="shared" si="426"/>
        <v>50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4">
        <f t="shared" si="422"/>
        <v>42285.696006944447</v>
      </c>
      <c r="K3875">
        <v>1441730535</v>
      </c>
      <c r="L3875" s="14">
        <f t="shared" si="423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6">
        <f t="shared" si="420"/>
        <v>0</v>
      </c>
      <c r="R3875" s="9">
        <f t="shared" si="421"/>
        <v>0</v>
      </c>
      <c r="S3875" t="str">
        <f t="shared" si="424"/>
        <v>theater</v>
      </c>
      <c r="T3875" t="str">
        <f t="shared" si="425"/>
        <v>musical</v>
      </c>
      <c r="U3875" s="13">
        <f t="shared" si="426"/>
        <v>30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4">
        <f t="shared" si="422"/>
        <v>42028.041666666672</v>
      </c>
      <c r="K3876">
        <v>1420244622</v>
      </c>
      <c r="L3876" s="14">
        <f t="shared" si="423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6">
        <f t="shared" si="420"/>
        <v>0</v>
      </c>
      <c r="R3876" s="9">
        <f t="shared" si="421"/>
        <v>0</v>
      </c>
      <c r="S3876" t="str">
        <f t="shared" si="424"/>
        <v>theater</v>
      </c>
      <c r="T3876" t="str">
        <f t="shared" si="425"/>
        <v>musical</v>
      </c>
      <c r="U3876" s="13">
        <f t="shared" si="426"/>
        <v>21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4">
        <f t="shared" si="422"/>
        <v>42616.416666666672</v>
      </c>
      <c r="K3877">
        <v>1472804365</v>
      </c>
      <c r="L3877" s="14">
        <f t="shared" si="423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6">
        <f t="shared" si="420"/>
        <v>0</v>
      </c>
      <c r="R3877" s="9">
        <f t="shared" si="421"/>
        <v>0</v>
      </c>
      <c r="S3877" t="str">
        <f t="shared" si="424"/>
        <v>theater</v>
      </c>
      <c r="T3877" t="str">
        <f t="shared" si="425"/>
        <v>musical</v>
      </c>
      <c r="U3877" s="13">
        <f t="shared" si="426"/>
        <v>1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4">
        <f t="shared" si="422"/>
        <v>42402.624166666668</v>
      </c>
      <c r="K3878">
        <v>1451833128</v>
      </c>
      <c r="L3878" s="14">
        <f t="shared" si="423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6">
        <f t="shared" si="420"/>
        <v>0.52794871794871789</v>
      </c>
      <c r="R3878" s="9">
        <f t="shared" si="421"/>
        <v>44.760869565217391</v>
      </c>
      <c r="S3878" t="str">
        <f t="shared" si="424"/>
        <v>theater</v>
      </c>
      <c r="T3878" t="str">
        <f t="shared" si="425"/>
        <v>musical</v>
      </c>
      <c r="U3878" s="13">
        <f t="shared" si="426"/>
        <v>30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4">
        <f t="shared" si="422"/>
        <v>42712.67768518519</v>
      </c>
      <c r="K3879">
        <v>1478621752</v>
      </c>
      <c r="L3879" s="14">
        <f t="shared" si="423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6">
        <f t="shared" si="420"/>
        <v>4.9639999999999997E-2</v>
      </c>
      <c r="R3879" s="9">
        <f t="shared" si="421"/>
        <v>88.642857142857139</v>
      </c>
      <c r="S3879" t="str">
        <f t="shared" si="424"/>
        <v>theater</v>
      </c>
      <c r="T3879" t="str">
        <f t="shared" si="425"/>
        <v>musical</v>
      </c>
      <c r="U3879" s="13">
        <f t="shared" si="426"/>
        <v>30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4">
        <f t="shared" si="422"/>
        <v>42185.165972222225</v>
      </c>
      <c r="K3880">
        <v>1433014746</v>
      </c>
      <c r="L3880" s="14">
        <f t="shared" si="423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6">
        <f t="shared" si="420"/>
        <v>5.5555555555555556E-4</v>
      </c>
      <c r="R3880" s="9">
        <f t="shared" si="421"/>
        <v>10</v>
      </c>
      <c r="S3880" t="str">
        <f t="shared" si="424"/>
        <v>theater</v>
      </c>
      <c r="T3880" t="str">
        <f t="shared" si="425"/>
        <v>musical</v>
      </c>
      <c r="U3880" s="13">
        <f t="shared" si="426"/>
        <v>31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4">
        <f t="shared" si="422"/>
        <v>42029.861064814817</v>
      </c>
      <c r="K3881">
        <v>1419626396</v>
      </c>
      <c r="L3881" s="14">
        <f t="shared" si="423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6">
        <f t="shared" si="420"/>
        <v>0</v>
      </c>
      <c r="R3881" s="9">
        <f t="shared" si="421"/>
        <v>0</v>
      </c>
      <c r="S3881" t="str">
        <f t="shared" si="424"/>
        <v>theater</v>
      </c>
      <c r="T3881" t="str">
        <f t="shared" si="425"/>
        <v>musical</v>
      </c>
      <c r="U3881" s="13">
        <f t="shared" si="426"/>
        <v>30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4">
        <f t="shared" si="422"/>
        <v>41850.958333333336</v>
      </c>
      <c r="K3882">
        <v>1403724820</v>
      </c>
      <c r="L3882" s="14">
        <f t="shared" si="423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6">
        <f t="shared" si="420"/>
        <v>0.13066666666666665</v>
      </c>
      <c r="R3882" s="9">
        <f t="shared" si="421"/>
        <v>57.647058823529413</v>
      </c>
      <c r="S3882" t="str">
        <f t="shared" si="424"/>
        <v>theater</v>
      </c>
      <c r="T3882" t="str">
        <f t="shared" si="425"/>
        <v>musical</v>
      </c>
      <c r="U3882" s="13">
        <f t="shared" si="426"/>
        <v>35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4">
        <f t="shared" si="422"/>
        <v>42786.018506944441</v>
      </c>
      <c r="K3883">
        <v>1484958399</v>
      </c>
      <c r="L3883" s="14">
        <f t="shared" si="423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6">
        <f t="shared" si="420"/>
        <v>0.05</v>
      </c>
      <c r="R3883" s="9">
        <f t="shared" si="421"/>
        <v>25</v>
      </c>
      <c r="S3883" t="str">
        <f t="shared" si="424"/>
        <v>theater</v>
      </c>
      <c r="T3883" t="str">
        <f t="shared" si="425"/>
        <v>musical</v>
      </c>
      <c r="U3883" s="13">
        <f t="shared" si="426"/>
        <v>30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4">
        <f t="shared" si="422"/>
        <v>42400.960416666669</v>
      </c>
      <c r="K3884">
        <v>1451950570</v>
      </c>
      <c r="L3884" s="14">
        <f t="shared" si="423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6">
        <f t="shared" si="420"/>
        <v>0</v>
      </c>
      <c r="R3884" s="9">
        <f t="shared" si="421"/>
        <v>0</v>
      </c>
      <c r="S3884" t="str">
        <f t="shared" si="424"/>
        <v>theater</v>
      </c>
      <c r="T3884" t="str">
        <f t="shared" si="425"/>
        <v>musical</v>
      </c>
      <c r="U3884" s="13">
        <f t="shared" si="426"/>
        <v>27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4">
        <f t="shared" si="422"/>
        <v>41884.602650462963</v>
      </c>
      <c r="K3885">
        <v>1407076069</v>
      </c>
      <c r="L3885" s="14">
        <f t="shared" si="423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6">
        <f t="shared" si="420"/>
        <v>0</v>
      </c>
      <c r="R3885" s="9">
        <f t="shared" si="421"/>
        <v>0</v>
      </c>
      <c r="S3885" t="str">
        <f t="shared" si="424"/>
        <v>theater</v>
      </c>
      <c r="T3885" t="str">
        <f t="shared" si="425"/>
        <v>musical</v>
      </c>
      <c r="U3885" s="13">
        <f t="shared" si="426"/>
        <v>30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4">
        <f t="shared" si="422"/>
        <v>42090.749907407408</v>
      </c>
      <c r="K3886">
        <v>1425322792</v>
      </c>
      <c r="L3886" s="14">
        <f t="shared" si="423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6">
        <f t="shared" si="420"/>
        <v>0</v>
      </c>
      <c r="R3886" s="9">
        <f t="shared" si="421"/>
        <v>0</v>
      </c>
      <c r="S3886" t="str">
        <f t="shared" si="424"/>
        <v>theater</v>
      </c>
      <c r="T3886" t="str">
        <f t="shared" si="425"/>
        <v>musical</v>
      </c>
      <c r="U3886" s="13">
        <f t="shared" si="426"/>
        <v>25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4">
        <f t="shared" si="422"/>
        <v>42499.951284722221</v>
      </c>
      <c r="K3887">
        <v>1460242191</v>
      </c>
      <c r="L3887" s="14">
        <f t="shared" si="423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6">
        <f t="shared" si="420"/>
        <v>0</v>
      </c>
      <c r="R3887" s="9">
        <f t="shared" si="421"/>
        <v>0</v>
      </c>
      <c r="S3887" t="str">
        <f t="shared" si="424"/>
        <v>theater</v>
      </c>
      <c r="T3887" t="str">
        <f t="shared" si="425"/>
        <v>musical</v>
      </c>
      <c r="U3887" s="13">
        <f t="shared" si="426"/>
        <v>30</v>
      </c>
    </row>
    <row r="3888" spans="1:2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4">
        <f t="shared" si="422"/>
        <v>41984.228032407409</v>
      </c>
      <c r="K3888">
        <v>1415683702</v>
      </c>
      <c r="L3888" s="14">
        <f t="shared" si="423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6">
        <f t="shared" si="420"/>
        <v>0</v>
      </c>
      <c r="R3888" s="9">
        <f t="shared" si="421"/>
        <v>0</v>
      </c>
      <c r="S3888" t="str">
        <f t="shared" si="424"/>
        <v>theater</v>
      </c>
      <c r="T3888" t="str">
        <f t="shared" si="425"/>
        <v>musical</v>
      </c>
      <c r="U3888" s="13">
        <f t="shared" si="426"/>
        <v>30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4">
        <f t="shared" si="422"/>
        <v>42125.916666666672</v>
      </c>
      <c r="K3889">
        <v>1426538129</v>
      </c>
      <c r="L3889" s="14">
        <f t="shared" si="423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6">
        <f t="shared" si="420"/>
        <v>1.7500000000000002E-2</v>
      </c>
      <c r="R3889" s="9">
        <f t="shared" si="421"/>
        <v>17.5</v>
      </c>
      <c r="S3889" t="str">
        <f t="shared" si="424"/>
        <v>theater</v>
      </c>
      <c r="T3889" t="str">
        <f t="shared" si="425"/>
        <v>musical</v>
      </c>
      <c r="U3889" s="13">
        <f t="shared" si="426"/>
        <v>46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4">
        <f t="shared" si="422"/>
        <v>42792.545810185184</v>
      </c>
      <c r="K3890">
        <v>1485522358</v>
      </c>
      <c r="L3890" s="14">
        <f t="shared" si="423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6">
        <f t="shared" si="420"/>
        <v>0.27100000000000002</v>
      </c>
      <c r="R3890" s="9">
        <f t="shared" si="421"/>
        <v>38.714285714285715</v>
      </c>
      <c r="S3890" t="str">
        <f t="shared" si="424"/>
        <v>theater</v>
      </c>
      <c r="T3890" t="str">
        <f t="shared" si="425"/>
        <v>plays</v>
      </c>
      <c r="U3890" s="13">
        <f t="shared" si="426"/>
        <v>30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4">
        <f t="shared" si="422"/>
        <v>42008.976388888885</v>
      </c>
      <c r="K3891">
        <v>1417651630</v>
      </c>
      <c r="L3891" s="14">
        <f t="shared" si="423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6">
        <f t="shared" si="420"/>
        <v>1.4749999999999999E-2</v>
      </c>
      <c r="R3891" s="9">
        <f t="shared" si="421"/>
        <v>13.111111111111111</v>
      </c>
      <c r="S3891" t="str">
        <f t="shared" si="424"/>
        <v>theater</v>
      </c>
      <c r="T3891" t="str">
        <f t="shared" si="425"/>
        <v>plays</v>
      </c>
      <c r="U3891" s="13">
        <f t="shared" si="426"/>
        <v>31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4">
        <f t="shared" si="422"/>
        <v>42231.758611111116</v>
      </c>
      <c r="K3892">
        <v>1434478344</v>
      </c>
      <c r="L3892" s="14">
        <f t="shared" si="423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6">
        <f t="shared" si="420"/>
        <v>0.16826666666666668</v>
      </c>
      <c r="R3892" s="9">
        <f t="shared" si="421"/>
        <v>315.5</v>
      </c>
      <c r="S3892" t="str">
        <f t="shared" si="424"/>
        <v>theater</v>
      </c>
      <c r="T3892" t="str">
        <f t="shared" si="425"/>
        <v>plays</v>
      </c>
      <c r="U3892" s="13">
        <f t="shared" si="426"/>
        <v>60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4">
        <f t="shared" si="422"/>
        <v>42086.207638888889</v>
      </c>
      <c r="K3893">
        <v>1424488244</v>
      </c>
      <c r="L3893" s="14">
        <f t="shared" si="423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6">
        <f t="shared" si="420"/>
        <v>0.32500000000000001</v>
      </c>
      <c r="R3893" s="9">
        <f t="shared" si="421"/>
        <v>37.142857142857146</v>
      </c>
      <c r="S3893" t="str">
        <f t="shared" si="424"/>
        <v>theater</v>
      </c>
      <c r="T3893" t="str">
        <f t="shared" si="425"/>
        <v>plays</v>
      </c>
      <c r="U3893" s="13">
        <f t="shared" si="426"/>
        <v>30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4">
        <f t="shared" si="422"/>
        <v>41875.291666666664</v>
      </c>
      <c r="K3894">
        <v>1408203557</v>
      </c>
      <c r="L3894" s="14">
        <f t="shared" si="423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6">
        <f t="shared" si="420"/>
        <v>0</v>
      </c>
      <c r="R3894" s="9">
        <f t="shared" si="421"/>
        <v>0</v>
      </c>
      <c r="S3894" t="str">
        <f t="shared" si="424"/>
        <v>theater</v>
      </c>
      <c r="T3894" t="str">
        <f t="shared" si="425"/>
        <v>plays</v>
      </c>
      <c r="U3894" s="13">
        <f t="shared" si="426"/>
        <v>8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4">
        <f t="shared" si="422"/>
        <v>41821.25</v>
      </c>
      <c r="K3895">
        <v>1400600840</v>
      </c>
      <c r="L3895" s="14">
        <f t="shared" si="423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6">
        <f t="shared" si="420"/>
        <v>0.2155</v>
      </c>
      <c r="R3895" s="9">
        <f t="shared" si="421"/>
        <v>128.27380952380952</v>
      </c>
      <c r="S3895" t="str">
        <f t="shared" si="424"/>
        <v>theater</v>
      </c>
      <c r="T3895" t="str">
        <f t="shared" si="425"/>
        <v>plays</v>
      </c>
      <c r="U3895" s="13">
        <f t="shared" si="426"/>
        <v>42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4">
        <f t="shared" si="422"/>
        <v>42710.207638888889</v>
      </c>
      <c r="K3896">
        <v>1478386812</v>
      </c>
      <c r="L3896" s="14">
        <f t="shared" si="423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6">
        <f t="shared" si="420"/>
        <v>3.4666666666666665E-2</v>
      </c>
      <c r="R3896" s="9">
        <f t="shared" si="421"/>
        <v>47.272727272727273</v>
      </c>
      <c r="S3896" t="str">
        <f t="shared" si="424"/>
        <v>theater</v>
      </c>
      <c r="T3896" t="str">
        <f t="shared" si="425"/>
        <v>plays</v>
      </c>
      <c r="U3896" s="13">
        <f t="shared" si="426"/>
        <v>31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4">
        <f t="shared" si="422"/>
        <v>42063.250208333338</v>
      </c>
      <c r="K3897">
        <v>1422424818</v>
      </c>
      <c r="L3897" s="14">
        <f t="shared" si="423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6">
        <f t="shared" si="420"/>
        <v>0.05</v>
      </c>
      <c r="R3897" s="9">
        <f t="shared" si="421"/>
        <v>50</v>
      </c>
      <c r="S3897" t="str">
        <f t="shared" si="424"/>
        <v>theater</v>
      </c>
      <c r="T3897" t="str">
        <f t="shared" si="425"/>
        <v>plays</v>
      </c>
      <c r="U3897" s="13">
        <f t="shared" si="426"/>
        <v>31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4">
        <f t="shared" si="422"/>
        <v>41807.191875000004</v>
      </c>
      <c r="K3898">
        <v>1401770178</v>
      </c>
      <c r="L3898" s="14">
        <f t="shared" si="423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6">
        <f t="shared" si="420"/>
        <v>0.10625</v>
      </c>
      <c r="R3898" s="9">
        <f t="shared" si="421"/>
        <v>42.5</v>
      </c>
      <c r="S3898" t="str">
        <f t="shared" si="424"/>
        <v>theater</v>
      </c>
      <c r="T3898" t="str">
        <f t="shared" si="425"/>
        <v>plays</v>
      </c>
      <c r="U3898" s="13">
        <f t="shared" si="426"/>
        <v>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4">
        <f t="shared" si="422"/>
        <v>42012.87364583333</v>
      </c>
      <c r="K3899">
        <v>1418158683</v>
      </c>
      <c r="L3899" s="14">
        <f t="shared" si="423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6">
        <f t="shared" si="420"/>
        <v>0.17599999999999999</v>
      </c>
      <c r="R3899" s="9">
        <f t="shared" si="421"/>
        <v>44</v>
      </c>
      <c r="S3899" t="str">
        <f t="shared" si="424"/>
        <v>theater</v>
      </c>
      <c r="T3899" t="str">
        <f t="shared" si="425"/>
        <v>plays</v>
      </c>
      <c r="U3899" s="13">
        <f t="shared" si="426"/>
        <v>30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4">
        <f t="shared" si="422"/>
        <v>42233.666666666672</v>
      </c>
      <c r="K3900">
        <v>1436355270</v>
      </c>
      <c r="L3900" s="14">
        <f t="shared" si="423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6">
        <f t="shared" si="420"/>
        <v>0.3256</v>
      </c>
      <c r="R3900" s="9">
        <f t="shared" si="421"/>
        <v>50.875</v>
      </c>
      <c r="S3900" t="str">
        <f t="shared" si="424"/>
        <v>theater</v>
      </c>
      <c r="T3900" t="str">
        <f t="shared" si="425"/>
        <v>plays</v>
      </c>
      <c r="U3900" s="13">
        <f t="shared" si="426"/>
        <v>40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4">
        <f t="shared" si="422"/>
        <v>41863.775011574071</v>
      </c>
      <c r="K3901">
        <v>1406140561</v>
      </c>
      <c r="L3901" s="14">
        <f t="shared" si="423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6">
        <f t="shared" si="420"/>
        <v>1.2500000000000001E-2</v>
      </c>
      <c r="R3901" s="9">
        <f t="shared" si="421"/>
        <v>62.5</v>
      </c>
      <c r="S3901" t="str">
        <f t="shared" si="424"/>
        <v>theater</v>
      </c>
      <c r="T3901" t="str">
        <f t="shared" si="425"/>
        <v>plays</v>
      </c>
      <c r="U3901" s="13">
        <f t="shared" si="426"/>
        <v>20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4">
        <f t="shared" si="422"/>
        <v>42166.092488425929</v>
      </c>
      <c r="K3902">
        <v>1431396791</v>
      </c>
      <c r="L3902" s="14">
        <f t="shared" si="423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6">
        <f t="shared" si="420"/>
        <v>5.3999999999999999E-2</v>
      </c>
      <c r="R3902" s="9">
        <f t="shared" si="421"/>
        <v>27</v>
      </c>
      <c r="S3902" t="str">
        <f t="shared" si="424"/>
        <v>theater</v>
      </c>
      <c r="T3902" t="str">
        <f t="shared" si="425"/>
        <v>plays</v>
      </c>
      <c r="U3902" s="13">
        <f t="shared" si="426"/>
        <v>30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4">
        <f t="shared" si="422"/>
        <v>42357.826377314821</v>
      </c>
      <c r="K3903">
        <v>1447098599</v>
      </c>
      <c r="L3903" s="14">
        <f t="shared" si="423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6">
        <f t="shared" si="420"/>
        <v>8.3333333333333332E-3</v>
      </c>
      <c r="R3903" s="9">
        <f t="shared" si="421"/>
        <v>25</v>
      </c>
      <c r="S3903" t="str">
        <f t="shared" si="424"/>
        <v>theater</v>
      </c>
      <c r="T3903" t="str">
        <f t="shared" si="425"/>
        <v>plays</v>
      </c>
      <c r="U3903" s="13">
        <f t="shared" si="426"/>
        <v>40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4">
        <f t="shared" si="422"/>
        <v>42688.509745370371</v>
      </c>
      <c r="K3904">
        <v>1476962042</v>
      </c>
      <c r="L3904" s="14">
        <f t="shared" si="423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6">
        <f t="shared" si="420"/>
        <v>0.48833333333333334</v>
      </c>
      <c r="R3904" s="9">
        <f t="shared" si="421"/>
        <v>47.258064516129032</v>
      </c>
      <c r="S3904" t="str">
        <f t="shared" si="424"/>
        <v>theater</v>
      </c>
      <c r="T3904" t="str">
        <f t="shared" si="425"/>
        <v>plays</v>
      </c>
      <c r="U3904" s="13">
        <f t="shared" si="426"/>
        <v>25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4">
        <f t="shared" si="422"/>
        <v>42230.818055555559</v>
      </c>
      <c r="K3905">
        <v>1435709765</v>
      </c>
      <c r="L3905" s="14">
        <f t="shared" si="423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6">
        <f t="shared" si="420"/>
        <v>0</v>
      </c>
      <c r="R3905" s="9">
        <f t="shared" si="421"/>
        <v>0</v>
      </c>
      <c r="S3905" t="str">
        <f t="shared" si="424"/>
        <v>theater</v>
      </c>
      <c r="T3905" t="str">
        <f t="shared" si="425"/>
        <v>plays</v>
      </c>
      <c r="U3905" s="13">
        <f t="shared" si="426"/>
        <v>44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4">
        <f t="shared" si="422"/>
        <v>42109.211111111115</v>
      </c>
      <c r="K3906">
        <v>1427866200</v>
      </c>
      <c r="L3906" s="14">
        <f t="shared" si="423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6">
        <f t="shared" ref="Q3906:Q3969" si="427">(E3906/D3906)</f>
        <v>2.9999999999999997E-4</v>
      </c>
      <c r="R3906" s="9">
        <f t="shared" ref="R3906:R3969" si="428">IF(N3906&lt;&gt;0,E3906/N3906,0)</f>
        <v>1.5</v>
      </c>
      <c r="S3906" t="str">
        <f t="shared" si="424"/>
        <v>theater</v>
      </c>
      <c r="T3906" t="str">
        <f t="shared" si="425"/>
        <v>plays</v>
      </c>
      <c r="U3906" s="13">
        <f t="shared" si="426"/>
        <v>14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4">
        <f t="shared" ref="J3907:J3970" si="429">(((I3907/60)/60)/24)+DATE(1970,1,1)</f>
        <v>42166.958333333328</v>
      </c>
      <c r="K3907">
        <v>1430405903</v>
      </c>
      <c r="L3907" s="14">
        <f t="shared" ref="L3907:L3970" si="430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6">
        <f t="shared" si="427"/>
        <v>0.11533333333333333</v>
      </c>
      <c r="R3907" s="9">
        <f t="shared" si="428"/>
        <v>24.714285714285715</v>
      </c>
      <c r="S3907" t="str">
        <f t="shared" ref="S3907:S3970" si="431">LEFT(P3907, SEARCH("/",P3907,1)-1)</f>
        <v>theater</v>
      </c>
      <c r="T3907" t="str">
        <f t="shared" ref="T3907:T3970" si="432">RIGHT(P3907,LEN(P3907)-FIND("/",P3907))</f>
        <v>plays</v>
      </c>
      <c r="U3907" s="13">
        <f t="shared" ref="U3907:U3970" si="433">DATEDIF(L3907,J3907,"D")</f>
        <v>42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4">
        <f t="shared" si="429"/>
        <v>42181.559027777781</v>
      </c>
      <c r="K3908">
        <v>1432072893</v>
      </c>
      <c r="L3908" s="14">
        <f t="shared" si="430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6">
        <f t="shared" si="427"/>
        <v>0.67333333333333334</v>
      </c>
      <c r="R3908" s="9">
        <f t="shared" si="428"/>
        <v>63.125</v>
      </c>
      <c r="S3908" t="str">
        <f t="shared" si="431"/>
        <v>theater</v>
      </c>
      <c r="T3908" t="str">
        <f t="shared" si="432"/>
        <v>plays</v>
      </c>
      <c r="U3908" s="13">
        <f t="shared" si="433"/>
        <v>38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4">
        <f t="shared" si="429"/>
        <v>41938.838888888888</v>
      </c>
      <c r="K3909">
        <v>1411587606</v>
      </c>
      <c r="L3909" s="14">
        <f t="shared" si="430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6">
        <f t="shared" si="427"/>
        <v>0.153</v>
      </c>
      <c r="R3909" s="9">
        <f t="shared" si="428"/>
        <v>38.25</v>
      </c>
      <c r="S3909" t="str">
        <f t="shared" si="431"/>
        <v>theater</v>
      </c>
      <c r="T3909" t="str">
        <f t="shared" si="432"/>
        <v>plays</v>
      </c>
      <c r="U3909" s="13">
        <f t="shared" si="433"/>
        <v>32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4">
        <f t="shared" si="429"/>
        <v>41849.135370370372</v>
      </c>
      <c r="K3910">
        <v>1405307696</v>
      </c>
      <c r="L3910" s="14">
        <f t="shared" si="430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6">
        <f t="shared" si="427"/>
        <v>8.666666666666667E-2</v>
      </c>
      <c r="R3910" s="9">
        <f t="shared" si="428"/>
        <v>16.25</v>
      </c>
      <c r="S3910" t="str">
        <f t="shared" si="431"/>
        <v>theater</v>
      </c>
      <c r="T3910" t="str">
        <f t="shared" si="432"/>
        <v>plays</v>
      </c>
      <c r="U3910" s="13">
        <f t="shared" si="433"/>
        <v>15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4">
        <f t="shared" si="429"/>
        <v>41893.359282407408</v>
      </c>
      <c r="K3911">
        <v>1407832642</v>
      </c>
      <c r="L3911" s="14">
        <f t="shared" si="430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6">
        <f t="shared" si="427"/>
        <v>2.2499999999999998E-3</v>
      </c>
      <c r="R3911" s="9">
        <f t="shared" si="428"/>
        <v>33.75</v>
      </c>
      <c r="S3911" t="str">
        <f t="shared" si="431"/>
        <v>theater</v>
      </c>
      <c r="T3911" t="str">
        <f t="shared" si="432"/>
        <v>plays</v>
      </c>
      <c r="U3911" s="13">
        <f t="shared" si="433"/>
        <v>30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4">
        <f t="shared" si="429"/>
        <v>42254.756909722222</v>
      </c>
      <c r="K3912">
        <v>1439057397</v>
      </c>
      <c r="L3912" s="14">
        <f t="shared" si="430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6">
        <f t="shared" si="427"/>
        <v>3.0833333333333334E-2</v>
      </c>
      <c r="R3912" s="9">
        <f t="shared" si="428"/>
        <v>61.666666666666664</v>
      </c>
      <c r="S3912" t="str">
        <f t="shared" si="431"/>
        <v>theater</v>
      </c>
      <c r="T3912" t="str">
        <f t="shared" si="432"/>
        <v>plays</v>
      </c>
      <c r="U3912" s="13">
        <f t="shared" si="433"/>
        <v>30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4">
        <f t="shared" si="429"/>
        <v>41969.853900462964</v>
      </c>
      <c r="K3913">
        <v>1414438177</v>
      </c>
      <c r="L3913" s="14">
        <f t="shared" si="430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6">
        <f t="shared" si="427"/>
        <v>0.37412499999999999</v>
      </c>
      <c r="R3913" s="9">
        <f t="shared" si="428"/>
        <v>83.138888888888886</v>
      </c>
      <c r="S3913" t="str">
        <f t="shared" si="431"/>
        <v>theater</v>
      </c>
      <c r="T3913" t="str">
        <f t="shared" si="432"/>
        <v>plays</v>
      </c>
      <c r="U3913" s="13">
        <f t="shared" si="433"/>
        <v>30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4">
        <f t="shared" si="429"/>
        <v>42119.190972222219</v>
      </c>
      <c r="K3914">
        <v>1424759330</v>
      </c>
      <c r="L3914" s="14">
        <f t="shared" si="430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6">
        <f t="shared" si="427"/>
        <v>6.666666666666667E-5</v>
      </c>
      <c r="R3914" s="9">
        <f t="shared" si="428"/>
        <v>1</v>
      </c>
      <c r="S3914" t="str">
        <f t="shared" si="431"/>
        <v>theater</v>
      </c>
      <c r="T3914" t="str">
        <f t="shared" si="432"/>
        <v>plays</v>
      </c>
      <c r="U3914" s="13">
        <f t="shared" si="433"/>
        <v>60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4">
        <f t="shared" si="429"/>
        <v>42338.252881944441</v>
      </c>
      <c r="K3915">
        <v>1446267849</v>
      </c>
      <c r="L3915" s="14">
        <f t="shared" si="430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6">
        <f t="shared" si="427"/>
        <v>0.1</v>
      </c>
      <c r="R3915" s="9">
        <f t="shared" si="428"/>
        <v>142.85714285714286</v>
      </c>
      <c r="S3915" t="str">
        <f t="shared" si="431"/>
        <v>theater</v>
      </c>
      <c r="T3915" t="str">
        <f t="shared" si="432"/>
        <v>plays</v>
      </c>
      <c r="U3915" s="13">
        <f t="shared" si="433"/>
        <v>30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4">
        <f t="shared" si="429"/>
        <v>42134.957638888889</v>
      </c>
      <c r="K3916">
        <v>1429558756</v>
      </c>
      <c r="L3916" s="14">
        <f t="shared" si="430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6">
        <f t="shared" si="427"/>
        <v>0.36359999999999998</v>
      </c>
      <c r="R3916" s="9">
        <f t="shared" si="428"/>
        <v>33.666666666666664</v>
      </c>
      <c r="S3916" t="str">
        <f t="shared" si="431"/>
        <v>theater</v>
      </c>
      <c r="T3916" t="str">
        <f t="shared" si="432"/>
        <v>plays</v>
      </c>
      <c r="U3916" s="13">
        <f t="shared" si="433"/>
        <v>20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4">
        <f t="shared" si="429"/>
        <v>42522.98505787037</v>
      </c>
      <c r="K3917">
        <v>1462232309</v>
      </c>
      <c r="L3917" s="14">
        <f t="shared" si="430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6">
        <f t="shared" si="427"/>
        <v>3.3333333333333335E-3</v>
      </c>
      <c r="R3917" s="9">
        <f t="shared" si="428"/>
        <v>5</v>
      </c>
      <c r="S3917" t="str">
        <f t="shared" si="431"/>
        <v>theater</v>
      </c>
      <c r="T3917" t="str">
        <f t="shared" si="432"/>
        <v>plays</v>
      </c>
      <c r="U3917" s="13">
        <f t="shared" si="433"/>
        <v>30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4">
        <f t="shared" si="429"/>
        <v>42524.471666666665</v>
      </c>
      <c r="K3918">
        <v>1462360752</v>
      </c>
      <c r="L3918" s="14">
        <f t="shared" si="430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6">
        <f t="shared" si="427"/>
        <v>0</v>
      </c>
      <c r="R3918" s="9">
        <f t="shared" si="428"/>
        <v>0</v>
      </c>
      <c r="S3918" t="str">
        <f t="shared" si="431"/>
        <v>theater</v>
      </c>
      <c r="T3918" t="str">
        <f t="shared" si="432"/>
        <v>plays</v>
      </c>
      <c r="U3918" s="13">
        <f t="shared" si="433"/>
        <v>30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4">
        <f t="shared" si="429"/>
        <v>41893.527326388888</v>
      </c>
      <c r="K3919">
        <v>1407847161</v>
      </c>
      <c r="L3919" s="14">
        <f t="shared" si="430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6">
        <f t="shared" si="427"/>
        <v>2.8571428571428571E-3</v>
      </c>
      <c r="R3919" s="9">
        <f t="shared" si="428"/>
        <v>10</v>
      </c>
      <c r="S3919" t="str">
        <f t="shared" si="431"/>
        <v>theater</v>
      </c>
      <c r="T3919" t="str">
        <f t="shared" si="432"/>
        <v>plays</v>
      </c>
      <c r="U3919" s="13">
        <f t="shared" si="433"/>
        <v>30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4">
        <f t="shared" si="429"/>
        <v>41855.666666666664</v>
      </c>
      <c r="K3920">
        <v>1406131023</v>
      </c>
      <c r="L3920" s="14">
        <f t="shared" si="430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6">
        <f t="shared" si="427"/>
        <v>2E-3</v>
      </c>
      <c r="R3920" s="9">
        <f t="shared" si="428"/>
        <v>40</v>
      </c>
      <c r="S3920" t="str">
        <f t="shared" si="431"/>
        <v>theater</v>
      </c>
      <c r="T3920" t="str">
        <f t="shared" si="432"/>
        <v>plays</v>
      </c>
      <c r="U3920" s="13">
        <f t="shared" si="433"/>
        <v>12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4">
        <f t="shared" si="429"/>
        <v>42387</v>
      </c>
      <c r="K3921">
        <v>1450628773</v>
      </c>
      <c r="L3921" s="14">
        <f t="shared" si="430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6">
        <f t="shared" si="427"/>
        <v>1.7999999999999999E-2</v>
      </c>
      <c r="R3921" s="9">
        <f t="shared" si="428"/>
        <v>30</v>
      </c>
      <c r="S3921" t="str">
        <f t="shared" si="431"/>
        <v>theater</v>
      </c>
      <c r="T3921" t="str">
        <f t="shared" si="432"/>
        <v>plays</v>
      </c>
      <c r="U3921" s="13">
        <f t="shared" si="433"/>
        <v>29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4">
        <f t="shared" si="429"/>
        <v>42687.428935185191</v>
      </c>
      <c r="K3922">
        <v>1476436660</v>
      </c>
      <c r="L3922" s="14">
        <f t="shared" si="430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6">
        <f t="shared" si="427"/>
        <v>5.3999999999999999E-2</v>
      </c>
      <c r="R3922" s="9">
        <f t="shared" si="428"/>
        <v>45</v>
      </c>
      <c r="S3922" t="str">
        <f t="shared" si="431"/>
        <v>theater</v>
      </c>
      <c r="T3922" t="str">
        <f t="shared" si="432"/>
        <v>plays</v>
      </c>
      <c r="U3922" s="13">
        <f t="shared" si="433"/>
        <v>30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4">
        <f t="shared" si="429"/>
        <v>41938.75</v>
      </c>
      <c r="K3923">
        <v>1413291655</v>
      </c>
      <c r="L3923" s="14">
        <f t="shared" si="430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6">
        <f t="shared" si="427"/>
        <v>0</v>
      </c>
      <c r="R3923" s="9">
        <f t="shared" si="428"/>
        <v>0</v>
      </c>
      <c r="S3923" t="str">
        <f t="shared" si="431"/>
        <v>theater</v>
      </c>
      <c r="T3923" t="str">
        <f t="shared" si="432"/>
        <v>plays</v>
      </c>
      <c r="U3923" s="13">
        <f t="shared" si="433"/>
        <v>12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4">
        <f t="shared" si="429"/>
        <v>42065.958333333328</v>
      </c>
      <c r="K3924">
        <v>1421432810</v>
      </c>
      <c r="L3924" s="14">
        <f t="shared" si="430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6">
        <f t="shared" si="427"/>
        <v>8.1333333333333327E-2</v>
      </c>
      <c r="R3924" s="9">
        <f t="shared" si="428"/>
        <v>10.166666666666666</v>
      </c>
      <c r="S3924" t="str">
        <f t="shared" si="431"/>
        <v>theater</v>
      </c>
      <c r="T3924" t="str">
        <f t="shared" si="432"/>
        <v>plays</v>
      </c>
      <c r="U3924" s="13">
        <f t="shared" si="433"/>
        <v>45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4">
        <f t="shared" si="429"/>
        <v>42103.979988425926</v>
      </c>
      <c r="K3925">
        <v>1426203071</v>
      </c>
      <c r="L3925" s="14">
        <f t="shared" si="430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6">
        <f t="shared" si="427"/>
        <v>0.12034782608695652</v>
      </c>
      <c r="R3925" s="9">
        <f t="shared" si="428"/>
        <v>81.411764705882348</v>
      </c>
      <c r="S3925" t="str">
        <f t="shared" si="431"/>
        <v>theater</v>
      </c>
      <c r="T3925" t="str">
        <f t="shared" si="432"/>
        <v>plays</v>
      </c>
      <c r="U3925" s="13">
        <f t="shared" si="433"/>
        <v>28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4">
        <f t="shared" si="429"/>
        <v>41816.959745370368</v>
      </c>
      <c r="K3926">
        <v>1401231722</v>
      </c>
      <c r="L3926" s="14">
        <f t="shared" si="430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6">
        <f t="shared" si="427"/>
        <v>0.15266666666666667</v>
      </c>
      <c r="R3926" s="9">
        <f t="shared" si="428"/>
        <v>57.25</v>
      </c>
      <c r="S3926" t="str">
        <f t="shared" si="431"/>
        <v>theater</v>
      </c>
      <c r="T3926" t="str">
        <f t="shared" si="432"/>
        <v>plays</v>
      </c>
      <c r="U3926" s="13">
        <f t="shared" si="433"/>
        <v>30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4">
        <f t="shared" si="429"/>
        <v>41850.870821759258</v>
      </c>
      <c r="K3927">
        <v>1404161639</v>
      </c>
      <c r="L3927" s="14">
        <f t="shared" si="430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6">
        <f t="shared" si="427"/>
        <v>0.1</v>
      </c>
      <c r="R3927" s="9">
        <f t="shared" si="428"/>
        <v>5</v>
      </c>
      <c r="S3927" t="str">
        <f t="shared" si="431"/>
        <v>theater</v>
      </c>
      <c r="T3927" t="str">
        <f t="shared" si="432"/>
        <v>plays</v>
      </c>
      <c r="U3927" s="13">
        <f t="shared" si="433"/>
        <v>30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4">
        <f t="shared" si="429"/>
        <v>42000.085046296299</v>
      </c>
      <c r="K3928">
        <v>1417053748</v>
      </c>
      <c r="L3928" s="14">
        <f t="shared" si="430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6">
        <f t="shared" si="427"/>
        <v>3.0000000000000001E-3</v>
      </c>
      <c r="R3928" s="9">
        <f t="shared" si="428"/>
        <v>15</v>
      </c>
      <c r="S3928" t="str">
        <f t="shared" si="431"/>
        <v>theater</v>
      </c>
      <c r="T3928" t="str">
        <f t="shared" si="432"/>
        <v>plays</v>
      </c>
      <c r="U3928" s="13">
        <f t="shared" si="433"/>
        <v>30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4">
        <f t="shared" si="429"/>
        <v>41860.267407407409</v>
      </c>
      <c r="K3929">
        <v>1404973504</v>
      </c>
      <c r="L3929" s="14">
        <f t="shared" si="430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6">
        <f t="shared" si="427"/>
        <v>0.01</v>
      </c>
      <c r="R3929" s="9">
        <f t="shared" si="428"/>
        <v>12.5</v>
      </c>
      <c r="S3929" t="str">
        <f t="shared" si="431"/>
        <v>theater</v>
      </c>
      <c r="T3929" t="str">
        <f t="shared" si="432"/>
        <v>plays</v>
      </c>
      <c r="U3929" s="13">
        <f t="shared" si="433"/>
        <v>30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4">
        <f t="shared" si="429"/>
        <v>42293.207638888889</v>
      </c>
      <c r="K3930">
        <v>1442593427</v>
      </c>
      <c r="L3930" s="14">
        <f t="shared" si="430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6">
        <f t="shared" si="427"/>
        <v>0.13020000000000001</v>
      </c>
      <c r="R3930" s="9">
        <f t="shared" si="428"/>
        <v>93</v>
      </c>
      <c r="S3930" t="str">
        <f t="shared" si="431"/>
        <v>theater</v>
      </c>
      <c r="T3930" t="str">
        <f t="shared" si="432"/>
        <v>plays</v>
      </c>
      <c r="U3930" s="13">
        <f t="shared" si="433"/>
        <v>28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4">
        <f t="shared" si="429"/>
        <v>42631.827141203699</v>
      </c>
      <c r="K3931">
        <v>1471636265</v>
      </c>
      <c r="L3931" s="14">
        <f t="shared" si="430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6">
        <f t="shared" si="427"/>
        <v>2.265E-2</v>
      </c>
      <c r="R3931" s="9">
        <f t="shared" si="428"/>
        <v>32.357142857142854</v>
      </c>
      <c r="S3931" t="str">
        <f t="shared" si="431"/>
        <v>theater</v>
      </c>
      <c r="T3931" t="str">
        <f t="shared" si="432"/>
        <v>plays</v>
      </c>
      <c r="U3931" s="13">
        <f t="shared" si="433"/>
        <v>30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4">
        <f t="shared" si="429"/>
        <v>42461.25</v>
      </c>
      <c r="K3932">
        <v>1457078868</v>
      </c>
      <c r="L3932" s="14">
        <f t="shared" si="430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6">
        <f t="shared" si="427"/>
        <v>0</v>
      </c>
      <c r="R3932" s="9">
        <f t="shared" si="428"/>
        <v>0</v>
      </c>
      <c r="S3932" t="str">
        <f t="shared" si="431"/>
        <v>theater</v>
      </c>
      <c r="T3932" t="str">
        <f t="shared" si="432"/>
        <v>plays</v>
      </c>
      <c r="U3932" s="13">
        <f t="shared" si="433"/>
        <v>28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4">
        <f t="shared" si="429"/>
        <v>42253.151701388888</v>
      </c>
      <c r="K3933">
        <v>1439350707</v>
      </c>
      <c r="L3933" s="14">
        <f t="shared" si="430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6">
        <f t="shared" si="427"/>
        <v>0</v>
      </c>
      <c r="R3933" s="9">
        <f t="shared" si="428"/>
        <v>0</v>
      </c>
      <c r="S3933" t="str">
        <f t="shared" si="431"/>
        <v>theater</v>
      </c>
      <c r="T3933" t="str">
        <f t="shared" si="432"/>
        <v>plays</v>
      </c>
      <c r="U3933" s="13">
        <f t="shared" si="433"/>
        <v>25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4">
        <f t="shared" si="429"/>
        <v>42445.126898148148</v>
      </c>
      <c r="K3934">
        <v>1455508964</v>
      </c>
      <c r="L3934" s="14">
        <f t="shared" si="430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6">
        <f t="shared" si="427"/>
        <v>8.3333333333333331E-5</v>
      </c>
      <c r="R3934" s="9">
        <f t="shared" si="428"/>
        <v>1</v>
      </c>
      <c r="S3934" t="str">
        <f t="shared" si="431"/>
        <v>theater</v>
      </c>
      <c r="T3934" t="str">
        <f t="shared" si="432"/>
        <v>plays</v>
      </c>
      <c r="U3934" s="13">
        <f t="shared" si="433"/>
        <v>30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4">
        <f t="shared" si="429"/>
        <v>42568.029861111107</v>
      </c>
      <c r="K3935">
        <v>1466205262</v>
      </c>
      <c r="L3935" s="14">
        <f t="shared" si="430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6">
        <f t="shared" si="427"/>
        <v>0.15742857142857142</v>
      </c>
      <c r="R3935" s="9">
        <f t="shared" si="428"/>
        <v>91.833333333333329</v>
      </c>
      <c r="S3935" t="str">
        <f t="shared" si="431"/>
        <v>theater</v>
      </c>
      <c r="T3935" t="str">
        <f t="shared" si="432"/>
        <v>plays</v>
      </c>
      <c r="U3935" s="13">
        <f t="shared" si="433"/>
        <v>30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4">
        <f t="shared" si="429"/>
        <v>42278.541666666672</v>
      </c>
      <c r="K3936">
        <v>1439827639</v>
      </c>
      <c r="L3936" s="14">
        <f t="shared" si="430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6">
        <f t="shared" si="427"/>
        <v>0.11</v>
      </c>
      <c r="R3936" s="9">
        <f t="shared" si="428"/>
        <v>45.833333333333336</v>
      </c>
      <c r="S3936" t="str">
        <f t="shared" si="431"/>
        <v>theater</v>
      </c>
      <c r="T3936" t="str">
        <f t="shared" si="432"/>
        <v>plays</v>
      </c>
      <c r="U3936" s="13">
        <f t="shared" si="433"/>
        <v>45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4">
        <f t="shared" si="429"/>
        <v>42281.656782407401</v>
      </c>
      <c r="K3937">
        <v>1438789546</v>
      </c>
      <c r="L3937" s="14">
        <f t="shared" si="430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6">
        <f t="shared" si="427"/>
        <v>0.43833333333333335</v>
      </c>
      <c r="R3937" s="9">
        <f t="shared" si="428"/>
        <v>57.173913043478258</v>
      </c>
      <c r="S3937" t="str">
        <f t="shared" si="431"/>
        <v>theater</v>
      </c>
      <c r="T3937" t="str">
        <f t="shared" si="432"/>
        <v>plays</v>
      </c>
      <c r="U3937" s="13">
        <f t="shared" si="433"/>
        <v>60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4">
        <f t="shared" si="429"/>
        <v>42705.304629629631</v>
      </c>
      <c r="K3938">
        <v>1477981120</v>
      </c>
      <c r="L3938" s="14">
        <f t="shared" si="430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6">
        <f t="shared" si="427"/>
        <v>0</v>
      </c>
      <c r="R3938" s="9">
        <f t="shared" si="428"/>
        <v>0</v>
      </c>
      <c r="S3938" t="str">
        <f t="shared" si="431"/>
        <v>theater</v>
      </c>
      <c r="T3938" t="str">
        <f t="shared" si="432"/>
        <v>plays</v>
      </c>
      <c r="U3938" s="13">
        <f t="shared" si="433"/>
        <v>30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4">
        <f t="shared" si="429"/>
        <v>42562.631481481483</v>
      </c>
      <c r="K3939">
        <v>1465830560</v>
      </c>
      <c r="L3939" s="14">
        <f t="shared" si="430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6">
        <f t="shared" si="427"/>
        <v>0.86135181975736563</v>
      </c>
      <c r="R3939" s="9">
        <f t="shared" si="428"/>
        <v>248.5</v>
      </c>
      <c r="S3939" t="str">
        <f t="shared" si="431"/>
        <v>theater</v>
      </c>
      <c r="T3939" t="str">
        <f t="shared" si="432"/>
        <v>plays</v>
      </c>
      <c r="U3939" s="13">
        <f t="shared" si="433"/>
        <v>28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4">
        <f t="shared" si="429"/>
        <v>42182.905717592599</v>
      </c>
      <c r="K3940">
        <v>1432763054</v>
      </c>
      <c r="L3940" s="14">
        <f t="shared" si="430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6">
        <f t="shared" si="427"/>
        <v>0.12196620583717357</v>
      </c>
      <c r="R3940" s="9">
        <f t="shared" si="428"/>
        <v>79.400000000000006</v>
      </c>
      <c r="S3940" t="str">
        <f t="shared" si="431"/>
        <v>theater</v>
      </c>
      <c r="T3940" t="str">
        <f t="shared" si="432"/>
        <v>plays</v>
      </c>
      <c r="U3940" s="13">
        <f t="shared" si="433"/>
        <v>31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4">
        <f t="shared" si="429"/>
        <v>41919.1875</v>
      </c>
      <c r="K3941">
        <v>1412328979</v>
      </c>
      <c r="L3941" s="14">
        <f t="shared" si="430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6">
        <f t="shared" si="427"/>
        <v>1E-3</v>
      </c>
      <c r="R3941" s="9">
        <f t="shared" si="428"/>
        <v>5</v>
      </c>
      <c r="S3941" t="str">
        <f t="shared" si="431"/>
        <v>theater</v>
      </c>
      <c r="T3941" t="str">
        <f t="shared" si="432"/>
        <v>plays</v>
      </c>
      <c r="U3941" s="13">
        <f t="shared" si="433"/>
        <v>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4">
        <f t="shared" si="429"/>
        <v>42006.492488425924</v>
      </c>
      <c r="K3942">
        <v>1416311351</v>
      </c>
      <c r="L3942" s="14">
        <f t="shared" si="430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6">
        <f t="shared" si="427"/>
        <v>2.2000000000000001E-3</v>
      </c>
      <c r="R3942" s="9">
        <f t="shared" si="428"/>
        <v>5.5</v>
      </c>
      <c r="S3942" t="str">
        <f t="shared" si="431"/>
        <v>theater</v>
      </c>
      <c r="T3942" t="str">
        <f t="shared" si="432"/>
        <v>plays</v>
      </c>
      <c r="U3942" s="13">
        <f t="shared" si="433"/>
        <v>45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4">
        <f t="shared" si="429"/>
        <v>41968.041666666672</v>
      </c>
      <c r="K3943">
        <v>1414505137</v>
      </c>
      <c r="L3943" s="14">
        <f t="shared" si="430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6">
        <f t="shared" si="427"/>
        <v>9.0909090909090905E-3</v>
      </c>
      <c r="R3943" s="9">
        <f t="shared" si="428"/>
        <v>25</v>
      </c>
      <c r="S3943" t="str">
        <f t="shared" si="431"/>
        <v>theater</v>
      </c>
      <c r="T3943" t="str">
        <f t="shared" si="432"/>
        <v>plays</v>
      </c>
      <c r="U3943" s="13">
        <f t="shared" si="433"/>
        <v>28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4">
        <f t="shared" si="429"/>
        <v>42171.904097222221</v>
      </c>
      <c r="K3944">
        <v>1429306914</v>
      </c>
      <c r="L3944" s="14">
        <f t="shared" si="430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6">
        <f t="shared" si="427"/>
        <v>0</v>
      </c>
      <c r="R3944" s="9">
        <f t="shared" si="428"/>
        <v>0</v>
      </c>
      <c r="S3944" t="str">
        <f t="shared" si="431"/>
        <v>theater</v>
      </c>
      <c r="T3944" t="str">
        <f t="shared" si="432"/>
        <v>plays</v>
      </c>
      <c r="U3944" s="13">
        <f t="shared" si="433"/>
        <v>60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4">
        <f t="shared" si="429"/>
        <v>42310.701388888891</v>
      </c>
      <c r="K3945">
        <v>1443811268</v>
      </c>
      <c r="L3945" s="14">
        <f t="shared" si="430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6">
        <f t="shared" si="427"/>
        <v>0.35639999999999999</v>
      </c>
      <c r="R3945" s="9">
        <f t="shared" si="428"/>
        <v>137.07692307692307</v>
      </c>
      <c r="S3945" t="str">
        <f t="shared" si="431"/>
        <v>theater</v>
      </c>
      <c r="T3945" t="str">
        <f t="shared" si="432"/>
        <v>plays</v>
      </c>
      <c r="U3945" s="13">
        <f t="shared" si="433"/>
        <v>31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4">
        <f t="shared" si="429"/>
        <v>42243.662905092591</v>
      </c>
      <c r="K3946">
        <v>1438098875</v>
      </c>
      <c r="L3946" s="14">
        <f t="shared" si="430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6">
        <f t="shared" si="427"/>
        <v>0</v>
      </c>
      <c r="R3946" s="9">
        <f t="shared" si="428"/>
        <v>0</v>
      </c>
      <c r="S3946" t="str">
        <f t="shared" si="431"/>
        <v>theater</v>
      </c>
      <c r="T3946" t="str">
        <f t="shared" si="432"/>
        <v>plays</v>
      </c>
      <c r="U3946" s="13">
        <f t="shared" si="433"/>
        <v>30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4">
        <f t="shared" si="429"/>
        <v>42139.801712962959</v>
      </c>
      <c r="K3947">
        <v>1429125268</v>
      </c>
      <c r="L3947" s="14">
        <f t="shared" si="430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6">
        <f t="shared" si="427"/>
        <v>2.5000000000000001E-3</v>
      </c>
      <c r="R3947" s="9">
        <f t="shared" si="428"/>
        <v>5</v>
      </c>
      <c r="S3947" t="str">
        <f t="shared" si="431"/>
        <v>theater</v>
      </c>
      <c r="T3947" t="str">
        <f t="shared" si="432"/>
        <v>plays</v>
      </c>
      <c r="U3947" s="13">
        <f t="shared" si="433"/>
        <v>30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4">
        <f t="shared" si="429"/>
        <v>42063.333333333328</v>
      </c>
      <c r="K3948">
        <v>1422388822</v>
      </c>
      <c r="L3948" s="14">
        <f t="shared" si="430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6">
        <f t="shared" si="427"/>
        <v>3.2500000000000001E-2</v>
      </c>
      <c r="R3948" s="9">
        <f t="shared" si="428"/>
        <v>39</v>
      </c>
      <c r="S3948" t="str">
        <f t="shared" si="431"/>
        <v>theater</v>
      </c>
      <c r="T3948" t="str">
        <f t="shared" si="432"/>
        <v>plays</v>
      </c>
      <c r="U3948" s="13">
        <f t="shared" si="433"/>
        <v>32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4">
        <f t="shared" si="429"/>
        <v>42645.142870370371</v>
      </c>
      <c r="K3949">
        <v>1472786744</v>
      </c>
      <c r="L3949" s="14">
        <f t="shared" si="430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6">
        <f t="shared" si="427"/>
        <v>3.3666666666666664E-2</v>
      </c>
      <c r="R3949" s="9">
        <f t="shared" si="428"/>
        <v>50.5</v>
      </c>
      <c r="S3949" t="str">
        <f t="shared" si="431"/>
        <v>theater</v>
      </c>
      <c r="T3949" t="str">
        <f t="shared" si="432"/>
        <v>plays</v>
      </c>
      <c r="U3949" s="13">
        <f t="shared" si="433"/>
        <v>30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4">
        <f t="shared" si="429"/>
        <v>41889.325497685182</v>
      </c>
      <c r="K3950">
        <v>1404892123</v>
      </c>
      <c r="L3950" s="14">
        <f t="shared" si="430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6">
        <f t="shared" si="427"/>
        <v>0</v>
      </c>
      <c r="R3950" s="9">
        <f t="shared" si="428"/>
        <v>0</v>
      </c>
      <c r="S3950" t="str">
        <f t="shared" si="431"/>
        <v>theater</v>
      </c>
      <c r="T3950" t="str">
        <f t="shared" si="432"/>
        <v>plays</v>
      </c>
      <c r="U3950" s="13">
        <f t="shared" si="433"/>
        <v>60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4">
        <f t="shared" si="429"/>
        <v>42046.120613425926</v>
      </c>
      <c r="K3951">
        <v>1421031221</v>
      </c>
      <c r="L3951" s="14">
        <f t="shared" si="430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6">
        <f t="shared" si="427"/>
        <v>0.15770000000000001</v>
      </c>
      <c r="R3951" s="9">
        <f t="shared" si="428"/>
        <v>49.28125</v>
      </c>
      <c r="S3951" t="str">
        <f t="shared" si="431"/>
        <v>theater</v>
      </c>
      <c r="T3951" t="str">
        <f t="shared" si="432"/>
        <v>plays</v>
      </c>
      <c r="U3951" s="13">
        <f t="shared" si="433"/>
        <v>30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4">
        <f t="shared" si="429"/>
        <v>42468.774305555555</v>
      </c>
      <c r="K3952">
        <v>1457628680</v>
      </c>
      <c r="L3952" s="14">
        <f t="shared" si="430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6">
        <f t="shared" si="427"/>
        <v>6.2500000000000003E-3</v>
      </c>
      <c r="R3952" s="9">
        <f t="shared" si="428"/>
        <v>25</v>
      </c>
      <c r="S3952" t="str">
        <f t="shared" si="431"/>
        <v>theater</v>
      </c>
      <c r="T3952" t="str">
        <f t="shared" si="432"/>
        <v>plays</v>
      </c>
      <c r="U3952" s="13">
        <f t="shared" si="433"/>
        <v>29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4">
        <f t="shared" si="429"/>
        <v>42493.784050925926</v>
      </c>
      <c r="K3953">
        <v>1457120942</v>
      </c>
      <c r="L3953" s="14">
        <f t="shared" si="430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6">
        <f t="shared" si="427"/>
        <v>5.0000000000000004E-6</v>
      </c>
      <c r="R3953" s="9">
        <f t="shared" si="428"/>
        <v>1</v>
      </c>
      <c r="S3953" t="str">
        <f t="shared" si="431"/>
        <v>theater</v>
      </c>
      <c r="T3953" t="str">
        <f t="shared" si="432"/>
        <v>plays</v>
      </c>
      <c r="U3953" s="13">
        <f t="shared" si="433"/>
        <v>60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4">
        <f t="shared" si="429"/>
        <v>42303.790393518517</v>
      </c>
      <c r="K3954">
        <v>1440701890</v>
      </c>
      <c r="L3954" s="14">
        <f t="shared" si="430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6">
        <f t="shared" si="427"/>
        <v>9.6153846153846159E-4</v>
      </c>
      <c r="R3954" s="9">
        <f t="shared" si="428"/>
        <v>25</v>
      </c>
      <c r="S3954" t="str">
        <f t="shared" si="431"/>
        <v>theater</v>
      </c>
      <c r="T3954" t="str">
        <f t="shared" si="432"/>
        <v>plays</v>
      </c>
      <c r="U3954" s="13">
        <f t="shared" si="433"/>
        <v>60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4">
        <f t="shared" si="429"/>
        <v>42580.978472222225</v>
      </c>
      <c r="K3955">
        <v>1467162586</v>
      </c>
      <c r="L3955" s="14">
        <f t="shared" si="430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6">
        <f t="shared" si="427"/>
        <v>0</v>
      </c>
      <c r="R3955" s="9">
        <f t="shared" si="428"/>
        <v>0</v>
      </c>
      <c r="S3955" t="str">
        <f t="shared" si="431"/>
        <v>theater</v>
      </c>
      <c r="T3955" t="str">
        <f t="shared" si="432"/>
        <v>plays</v>
      </c>
      <c r="U3955" s="13">
        <f t="shared" si="433"/>
        <v>30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4">
        <f t="shared" si="429"/>
        <v>41834.651203703703</v>
      </c>
      <c r="K3956">
        <v>1400168264</v>
      </c>
      <c r="L3956" s="14">
        <f t="shared" si="430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6">
        <f t="shared" si="427"/>
        <v>0</v>
      </c>
      <c r="R3956" s="9">
        <f t="shared" si="428"/>
        <v>0</v>
      </c>
      <c r="S3956" t="str">
        <f t="shared" si="431"/>
        <v>theater</v>
      </c>
      <c r="T3956" t="str">
        <f t="shared" si="432"/>
        <v>plays</v>
      </c>
      <c r="U3956" s="13">
        <f t="shared" si="433"/>
        <v>60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4">
        <f t="shared" si="429"/>
        <v>42336.890520833331</v>
      </c>
      <c r="K3957">
        <v>1446150141</v>
      </c>
      <c r="L3957" s="14">
        <f t="shared" si="430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6">
        <f t="shared" si="427"/>
        <v>0.24285714285714285</v>
      </c>
      <c r="R3957" s="9">
        <f t="shared" si="428"/>
        <v>53.125</v>
      </c>
      <c r="S3957" t="str">
        <f t="shared" si="431"/>
        <v>theater</v>
      </c>
      <c r="T3957" t="str">
        <f t="shared" si="432"/>
        <v>plays</v>
      </c>
      <c r="U3957" s="13">
        <f t="shared" si="433"/>
        <v>30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4">
        <f t="shared" si="429"/>
        <v>42485.013888888891</v>
      </c>
      <c r="K3958">
        <v>1459203727</v>
      </c>
      <c r="L3958" s="14">
        <f t="shared" si="430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6">
        <f t="shared" si="427"/>
        <v>0</v>
      </c>
      <c r="R3958" s="9">
        <f t="shared" si="428"/>
        <v>0</v>
      </c>
      <c r="S3958" t="str">
        <f t="shared" si="431"/>
        <v>theater</v>
      </c>
      <c r="T3958" t="str">
        <f t="shared" si="432"/>
        <v>plays</v>
      </c>
      <c r="U3958" s="13">
        <f t="shared" si="433"/>
        <v>28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4">
        <f t="shared" si="429"/>
        <v>42559.976319444439</v>
      </c>
      <c r="K3959">
        <v>1464045954</v>
      </c>
      <c r="L3959" s="14">
        <f t="shared" si="430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6">
        <f t="shared" si="427"/>
        <v>2.5000000000000001E-4</v>
      </c>
      <c r="R3959" s="9">
        <f t="shared" si="428"/>
        <v>7</v>
      </c>
      <c r="S3959" t="str">
        <f t="shared" si="431"/>
        <v>theater</v>
      </c>
      <c r="T3959" t="str">
        <f t="shared" si="432"/>
        <v>plays</v>
      </c>
      <c r="U3959" s="13">
        <f t="shared" si="433"/>
        <v>46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4">
        <f t="shared" si="429"/>
        <v>41853.583333333336</v>
      </c>
      <c r="K3960">
        <v>1403822912</v>
      </c>
      <c r="L3960" s="14">
        <f t="shared" si="430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6">
        <f t="shared" si="427"/>
        <v>0.32050000000000001</v>
      </c>
      <c r="R3960" s="9">
        <f t="shared" si="428"/>
        <v>40.0625</v>
      </c>
      <c r="S3960" t="str">
        <f t="shared" si="431"/>
        <v>theater</v>
      </c>
      <c r="T3960" t="str">
        <f t="shared" si="432"/>
        <v>plays</v>
      </c>
      <c r="U3960" s="13">
        <f t="shared" si="433"/>
        <v>37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4">
        <f t="shared" si="429"/>
        <v>41910.788842592592</v>
      </c>
      <c r="K3961">
        <v>1409338556</v>
      </c>
      <c r="L3961" s="14">
        <f t="shared" si="430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6">
        <f t="shared" si="427"/>
        <v>0.24333333333333335</v>
      </c>
      <c r="R3961" s="9">
        <f t="shared" si="428"/>
        <v>24.333333333333332</v>
      </c>
      <c r="S3961" t="str">
        <f t="shared" si="431"/>
        <v>theater</v>
      </c>
      <c r="T3961" t="str">
        <f t="shared" si="432"/>
        <v>plays</v>
      </c>
      <c r="U3961" s="13">
        <f t="shared" si="433"/>
        <v>30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4">
        <f t="shared" si="429"/>
        <v>42372.845555555556</v>
      </c>
      <c r="K3962">
        <v>1449260256</v>
      </c>
      <c r="L3962" s="14">
        <f t="shared" si="430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6">
        <f t="shared" si="427"/>
        <v>1.4999999999999999E-2</v>
      </c>
      <c r="R3962" s="9">
        <f t="shared" si="428"/>
        <v>11.25</v>
      </c>
      <c r="S3962" t="str">
        <f t="shared" si="431"/>
        <v>theater</v>
      </c>
      <c r="T3962" t="str">
        <f t="shared" si="432"/>
        <v>plays</v>
      </c>
      <c r="U3962" s="13">
        <f t="shared" si="433"/>
        <v>30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4">
        <f t="shared" si="429"/>
        <v>41767.891319444447</v>
      </c>
      <c r="K3963">
        <v>1397683410</v>
      </c>
      <c r="L3963" s="14">
        <f t="shared" si="430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6">
        <f t="shared" si="427"/>
        <v>4.1999999999999997E-3</v>
      </c>
      <c r="R3963" s="9">
        <f t="shared" si="428"/>
        <v>10.5</v>
      </c>
      <c r="S3963" t="str">
        <f t="shared" si="431"/>
        <v>theater</v>
      </c>
      <c r="T3963" t="str">
        <f t="shared" si="432"/>
        <v>plays</v>
      </c>
      <c r="U3963" s="13">
        <f t="shared" si="433"/>
        <v>22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4">
        <f t="shared" si="429"/>
        <v>42336.621458333335</v>
      </c>
      <c r="K3964">
        <v>1446562494</v>
      </c>
      <c r="L3964" s="14">
        <f t="shared" si="430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6">
        <f t="shared" si="427"/>
        <v>3.214285714285714E-2</v>
      </c>
      <c r="R3964" s="9">
        <f t="shared" si="428"/>
        <v>15</v>
      </c>
      <c r="S3964" t="str">
        <f t="shared" si="431"/>
        <v>theater</v>
      </c>
      <c r="T3964" t="str">
        <f t="shared" si="432"/>
        <v>plays</v>
      </c>
      <c r="U3964" s="13">
        <f t="shared" si="433"/>
        <v>25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4">
        <f t="shared" si="429"/>
        <v>42326.195798611108</v>
      </c>
      <c r="K3965">
        <v>1445226117</v>
      </c>
      <c r="L3965" s="14">
        <f t="shared" si="430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6">
        <f t="shared" si="427"/>
        <v>0</v>
      </c>
      <c r="R3965" s="9">
        <f t="shared" si="428"/>
        <v>0</v>
      </c>
      <c r="S3965" t="str">
        <f t="shared" si="431"/>
        <v>theater</v>
      </c>
      <c r="T3965" t="str">
        <f t="shared" si="432"/>
        <v>plays</v>
      </c>
      <c r="U3965" s="13">
        <f t="shared" si="433"/>
        <v>30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4">
        <f t="shared" si="429"/>
        <v>42113.680393518516</v>
      </c>
      <c r="K3966">
        <v>1424279986</v>
      </c>
      <c r="L3966" s="14">
        <f t="shared" si="430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6">
        <f t="shared" si="427"/>
        <v>6.3E-2</v>
      </c>
      <c r="R3966" s="9">
        <f t="shared" si="428"/>
        <v>42</v>
      </c>
      <c r="S3966" t="str">
        <f t="shared" si="431"/>
        <v>theater</v>
      </c>
      <c r="T3966" t="str">
        <f t="shared" si="432"/>
        <v>plays</v>
      </c>
      <c r="U3966" s="13">
        <f t="shared" si="433"/>
        <v>60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4">
        <f t="shared" si="429"/>
        <v>42474.194212962961</v>
      </c>
      <c r="K3967">
        <v>1455428380</v>
      </c>
      <c r="L3967" s="14">
        <f t="shared" si="430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6">
        <f t="shared" si="427"/>
        <v>0.14249999999999999</v>
      </c>
      <c r="R3967" s="9">
        <f t="shared" si="428"/>
        <v>71.25</v>
      </c>
      <c r="S3967" t="str">
        <f t="shared" si="431"/>
        <v>theater</v>
      </c>
      <c r="T3967" t="str">
        <f t="shared" si="432"/>
        <v>plays</v>
      </c>
      <c r="U3967" s="13">
        <f t="shared" si="433"/>
        <v>60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4">
        <f t="shared" si="429"/>
        <v>41844.124305555553</v>
      </c>
      <c r="K3968">
        <v>1402506278</v>
      </c>
      <c r="L3968" s="14">
        <f t="shared" si="430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6">
        <f t="shared" si="427"/>
        <v>6.0000000000000001E-3</v>
      </c>
      <c r="R3968" s="9">
        <f t="shared" si="428"/>
        <v>22.5</v>
      </c>
      <c r="S3968" t="str">
        <f t="shared" si="431"/>
        <v>theater</v>
      </c>
      <c r="T3968" t="str">
        <f t="shared" si="432"/>
        <v>plays</v>
      </c>
      <c r="U3968" s="13">
        <f t="shared" si="433"/>
        <v>43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4">
        <f t="shared" si="429"/>
        <v>42800.290590277778</v>
      </c>
      <c r="K3969">
        <v>1486191507</v>
      </c>
      <c r="L3969" s="14">
        <f t="shared" si="430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6">
        <f t="shared" si="427"/>
        <v>0.2411764705882353</v>
      </c>
      <c r="R3969" s="9">
        <f t="shared" si="428"/>
        <v>41</v>
      </c>
      <c r="S3969" t="str">
        <f t="shared" si="431"/>
        <v>theater</v>
      </c>
      <c r="T3969" t="str">
        <f t="shared" si="432"/>
        <v>plays</v>
      </c>
      <c r="U3969" s="13">
        <f t="shared" si="433"/>
        <v>30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4">
        <f t="shared" si="429"/>
        <v>42512.815659722226</v>
      </c>
      <c r="K3970">
        <v>1458761673</v>
      </c>
      <c r="L3970" s="14">
        <f t="shared" si="430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6">
        <f t="shared" ref="Q3970:Q4033" si="434">(E3970/D3970)</f>
        <v>0.10539999999999999</v>
      </c>
      <c r="R3970" s="9">
        <f t="shared" ref="R3970:R4033" si="435">IF(N3970&lt;&gt;0,E3970/N3970,0)</f>
        <v>47.909090909090907</v>
      </c>
      <c r="S3970" t="str">
        <f t="shared" si="431"/>
        <v>theater</v>
      </c>
      <c r="T3970" t="str">
        <f t="shared" si="432"/>
        <v>plays</v>
      </c>
      <c r="U3970" s="13">
        <f t="shared" si="433"/>
        <v>60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4">
        <f t="shared" ref="J3971:J4034" si="436">(((I3971/60)/60)/24)+DATE(1970,1,1)</f>
        <v>42611.163194444445</v>
      </c>
      <c r="K3971">
        <v>1471638646</v>
      </c>
      <c r="L3971" s="14">
        <f t="shared" ref="L3971:L4034" si="437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6">
        <f t="shared" si="434"/>
        <v>7.4690265486725665E-2</v>
      </c>
      <c r="R3971" s="9">
        <f t="shared" si="435"/>
        <v>35.166666666666664</v>
      </c>
      <c r="S3971" t="str">
        <f t="shared" ref="S3971:S4034" si="438">LEFT(P3971, SEARCH("/",P3971,1)-1)</f>
        <v>theater</v>
      </c>
      <c r="T3971" t="str">
        <f t="shared" ref="T3971:T4034" si="439">RIGHT(P3971,LEN(P3971)-FIND("/",P3971))</f>
        <v>plays</v>
      </c>
      <c r="U3971" s="13">
        <f t="shared" ref="U3971:U4034" si="440">DATEDIF(L3971,J3971,"D")</f>
        <v>10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4">
        <f t="shared" si="436"/>
        <v>42477.863553240735</v>
      </c>
      <c r="K3972">
        <v>1458333811</v>
      </c>
      <c r="L3972" s="14">
        <f t="shared" si="437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6">
        <f t="shared" si="434"/>
        <v>7.3333333333333334E-4</v>
      </c>
      <c r="R3972" s="9">
        <f t="shared" si="435"/>
        <v>5.5</v>
      </c>
      <c r="S3972" t="str">
        <f t="shared" si="438"/>
        <v>theater</v>
      </c>
      <c r="T3972" t="str">
        <f t="shared" si="439"/>
        <v>plays</v>
      </c>
      <c r="U3972" s="13">
        <f t="shared" si="440"/>
        <v>30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4">
        <f t="shared" si="436"/>
        <v>41841.536180555559</v>
      </c>
      <c r="K3973">
        <v>1403355126</v>
      </c>
      <c r="L3973" s="14">
        <f t="shared" si="437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6">
        <f t="shared" si="434"/>
        <v>9.7142857142857135E-3</v>
      </c>
      <c r="R3973" s="9">
        <f t="shared" si="435"/>
        <v>22.666666666666668</v>
      </c>
      <c r="S3973" t="str">
        <f t="shared" si="438"/>
        <v>theater</v>
      </c>
      <c r="T3973" t="str">
        <f t="shared" si="439"/>
        <v>plays</v>
      </c>
      <c r="U3973" s="13">
        <f t="shared" si="440"/>
        <v>30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4">
        <f t="shared" si="436"/>
        <v>42041.067523148144</v>
      </c>
      <c r="K3974">
        <v>1418002634</v>
      </c>
      <c r="L3974" s="14">
        <f t="shared" si="437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6">
        <f t="shared" si="434"/>
        <v>0.21099999999999999</v>
      </c>
      <c r="R3974" s="9">
        <f t="shared" si="435"/>
        <v>26.375</v>
      </c>
      <c r="S3974" t="str">
        <f t="shared" si="438"/>
        <v>theater</v>
      </c>
      <c r="T3974" t="str">
        <f t="shared" si="439"/>
        <v>plays</v>
      </c>
      <c r="U3974" s="13">
        <f t="shared" si="440"/>
        <v>60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4">
        <f t="shared" si="436"/>
        <v>42499.166666666672</v>
      </c>
      <c r="K3975">
        <v>1460219110</v>
      </c>
      <c r="L3975" s="14">
        <f t="shared" si="437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6">
        <f t="shared" si="434"/>
        <v>0.78100000000000003</v>
      </c>
      <c r="R3975" s="9">
        <f t="shared" si="435"/>
        <v>105.54054054054055</v>
      </c>
      <c r="S3975" t="str">
        <f t="shared" si="438"/>
        <v>theater</v>
      </c>
      <c r="T3975" t="str">
        <f t="shared" si="439"/>
        <v>plays</v>
      </c>
      <c r="U3975" s="13">
        <f t="shared" si="440"/>
        <v>30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4">
        <f t="shared" si="436"/>
        <v>42523.546851851846</v>
      </c>
      <c r="K3976">
        <v>1462280848</v>
      </c>
      <c r="L3976" s="14">
        <f t="shared" si="437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6">
        <f t="shared" si="434"/>
        <v>0.32</v>
      </c>
      <c r="R3976" s="9">
        <f t="shared" si="435"/>
        <v>29.09090909090909</v>
      </c>
      <c r="S3976" t="str">
        <f t="shared" si="438"/>
        <v>theater</v>
      </c>
      <c r="T3976" t="str">
        <f t="shared" si="439"/>
        <v>plays</v>
      </c>
      <c r="U3976" s="13">
        <f t="shared" si="440"/>
        <v>30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4">
        <f t="shared" si="436"/>
        <v>42564.866875</v>
      </c>
      <c r="K3977">
        <v>1465850898</v>
      </c>
      <c r="L3977" s="14">
        <f t="shared" si="437"/>
        <v>42534.866875</v>
      </c>
      <c r="M3977" t="b">
        <v>0</v>
      </c>
      <c r="N3977">
        <v>0</v>
      </c>
      <c r="O3977" t="b">
        <v>0</v>
      </c>
      <c r="P3977" t="s">
        <v>8271</v>
      </c>
      <c r="Q3977" s="6">
        <f t="shared" si="434"/>
        <v>0</v>
      </c>
      <c r="R3977" s="9">
        <f t="shared" si="435"/>
        <v>0</v>
      </c>
      <c r="S3977" t="str">
        <f t="shared" si="438"/>
        <v>theater</v>
      </c>
      <c r="T3977" t="str">
        <f t="shared" si="439"/>
        <v>plays</v>
      </c>
      <c r="U3977" s="13">
        <f t="shared" si="440"/>
        <v>30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4">
        <f t="shared" si="436"/>
        <v>41852.291666666664</v>
      </c>
      <c r="K3978">
        <v>1405024561</v>
      </c>
      <c r="L3978" s="14">
        <f t="shared" si="437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6">
        <f t="shared" si="434"/>
        <v>0.47692307692307695</v>
      </c>
      <c r="R3978" s="9">
        <f t="shared" si="435"/>
        <v>62</v>
      </c>
      <c r="S3978" t="str">
        <f t="shared" si="438"/>
        <v>theater</v>
      </c>
      <c r="T3978" t="str">
        <f t="shared" si="439"/>
        <v>plays</v>
      </c>
      <c r="U3978" s="13">
        <f t="shared" si="440"/>
        <v>22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4">
        <f t="shared" si="436"/>
        <v>42573.788564814815</v>
      </c>
      <c r="K3979">
        <v>1466621732</v>
      </c>
      <c r="L3979" s="14">
        <f t="shared" si="437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6">
        <f t="shared" si="434"/>
        <v>1.4500000000000001E-2</v>
      </c>
      <c r="R3979" s="9">
        <f t="shared" si="435"/>
        <v>217.5</v>
      </c>
      <c r="S3979" t="str">
        <f t="shared" si="438"/>
        <v>theater</v>
      </c>
      <c r="T3979" t="str">
        <f t="shared" si="439"/>
        <v>plays</v>
      </c>
      <c r="U3979" s="13">
        <f t="shared" si="440"/>
        <v>30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4">
        <f t="shared" si="436"/>
        <v>42035.642974537041</v>
      </c>
      <c r="K3980">
        <v>1417533953</v>
      </c>
      <c r="L3980" s="14">
        <f t="shared" si="437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6">
        <f t="shared" si="434"/>
        <v>0.107</v>
      </c>
      <c r="R3980" s="9">
        <f t="shared" si="435"/>
        <v>26.75</v>
      </c>
      <c r="S3980" t="str">
        <f t="shared" si="438"/>
        <v>theater</v>
      </c>
      <c r="T3980" t="str">
        <f t="shared" si="439"/>
        <v>plays</v>
      </c>
      <c r="U3980" s="13">
        <f t="shared" si="440"/>
        <v>60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4">
        <f t="shared" si="436"/>
        <v>42092.833333333328</v>
      </c>
      <c r="K3981">
        <v>1425678057</v>
      </c>
      <c r="L3981" s="14">
        <f t="shared" si="437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6">
        <f t="shared" si="434"/>
        <v>1.8333333333333333E-2</v>
      </c>
      <c r="R3981" s="9">
        <f t="shared" si="435"/>
        <v>18.333333333333332</v>
      </c>
      <c r="S3981" t="str">
        <f t="shared" si="438"/>
        <v>theater</v>
      </c>
      <c r="T3981" t="str">
        <f t="shared" si="439"/>
        <v>plays</v>
      </c>
      <c r="U3981" s="13">
        <f t="shared" si="440"/>
        <v>23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4">
        <f t="shared" si="436"/>
        <v>41825.598923611113</v>
      </c>
      <c r="K3982">
        <v>1401978147</v>
      </c>
      <c r="L3982" s="14">
        <f t="shared" si="437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6">
        <f t="shared" si="434"/>
        <v>0.18</v>
      </c>
      <c r="R3982" s="9">
        <f t="shared" si="435"/>
        <v>64.285714285714292</v>
      </c>
      <c r="S3982" t="str">
        <f t="shared" si="438"/>
        <v>theater</v>
      </c>
      <c r="T3982" t="str">
        <f t="shared" si="439"/>
        <v>plays</v>
      </c>
      <c r="U3982" s="13">
        <f t="shared" si="440"/>
        <v>30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4">
        <f t="shared" si="436"/>
        <v>42568.179965277777</v>
      </c>
      <c r="K3983">
        <v>1463545149</v>
      </c>
      <c r="L3983" s="14">
        <f t="shared" si="437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6">
        <f t="shared" si="434"/>
        <v>4.0833333333333333E-2</v>
      </c>
      <c r="R3983" s="9">
        <f t="shared" si="435"/>
        <v>175</v>
      </c>
      <c r="S3983" t="str">
        <f t="shared" si="438"/>
        <v>theater</v>
      </c>
      <c r="T3983" t="str">
        <f t="shared" si="439"/>
        <v>plays</v>
      </c>
      <c r="U3983" s="13">
        <f t="shared" si="440"/>
        <v>60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4">
        <f t="shared" si="436"/>
        <v>42192.809953703705</v>
      </c>
      <c r="K3984">
        <v>1431113180</v>
      </c>
      <c r="L3984" s="14">
        <f t="shared" si="437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6">
        <f t="shared" si="434"/>
        <v>0.2</v>
      </c>
      <c r="R3984" s="9">
        <f t="shared" si="435"/>
        <v>34</v>
      </c>
      <c r="S3984" t="str">
        <f t="shared" si="438"/>
        <v>theater</v>
      </c>
      <c r="T3984" t="str">
        <f t="shared" si="439"/>
        <v>plays</v>
      </c>
      <c r="U3984" s="13">
        <f t="shared" si="440"/>
        <v>60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4">
        <f t="shared" si="436"/>
        <v>41779.290972222225</v>
      </c>
      <c r="K3985">
        <v>1397854356</v>
      </c>
      <c r="L3985" s="14">
        <f t="shared" si="437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6">
        <f t="shared" si="434"/>
        <v>0.34802513464991025</v>
      </c>
      <c r="R3985" s="9">
        <f t="shared" si="435"/>
        <v>84.282608695652172</v>
      </c>
      <c r="S3985" t="str">
        <f t="shared" si="438"/>
        <v>theater</v>
      </c>
      <c r="T3985" t="str">
        <f t="shared" si="439"/>
        <v>plays</v>
      </c>
      <c r="U3985" s="13">
        <f t="shared" si="440"/>
        <v>32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4">
        <f t="shared" si="436"/>
        <v>41951</v>
      </c>
      <c r="K3986">
        <v>1412809644</v>
      </c>
      <c r="L3986" s="14">
        <f t="shared" si="437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6">
        <f t="shared" si="434"/>
        <v>6.3333333333333339E-2</v>
      </c>
      <c r="R3986" s="9">
        <f t="shared" si="435"/>
        <v>9.5</v>
      </c>
      <c r="S3986" t="str">
        <f t="shared" si="438"/>
        <v>theater</v>
      </c>
      <c r="T3986" t="str">
        <f t="shared" si="439"/>
        <v>plays</v>
      </c>
      <c r="U3986" s="13">
        <f t="shared" si="440"/>
        <v>31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4">
        <f t="shared" si="436"/>
        <v>42420.878472222219</v>
      </c>
      <c r="K3987">
        <v>1454173120</v>
      </c>
      <c r="L3987" s="14">
        <f t="shared" si="437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6">
        <f t="shared" si="434"/>
        <v>0.32050000000000001</v>
      </c>
      <c r="R3987" s="9">
        <f t="shared" si="435"/>
        <v>33.736842105263158</v>
      </c>
      <c r="S3987" t="str">
        <f t="shared" si="438"/>
        <v>theater</v>
      </c>
      <c r="T3987" t="str">
        <f t="shared" si="439"/>
        <v>plays</v>
      </c>
      <c r="U3987" s="13">
        <f t="shared" si="440"/>
        <v>21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4">
        <f t="shared" si="436"/>
        <v>42496.544444444444</v>
      </c>
      <c r="K3988">
        <v>1460034594</v>
      </c>
      <c r="L3988" s="14">
        <f t="shared" si="437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6">
        <f t="shared" si="434"/>
        <v>9.7600000000000006E-2</v>
      </c>
      <c r="R3988" s="9">
        <f t="shared" si="435"/>
        <v>37.53846153846154</v>
      </c>
      <c r="S3988" t="str">
        <f t="shared" si="438"/>
        <v>theater</v>
      </c>
      <c r="T3988" t="str">
        <f t="shared" si="439"/>
        <v>plays</v>
      </c>
      <c r="U3988" s="13">
        <f t="shared" si="440"/>
        <v>29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4">
        <f t="shared" si="436"/>
        <v>41775.92465277778</v>
      </c>
      <c r="K3989">
        <v>1399414290</v>
      </c>
      <c r="L3989" s="14">
        <f t="shared" si="437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6">
        <f t="shared" si="434"/>
        <v>0.3775</v>
      </c>
      <c r="R3989" s="9">
        <f t="shared" si="435"/>
        <v>11.615384615384615</v>
      </c>
      <c r="S3989" t="str">
        <f t="shared" si="438"/>
        <v>theater</v>
      </c>
      <c r="T3989" t="str">
        <f t="shared" si="439"/>
        <v>plays</v>
      </c>
      <c r="U3989" s="13">
        <f t="shared" si="440"/>
        <v>10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4">
        <f t="shared" si="436"/>
        <v>42245.08116898148</v>
      </c>
      <c r="K3990">
        <v>1439517413</v>
      </c>
      <c r="L3990" s="14">
        <f t="shared" si="437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6">
        <f t="shared" si="434"/>
        <v>2.1333333333333333E-2</v>
      </c>
      <c r="R3990" s="9">
        <f t="shared" si="435"/>
        <v>8</v>
      </c>
      <c r="S3990" t="str">
        <f t="shared" si="438"/>
        <v>theater</v>
      </c>
      <c r="T3990" t="str">
        <f t="shared" si="439"/>
        <v>plays</v>
      </c>
      <c r="U3990" s="13">
        <f t="shared" si="440"/>
        <v>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4">
        <f t="shared" si="436"/>
        <v>42316.791446759264</v>
      </c>
      <c r="K3991">
        <v>1444413581</v>
      </c>
      <c r="L3991" s="14">
        <f t="shared" si="437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6">
        <f t="shared" si="434"/>
        <v>0</v>
      </c>
      <c r="R3991" s="9">
        <f t="shared" si="435"/>
        <v>0</v>
      </c>
      <c r="S3991" t="str">
        <f t="shared" si="438"/>
        <v>theater</v>
      </c>
      <c r="T3991" t="str">
        <f t="shared" si="439"/>
        <v>plays</v>
      </c>
      <c r="U3991" s="13">
        <f t="shared" si="440"/>
        <v>30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4">
        <f t="shared" si="436"/>
        <v>42431.672372685185</v>
      </c>
      <c r="K3992">
        <v>1454342893</v>
      </c>
      <c r="L3992" s="14">
        <f t="shared" si="437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6">
        <f t="shared" si="434"/>
        <v>4.1818181818181817E-2</v>
      </c>
      <c r="R3992" s="9">
        <f t="shared" si="435"/>
        <v>23</v>
      </c>
      <c r="S3992" t="str">
        <f t="shared" si="438"/>
        <v>theater</v>
      </c>
      <c r="T3992" t="str">
        <f t="shared" si="439"/>
        <v>plays</v>
      </c>
      <c r="U3992" s="13">
        <f t="shared" si="440"/>
        <v>30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4">
        <f t="shared" si="436"/>
        <v>42155.644467592589</v>
      </c>
      <c r="K3993">
        <v>1430494082</v>
      </c>
      <c r="L3993" s="14">
        <f t="shared" si="437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6">
        <f t="shared" si="434"/>
        <v>0.2</v>
      </c>
      <c r="R3993" s="9">
        <f t="shared" si="435"/>
        <v>100</v>
      </c>
      <c r="S3993" t="str">
        <f t="shared" si="438"/>
        <v>theater</v>
      </c>
      <c r="T3993" t="str">
        <f t="shared" si="439"/>
        <v>plays</v>
      </c>
      <c r="U3993" s="13">
        <f t="shared" si="440"/>
        <v>30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4">
        <f t="shared" si="436"/>
        <v>42349.982164351852</v>
      </c>
      <c r="K3994">
        <v>1444689259</v>
      </c>
      <c r="L3994" s="14">
        <f t="shared" si="437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6">
        <f t="shared" si="434"/>
        <v>5.4100000000000002E-2</v>
      </c>
      <c r="R3994" s="9">
        <f t="shared" si="435"/>
        <v>60.111111111111114</v>
      </c>
      <c r="S3994" t="str">
        <f t="shared" si="438"/>
        <v>theater</v>
      </c>
      <c r="T3994" t="str">
        <f t="shared" si="439"/>
        <v>plays</v>
      </c>
      <c r="U3994" s="13">
        <f t="shared" si="440"/>
        <v>60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4">
        <f t="shared" si="436"/>
        <v>42137.864722222221</v>
      </c>
      <c r="K3995">
        <v>1428957912</v>
      </c>
      <c r="L3995" s="14">
        <f t="shared" si="437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6">
        <f t="shared" si="434"/>
        <v>6.0000000000000002E-5</v>
      </c>
      <c r="R3995" s="9">
        <f t="shared" si="435"/>
        <v>3</v>
      </c>
      <c r="S3995" t="str">
        <f t="shared" si="438"/>
        <v>theater</v>
      </c>
      <c r="T3995" t="str">
        <f t="shared" si="439"/>
        <v>plays</v>
      </c>
      <c r="U3995" s="13">
        <f t="shared" si="440"/>
        <v>30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4">
        <f t="shared" si="436"/>
        <v>41839.389930555553</v>
      </c>
      <c r="K3996">
        <v>1403169690</v>
      </c>
      <c r="L3996" s="14">
        <f t="shared" si="437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6">
        <f t="shared" si="434"/>
        <v>2.5000000000000001E-3</v>
      </c>
      <c r="R3996" s="9">
        <f t="shared" si="435"/>
        <v>5</v>
      </c>
      <c r="S3996" t="str">
        <f t="shared" si="438"/>
        <v>theater</v>
      </c>
      <c r="T3996" t="str">
        <f t="shared" si="439"/>
        <v>plays</v>
      </c>
      <c r="U3996" s="13">
        <f t="shared" si="440"/>
        <v>30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4">
        <f t="shared" si="436"/>
        <v>42049.477083333331</v>
      </c>
      <c r="K3997">
        <v>1421339077</v>
      </c>
      <c r="L3997" s="14">
        <f t="shared" si="437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6">
        <f t="shared" si="434"/>
        <v>0.35</v>
      </c>
      <c r="R3997" s="9">
        <f t="shared" si="435"/>
        <v>17.5</v>
      </c>
      <c r="S3997" t="str">
        <f t="shared" si="438"/>
        <v>theater</v>
      </c>
      <c r="T3997" t="str">
        <f t="shared" si="439"/>
        <v>plays</v>
      </c>
      <c r="U3997" s="13">
        <f t="shared" si="440"/>
        <v>30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4">
        <f t="shared" si="436"/>
        <v>41963.669444444444</v>
      </c>
      <c r="K3998">
        <v>1415341464</v>
      </c>
      <c r="L3998" s="14">
        <f t="shared" si="437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6">
        <f t="shared" si="434"/>
        <v>0.16566666666666666</v>
      </c>
      <c r="R3998" s="9">
        <f t="shared" si="435"/>
        <v>29.235294117647058</v>
      </c>
      <c r="S3998" t="str">
        <f t="shared" si="438"/>
        <v>theater</v>
      </c>
      <c r="T3998" t="str">
        <f t="shared" si="439"/>
        <v>plays</v>
      </c>
      <c r="U3998" s="13">
        <f t="shared" si="440"/>
        <v>13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4">
        <f t="shared" si="436"/>
        <v>42099.349780092598</v>
      </c>
      <c r="K3999">
        <v>1425633821</v>
      </c>
      <c r="L3999" s="14">
        <f t="shared" si="437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6">
        <f t="shared" si="434"/>
        <v>0</v>
      </c>
      <c r="R3999" s="9">
        <f t="shared" si="435"/>
        <v>0</v>
      </c>
      <c r="S3999" t="str">
        <f t="shared" si="438"/>
        <v>theater</v>
      </c>
      <c r="T3999" t="str">
        <f t="shared" si="439"/>
        <v>plays</v>
      </c>
      <c r="U3999" s="13">
        <f t="shared" si="440"/>
        <v>30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4">
        <f t="shared" si="436"/>
        <v>42091.921597222223</v>
      </c>
      <c r="K4000">
        <v>1424992026</v>
      </c>
      <c r="L4000" s="14">
        <f t="shared" si="437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6">
        <f t="shared" si="434"/>
        <v>0.57199999999999995</v>
      </c>
      <c r="R4000" s="9">
        <f t="shared" si="435"/>
        <v>59.583333333333336</v>
      </c>
      <c r="S4000" t="str">
        <f t="shared" si="438"/>
        <v>theater</v>
      </c>
      <c r="T4000" t="str">
        <f t="shared" si="439"/>
        <v>plays</v>
      </c>
      <c r="U4000" s="13">
        <f t="shared" si="440"/>
        <v>30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4">
        <f t="shared" si="436"/>
        <v>41882.827650462961</v>
      </c>
      <c r="K4001">
        <v>1406058798</v>
      </c>
      <c r="L4001" s="14">
        <f t="shared" si="437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6">
        <f t="shared" si="434"/>
        <v>0.16514285714285715</v>
      </c>
      <c r="R4001" s="9">
        <f t="shared" si="435"/>
        <v>82.571428571428569</v>
      </c>
      <c r="S4001" t="str">
        <f t="shared" si="438"/>
        <v>theater</v>
      </c>
      <c r="T4001" t="str">
        <f t="shared" si="439"/>
        <v>plays</v>
      </c>
      <c r="U4001" s="13">
        <f t="shared" si="440"/>
        <v>40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4">
        <f t="shared" si="436"/>
        <v>42497.603680555556</v>
      </c>
      <c r="K4002">
        <v>1457450958</v>
      </c>
      <c r="L4002" s="14">
        <f t="shared" si="437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6">
        <f t="shared" si="434"/>
        <v>1.25E-3</v>
      </c>
      <c r="R4002" s="9">
        <f t="shared" si="435"/>
        <v>10</v>
      </c>
      <c r="S4002" t="str">
        <f t="shared" si="438"/>
        <v>theater</v>
      </c>
      <c r="T4002" t="str">
        <f t="shared" si="439"/>
        <v>plays</v>
      </c>
      <c r="U4002" s="13">
        <f t="shared" si="440"/>
        <v>60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4">
        <f t="shared" si="436"/>
        <v>42795.791666666672</v>
      </c>
      <c r="K4003">
        <v>1486681708</v>
      </c>
      <c r="L4003" s="14">
        <f t="shared" si="437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6">
        <f t="shared" si="434"/>
        <v>0.3775</v>
      </c>
      <c r="R4003" s="9">
        <f t="shared" si="435"/>
        <v>32.357142857142854</v>
      </c>
      <c r="S4003" t="str">
        <f t="shared" si="438"/>
        <v>theater</v>
      </c>
      <c r="T4003" t="str">
        <f t="shared" si="439"/>
        <v>plays</v>
      </c>
      <c r="U4003" s="13">
        <f t="shared" si="440"/>
        <v>20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4">
        <f t="shared" si="436"/>
        <v>41909.043530092589</v>
      </c>
      <c r="K4004">
        <v>1409187761</v>
      </c>
      <c r="L4004" s="14">
        <f t="shared" si="437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6">
        <f t="shared" si="434"/>
        <v>1.84E-2</v>
      </c>
      <c r="R4004" s="9">
        <f t="shared" si="435"/>
        <v>5.75</v>
      </c>
      <c r="S4004" t="str">
        <f t="shared" si="438"/>
        <v>theater</v>
      </c>
      <c r="T4004" t="str">
        <f t="shared" si="439"/>
        <v>plays</v>
      </c>
      <c r="U4004" s="13">
        <f t="shared" si="440"/>
        <v>30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4">
        <f t="shared" si="436"/>
        <v>42050.587349537032</v>
      </c>
      <c r="K4005">
        <v>1421417147</v>
      </c>
      <c r="L4005" s="14">
        <f t="shared" si="437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6">
        <f t="shared" si="434"/>
        <v>0.10050000000000001</v>
      </c>
      <c r="R4005" s="9">
        <f t="shared" si="435"/>
        <v>100.5</v>
      </c>
      <c r="S4005" t="str">
        <f t="shared" si="438"/>
        <v>theater</v>
      </c>
      <c r="T4005" t="str">
        <f t="shared" si="439"/>
        <v>plays</v>
      </c>
      <c r="U4005" s="13">
        <f t="shared" si="440"/>
        <v>30</v>
      </c>
    </row>
    <row r="4006" spans="1:2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4">
        <f t="shared" si="436"/>
        <v>41920.16269675926</v>
      </c>
      <c r="K4006">
        <v>1410148457</v>
      </c>
      <c r="L4006" s="14">
        <f t="shared" si="437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6">
        <f t="shared" si="434"/>
        <v>2E-3</v>
      </c>
      <c r="R4006" s="9">
        <f t="shared" si="435"/>
        <v>1</v>
      </c>
      <c r="S4006" t="str">
        <f t="shared" si="438"/>
        <v>theater</v>
      </c>
      <c r="T4006" t="str">
        <f t="shared" si="439"/>
        <v>plays</v>
      </c>
      <c r="U4006" s="13">
        <f t="shared" si="440"/>
        <v>30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4">
        <f t="shared" si="436"/>
        <v>41932.807696759257</v>
      </c>
      <c r="K4007">
        <v>1408648985</v>
      </c>
      <c r="L4007" s="14">
        <f t="shared" si="437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6">
        <f t="shared" si="434"/>
        <v>1.3333333333333334E-2</v>
      </c>
      <c r="R4007" s="9">
        <f t="shared" si="435"/>
        <v>20</v>
      </c>
      <c r="S4007" t="str">
        <f t="shared" si="438"/>
        <v>theater</v>
      </c>
      <c r="T4007" t="str">
        <f t="shared" si="439"/>
        <v>plays</v>
      </c>
      <c r="U4007" s="13">
        <f t="shared" si="440"/>
        <v>60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4">
        <f t="shared" si="436"/>
        <v>42416.772997685184</v>
      </c>
      <c r="K4008">
        <v>1453487587</v>
      </c>
      <c r="L4008" s="14">
        <f t="shared" si="437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6">
        <f t="shared" si="434"/>
        <v>6.666666666666667E-5</v>
      </c>
      <c r="R4008" s="9">
        <f t="shared" si="435"/>
        <v>2</v>
      </c>
      <c r="S4008" t="str">
        <f t="shared" si="438"/>
        <v>theater</v>
      </c>
      <c r="T4008" t="str">
        <f t="shared" si="439"/>
        <v>plays</v>
      </c>
      <c r="U4008" s="13">
        <f t="shared" si="440"/>
        <v>25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4">
        <f t="shared" si="436"/>
        <v>41877.686111111114</v>
      </c>
      <c r="K4009">
        <v>1406572381</v>
      </c>
      <c r="L4009" s="14">
        <f t="shared" si="437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6">
        <f t="shared" si="434"/>
        <v>2.5000000000000001E-3</v>
      </c>
      <c r="R4009" s="9">
        <f t="shared" si="435"/>
        <v>5</v>
      </c>
      <c r="S4009" t="str">
        <f t="shared" si="438"/>
        <v>theater</v>
      </c>
      <c r="T4009" t="str">
        <f t="shared" si="439"/>
        <v>plays</v>
      </c>
      <c r="U4009" s="13">
        <f t="shared" si="440"/>
        <v>29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4">
        <f t="shared" si="436"/>
        <v>42207.964201388888</v>
      </c>
      <c r="K4010">
        <v>1435014507</v>
      </c>
      <c r="L4010" s="14">
        <f t="shared" si="437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6">
        <f t="shared" si="434"/>
        <v>0.06</v>
      </c>
      <c r="R4010" s="9">
        <f t="shared" si="435"/>
        <v>15</v>
      </c>
      <c r="S4010" t="str">
        <f t="shared" si="438"/>
        <v>theater</v>
      </c>
      <c r="T4010" t="str">
        <f t="shared" si="439"/>
        <v>plays</v>
      </c>
      <c r="U4010" s="13">
        <f t="shared" si="440"/>
        <v>30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4">
        <f t="shared" si="436"/>
        <v>41891.700925925928</v>
      </c>
      <c r="K4011">
        <v>1406825360</v>
      </c>
      <c r="L4011" s="14">
        <f t="shared" si="437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6">
        <f t="shared" si="434"/>
        <v>3.8860103626943004E-2</v>
      </c>
      <c r="R4011" s="9">
        <f t="shared" si="435"/>
        <v>25</v>
      </c>
      <c r="S4011" t="str">
        <f t="shared" si="438"/>
        <v>theater</v>
      </c>
      <c r="T4011" t="str">
        <f t="shared" si="439"/>
        <v>plays</v>
      </c>
      <c r="U4011" s="13">
        <f t="shared" si="440"/>
        <v>40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4">
        <f t="shared" si="436"/>
        <v>41938.770439814813</v>
      </c>
      <c r="K4012">
        <v>1412879366</v>
      </c>
      <c r="L4012" s="14">
        <f t="shared" si="437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6">
        <f t="shared" si="434"/>
        <v>0.24194444444444443</v>
      </c>
      <c r="R4012" s="9">
        <f t="shared" si="435"/>
        <v>45.842105263157897</v>
      </c>
      <c r="S4012" t="str">
        <f t="shared" si="438"/>
        <v>theater</v>
      </c>
      <c r="T4012" t="str">
        <f t="shared" si="439"/>
        <v>plays</v>
      </c>
      <c r="U4012" s="13">
        <f t="shared" si="440"/>
        <v>17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4">
        <f t="shared" si="436"/>
        <v>42032.54488425926</v>
      </c>
      <c r="K4013">
        <v>1419858278</v>
      </c>
      <c r="L4013" s="14">
        <f t="shared" si="437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6">
        <f t="shared" si="434"/>
        <v>7.5999999999999998E-2</v>
      </c>
      <c r="R4013" s="9">
        <f t="shared" si="435"/>
        <v>4.75</v>
      </c>
      <c r="S4013" t="str">
        <f t="shared" si="438"/>
        <v>theater</v>
      </c>
      <c r="T4013" t="str">
        <f t="shared" si="439"/>
        <v>plays</v>
      </c>
      <c r="U4013" s="13">
        <f t="shared" si="440"/>
        <v>30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4">
        <f t="shared" si="436"/>
        <v>42126.544548611113</v>
      </c>
      <c r="K4014">
        <v>1427979849</v>
      </c>
      <c r="L4014" s="14">
        <f t="shared" si="437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6">
        <f t="shared" si="434"/>
        <v>0</v>
      </c>
      <c r="R4014" s="9">
        <f t="shared" si="435"/>
        <v>0</v>
      </c>
      <c r="S4014" t="str">
        <f t="shared" si="438"/>
        <v>theater</v>
      </c>
      <c r="T4014" t="str">
        <f t="shared" si="439"/>
        <v>plays</v>
      </c>
      <c r="U4014" s="13">
        <f t="shared" si="440"/>
        <v>30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4">
        <f t="shared" si="436"/>
        <v>42051.301192129627</v>
      </c>
      <c r="K4015">
        <v>1421478823</v>
      </c>
      <c r="L4015" s="14">
        <f t="shared" si="437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6">
        <f t="shared" si="434"/>
        <v>1.2999999999999999E-2</v>
      </c>
      <c r="R4015" s="9">
        <f t="shared" si="435"/>
        <v>13</v>
      </c>
      <c r="S4015" t="str">
        <f t="shared" si="438"/>
        <v>theater</v>
      </c>
      <c r="T4015" t="str">
        <f t="shared" si="439"/>
        <v>plays</v>
      </c>
      <c r="U4015" s="13">
        <f t="shared" si="440"/>
        <v>30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4">
        <f t="shared" si="436"/>
        <v>42434.246168981481</v>
      </c>
      <c r="K4016">
        <v>1455861269</v>
      </c>
      <c r="L4016" s="14">
        <f t="shared" si="437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6">
        <f t="shared" si="434"/>
        <v>0</v>
      </c>
      <c r="R4016" s="9">
        <f t="shared" si="435"/>
        <v>0</v>
      </c>
      <c r="S4016" t="str">
        <f t="shared" si="438"/>
        <v>theater</v>
      </c>
      <c r="T4016" t="str">
        <f t="shared" si="439"/>
        <v>plays</v>
      </c>
      <c r="U4016" s="13">
        <f t="shared" si="440"/>
        <v>15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4">
        <f t="shared" si="436"/>
        <v>42204.780821759254</v>
      </c>
      <c r="K4017">
        <v>1434739463</v>
      </c>
      <c r="L4017" s="14">
        <f t="shared" si="437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6">
        <f t="shared" si="434"/>
        <v>1.4285714285714287E-4</v>
      </c>
      <c r="R4017" s="9">
        <f t="shared" si="435"/>
        <v>1</v>
      </c>
      <c r="S4017" t="str">
        <f t="shared" si="438"/>
        <v>theater</v>
      </c>
      <c r="T4017" t="str">
        <f t="shared" si="439"/>
        <v>plays</v>
      </c>
      <c r="U4017" s="13">
        <f t="shared" si="440"/>
        <v>30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4">
        <f t="shared" si="436"/>
        <v>41899.872685185182</v>
      </c>
      <c r="K4018">
        <v>1408395400</v>
      </c>
      <c r="L4018" s="14">
        <f t="shared" si="437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6">
        <f t="shared" si="434"/>
        <v>0.14000000000000001</v>
      </c>
      <c r="R4018" s="9">
        <f t="shared" si="435"/>
        <v>10</v>
      </c>
      <c r="S4018" t="str">
        <f t="shared" si="438"/>
        <v>theater</v>
      </c>
      <c r="T4018" t="str">
        <f t="shared" si="439"/>
        <v>plays</v>
      </c>
      <c r="U4018" s="13">
        <f t="shared" si="440"/>
        <v>30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4">
        <f t="shared" si="436"/>
        <v>41886.672152777777</v>
      </c>
      <c r="K4019">
        <v>1407254874</v>
      </c>
      <c r="L4019" s="14">
        <f t="shared" si="437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6">
        <f t="shared" si="434"/>
        <v>1.0500000000000001E-2</v>
      </c>
      <c r="R4019" s="9">
        <f t="shared" si="435"/>
        <v>52.5</v>
      </c>
      <c r="S4019" t="str">
        <f t="shared" si="438"/>
        <v>theater</v>
      </c>
      <c r="T4019" t="str">
        <f t="shared" si="439"/>
        <v>plays</v>
      </c>
      <c r="U4019" s="13">
        <f t="shared" si="440"/>
        <v>30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4">
        <f t="shared" si="436"/>
        <v>42650.91097222222</v>
      </c>
      <c r="K4020">
        <v>1473285108</v>
      </c>
      <c r="L4020" s="14">
        <f t="shared" si="437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6">
        <f t="shared" si="434"/>
        <v>8.666666666666667E-2</v>
      </c>
      <c r="R4020" s="9">
        <f t="shared" si="435"/>
        <v>32.5</v>
      </c>
      <c r="S4020" t="str">
        <f t="shared" si="438"/>
        <v>theater</v>
      </c>
      <c r="T4020" t="str">
        <f t="shared" si="439"/>
        <v>plays</v>
      </c>
      <c r="U4020" s="13">
        <f t="shared" si="440"/>
        <v>30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4">
        <f t="shared" si="436"/>
        <v>42475.686111111107</v>
      </c>
      <c r="K4021">
        <v>1455725596</v>
      </c>
      <c r="L4021" s="14">
        <f t="shared" si="437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6">
        <f t="shared" si="434"/>
        <v>8.2857142857142851E-3</v>
      </c>
      <c r="R4021" s="9">
        <f t="shared" si="435"/>
        <v>7.25</v>
      </c>
      <c r="S4021" t="str">
        <f t="shared" si="438"/>
        <v>theater</v>
      </c>
      <c r="T4021" t="str">
        <f t="shared" si="439"/>
        <v>plays</v>
      </c>
      <c r="U4021" s="13">
        <f t="shared" si="440"/>
        <v>58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4">
        <f t="shared" si="436"/>
        <v>42087.149293981478</v>
      </c>
      <c r="K4022">
        <v>1424579699</v>
      </c>
      <c r="L4022" s="14">
        <f t="shared" si="437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6">
        <f t="shared" si="434"/>
        <v>0.16666666666666666</v>
      </c>
      <c r="R4022" s="9">
        <f t="shared" si="435"/>
        <v>33.333333333333336</v>
      </c>
      <c r="S4022" t="str">
        <f t="shared" si="438"/>
        <v>theater</v>
      </c>
      <c r="T4022" t="str">
        <f t="shared" si="439"/>
        <v>plays</v>
      </c>
      <c r="U4022" s="13">
        <f t="shared" si="440"/>
        <v>30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4">
        <f t="shared" si="436"/>
        <v>41938.911550925928</v>
      </c>
      <c r="K4023">
        <v>1409176358</v>
      </c>
      <c r="L4023" s="14">
        <f t="shared" si="437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6">
        <f t="shared" si="434"/>
        <v>8.3333333333333332E-3</v>
      </c>
      <c r="R4023" s="9">
        <f t="shared" si="435"/>
        <v>62.5</v>
      </c>
      <c r="S4023" t="str">
        <f t="shared" si="438"/>
        <v>theater</v>
      </c>
      <c r="T4023" t="str">
        <f t="shared" si="439"/>
        <v>plays</v>
      </c>
      <c r="U4023" s="13">
        <f t="shared" si="440"/>
        <v>60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4">
        <f t="shared" si="436"/>
        <v>42036.120833333334</v>
      </c>
      <c r="K4024">
        <v>1418824867</v>
      </c>
      <c r="L4024" s="14">
        <f t="shared" si="437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6">
        <f t="shared" si="434"/>
        <v>0.69561111111111107</v>
      </c>
      <c r="R4024" s="9">
        <f t="shared" si="435"/>
        <v>63.558375634517766</v>
      </c>
      <c r="S4024" t="str">
        <f t="shared" si="438"/>
        <v>theater</v>
      </c>
      <c r="T4024" t="str">
        <f t="shared" si="439"/>
        <v>plays</v>
      </c>
      <c r="U4024" s="13">
        <f t="shared" si="440"/>
        <v>46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4">
        <f t="shared" si="436"/>
        <v>42453.957905092597</v>
      </c>
      <c r="K4025">
        <v>1454975963</v>
      </c>
      <c r="L4025" s="14">
        <f t="shared" si="437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6">
        <f t="shared" si="434"/>
        <v>0</v>
      </c>
      <c r="R4025" s="9">
        <f t="shared" si="435"/>
        <v>0</v>
      </c>
      <c r="S4025" t="str">
        <f t="shared" si="438"/>
        <v>theater</v>
      </c>
      <c r="T4025" t="str">
        <f t="shared" si="439"/>
        <v>plays</v>
      </c>
      <c r="U4025" s="13">
        <f t="shared" si="440"/>
        <v>45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4">
        <f t="shared" si="436"/>
        <v>42247.670104166667</v>
      </c>
      <c r="K4026">
        <v>1438445097</v>
      </c>
      <c r="L4026" s="14">
        <f t="shared" si="437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6">
        <f t="shared" si="434"/>
        <v>1.2500000000000001E-2</v>
      </c>
      <c r="R4026" s="9">
        <f t="shared" si="435"/>
        <v>10</v>
      </c>
      <c r="S4026" t="str">
        <f t="shared" si="438"/>
        <v>theater</v>
      </c>
      <c r="T4026" t="str">
        <f t="shared" si="439"/>
        <v>plays</v>
      </c>
      <c r="U4026" s="13">
        <f t="shared" si="440"/>
        <v>30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4">
        <f t="shared" si="436"/>
        <v>42211.237685185188</v>
      </c>
      <c r="K4027">
        <v>1432705336</v>
      </c>
      <c r="L4027" s="14">
        <f t="shared" si="437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6">
        <f t="shared" si="434"/>
        <v>0.05</v>
      </c>
      <c r="R4027" s="9">
        <f t="shared" si="435"/>
        <v>62.5</v>
      </c>
      <c r="S4027" t="str">
        <f t="shared" si="438"/>
        <v>theater</v>
      </c>
      <c r="T4027" t="str">
        <f t="shared" si="439"/>
        <v>plays</v>
      </c>
      <c r="U4027" s="13">
        <f t="shared" si="440"/>
        <v>60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4">
        <f t="shared" si="436"/>
        <v>42342.697210648148</v>
      </c>
      <c r="K4028">
        <v>1444059839</v>
      </c>
      <c r="L4028" s="14">
        <f t="shared" si="437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6">
        <f t="shared" si="434"/>
        <v>0</v>
      </c>
      <c r="R4028" s="9">
        <f t="shared" si="435"/>
        <v>0</v>
      </c>
      <c r="S4028" t="str">
        <f t="shared" si="438"/>
        <v>theater</v>
      </c>
      <c r="T4028" t="str">
        <f t="shared" si="439"/>
        <v>plays</v>
      </c>
      <c r="U4028" s="13">
        <f t="shared" si="440"/>
        <v>60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4">
        <f t="shared" si="436"/>
        <v>42789.041666666672</v>
      </c>
      <c r="K4029">
        <v>1486077481</v>
      </c>
      <c r="L4029" s="14">
        <f t="shared" si="437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6">
        <f t="shared" si="434"/>
        <v>7.166666666666667E-2</v>
      </c>
      <c r="R4029" s="9">
        <f t="shared" si="435"/>
        <v>30.714285714285715</v>
      </c>
      <c r="S4029" t="str">
        <f t="shared" si="438"/>
        <v>theater</v>
      </c>
      <c r="T4029" t="str">
        <f t="shared" si="439"/>
        <v>plays</v>
      </c>
      <c r="U4029" s="13">
        <f t="shared" si="440"/>
        <v>21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4">
        <f t="shared" si="436"/>
        <v>41795.938657407409</v>
      </c>
      <c r="K4030">
        <v>1399415500</v>
      </c>
      <c r="L4030" s="14">
        <f t="shared" si="437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6">
        <f t="shared" si="434"/>
        <v>0.28050000000000003</v>
      </c>
      <c r="R4030" s="9">
        <f t="shared" si="435"/>
        <v>51</v>
      </c>
      <c r="S4030" t="str">
        <f t="shared" si="438"/>
        <v>theater</v>
      </c>
      <c r="T4030" t="str">
        <f t="shared" si="439"/>
        <v>plays</v>
      </c>
      <c r="U4030" s="13">
        <f t="shared" si="440"/>
        <v>30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4">
        <f t="shared" si="436"/>
        <v>42352.025115740747</v>
      </c>
      <c r="K4031">
        <v>1447461370</v>
      </c>
      <c r="L4031" s="14">
        <f t="shared" si="437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6">
        <f t="shared" si="434"/>
        <v>0</v>
      </c>
      <c r="R4031" s="9">
        <f t="shared" si="435"/>
        <v>0</v>
      </c>
      <c r="S4031" t="str">
        <f t="shared" si="438"/>
        <v>theater</v>
      </c>
      <c r="T4031" t="str">
        <f t="shared" si="439"/>
        <v>plays</v>
      </c>
      <c r="U4031" s="13">
        <f t="shared" si="440"/>
        <v>30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4">
        <f t="shared" si="436"/>
        <v>42403.784027777772</v>
      </c>
      <c r="K4032">
        <v>1452008599</v>
      </c>
      <c r="L4032" s="14">
        <f t="shared" si="437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6">
        <f t="shared" si="434"/>
        <v>0.16</v>
      </c>
      <c r="R4032" s="9">
        <f t="shared" si="435"/>
        <v>66.666666666666671</v>
      </c>
      <c r="S4032" t="str">
        <f t="shared" si="438"/>
        <v>theater</v>
      </c>
      <c r="T4032" t="str">
        <f t="shared" si="439"/>
        <v>plays</v>
      </c>
      <c r="U4032" s="13">
        <f t="shared" si="440"/>
        <v>29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4">
        <f t="shared" si="436"/>
        <v>41991.626898148148</v>
      </c>
      <c r="K4033">
        <v>1414591364</v>
      </c>
      <c r="L4033" s="14">
        <f t="shared" si="437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6">
        <f t="shared" si="434"/>
        <v>0</v>
      </c>
      <c r="R4033" s="9">
        <f t="shared" si="435"/>
        <v>0</v>
      </c>
      <c r="S4033" t="str">
        <f t="shared" si="438"/>
        <v>theater</v>
      </c>
      <c r="T4033" t="str">
        <f t="shared" si="439"/>
        <v>plays</v>
      </c>
      <c r="U4033" s="13">
        <f t="shared" si="440"/>
        <v>50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4">
        <f t="shared" si="436"/>
        <v>42353.85087962963</v>
      </c>
      <c r="K4034">
        <v>1445023516</v>
      </c>
      <c r="L4034" s="14">
        <f t="shared" si="437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6">
        <f t="shared" ref="Q4034:Q4097" si="441">(E4034/D4034)</f>
        <v>6.8287037037037035E-2</v>
      </c>
      <c r="R4034" s="9">
        <f t="shared" ref="R4034:R4097" si="442">IF(N4034&lt;&gt;0,E4034/N4034,0)</f>
        <v>59</v>
      </c>
      <c r="S4034" t="str">
        <f t="shared" si="438"/>
        <v>theater</v>
      </c>
      <c r="T4034" t="str">
        <f t="shared" si="439"/>
        <v>plays</v>
      </c>
      <c r="U4034" s="13">
        <f t="shared" si="440"/>
        <v>60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4">
        <f t="shared" ref="J4035:J4098" si="443">(((I4035/60)/60)/24)+DATE(1970,1,1)</f>
        <v>42645.375</v>
      </c>
      <c r="K4035">
        <v>1472711224</v>
      </c>
      <c r="L4035" s="14">
        <f t="shared" ref="L4035:L4098" si="444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6">
        <f t="shared" si="441"/>
        <v>0.25698702928870293</v>
      </c>
      <c r="R4035" s="9">
        <f t="shared" si="442"/>
        <v>65.340319148936175</v>
      </c>
      <c r="S4035" t="str">
        <f t="shared" ref="S4035:S4098" si="445">LEFT(P4035, SEARCH("/",P4035,1)-1)</f>
        <v>theater</v>
      </c>
      <c r="T4035" t="str">
        <f t="shared" ref="T4035:T4098" si="446">RIGHT(P4035,LEN(P4035)-FIND("/",P4035))</f>
        <v>plays</v>
      </c>
      <c r="U4035" s="13">
        <f t="shared" ref="U4035:U4098" si="447">DATEDIF(L4035,J4035,"D")</f>
        <v>31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4">
        <f t="shared" si="443"/>
        <v>42097.905671296292</v>
      </c>
      <c r="K4036">
        <v>1425509050</v>
      </c>
      <c r="L4036" s="14">
        <f t="shared" si="444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6">
        <f t="shared" si="441"/>
        <v>1.4814814814814815E-2</v>
      </c>
      <c r="R4036" s="9">
        <f t="shared" si="442"/>
        <v>100</v>
      </c>
      <c r="S4036" t="str">
        <f t="shared" si="445"/>
        <v>theater</v>
      </c>
      <c r="T4036" t="str">
        <f t="shared" si="446"/>
        <v>plays</v>
      </c>
      <c r="U4036" s="13">
        <f t="shared" si="447"/>
        <v>30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4">
        <f t="shared" si="443"/>
        <v>41933.882951388885</v>
      </c>
      <c r="K4037">
        <v>1411333887</v>
      </c>
      <c r="L4037" s="14">
        <f t="shared" si="444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6">
        <f t="shared" si="441"/>
        <v>0.36849999999999999</v>
      </c>
      <c r="R4037" s="9">
        <f t="shared" si="442"/>
        <v>147.4</v>
      </c>
      <c r="S4037" t="str">
        <f t="shared" si="445"/>
        <v>theater</v>
      </c>
      <c r="T4037" t="str">
        <f t="shared" si="446"/>
        <v>plays</v>
      </c>
      <c r="U4037" s="13">
        <f t="shared" si="447"/>
        <v>30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4">
        <f t="shared" si="443"/>
        <v>41821.9375</v>
      </c>
      <c r="K4038">
        <v>1402784964</v>
      </c>
      <c r="L4038" s="14">
        <f t="shared" si="444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6">
        <f t="shared" si="441"/>
        <v>0.47049999999999997</v>
      </c>
      <c r="R4038" s="9">
        <f t="shared" si="442"/>
        <v>166.05882352941177</v>
      </c>
      <c r="S4038" t="str">
        <f t="shared" si="445"/>
        <v>theater</v>
      </c>
      <c r="T4038" t="str">
        <f t="shared" si="446"/>
        <v>plays</v>
      </c>
      <c r="U4038" s="13">
        <f t="shared" si="447"/>
        <v>17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4">
        <f t="shared" si="443"/>
        <v>42514.600694444445</v>
      </c>
      <c r="K4039">
        <v>1462585315</v>
      </c>
      <c r="L4039" s="14">
        <f t="shared" si="444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6">
        <f t="shared" si="441"/>
        <v>0.11428571428571428</v>
      </c>
      <c r="R4039" s="9">
        <f t="shared" si="442"/>
        <v>40</v>
      </c>
      <c r="S4039" t="str">
        <f t="shared" si="445"/>
        <v>theater</v>
      </c>
      <c r="T4039" t="str">
        <f t="shared" si="446"/>
        <v>plays</v>
      </c>
      <c r="U4039" s="13">
        <f t="shared" si="447"/>
        <v>17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4">
        <f t="shared" si="443"/>
        <v>41929.798726851855</v>
      </c>
      <c r="K4040">
        <v>1408389010</v>
      </c>
      <c r="L4040" s="14">
        <f t="shared" si="444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6">
        <f t="shared" si="441"/>
        <v>0.12039999999999999</v>
      </c>
      <c r="R4040" s="9">
        <f t="shared" si="442"/>
        <v>75.25</v>
      </c>
      <c r="S4040" t="str">
        <f t="shared" si="445"/>
        <v>theater</v>
      </c>
      <c r="T4040" t="str">
        <f t="shared" si="446"/>
        <v>plays</v>
      </c>
      <c r="U4040" s="13">
        <f t="shared" si="447"/>
        <v>60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4">
        <f t="shared" si="443"/>
        <v>42339.249305555553</v>
      </c>
      <c r="K4041">
        <v>1446048367</v>
      </c>
      <c r="L4041" s="14">
        <f t="shared" si="444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6">
        <f t="shared" si="441"/>
        <v>0.6</v>
      </c>
      <c r="R4041" s="9">
        <f t="shared" si="442"/>
        <v>60</v>
      </c>
      <c r="S4041" t="str">
        <f t="shared" si="445"/>
        <v>theater</v>
      </c>
      <c r="T4041" t="str">
        <f t="shared" si="446"/>
        <v>plays</v>
      </c>
      <c r="U4041" s="13">
        <f t="shared" si="447"/>
        <v>34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4">
        <f t="shared" si="443"/>
        <v>42203.125</v>
      </c>
      <c r="K4042">
        <v>1432100004</v>
      </c>
      <c r="L4042" s="14">
        <f t="shared" si="444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6">
        <f t="shared" si="441"/>
        <v>0.3125</v>
      </c>
      <c r="R4042" s="9">
        <f t="shared" si="442"/>
        <v>1250</v>
      </c>
      <c r="S4042" t="str">
        <f t="shared" si="445"/>
        <v>theater</v>
      </c>
      <c r="T4042" t="str">
        <f t="shared" si="446"/>
        <v>plays</v>
      </c>
      <c r="U4042" s="13">
        <f t="shared" si="447"/>
        <v>59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4">
        <f t="shared" si="443"/>
        <v>42619.474004629628</v>
      </c>
      <c r="K4043">
        <v>1467976954</v>
      </c>
      <c r="L4043" s="14">
        <f t="shared" si="444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6">
        <f t="shared" si="441"/>
        <v>4.1999999999999997E-3</v>
      </c>
      <c r="R4043" s="9">
        <f t="shared" si="442"/>
        <v>10.5</v>
      </c>
      <c r="S4043" t="str">
        <f t="shared" si="445"/>
        <v>theater</v>
      </c>
      <c r="T4043" t="str">
        <f t="shared" si="446"/>
        <v>plays</v>
      </c>
      <c r="U4043" s="13">
        <f t="shared" si="447"/>
        <v>60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4">
        <f t="shared" si="443"/>
        <v>42024.802777777775</v>
      </c>
      <c r="K4044">
        <v>1419213664</v>
      </c>
      <c r="L4044" s="14">
        <f t="shared" si="444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6">
        <f t="shared" si="441"/>
        <v>2.0999999999999999E-3</v>
      </c>
      <c r="R4044" s="9">
        <f t="shared" si="442"/>
        <v>7</v>
      </c>
      <c r="S4044" t="str">
        <f t="shared" si="445"/>
        <v>theater</v>
      </c>
      <c r="T4044" t="str">
        <f t="shared" si="446"/>
        <v>plays</v>
      </c>
      <c r="U4044" s="13">
        <f t="shared" si="447"/>
        <v>29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4">
        <f t="shared" si="443"/>
        <v>41963.957465277781</v>
      </c>
      <c r="K4045">
        <v>1415228325</v>
      </c>
      <c r="L4045" s="14">
        <f t="shared" si="444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6">
        <f t="shared" si="441"/>
        <v>0</v>
      </c>
      <c r="R4045" s="9">
        <f t="shared" si="442"/>
        <v>0</v>
      </c>
      <c r="S4045" t="str">
        <f t="shared" si="445"/>
        <v>theater</v>
      </c>
      <c r="T4045" t="str">
        <f t="shared" si="446"/>
        <v>plays</v>
      </c>
      <c r="U4045" s="13">
        <f t="shared" si="447"/>
        <v>15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4">
        <f t="shared" si="443"/>
        <v>42104.208333333328</v>
      </c>
      <c r="K4046">
        <v>1426050982</v>
      </c>
      <c r="L4046" s="14">
        <f t="shared" si="444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6">
        <f t="shared" si="441"/>
        <v>0.375</v>
      </c>
      <c r="R4046" s="9">
        <f t="shared" si="442"/>
        <v>56.25</v>
      </c>
      <c r="S4046" t="str">
        <f t="shared" si="445"/>
        <v>theater</v>
      </c>
      <c r="T4046" t="str">
        <f t="shared" si="446"/>
        <v>plays</v>
      </c>
      <c r="U4046" s="13">
        <f t="shared" si="447"/>
        <v>30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4">
        <f t="shared" si="443"/>
        <v>41872.201261574075</v>
      </c>
      <c r="K4047">
        <v>1406004589</v>
      </c>
      <c r="L4047" s="14">
        <f t="shared" si="444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6">
        <f t="shared" si="441"/>
        <v>2.0000000000000001E-4</v>
      </c>
      <c r="R4047" s="9">
        <f t="shared" si="442"/>
        <v>1</v>
      </c>
      <c r="S4047" t="str">
        <f t="shared" si="445"/>
        <v>theater</v>
      </c>
      <c r="T4047" t="str">
        <f t="shared" si="446"/>
        <v>plays</v>
      </c>
      <c r="U4047" s="13">
        <f t="shared" si="447"/>
        <v>30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4">
        <f t="shared" si="443"/>
        <v>41934.650578703702</v>
      </c>
      <c r="K4048">
        <v>1411400210</v>
      </c>
      <c r="L4048" s="14">
        <f t="shared" si="444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6">
        <f t="shared" si="441"/>
        <v>8.2142857142857142E-2</v>
      </c>
      <c r="R4048" s="9">
        <f t="shared" si="442"/>
        <v>38.333333333333336</v>
      </c>
      <c r="S4048" t="str">
        <f t="shared" si="445"/>
        <v>theater</v>
      </c>
      <c r="T4048" t="str">
        <f t="shared" si="446"/>
        <v>plays</v>
      </c>
      <c r="U4048" s="13">
        <f t="shared" si="447"/>
        <v>30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4">
        <f t="shared" si="443"/>
        <v>42015.041666666672</v>
      </c>
      <c r="K4049">
        <v>1418862743</v>
      </c>
      <c r="L4049" s="14">
        <f t="shared" si="444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6">
        <f t="shared" si="441"/>
        <v>2.1999999999999999E-2</v>
      </c>
      <c r="R4049" s="9">
        <f t="shared" si="442"/>
        <v>27.5</v>
      </c>
      <c r="S4049" t="str">
        <f t="shared" si="445"/>
        <v>theater</v>
      </c>
      <c r="T4049" t="str">
        <f t="shared" si="446"/>
        <v>plays</v>
      </c>
      <c r="U4049" s="13">
        <f t="shared" si="447"/>
        <v>24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4">
        <f t="shared" si="443"/>
        <v>42471.467442129629</v>
      </c>
      <c r="K4050">
        <v>1457352787</v>
      </c>
      <c r="L4050" s="14">
        <f t="shared" si="444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6">
        <f t="shared" si="441"/>
        <v>0.17652941176470588</v>
      </c>
      <c r="R4050" s="9">
        <f t="shared" si="442"/>
        <v>32.978021978021978</v>
      </c>
      <c r="S4050" t="str">
        <f t="shared" si="445"/>
        <v>theater</v>
      </c>
      <c r="T4050" t="str">
        <f t="shared" si="446"/>
        <v>plays</v>
      </c>
      <c r="U4050" s="13">
        <f t="shared" si="447"/>
        <v>35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4">
        <f t="shared" si="443"/>
        <v>42199.958506944444</v>
      </c>
      <c r="K4051">
        <v>1434322815</v>
      </c>
      <c r="L4051" s="14">
        <f t="shared" si="444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6">
        <f t="shared" si="441"/>
        <v>8.0000000000000004E-4</v>
      </c>
      <c r="R4051" s="9">
        <f t="shared" si="442"/>
        <v>16</v>
      </c>
      <c r="S4051" t="str">
        <f t="shared" si="445"/>
        <v>theater</v>
      </c>
      <c r="T4051" t="str">
        <f t="shared" si="446"/>
        <v>plays</v>
      </c>
      <c r="U4051" s="13">
        <f t="shared" si="447"/>
        <v>30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4">
        <f t="shared" si="443"/>
        <v>41935.636469907404</v>
      </c>
      <c r="K4052">
        <v>1411485391</v>
      </c>
      <c r="L4052" s="14">
        <f t="shared" si="444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6">
        <f t="shared" si="441"/>
        <v>6.6666666666666664E-4</v>
      </c>
      <c r="R4052" s="9">
        <f t="shared" si="442"/>
        <v>1</v>
      </c>
      <c r="S4052" t="str">
        <f t="shared" si="445"/>
        <v>theater</v>
      </c>
      <c r="T4052" t="str">
        <f t="shared" si="446"/>
        <v>plays</v>
      </c>
      <c r="U4052" s="13">
        <f t="shared" si="447"/>
        <v>30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4">
        <f t="shared" si="443"/>
        <v>41768.286805555559</v>
      </c>
      <c r="K4053">
        <v>1399058797</v>
      </c>
      <c r="L4053" s="14">
        <f t="shared" si="444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6">
        <f t="shared" si="441"/>
        <v>0</v>
      </c>
      <c r="R4053" s="9">
        <f t="shared" si="442"/>
        <v>0</v>
      </c>
      <c r="S4053" t="str">
        <f t="shared" si="445"/>
        <v>theater</v>
      </c>
      <c r="T4053" t="str">
        <f t="shared" si="446"/>
        <v>plays</v>
      </c>
      <c r="U4053" s="13">
        <f t="shared" si="447"/>
        <v>7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4">
        <f t="shared" si="443"/>
        <v>41925.878657407404</v>
      </c>
      <c r="K4054">
        <v>1408050316</v>
      </c>
      <c r="L4054" s="14">
        <f t="shared" si="444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6">
        <f t="shared" si="441"/>
        <v>0.37533333333333335</v>
      </c>
      <c r="R4054" s="9">
        <f t="shared" si="442"/>
        <v>86.615384615384613</v>
      </c>
      <c r="S4054" t="str">
        <f t="shared" si="445"/>
        <v>theater</v>
      </c>
      <c r="T4054" t="str">
        <f t="shared" si="446"/>
        <v>plays</v>
      </c>
      <c r="U4054" s="13">
        <f t="shared" si="447"/>
        <v>60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4">
        <f t="shared" si="443"/>
        <v>41958.833333333328</v>
      </c>
      <c r="K4055">
        <v>1413477228</v>
      </c>
      <c r="L4055" s="14">
        <f t="shared" si="444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6">
        <f t="shared" si="441"/>
        <v>0.22</v>
      </c>
      <c r="R4055" s="9">
        <f t="shared" si="442"/>
        <v>55</v>
      </c>
      <c r="S4055" t="str">
        <f t="shared" si="445"/>
        <v>theater</v>
      </c>
      <c r="T4055" t="str">
        <f t="shared" si="446"/>
        <v>plays</v>
      </c>
      <c r="U4055" s="13">
        <f t="shared" si="447"/>
        <v>30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4">
        <f t="shared" si="443"/>
        <v>42644.166666666672</v>
      </c>
      <c r="K4056">
        <v>1472674285</v>
      </c>
      <c r="L4056" s="14">
        <f t="shared" si="444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6">
        <f t="shared" si="441"/>
        <v>0</v>
      </c>
      <c r="R4056" s="9">
        <f t="shared" si="442"/>
        <v>0</v>
      </c>
      <c r="S4056" t="str">
        <f t="shared" si="445"/>
        <v>theater</v>
      </c>
      <c r="T4056" t="str">
        <f t="shared" si="446"/>
        <v>plays</v>
      </c>
      <c r="U4056" s="13">
        <f t="shared" si="447"/>
        <v>31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4">
        <f t="shared" si="443"/>
        <v>41809.648506944446</v>
      </c>
      <c r="K4057">
        <v>1400600031</v>
      </c>
      <c r="L4057" s="14">
        <f t="shared" si="444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6">
        <f t="shared" si="441"/>
        <v>0.1762</v>
      </c>
      <c r="R4057" s="9">
        <f t="shared" si="442"/>
        <v>41.952380952380949</v>
      </c>
      <c r="S4057" t="str">
        <f t="shared" si="445"/>
        <v>theater</v>
      </c>
      <c r="T4057" t="str">
        <f t="shared" si="446"/>
        <v>plays</v>
      </c>
      <c r="U4057" s="13">
        <f t="shared" si="447"/>
        <v>30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4">
        <f t="shared" si="443"/>
        <v>42554.832638888889</v>
      </c>
      <c r="K4058">
        <v>1465856639</v>
      </c>
      <c r="L4058" s="14">
        <f t="shared" si="444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6">
        <f t="shared" si="441"/>
        <v>0.53</v>
      </c>
      <c r="R4058" s="9">
        <f t="shared" si="442"/>
        <v>88.333333333333329</v>
      </c>
      <c r="S4058" t="str">
        <f t="shared" si="445"/>
        <v>theater</v>
      </c>
      <c r="T4058" t="str">
        <f t="shared" si="446"/>
        <v>plays</v>
      </c>
      <c r="U4058" s="13">
        <f t="shared" si="447"/>
        <v>20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4">
        <f t="shared" si="443"/>
        <v>42333.958333333328</v>
      </c>
      <c r="K4059">
        <v>1446506080</v>
      </c>
      <c r="L4059" s="14">
        <f t="shared" si="444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6">
        <f t="shared" si="441"/>
        <v>0.22142857142857142</v>
      </c>
      <c r="R4059" s="9">
        <f t="shared" si="442"/>
        <v>129.16666666666666</v>
      </c>
      <c r="S4059" t="str">
        <f t="shared" si="445"/>
        <v>theater</v>
      </c>
      <c r="T4059" t="str">
        <f t="shared" si="446"/>
        <v>plays</v>
      </c>
      <c r="U4059" s="13">
        <f t="shared" si="447"/>
        <v>23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4">
        <f t="shared" si="443"/>
        <v>42461.165972222225</v>
      </c>
      <c r="K4060">
        <v>1458178044</v>
      </c>
      <c r="L4060" s="14">
        <f t="shared" si="444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6">
        <f t="shared" si="441"/>
        <v>2.5333333333333333E-2</v>
      </c>
      <c r="R4060" s="9">
        <f t="shared" si="442"/>
        <v>23.75</v>
      </c>
      <c r="S4060" t="str">
        <f t="shared" si="445"/>
        <v>theater</v>
      </c>
      <c r="T4060" t="str">
        <f t="shared" si="446"/>
        <v>plays</v>
      </c>
      <c r="U4060" s="13">
        <f t="shared" si="447"/>
        <v>15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4">
        <f t="shared" si="443"/>
        <v>41898.125</v>
      </c>
      <c r="K4061">
        <v>1408116152</v>
      </c>
      <c r="L4061" s="14">
        <f t="shared" si="444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6">
        <f t="shared" si="441"/>
        <v>2.5000000000000001E-2</v>
      </c>
      <c r="R4061" s="9">
        <f t="shared" si="442"/>
        <v>35.714285714285715</v>
      </c>
      <c r="S4061" t="str">
        <f t="shared" si="445"/>
        <v>theater</v>
      </c>
      <c r="T4061" t="str">
        <f t="shared" si="446"/>
        <v>plays</v>
      </c>
      <c r="U4061" s="13">
        <f t="shared" si="447"/>
        <v>32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4">
        <f t="shared" si="443"/>
        <v>41813.666666666664</v>
      </c>
      <c r="K4062">
        <v>1400604056</v>
      </c>
      <c r="L4062" s="14">
        <f t="shared" si="444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6">
        <f t="shared" si="441"/>
        <v>2.8500000000000001E-2</v>
      </c>
      <c r="R4062" s="9">
        <f t="shared" si="442"/>
        <v>57</v>
      </c>
      <c r="S4062" t="str">
        <f t="shared" si="445"/>
        <v>theater</v>
      </c>
      <c r="T4062" t="str">
        <f t="shared" si="446"/>
        <v>plays</v>
      </c>
      <c r="U4062" s="13">
        <f t="shared" si="447"/>
        <v>34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4">
        <f t="shared" si="443"/>
        <v>42481.099803240737</v>
      </c>
      <c r="K4063">
        <v>1456025023</v>
      </c>
      <c r="L4063" s="14">
        <f t="shared" si="444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6">
        <f t="shared" si="441"/>
        <v>0</v>
      </c>
      <c r="R4063" s="9">
        <f t="shared" si="442"/>
        <v>0</v>
      </c>
      <c r="S4063" t="str">
        <f t="shared" si="445"/>
        <v>theater</v>
      </c>
      <c r="T4063" t="str">
        <f t="shared" si="446"/>
        <v>plays</v>
      </c>
      <c r="U4063" s="13">
        <f t="shared" si="447"/>
        <v>60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4">
        <f t="shared" si="443"/>
        <v>42553.739212962959</v>
      </c>
      <c r="K4064">
        <v>1464889468</v>
      </c>
      <c r="L4064" s="14">
        <f t="shared" si="444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6">
        <f t="shared" si="441"/>
        <v>2.4500000000000001E-2</v>
      </c>
      <c r="R4064" s="9">
        <f t="shared" si="442"/>
        <v>163.33333333333334</v>
      </c>
      <c r="S4064" t="str">
        <f t="shared" si="445"/>
        <v>theater</v>
      </c>
      <c r="T4064" t="str">
        <f t="shared" si="446"/>
        <v>plays</v>
      </c>
      <c r="U4064" s="13">
        <f t="shared" si="447"/>
        <v>30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4">
        <f t="shared" si="443"/>
        <v>41817.681527777779</v>
      </c>
      <c r="K4065">
        <v>1401294084</v>
      </c>
      <c r="L4065" s="14">
        <f t="shared" si="444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6">
        <f t="shared" si="441"/>
        <v>1.4210526315789474E-2</v>
      </c>
      <c r="R4065" s="9">
        <f t="shared" si="442"/>
        <v>15</v>
      </c>
      <c r="S4065" t="str">
        <f t="shared" si="445"/>
        <v>theater</v>
      </c>
      <c r="T4065" t="str">
        <f t="shared" si="446"/>
        <v>plays</v>
      </c>
      <c r="U4065" s="13">
        <f t="shared" si="447"/>
        <v>30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4">
        <f t="shared" si="443"/>
        <v>42123.588263888887</v>
      </c>
      <c r="K4066">
        <v>1427724426</v>
      </c>
      <c r="L4066" s="14">
        <f t="shared" si="444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6">
        <f t="shared" si="441"/>
        <v>0.1925</v>
      </c>
      <c r="R4066" s="9">
        <f t="shared" si="442"/>
        <v>64.166666666666671</v>
      </c>
      <c r="S4066" t="str">
        <f t="shared" si="445"/>
        <v>theater</v>
      </c>
      <c r="T4066" t="str">
        <f t="shared" si="446"/>
        <v>plays</v>
      </c>
      <c r="U4066" s="13">
        <f t="shared" si="447"/>
        <v>30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4">
        <f t="shared" si="443"/>
        <v>41863.951516203706</v>
      </c>
      <c r="K4067">
        <v>1405291811</v>
      </c>
      <c r="L4067" s="14">
        <f t="shared" si="444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6">
        <f t="shared" si="441"/>
        <v>6.7499999999999999E-3</v>
      </c>
      <c r="R4067" s="9">
        <f t="shared" si="442"/>
        <v>6.75</v>
      </c>
      <c r="S4067" t="str">
        <f t="shared" si="445"/>
        <v>theater</v>
      </c>
      <c r="T4067" t="str">
        <f t="shared" si="446"/>
        <v>plays</v>
      </c>
      <c r="U4067" s="13">
        <f t="shared" si="447"/>
        <v>30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4">
        <f t="shared" si="443"/>
        <v>42509.039212962962</v>
      </c>
      <c r="K4068">
        <v>1461027388</v>
      </c>
      <c r="L4068" s="14">
        <f t="shared" si="444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6">
        <f t="shared" si="441"/>
        <v>1.6666666666666668E-3</v>
      </c>
      <c r="R4068" s="9">
        <f t="shared" si="442"/>
        <v>25</v>
      </c>
      <c r="S4068" t="str">
        <f t="shared" si="445"/>
        <v>theater</v>
      </c>
      <c r="T4068" t="str">
        <f t="shared" si="446"/>
        <v>plays</v>
      </c>
      <c r="U4068" s="13">
        <f t="shared" si="447"/>
        <v>30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4">
        <f t="shared" si="443"/>
        <v>42275.117476851854</v>
      </c>
      <c r="K4069">
        <v>1439952550</v>
      </c>
      <c r="L4069" s="14">
        <f t="shared" si="444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6">
        <f t="shared" si="441"/>
        <v>0.60899999999999999</v>
      </c>
      <c r="R4069" s="9">
        <f t="shared" si="442"/>
        <v>179.11764705882354</v>
      </c>
      <c r="S4069" t="str">
        <f t="shared" si="445"/>
        <v>theater</v>
      </c>
      <c r="T4069" t="str">
        <f t="shared" si="446"/>
        <v>plays</v>
      </c>
      <c r="U4069" s="13">
        <f t="shared" si="447"/>
        <v>40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4">
        <f t="shared" si="443"/>
        <v>42748.961805555555</v>
      </c>
      <c r="K4070">
        <v>1481756855</v>
      </c>
      <c r="L4070" s="14">
        <f t="shared" si="444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6">
        <f t="shared" si="441"/>
        <v>0.01</v>
      </c>
      <c r="R4070" s="9">
        <f t="shared" si="442"/>
        <v>34.950000000000003</v>
      </c>
      <c r="S4070" t="str">
        <f t="shared" si="445"/>
        <v>theater</v>
      </c>
      <c r="T4070" t="str">
        <f t="shared" si="446"/>
        <v>plays</v>
      </c>
      <c r="U4070" s="13">
        <f t="shared" si="447"/>
        <v>30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4">
        <f t="shared" si="443"/>
        <v>42063.5</v>
      </c>
      <c r="K4071">
        <v>1421596356</v>
      </c>
      <c r="L4071" s="14">
        <f t="shared" si="444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6">
        <f t="shared" si="441"/>
        <v>0.34399999999999997</v>
      </c>
      <c r="R4071" s="9">
        <f t="shared" si="442"/>
        <v>33.07692307692308</v>
      </c>
      <c r="S4071" t="str">
        <f t="shared" si="445"/>
        <v>theater</v>
      </c>
      <c r="T4071" t="str">
        <f t="shared" si="446"/>
        <v>plays</v>
      </c>
      <c r="U4071" s="13">
        <f t="shared" si="447"/>
        <v>41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4">
        <f t="shared" si="443"/>
        <v>42064.125</v>
      </c>
      <c r="K4072">
        <v>1422374420</v>
      </c>
      <c r="L4072" s="14">
        <f t="shared" si="444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6">
        <f t="shared" si="441"/>
        <v>0.16500000000000001</v>
      </c>
      <c r="R4072" s="9">
        <f t="shared" si="442"/>
        <v>27.5</v>
      </c>
      <c r="S4072" t="str">
        <f t="shared" si="445"/>
        <v>theater</v>
      </c>
      <c r="T4072" t="str">
        <f t="shared" si="446"/>
        <v>plays</v>
      </c>
      <c r="U4072" s="13">
        <f t="shared" si="447"/>
        <v>33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4">
        <f t="shared" si="443"/>
        <v>42730.804756944446</v>
      </c>
      <c r="K4073">
        <v>1480187931</v>
      </c>
      <c r="L4073" s="14">
        <f t="shared" si="444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6">
        <f t="shared" si="441"/>
        <v>0</v>
      </c>
      <c r="R4073" s="9">
        <f t="shared" si="442"/>
        <v>0</v>
      </c>
      <c r="S4073" t="str">
        <f t="shared" si="445"/>
        <v>theater</v>
      </c>
      <c r="T4073" t="str">
        <f t="shared" si="446"/>
        <v>plays</v>
      </c>
      <c r="U4073" s="13">
        <f t="shared" si="447"/>
        <v>30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4">
        <f t="shared" si="443"/>
        <v>41872.77443287037</v>
      </c>
      <c r="K4074">
        <v>1403462111</v>
      </c>
      <c r="L4074" s="14">
        <f t="shared" si="444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6">
        <f t="shared" si="441"/>
        <v>4.0000000000000001E-3</v>
      </c>
      <c r="R4074" s="9">
        <f t="shared" si="442"/>
        <v>2</v>
      </c>
      <c r="S4074" t="str">
        <f t="shared" si="445"/>
        <v>theater</v>
      </c>
      <c r="T4074" t="str">
        <f t="shared" si="446"/>
        <v>plays</v>
      </c>
      <c r="U4074" s="13">
        <f t="shared" si="447"/>
        <v>60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4">
        <f t="shared" si="443"/>
        <v>42133.166666666672</v>
      </c>
      <c r="K4075">
        <v>1426407426</v>
      </c>
      <c r="L4075" s="14">
        <f t="shared" si="444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6">
        <f t="shared" si="441"/>
        <v>1.0571428571428572E-2</v>
      </c>
      <c r="R4075" s="9">
        <f t="shared" si="442"/>
        <v>18.5</v>
      </c>
      <c r="S4075" t="str">
        <f t="shared" si="445"/>
        <v>theater</v>
      </c>
      <c r="T4075" t="str">
        <f t="shared" si="446"/>
        <v>plays</v>
      </c>
      <c r="U4075" s="13">
        <f t="shared" si="447"/>
        <v>55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4">
        <f t="shared" si="443"/>
        <v>42313.594618055555</v>
      </c>
      <c r="K4076">
        <v>1444137375</v>
      </c>
      <c r="L4076" s="14">
        <f t="shared" si="444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6">
        <f t="shared" si="441"/>
        <v>0.26727272727272727</v>
      </c>
      <c r="R4076" s="9">
        <f t="shared" si="442"/>
        <v>35</v>
      </c>
      <c r="S4076" t="str">
        <f t="shared" si="445"/>
        <v>theater</v>
      </c>
      <c r="T4076" t="str">
        <f t="shared" si="446"/>
        <v>plays</v>
      </c>
      <c r="U4076" s="13">
        <f t="shared" si="447"/>
        <v>30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4">
        <f t="shared" si="443"/>
        <v>41820.727777777778</v>
      </c>
      <c r="K4077">
        <v>1400547969</v>
      </c>
      <c r="L4077" s="14">
        <f t="shared" si="444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6">
        <f t="shared" si="441"/>
        <v>0.28799999999999998</v>
      </c>
      <c r="R4077" s="9">
        <f t="shared" si="442"/>
        <v>44.307692307692307</v>
      </c>
      <c r="S4077" t="str">
        <f t="shared" si="445"/>
        <v>theater</v>
      </c>
      <c r="T4077" t="str">
        <f t="shared" si="446"/>
        <v>plays</v>
      </c>
      <c r="U4077" s="13">
        <f t="shared" si="447"/>
        <v>41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4">
        <f t="shared" si="443"/>
        <v>41933.82708333333</v>
      </c>
      <c r="K4078">
        <v>1411499149</v>
      </c>
      <c r="L4078" s="14">
        <f t="shared" si="444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6">
        <f t="shared" si="441"/>
        <v>0</v>
      </c>
      <c r="R4078" s="9">
        <f t="shared" si="442"/>
        <v>0</v>
      </c>
      <c r="S4078" t="str">
        <f t="shared" si="445"/>
        <v>theater</v>
      </c>
      <c r="T4078" t="str">
        <f t="shared" si="446"/>
        <v>plays</v>
      </c>
      <c r="U4078" s="13">
        <f t="shared" si="447"/>
        <v>28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4">
        <f t="shared" si="443"/>
        <v>42725.7105787037</v>
      </c>
      <c r="K4079">
        <v>1479747794</v>
      </c>
      <c r="L4079" s="14">
        <f t="shared" si="444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6">
        <f t="shared" si="441"/>
        <v>8.8999999999999996E-2</v>
      </c>
      <c r="R4079" s="9">
        <f t="shared" si="442"/>
        <v>222.5</v>
      </c>
      <c r="S4079" t="str">
        <f t="shared" si="445"/>
        <v>theater</v>
      </c>
      <c r="T4079" t="str">
        <f t="shared" si="446"/>
        <v>plays</v>
      </c>
      <c r="U4079" s="13">
        <f t="shared" si="447"/>
        <v>30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4">
        <f t="shared" si="443"/>
        <v>42762.787523148145</v>
      </c>
      <c r="K4080">
        <v>1482951242</v>
      </c>
      <c r="L4080" s="14">
        <f t="shared" si="444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6">
        <f t="shared" si="441"/>
        <v>0</v>
      </c>
      <c r="R4080" s="9">
        <f t="shared" si="442"/>
        <v>0</v>
      </c>
      <c r="S4080" t="str">
        <f t="shared" si="445"/>
        <v>theater</v>
      </c>
      <c r="T4080" t="str">
        <f t="shared" si="446"/>
        <v>plays</v>
      </c>
      <c r="U4080" s="13">
        <f t="shared" si="447"/>
        <v>30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4">
        <f t="shared" si="443"/>
        <v>42540.938900462963</v>
      </c>
      <c r="K4081">
        <v>1463783521</v>
      </c>
      <c r="L4081" s="14">
        <f t="shared" si="444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6">
        <f t="shared" si="441"/>
        <v>1.6666666666666668E-3</v>
      </c>
      <c r="R4081" s="9">
        <f t="shared" si="442"/>
        <v>5</v>
      </c>
      <c r="S4081" t="str">
        <f t="shared" si="445"/>
        <v>theater</v>
      </c>
      <c r="T4081" t="str">
        <f t="shared" si="446"/>
        <v>plays</v>
      </c>
      <c r="U4081" s="13">
        <f t="shared" si="447"/>
        <v>30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4">
        <f t="shared" si="443"/>
        <v>42535.787500000006</v>
      </c>
      <c r="K4082">
        <v>1463849116</v>
      </c>
      <c r="L4082" s="14">
        <f t="shared" si="444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6">
        <f t="shared" si="441"/>
        <v>0</v>
      </c>
      <c r="R4082" s="9">
        <f t="shared" si="442"/>
        <v>0</v>
      </c>
      <c r="S4082" t="str">
        <f t="shared" si="445"/>
        <v>theater</v>
      </c>
      <c r="T4082" t="str">
        <f t="shared" si="446"/>
        <v>plays</v>
      </c>
      <c r="U4082" s="13">
        <f t="shared" si="447"/>
        <v>24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4">
        <f t="shared" si="443"/>
        <v>42071.539641203708</v>
      </c>
      <c r="K4083">
        <v>1423231025</v>
      </c>
      <c r="L4083" s="14">
        <f t="shared" si="444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6">
        <f t="shared" si="441"/>
        <v>0.15737410071942445</v>
      </c>
      <c r="R4083" s="9">
        <f t="shared" si="442"/>
        <v>29.166666666666668</v>
      </c>
      <c r="S4083" t="str">
        <f t="shared" si="445"/>
        <v>theater</v>
      </c>
      <c r="T4083" t="str">
        <f t="shared" si="446"/>
        <v>plays</v>
      </c>
      <c r="U4083" s="13">
        <f t="shared" si="447"/>
        <v>30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4">
        <f t="shared" si="443"/>
        <v>42322.958333333328</v>
      </c>
      <c r="K4084">
        <v>1446179553</v>
      </c>
      <c r="L4084" s="14">
        <f t="shared" si="444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6">
        <f t="shared" si="441"/>
        <v>0.02</v>
      </c>
      <c r="R4084" s="9">
        <f t="shared" si="442"/>
        <v>1.5</v>
      </c>
      <c r="S4084" t="str">
        <f t="shared" si="445"/>
        <v>theater</v>
      </c>
      <c r="T4084" t="str">
        <f t="shared" si="446"/>
        <v>plays</v>
      </c>
      <c r="U4084" s="13">
        <f t="shared" si="447"/>
        <v>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4">
        <f t="shared" si="443"/>
        <v>42383.761759259258</v>
      </c>
      <c r="K4085">
        <v>1450203416</v>
      </c>
      <c r="L4085" s="14">
        <f t="shared" si="444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6">
        <f t="shared" si="441"/>
        <v>0.21685714285714286</v>
      </c>
      <c r="R4085" s="9">
        <f t="shared" si="442"/>
        <v>126.5</v>
      </c>
      <c r="S4085" t="str">
        <f t="shared" si="445"/>
        <v>theater</v>
      </c>
      <c r="T4085" t="str">
        <f t="shared" si="446"/>
        <v>plays</v>
      </c>
      <c r="U4085" s="13">
        <f t="shared" si="447"/>
        <v>30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4">
        <f t="shared" si="443"/>
        <v>42652.436412037037</v>
      </c>
      <c r="K4086">
        <v>1473416906</v>
      </c>
      <c r="L4086" s="14">
        <f t="shared" si="444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6">
        <f t="shared" si="441"/>
        <v>3.3333333333333335E-3</v>
      </c>
      <c r="R4086" s="9">
        <f t="shared" si="442"/>
        <v>10</v>
      </c>
      <c r="S4086" t="str">
        <f t="shared" si="445"/>
        <v>theater</v>
      </c>
      <c r="T4086" t="str">
        <f t="shared" si="446"/>
        <v>plays</v>
      </c>
      <c r="U4086" s="13">
        <f t="shared" si="447"/>
        <v>30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4">
        <f t="shared" si="443"/>
        <v>42087.165972222225</v>
      </c>
      <c r="K4087">
        <v>1424701775</v>
      </c>
      <c r="L4087" s="14">
        <f t="shared" si="444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6">
        <f t="shared" si="441"/>
        <v>2.8571428571428571E-3</v>
      </c>
      <c r="R4087" s="9">
        <f t="shared" si="442"/>
        <v>10</v>
      </c>
      <c r="S4087" t="str">
        <f t="shared" si="445"/>
        <v>theater</v>
      </c>
      <c r="T4087" t="str">
        <f t="shared" si="446"/>
        <v>plays</v>
      </c>
      <c r="U4087" s="13">
        <f t="shared" si="447"/>
        <v>29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4">
        <f t="shared" si="443"/>
        <v>42329.166666666672</v>
      </c>
      <c r="K4088">
        <v>1445985299</v>
      </c>
      <c r="L4088" s="14">
        <f t="shared" si="444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6">
        <f t="shared" si="441"/>
        <v>4.7E-2</v>
      </c>
      <c r="R4088" s="9">
        <f t="shared" si="442"/>
        <v>9.4</v>
      </c>
      <c r="S4088" t="str">
        <f t="shared" si="445"/>
        <v>theater</v>
      </c>
      <c r="T4088" t="str">
        <f t="shared" si="446"/>
        <v>plays</v>
      </c>
      <c r="U4088" s="13">
        <f t="shared" si="447"/>
        <v>25</v>
      </c>
    </row>
    <row r="4089" spans="1:2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4">
        <f t="shared" si="443"/>
        <v>42568.742893518516</v>
      </c>
      <c r="K4089">
        <v>1466185786</v>
      </c>
      <c r="L4089" s="14">
        <f t="shared" si="444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6">
        <f t="shared" si="441"/>
        <v>0</v>
      </c>
      <c r="R4089" s="9">
        <f t="shared" si="442"/>
        <v>0</v>
      </c>
      <c r="S4089" t="str">
        <f t="shared" si="445"/>
        <v>theater</v>
      </c>
      <c r="T4089" t="str">
        <f t="shared" si="446"/>
        <v>plays</v>
      </c>
      <c r="U4089" s="13">
        <f t="shared" si="447"/>
        <v>30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4">
        <f t="shared" si="443"/>
        <v>42020.434722222228</v>
      </c>
      <c r="K4090">
        <v>1418827324</v>
      </c>
      <c r="L4090" s="14">
        <f t="shared" si="444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6">
        <f t="shared" si="441"/>
        <v>0.108</v>
      </c>
      <c r="R4090" s="9">
        <f t="shared" si="442"/>
        <v>72</v>
      </c>
      <c r="S4090" t="str">
        <f t="shared" si="445"/>
        <v>theater</v>
      </c>
      <c r="T4090" t="str">
        <f t="shared" si="446"/>
        <v>plays</v>
      </c>
      <c r="U4090" s="13">
        <f t="shared" si="447"/>
        <v>30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4">
        <f t="shared" si="443"/>
        <v>42155.732638888891</v>
      </c>
      <c r="K4091">
        <v>1430242488</v>
      </c>
      <c r="L4091" s="14">
        <f t="shared" si="444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6">
        <f t="shared" si="441"/>
        <v>4.8000000000000001E-2</v>
      </c>
      <c r="R4091" s="9">
        <f t="shared" si="442"/>
        <v>30</v>
      </c>
      <c r="S4091" t="str">
        <f t="shared" si="445"/>
        <v>theater</v>
      </c>
      <c r="T4091" t="str">
        <f t="shared" si="446"/>
        <v>plays</v>
      </c>
      <c r="U4091" s="13">
        <f t="shared" si="447"/>
        <v>33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4">
        <f t="shared" si="443"/>
        <v>42223.625</v>
      </c>
      <c r="K4092">
        <v>1437754137</v>
      </c>
      <c r="L4092" s="14">
        <f t="shared" si="444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6">
        <f t="shared" si="441"/>
        <v>3.2000000000000001E-2</v>
      </c>
      <c r="R4092" s="9">
        <f t="shared" si="442"/>
        <v>10.666666666666666</v>
      </c>
      <c r="S4092" t="str">
        <f t="shared" si="445"/>
        <v>theater</v>
      </c>
      <c r="T4092" t="str">
        <f t="shared" si="446"/>
        <v>plays</v>
      </c>
      <c r="U4092" s="13">
        <f t="shared" si="447"/>
        <v>14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4">
        <f t="shared" si="443"/>
        <v>42020.506377314814</v>
      </c>
      <c r="K4093">
        <v>1418818151</v>
      </c>
      <c r="L4093" s="14">
        <f t="shared" si="444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6">
        <f t="shared" si="441"/>
        <v>0.1275</v>
      </c>
      <c r="R4093" s="9">
        <f t="shared" si="442"/>
        <v>25.5</v>
      </c>
      <c r="S4093" t="str">
        <f t="shared" si="445"/>
        <v>theater</v>
      </c>
      <c r="T4093" t="str">
        <f t="shared" si="446"/>
        <v>plays</v>
      </c>
      <c r="U4093" s="13">
        <f t="shared" si="447"/>
        <v>30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4">
        <f t="shared" si="443"/>
        <v>42099.153321759266</v>
      </c>
      <c r="K4094">
        <v>1423024847</v>
      </c>
      <c r="L4094" s="14">
        <f t="shared" si="444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6">
        <f t="shared" si="441"/>
        <v>1.8181818181818181E-4</v>
      </c>
      <c r="R4094" s="9">
        <f t="shared" si="442"/>
        <v>20</v>
      </c>
      <c r="S4094" t="str">
        <f t="shared" si="445"/>
        <v>theater</v>
      </c>
      <c r="T4094" t="str">
        <f t="shared" si="446"/>
        <v>plays</v>
      </c>
      <c r="U4094" s="13">
        <f t="shared" si="447"/>
        <v>60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4">
        <f t="shared" si="443"/>
        <v>42238.815891203703</v>
      </c>
      <c r="K4095">
        <v>1435088093</v>
      </c>
      <c r="L4095" s="14">
        <f t="shared" si="444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6">
        <f t="shared" si="441"/>
        <v>2.4E-2</v>
      </c>
      <c r="R4095" s="9">
        <f t="shared" si="442"/>
        <v>15</v>
      </c>
      <c r="S4095" t="str">
        <f t="shared" si="445"/>
        <v>theater</v>
      </c>
      <c r="T4095" t="str">
        <f t="shared" si="446"/>
        <v>plays</v>
      </c>
      <c r="U4095" s="13">
        <f t="shared" si="447"/>
        <v>60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4">
        <f t="shared" si="443"/>
        <v>41934.207638888889</v>
      </c>
      <c r="K4096">
        <v>1410141900</v>
      </c>
      <c r="L4096" s="14">
        <f t="shared" si="444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6">
        <f t="shared" si="441"/>
        <v>0.36499999999999999</v>
      </c>
      <c r="R4096" s="9">
        <f t="shared" si="442"/>
        <v>91.25</v>
      </c>
      <c r="S4096" t="str">
        <f t="shared" si="445"/>
        <v>theater</v>
      </c>
      <c r="T4096" t="str">
        <f t="shared" si="446"/>
        <v>plays</v>
      </c>
      <c r="U4096" s="13">
        <f t="shared" si="447"/>
        <v>44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4">
        <f t="shared" si="443"/>
        <v>42723.031828703708</v>
      </c>
      <c r="K4097">
        <v>1479516350</v>
      </c>
      <c r="L4097" s="14">
        <f t="shared" si="444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6">
        <f t="shared" si="441"/>
        <v>2.6666666666666668E-2</v>
      </c>
      <c r="R4097" s="9">
        <f t="shared" si="442"/>
        <v>800</v>
      </c>
      <c r="S4097" t="str">
        <f t="shared" si="445"/>
        <v>theater</v>
      </c>
      <c r="T4097" t="str">
        <f t="shared" si="446"/>
        <v>plays</v>
      </c>
      <c r="U4097" s="13">
        <f t="shared" si="447"/>
        <v>30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4">
        <f t="shared" si="443"/>
        <v>42794.368749999994</v>
      </c>
      <c r="K4098">
        <v>1484484219</v>
      </c>
      <c r="L4098" s="14">
        <f t="shared" si="444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6">
        <f t="shared" ref="Q4098:Q4115" si="448">(E4098/D4098)</f>
        <v>0.11428571428571428</v>
      </c>
      <c r="R4098" s="9">
        <f t="shared" ref="R4098:R4115" si="449">IF(N4098&lt;&gt;0,E4098/N4098,0)</f>
        <v>80</v>
      </c>
      <c r="S4098" t="str">
        <f t="shared" si="445"/>
        <v>theater</v>
      </c>
      <c r="T4098" t="str">
        <f t="shared" si="446"/>
        <v>plays</v>
      </c>
      <c r="U4098" s="13">
        <f t="shared" si="447"/>
        <v>44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4">
        <f t="shared" ref="J4099:J4115" si="450">(((I4099/60)/60)/24)+DATE(1970,1,1)</f>
        <v>42400.996527777781</v>
      </c>
      <c r="K4099">
        <v>1449431237</v>
      </c>
      <c r="L4099" s="14">
        <f t="shared" ref="L4099:L4115" si="451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6">
        <f t="shared" si="448"/>
        <v>0</v>
      </c>
      <c r="R4099" s="9">
        <f t="shared" si="449"/>
        <v>0</v>
      </c>
      <c r="S4099" t="str">
        <f t="shared" ref="S4099:S4115" si="452">LEFT(P4099, SEARCH("/",P4099,1)-1)</f>
        <v>theater</v>
      </c>
      <c r="T4099" t="str">
        <f t="shared" ref="T4099:T4115" si="453">RIGHT(P4099,LEN(P4099)-FIND("/",P4099))</f>
        <v>plays</v>
      </c>
      <c r="U4099" s="13">
        <f t="shared" ref="U4099:U4115" si="454">DATEDIF(L4099,J4099,"D")</f>
        <v>56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4">
        <f t="shared" si="450"/>
        <v>42525.722187499996</v>
      </c>
      <c r="K4100">
        <v>1462468797</v>
      </c>
      <c r="L4100" s="14">
        <f t="shared" si="451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6">
        <f t="shared" si="448"/>
        <v>0</v>
      </c>
      <c r="R4100" s="9">
        <f t="shared" si="449"/>
        <v>0</v>
      </c>
      <c r="S4100" t="str">
        <f t="shared" si="452"/>
        <v>theater</v>
      </c>
      <c r="T4100" t="str">
        <f t="shared" si="453"/>
        <v>plays</v>
      </c>
      <c r="U4100" s="13">
        <f t="shared" si="454"/>
        <v>30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4">
        <f t="shared" si="450"/>
        <v>42615.850381944445</v>
      </c>
      <c r="K4101">
        <v>1468959873</v>
      </c>
      <c r="L4101" s="14">
        <f t="shared" si="451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6">
        <f t="shared" si="448"/>
        <v>1.1111111111111112E-2</v>
      </c>
      <c r="R4101" s="9">
        <f t="shared" si="449"/>
        <v>50</v>
      </c>
      <c r="S4101" t="str">
        <f t="shared" si="452"/>
        <v>theater</v>
      </c>
      <c r="T4101" t="str">
        <f t="shared" si="453"/>
        <v>plays</v>
      </c>
      <c r="U4101" s="13">
        <f t="shared" si="454"/>
        <v>45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4">
        <f t="shared" si="450"/>
        <v>41937.124884259261</v>
      </c>
      <c r="K4102">
        <v>1413341990</v>
      </c>
      <c r="L4102" s="14">
        <f t="shared" si="451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6">
        <f t="shared" si="448"/>
        <v>0</v>
      </c>
      <c r="R4102" s="9">
        <f t="shared" si="449"/>
        <v>0</v>
      </c>
      <c r="S4102" t="str">
        <f t="shared" si="452"/>
        <v>theater</v>
      </c>
      <c r="T4102" t="str">
        <f t="shared" si="453"/>
        <v>plays</v>
      </c>
      <c r="U4102" s="13">
        <f t="shared" si="454"/>
        <v>10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4">
        <f t="shared" si="450"/>
        <v>42760.903726851851</v>
      </c>
      <c r="K4103">
        <v>1482788482</v>
      </c>
      <c r="L4103" s="14">
        <f t="shared" si="451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6">
        <f t="shared" si="448"/>
        <v>0</v>
      </c>
      <c r="R4103" s="9">
        <f t="shared" si="449"/>
        <v>0</v>
      </c>
      <c r="S4103" t="str">
        <f t="shared" si="452"/>
        <v>theater</v>
      </c>
      <c r="T4103" t="str">
        <f t="shared" si="453"/>
        <v>plays</v>
      </c>
      <c r="U4103" s="13">
        <f t="shared" si="454"/>
        <v>30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4">
        <f t="shared" si="450"/>
        <v>42505.848067129627</v>
      </c>
      <c r="K4104">
        <v>1460751673</v>
      </c>
      <c r="L4104" s="14">
        <f t="shared" si="451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6">
        <f t="shared" si="448"/>
        <v>0.27400000000000002</v>
      </c>
      <c r="R4104" s="9">
        <f t="shared" si="449"/>
        <v>22.833333333333332</v>
      </c>
      <c r="S4104" t="str">
        <f t="shared" si="452"/>
        <v>theater</v>
      </c>
      <c r="T4104" t="str">
        <f t="shared" si="453"/>
        <v>plays</v>
      </c>
      <c r="U4104" s="13">
        <f t="shared" si="454"/>
        <v>30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4">
        <f t="shared" si="450"/>
        <v>42242.772222222222</v>
      </c>
      <c r="K4105">
        <v>1435953566</v>
      </c>
      <c r="L4105" s="14">
        <f t="shared" si="451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6">
        <f t="shared" si="448"/>
        <v>0.1</v>
      </c>
      <c r="R4105" s="9">
        <f t="shared" si="449"/>
        <v>16.666666666666668</v>
      </c>
      <c r="S4105" t="str">
        <f t="shared" si="452"/>
        <v>theater</v>
      </c>
      <c r="T4105" t="str">
        <f t="shared" si="453"/>
        <v>plays</v>
      </c>
      <c r="U4105" s="13">
        <f t="shared" si="454"/>
        <v>54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4">
        <f t="shared" si="450"/>
        <v>42670.278171296297</v>
      </c>
      <c r="K4106">
        <v>1474958434</v>
      </c>
      <c r="L4106" s="14">
        <f t="shared" si="451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6">
        <f t="shared" si="448"/>
        <v>0.21366666666666667</v>
      </c>
      <c r="R4106" s="9">
        <f t="shared" si="449"/>
        <v>45.785714285714285</v>
      </c>
      <c r="S4106" t="str">
        <f t="shared" si="452"/>
        <v>theater</v>
      </c>
      <c r="T4106" t="str">
        <f t="shared" si="453"/>
        <v>plays</v>
      </c>
      <c r="U4106" s="13">
        <f t="shared" si="454"/>
        <v>30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4">
        <f t="shared" si="450"/>
        <v>42730.010520833333</v>
      </c>
      <c r="K4107">
        <v>1479860109</v>
      </c>
      <c r="L4107" s="14">
        <f t="shared" si="451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6">
        <f t="shared" si="448"/>
        <v>6.9696969696969702E-2</v>
      </c>
      <c r="R4107" s="9">
        <f t="shared" si="449"/>
        <v>383.33333333333331</v>
      </c>
      <c r="S4107" t="str">
        <f t="shared" si="452"/>
        <v>theater</v>
      </c>
      <c r="T4107" t="str">
        <f t="shared" si="453"/>
        <v>plays</v>
      </c>
      <c r="U4107" s="13">
        <f t="shared" si="454"/>
        <v>33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4">
        <f t="shared" si="450"/>
        <v>42096.041666666672</v>
      </c>
      <c r="K4108">
        <v>1424221866</v>
      </c>
      <c r="L4108" s="14">
        <f t="shared" si="451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6">
        <f t="shared" si="448"/>
        <v>0.70599999999999996</v>
      </c>
      <c r="R4108" s="9">
        <f t="shared" si="449"/>
        <v>106.96969696969697</v>
      </c>
      <c r="S4108" t="str">
        <f t="shared" si="452"/>
        <v>theater</v>
      </c>
      <c r="T4108" t="str">
        <f t="shared" si="453"/>
        <v>plays</v>
      </c>
      <c r="U4108" s="13">
        <f t="shared" si="454"/>
        <v>43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4">
        <f t="shared" si="450"/>
        <v>41906.916678240741</v>
      </c>
      <c r="K4109">
        <v>1409608801</v>
      </c>
      <c r="L4109" s="14">
        <f t="shared" si="451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6">
        <f t="shared" si="448"/>
        <v>2.0500000000000001E-2</v>
      </c>
      <c r="R4109" s="9">
        <f t="shared" si="449"/>
        <v>10.25</v>
      </c>
      <c r="S4109" t="str">
        <f t="shared" si="452"/>
        <v>theater</v>
      </c>
      <c r="T4109" t="str">
        <f t="shared" si="453"/>
        <v>plays</v>
      </c>
      <c r="U4109" s="13">
        <f t="shared" si="454"/>
        <v>23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4">
        <f t="shared" si="450"/>
        <v>42797.208333333328</v>
      </c>
      <c r="K4110">
        <v>1485909937</v>
      </c>
      <c r="L4110" s="14">
        <f t="shared" si="451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6">
        <f t="shared" si="448"/>
        <v>1.9666666666666666E-2</v>
      </c>
      <c r="R4110" s="9">
        <f t="shared" si="449"/>
        <v>59</v>
      </c>
      <c r="S4110" t="str">
        <f t="shared" si="452"/>
        <v>theater</v>
      </c>
      <c r="T4110" t="str">
        <f t="shared" si="453"/>
        <v>plays</v>
      </c>
      <c r="U4110" s="13">
        <f t="shared" si="454"/>
        <v>30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4">
        <f t="shared" si="450"/>
        <v>42337.581064814818</v>
      </c>
      <c r="K4111">
        <v>1446209804</v>
      </c>
      <c r="L4111" s="14">
        <f t="shared" si="451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6">
        <f t="shared" si="448"/>
        <v>0</v>
      </c>
      <c r="R4111" s="9">
        <f t="shared" si="449"/>
        <v>0</v>
      </c>
      <c r="S4111" t="str">
        <f t="shared" si="452"/>
        <v>theater</v>
      </c>
      <c r="T4111" t="str">
        <f t="shared" si="453"/>
        <v>plays</v>
      </c>
      <c r="U4111" s="13">
        <f t="shared" si="454"/>
        <v>30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4">
        <f t="shared" si="450"/>
        <v>42572.626747685179</v>
      </c>
      <c r="K4112">
        <v>1463929351</v>
      </c>
      <c r="L4112" s="14">
        <f t="shared" si="451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6">
        <f t="shared" si="448"/>
        <v>0.28666666666666668</v>
      </c>
      <c r="R4112" s="9">
        <f t="shared" si="449"/>
        <v>14.333333333333334</v>
      </c>
      <c r="S4112" t="str">
        <f t="shared" si="452"/>
        <v>theater</v>
      </c>
      <c r="T4112" t="str">
        <f t="shared" si="453"/>
        <v>plays</v>
      </c>
      <c r="U4112" s="13">
        <f t="shared" si="454"/>
        <v>60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4">
        <f t="shared" si="450"/>
        <v>42059.135879629626</v>
      </c>
      <c r="K4113">
        <v>1422155740</v>
      </c>
      <c r="L4113" s="14">
        <f t="shared" si="451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6">
        <f t="shared" si="448"/>
        <v>3.1333333333333331E-2</v>
      </c>
      <c r="R4113" s="9">
        <f t="shared" si="449"/>
        <v>15.666666666666666</v>
      </c>
      <c r="S4113" t="str">
        <f t="shared" si="452"/>
        <v>theater</v>
      </c>
      <c r="T4113" t="str">
        <f t="shared" si="453"/>
        <v>plays</v>
      </c>
      <c r="U4113" s="13">
        <f t="shared" si="454"/>
        <v>30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4">
        <f t="shared" si="450"/>
        <v>42428</v>
      </c>
      <c r="K4114">
        <v>1454280186</v>
      </c>
      <c r="L4114" s="14">
        <f t="shared" si="451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6">
        <f t="shared" si="448"/>
        <v>4.0000000000000002E-4</v>
      </c>
      <c r="R4114" s="9">
        <f t="shared" si="449"/>
        <v>1</v>
      </c>
      <c r="S4114" t="str">
        <f t="shared" si="452"/>
        <v>theater</v>
      </c>
      <c r="T4114" t="str">
        <f t="shared" si="453"/>
        <v>plays</v>
      </c>
      <c r="U4114" s="13">
        <f t="shared" si="454"/>
        <v>28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4">
        <f t="shared" si="450"/>
        <v>42377.273611111115</v>
      </c>
      <c r="K4115">
        <v>1450619123</v>
      </c>
      <c r="L4115" s="14">
        <f t="shared" si="451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6">
        <f t="shared" si="448"/>
        <v>2E-3</v>
      </c>
      <c r="R4115" s="9">
        <f t="shared" si="449"/>
        <v>1</v>
      </c>
      <c r="S4115" t="str">
        <f t="shared" si="452"/>
        <v>theater</v>
      </c>
      <c r="T4115" t="str">
        <f t="shared" si="453"/>
        <v>plays</v>
      </c>
      <c r="U4115" s="13">
        <f t="shared" si="454"/>
        <v>19</v>
      </c>
    </row>
  </sheetData>
  <autoFilter ref="A1:U4115" xr:uid="{4221F10F-B6D3-4F9C-BBFE-7C83B7040E5A}"/>
  <conditionalFormatting sqref="F1:F4115">
    <cfRule type="cellIs" dxfId="3" priority="2" operator="equal">
      <formula>"live"</formula>
    </cfRule>
    <cfRule type="cellIs" dxfId="2" priority="3" operator="equal">
      <formula>"failed"</formula>
    </cfRule>
    <cfRule type="cellIs" dxfId="1" priority="4" operator="equal">
      <formula>"canceled"</formula>
    </cfRule>
    <cfRule type="cellIs" dxfId="0" priority="5" operator="equal">
      <formula>"successful"</formula>
    </cfRule>
  </conditionalFormatting>
  <conditionalFormatting sqref="Q2:Q4115">
    <cfRule type="colorScale" priority="1">
      <colorScale>
        <cfvo type="num" val="0"/>
        <cfvo type="percent" val="1"/>
        <cfvo type="num" val="2"/>
        <color rgb="FFFF0000"/>
        <color rgb="FFFFC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DD144-C373-42B8-A416-882022575F58}">
  <dimension ref="A3:B89"/>
  <sheetViews>
    <sheetView topLeftCell="B4" workbookViewId="0">
      <selection activeCell="Y14" sqref="Y14"/>
    </sheetView>
  </sheetViews>
  <sheetFormatPr defaultRowHeight="15" x14ac:dyDescent="0.25"/>
  <cols>
    <col min="1" max="1" width="14.5703125" bestFit="1" customWidth="1"/>
    <col min="2" max="2" width="8.42578125" bestFit="1" customWidth="1"/>
  </cols>
  <sheetData>
    <row r="3" spans="1:2" x14ac:dyDescent="0.25">
      <c r="A3" s="11" t="s">
        <v>8310</v>
      </c>
      <c r="B3" t="s">
        <v>8316</v>
      </c>
    </row>
    <row r="4" spans="1:2" x14ac:dyDescent="0.25">
      <c r="A4" s="12" t="s">
        <v>8239</v>
      </c>
      <c r="B4" s="13">
        <v>11020</v>
      </c>
    </row>
    <row r="5" spans="1:2" x14ac:dyDescent="0.25">
      <c r="A5" s="15" t="s">
        <v>8221</v>
      </c>
      <c r="B5" s="13">
        <v>3821</v>
      </c>
    </row>
    <row r="6" spans="1:2" x14ac:dyDescent="0.25">
      <c r="A6" s="15" t="s">
        <v>8222</v>
      </c>
      <c r="B6" s="13">
        <v>2321</v>
      </c>
    </row>
    <row r="7" spans="1:2" x14ac:dyDescent="0.25">
      <c r="A7" s="15" t="s">
        <v>8219</v>
      </c>
      <c r="B7" s="13">
        <v>4878</v>
      </c>
    </row>
    <row r="8" spans="1:2" x14ac:dyDescent="0.25">
      <c r="A8" s="12" t="s">
        <v>8226</v>
      </c>
      <c r="B8" s="13">
        <v>149634</v>
      </c>
    </row>
    <row r="9" spans="1:2" x14ac:dyDescent="0.25">
      <c r="A9" s="15" t="s">
        <v>8220</v>
      </c>
      <c r="B9" s="13">
        <v>28032</v>
      </c>
    </row>
    <row r="10" spans="1:2" x14ac:dyDescent="0.25">
      <c r="A10" s="15" t="s">
        <v>8221</v>
      </c>
      <c r="B10" s="13">
        <v>84362</v>
      </c>
    </row>
    <row r="11" spans="1:2" x14ac:dyDescent="0.25">
      <c r="A11" s="15" t="s">
        <v>8219</v>
      </c>
      <c r="B11" s="13">
        <v>37240</v>
      </c>
    </row>
    <row r="12" spans="1:2" x14ac:dyDescent="0.25">
      <c r="A12" s="12" t="s">
        <v>8242</v>
      </c>
      <c r="B12" s="13">
        <v>3943</v>
      </c>
    </row>
    <row r="13" spans="1:2" x14ac:dyDescent="0.25">
      <c r="A13" s="15" t="s">
        <v>8221</v>
      </c>
      <c r="B13" s="13">
        <v>2440</v>
      </c>
    </row>
    <row r="14" spans="1:2" x14ac:dyDescent="0.25">
      <c r="A14" s="15" t="s">
        <v>8219</v>
      </c>
      <c r="B14" s="13">
        <v>1503</v>
      </c>
    </row>
    <row r="15" spans="1:2" x14ac:dyDescent="0.25">
      <c r="A15" s="12" t="s">
        <v>8229</v>
      </c>
      <c r="B15" s="13">
        <v>293315</v>
      </c>
    </row>
    <row r="16" spans="1:2" x14ac:dyDescent="0.25">
      <c r="A16" s="15" t="s">
        <v>8220</v>
      </c>
      <c r="B16" s="13">
        <v>27196</v>
      </c>
    </row>
    <row r="17" spans="1:2" x14ac:dyDescent="0.25">
      <c r="A17" s="15" t="s">
        <v>8221</v>
      </c>
      <c r="B17" s="13">
        <v>119055</v>
      </c>
    </row>
    <row r="18" spans="1:2" x14ac:dyDescent="0.25">
      <c r="A18" s="15" t="s">
        <v>8222</v>
      </c>
      <c r="B18" s="13">
        <v>1686</v>
      </c>
    </row>
    <row r="19" spans="1:2" x14ac:dyDescent="0.25">
      <c r="A19" s="15" t="s">
        <v>8219</v>
      </c>
      <c r="B19" s="13">
        <v>145378</v>
      </c>
    </row>
    <row r="20" spans="1:2" x14ac:dyDescent="0.25">
      <c r="A20" s="12" t="s">
        <v>8240</v>
      </c>
      <c r="B20" s="13">
        <v>12336</v>
      </c>
    </row>
    <row r="21" spans="1:2" x14ac:dyDescent="0.25">
      <c r="A21" s="15" t="s">
        <v>8220</v>
      </c>
      <c r="B21" s="13">
        <v>4743</v>
      </c>
    </row>
    <row r="22" spans="1:2" x14ac:dyDescent="0.25">
      <c r="A22" s="15" t="s">
        <v>8221</v>
      </c>
      <c r="B22" s="13">
        <v>3937</v>
      </c>
    </row>
    <row r="23" spans="1:2" x14ac:dyDescent="0.25">
      <c r="A23" s="15" t="s">
        <v>8219</v>
      </c>
      <c r="B23" s="13">
        <v>3656</v>
      </c>
    </row>
    <row r="24" spans="1:2" x14ac:dyDescent="0.25">
      <c r="A24" s="12" t="s">
        <v>8236</v>
      </c>
      <c r="B24" s="13">
        <v>90843</v>
      </c>
    </row>
    <row r="25" spans="1:2" x14ac:dyDescent="0.25">
      <c r="A25" s="15" t="s">
        <v>8220</v>
      </c>
      <c r="B25" s="13">
        <v>4246</v>
      </c>
    </row>
    <row r="26" spans="1:2" x14ac:dyDescent="0.25">
      <c r="A26" s="15" t="s">
        <v>8221</v>
      </c>
      <c r="B26" s="13">
        <v>40812</v>
      </c>
    </row>
    <row r="27" spans="1:2" x14ac:dyDescent="0.25">
      <c r="A27" s="15" t="s">
        <v>8219</v>
      </c>
      <c r="B27" s="13">
        <v>45785</v>
      </c>
    </row>
    <row r="28" spans="1:2" x14ac:dyDescent="0.25">
      <c r="A28" s="12" t="s">
        <v>8232</v>
      </c>
      <c r="B28" s="13">
        <v>28862</v>
      </c>
    </row>
    <row r="29" spans="1:2" x14ac:dyDescent="0.25">
      <c r="A29" s="15" t="s">
        <v>8220</v>
      </c>
      <c r="B29" s="13">
        <v>6788</v>
      </c>
    </row>
    <row r="30" spans="1:2" x14ac:dyDescent="0.25">
      <c r="A30" s="15" t="s">
        <v>8221</v>
      </c>
      <c r="B30" s="13">
        <v>13238</v>
      </c>
    </row>
    <row r="31" spans="1:2" x14ac:dyDescent="0.25">
      <c r="A31" s="15" t="s">
        <v>8219</v>
      </c>
      <c r="B31" s="13">
        <v>8836</v>
      </c>
    </row>
    <row r="32" spans="1:2" x14ac:dyDescent="0.25">
      <c r="A32" s="12" t="s">
        <v>8227</v>
      </c>
      <c r="B32" s="13">
        <v>31873</v>
      </c>
    </row>
    <row r="33" spans="1:2" x14ac:dyDescent="0.25">
      <c r="A33" s="15" t="s">
        <v>8220</v>
      </c>
      <c r="B33" s="13">
        <v>1454</v>
      </c>
    </row>
    <row r="34" spans="1:2" x14ac:dyDescent="0.25">
      <c r="A34" s="15" t="s">
        <v>8221</v>
      </c>
      <c r="B34" s="13">
        <v>12650</v>
      </c>
    </row>
    <row r="35" spans="1:2" x14ac:dyDescent="0.25">
      <c r="A35" s="15" t="s">
        <v>8219</v>
      </c>
      <c r="B35" s="13">
        <v>17769</v>
      </c>
    </row>
    <row r="36" spans="1:2" x14ac:dyDescent="0.25">
      <c r="A36" s="12" t="s">
        <v>8230</v>
      </c>
      <c r="B36" s="13">
        <v>43729</v>
      </c>
    </row>
    <row r="37" spans="1:2" x14ac:dyDescent="0.25">
      <c r="A37" s="15" t="s">
        <v>8220</v>
      </c>
      <c r="B37" s="13">
        <v>6072</v>
      </c>
    </row>
    <row r="38" spans="1:2" x14ac:dyDescent="0.25">
      <c r="A38" s="15" t="s">
        <v>8221</v>
      </c>
      <c r="B38" s="13">
        <v>18334</v>
      </c>
    </row>
    <row r="39" spans="1:2" x14ac:dyDescent="0.25">
      <c r="A39" s="15" t="s">
        <v>8222</v>
      </c>
      <c r="B39" s="13">
        <v>4823</v>
      </c>
    </row>
    <row r="40" spans="1:2" x14ac:dyDescent="0.25">
      <c r="A40" s="15" t="s">
        <v>8219</v>
      </c>
      <c r="B40" s="13">
        <v>14500</v>
      </c>
    </row>
    <row r="41" spans="1:2" x14ac:dyDescent="0.25">
      <c r="A41" s="12" t="s">
        <v>8225</v>
      </c>
      <c r="B41" s="13">
        <v>1528788</v>
      </c>
    </row>
    <row r="42" spans="1:2" x14ac:dyDescent="0.25">
      <c r="A42" s="15" t="s">
        <v>8220</v>
      </c>
      <c r="B42" s="13">
        <v>46997</v>
      </c>
    </row>
    <row r="43" spans="1:2" x14ac:dyDescent="0.25">
      <c r="A43" s="15" t="s">
        <v>8221</v>
      </c>
      <c r="B43" s="13">
        <v>464860</v>
      </c>
    </row>
    <row r="44" spans="1:2" x14ac:dyDescent="0.25">
      <c r="A44" s="15" t="s">
        <v>8222</v>
      </c>
      <c r="B44" s="13">
        <v>22843</v>
      </c>
    </row>
    <row r="45" spans="1:2" x14ac:dyDescent="0.25">
      <c r="A45" s="15" t="s">
        <v>8219</v>
      </c>
      <c r="B45" s="13">
        <v>994088</v>
      </c>
    </row>
    <row r="46" spans="1:2" x14ac:dyDescent="0.25">
      <c r="A46" s="12" t="s">
        <v>8231</v>
      </c>
      <c r="B46" s="13">
        <v>4019</v>
      </c>
    </row>
    <row r="47" spans="1:2" x14ac:dyDescent="0.25">
      <c r="A47" s="15" t="s">
        <v>8220</v>
      </c>
      <c r="B47" s="13">
        <v>120</v>
      </c>
    </row>
    <row r="48" spans="1:2" x14ac:dyDescent="0.25">
      <c r="A48" s="15" t="s">
        <v>8221</v>
      </c>
      <c r="B48" s="13">
        <v>3899</v>
      </c>
    </row>
    <row r="49" spans="1:2" x14ac:dyDescent="0.25">
      <c r="A49" s="12" t="s">
        <v>8241</v>
      </c>
      <c r="B49" s="13">
        <v>42883</v>
      </c>
    </row>
    <row r="50" spans="1:2" x14ac:dyDescent="0.25">
      <c r="A50" s="15" t="s">
        <v>8220</v>
      </c>
      <c r="B50" s="13">
        <v>4744</v>
      </c>
    </row>
    <row r="51" spans="1:2" x14ac:dyDescent="0.25">
      <c r="A51" s="15" t="s">
        <v>8221</v>
      </c>
      <c r="B51" s="13">
        <v>13669</v>
      </c>
    </row>
    <row r="52" spans="1:2" x14ac:dyDescent="0.25">
      <c r="A52" s="15" t="s">
        <v>8222</v>
      </c>
      <c r="B52" s="13">
        <v>2701</v>
      </c>
    </row>
    <row r="53" spans="1:2" x14ac:dyDescent="0.25">
      <c r="A53" s="15" t="s">
        <v>8219</v>
      </c>
      <c r="B53" s="13">
        <v>21769</v>
      </c>
    </row>
    <row r="54" spans="1:2" x14ac:dyDescent="0.25">
      <c r="A54" s="12" t="s">
        <v>8237</v>
      </c>
      <c r="B54" s="13">
        <v>48484</v>
      </c>
    </row>
    <row r="55" spans="1:2" x14ac:dyDescent="0.25">
      <c r="A55" s="15" t="s">
        <v>8220</v>
      </c>
      <c r="B55" s="13">
        <v>4433</v>
      </c>
    </row>
    <row r="56" spans="1:2" x14ac:dyDescent="0.25">
      <c r="A56" s="15" t="s">
        <v>8221</v>
      </c>
      <c r="B56" s="13">
        <v>29570</v>
      </c>
    </row>
    <row r="57" spans="1:2" x14ac:dyDescent="0.25">
      <c r="A57" s="15" t="s">
        <v>8219</v>
      </c>
      <c r="B57" s="13">
        <v>14481</v>
      </c>
    </row>
    <row r="58" spans="1:2" x14ac:dyDescent="0.25">
      <c r="A58" s="12" t="s">
        <v>8243</v>
      </c>
      <c r="B58" s="13">
        <v>5099</v>
      </c>
    </row>
    <row r="59" spans="1:2" x14ac:dyDescent="0.25">
      <c r="A59" s="15" t="s">
        <v>8219</v>
      </c>
      <c r="B59" s="13">
        <v>5099</v>
      </c>
    </row>
    <row r="60" spans="1:2" x14ac:dyDescent="0.25">
      <c r="A60" s="12" t="s">
        <v>8238</v>
      </c>
      <c r="B60" s="13">
        <v>29664</v>
      </c>
    </row>
    <row r="61" spans="1:2" x14ac:dyDescent="0.25">
      <c r="A61" s="15" t="s">
        <v>8220</v>
      </c>
      <c r="B61" s="13">
        <v>1008</v>
      </c>
    </row>
    <row r="62" spans="1:2" x14ac:dyDescent="0.25">
      <c r="A62" s="15" t="s">
        <v>8221</v>
      </c>
      <c r="B62" s="13">
        <v>19668</v>
      </c>
    </row>
    <row r="63" spans="1:2" x14ac:dyDescent="0.25">
      <c r="A63" s="15" t="s">
        <v>8222</v>
      </c>
      <c r="B63" s="13">
        <v>8988</v>
      </c>
    </row>
    <row r="64" spans="1:2" x14ac:dyDescent="0.25">
      <c r="A64" s="12" t="s">
        <v>8233</v>
      </c>
      <c r="B64" s="13">
        <v>32701</v>
      </c>
    </row>
    <row r="65" spans="1:2" x14ac:dyDescent="0.25">
      <c r="A65" s="15" t="s">
        <v>8220</v>
      </c>
      <c r="B65" s="13">
        <v>4914</v>
      </c>
    </row>
    <row r="66" spans="1:2" x14ac:dyDescent="0.25">
      <c r="A66" s="15" t="s">
        <v>8221</v>
      </c>
      <c r="B66" s="13">
        <v>21868</v>
      </c>
    </row>
    <row r="67" spans="1:2" x14ac:dyDescent="0.25">
      <c r="A67" s="15" t="s">
        <v>8222</v>
      </c>
      <c r="B67" s="13">
        <v>3141</v>
      </c>
    </row>
    <row r="68" spans="1:2" x14ac:dyDescent="0.25">
      <c r="A68" s="15" t="s">
        <v>8219</v>
      </c>
      <c r="B68" s="13">
        <v>2778</v>
      </c>
    </row>
    <row r="69" spans="1:2" x14ac:dyDescent="0.25">
      <c r="A69" s="12" t="s">
        <v>8234</v>
      </c>
      <c r="B69" s="13">
        <v>11081</v>
      </c>
    </row>
    <row r="70" spans="1:2" x14ac:dyDescent="0.25">
      <c r="A70" s="15" t="s">
        <v>8221</v>
      </c>
      <c r="B70" s="13">
        <v>9032</v>
      </c>
    </row>
    <row r="71" spans="1:2" x14ac:dyDescent="0.25">
      <c r="A71" s="15" t="s">
        <v>8219</v>
      </c>
      <c r="B71" s="13">
        <v>2049</v>
      </c>
    </row>
    <row r="72" spans="1:2" x14ac:dyDescent="0.25">
      <c r="A72" s="12" t="s">
        <v>8228</v>
      </c>
      <c r="B72" s="13">
        <v>26393</v>
      </c>
    </row>
    <row r="73" spans="1:2" x14ac:dyDescent="0.25">
      <c r="A73" s="15" t="s">
        <v>8220</v>
      </c>
      <c r="B73" s="13">
        <v>9223</v>
      </c>
    </row>
    <row r="74" spans="1:2" x14ac:dyDescent="0.25">
      <c r="A74" s="15" t="s">
        <v>8221</v>
      </c>
      <c r="B74" s="13">
        <v>10865</v>
      </c>
    </row>
    <row r="75" spans="1:2" x14ac:dyDescent="0.25">
      <c r="A75" s="15" t="s">
        <v>8219</v>
      </c>
      <c r="B75" s="13">
        <v>6305</v>
      </c>
    </row>
    <row r="76" spans="1:2" x14ac:dyDescent="0.25">
      <c r="A76" s="12" t="s">
        <v>8235</v>
      </c>
      <c r="B76" s="13">
        <v>37551</v>
      </c>
    </row>
    <row r="77" spans="1:2" x14ac:dyDescent="0.25">
      <c r="A77" s="15" t="s">
        <v>8220</v>
      </c>
      <c r="B77" s="13">
        <v>9069</v>
      </c>
    </row>
    <row r="78" spans="1:2" x14ac:dyDescent="0.25">
      <c r="A78" s="15" t="s">
        <v>8221</v>
      </c>
      <c r="B78" s="13">
        <v>15634</v>
      </c>
    </row>
    <row r="79" spans="1:2" x14ac:dyDescent="0.25">
      <c r="A79" s="15" t="s">
        <v>8219</v>
      </c>
      <c r="B79" s="13">
        <v>12848</v>
      </c>
    </row>
    <row r="80" spans="1:2" x14ac:dyDescent="0.25">
      <c r="A80" s="12" t="s">
        <v>8244</v>
      </c>
      <c r="B80" s="13">
        <v>3360</v>
      </c>
    </row>
    <row r="81" spans="1:2" x14ac:dyDescent="0.25">
      <c r="A81" s="15" t="s">
        <v>8219</v>
      </c>
      <c r="B81" s="13">
        <v>3360</v>
      </c>
    </row>
    <row r="82" spans="1:2" x14ac:dyDescent="0.25">
      <c r="A82" s="12" t="s">
        <v>8224</v>
      </c>
      <c r="B82" s="13">
        <v>6024863</v>
      </c>
    </row>
    <row r="83" spans="1:2" x14ac:dyDescent="0.25">
      <c r="A83" s="15" t="s">
        <v>8220</v>
      </c>
      <c r="B83" s="13">
        <v>410662</v>
      </c>
    </row>
    <row r="84" spans="1:2" x14ac:dyDescent="0.25">
      <c r="A84" s="15" t="s">
        <v>8221</v>
      </c>
      <c r="B84" s="13">
        <v>2232018</v>
      </c>
    </row>
    <row r="85" spans="1:2" x14ac:dyDescent="0.25">
      <c r="A85" s="15" t="s">
        <v>8222</v>
      </c>
      <c r="B85" s="13">
        <v>74366</v>
      </c>
    </row>
    <row r="86" spans="1:2" x14ac:dyDescent="0.25">
      <c r="A86" s="15" t="s">
        <v>8219</v>
      </c>
      <c r="B86" s="13">
        <v>3307817</v>
      </c>
    </row>
    <row r="87" spans="1:2" x14ac:dyDescent="0.25">
      <c r="A87" s="12" t="s">
        <v>8315</v>
      </c>
      <c r="B87" s="13"/>
    </row>
    <row r="88" spans="1:2" x14ac:dyDescent="0.25">
      <c r="A88" s="15" t="s">
        <v>8315</v>
      </c>
      <c r="B88" s="13"/>
    </row>
    <row r="89" spans="1:2" x14ac:dyDescent="0.25">
      <c r="A89" s="12" t="s">
        <v>8311</v>
      </c>
      <c r="B89" s="13">
        <v>8460441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C37DB0-0A5E-4D7E-8944-F89A683B4CAE}">
  <dimension ref="A1:B35"/>
  <sheetViews>
    <sheetView topLeftCell="A4" workbookViewId="0">
      <selection activeCell="A4" sqref="A4"/>
    </sheetView>
  </sheetViews>
  <sheetFormatPr defaultRowHeight="15" x14ac:dyDescent="0.25"/>
  <cols>
    <col min="1" max="1" width="16.140625" bestFit="1" customWidth="1"/>
    <col min="2" max="2" width="17.85546875" bestFit="1" customWidth="1"/>
  </cols>
  <sheetData>
    <row r="1" spans="1:2" x14ac:dyDescent="0.25">
      <c r="A1" s="11" t="s">
        <v>8223</v>
      </c>
      <c r="B1" t="s">
        <v>8326</v>
      </c>
    </row>
    <row r="2" spans="1:2" x14ac:dyDescent="0.25">
      <c r="A2" s="11" t="s">
        <v>8309</v>
      </c>
      <c r="B2" t="s">
        <v>8326</v>
      </c>
    </row>
    <row r="4" spans="1:2" x14ac:dyDescent="0.25">
      <c r="A4" s="11" t="s">
        <v>8310</v>
      </c>
      <c r="B4" t="s">
        <v>8316</v>
      </c>
    </row>
    <row r="5" spans="1:2" x14ac:dyDescent="0.25">
      <c r="A5" s="12" t="s">
        <v>8220</v>
      </c>
      <c r="B5" s="13">
        <v>569701</v>
      </c>
    </row>
    <row r="6" spans="1:2" x14ac:dyDescent="0.25">
      <c r="A6" s="15" t="s">
        <v>8327</v>
      </c>
      <c r="B6" s="13">
        <v>5580</v>
      </c>
    </row>
    <row r="7" spans="1:2" x14ac:dyDescent="0.25">
      <c r="A7" s="15" t="s">
        <v>8334</v>
      </c>
      <c r="B7" s="13">
        <v>51410</v>
      </c>
    </row>
    <row r="8" spans="1:2" x14ac:dyDescent="0.25">
      <c r="A8" s="15" t="s">
        <v>8332</v>
      </c>
      <c r="B8" s="13">
        <v>25236</v>
      </c>
    </row>
    <row r="9" spans="1:2" x14ac:dyDescent="0.25">
      <c r="A9" s="15" t="s">
        <v>8331</v>
      </c>
      <c r="B9" s="13">
        <v>24670</v>
      </c>
    </row>
    <row r="10" spans="1:2" x14ac:dyDescent="0.25">
      <c r="A10" s="15" t="s">
        <v>8330</v>
      </c>
      <c r="B10" s="13">
        <v>45965</v>
      </c>
    </row>
    <row r="11" spans="1:2" x14ac:dyDescent="0.25">
      <c r="A11" s="15" t="s">
        <v>8329</v>
      </c>
      <c r="B11" s="13">
        <v>287867</v>
      </c>
    </row>
    <row r="12" spans="1:2" x14ac:dyDescent="0.25">
      <c r="A12" s="15" t="s">
        <v>8328</v>
      </c>
      <c r="B12" s="13">
        <v>128973</v>
      </c>
    </row>
    <row r="13" spans="1:2" x14ac:dyDescent="0.25">
      <c r="A13" s="12" t="s">
        <v>8221</v>
      </c>
      <c r="B13" s="13">
        <v>3119732</v>
      </c>
    </row>
    <row r="14" spans="1:2" x14ac:dyDescent="0.25">
      <c r="A14" s="15" t="s">
        <v>8327</v>
      </c>
      <c r="B14" s="13">
        <v>62910</v>
      </c>
    </row>
    <row r="15" spans="1:2" x14ac:dyDescent="0.25">
      <c r="A15" s="15" t="s">
        <v>8334</v>
      </c>
      <c r="B15" s="13">
        <v>299190</v>
      </c>
    </row>
    <row r="16" spans="1:2" x14ac:dyDescent="0.25">
      <c r="A16" s="15" t="s">
        <v>8333</v>
      </c>
      <c r="B16" s="13">
        <v>211310</v>
      </c>
    </row>
    <row r="17" spans="1:2" x14ac:dyDescent="0.25">
      <c r="A17" s="15" t="s">
        <v>8331</v>
      </c>
      <c r="B17" s="13">
        <v>140780</v>
      </c>
    </row>
    <row r="18" spans="1:2" x14ac:dyDescent="0.25">
      <c r="A18" s="15" t="s">
        <v>8335</v>
      </c>
      <c r="B18" s="13">
        <v>204774</v>
      </c>
    </row>
    <row r="19" spans="1:2" x14ac:dyDescent="0.25">
      <c r="A19" s="15" t="s">
        <v>8330</v>
      </c>
      <c r="B19" s="13">
        <v>222689</v>
      </c>
    </row>
    <row r="20" spans="1:2" x14ac:dyDescent="0.25">
      <c r="A20" s="15" t="s">
        <v>8329</v>
      </c>
      <c r="B20" s="13">
        <v>206628</v>
      </c>
    </row>
    <row r="21" spans="1:2" x14ac:dyDescent="0.25">
      <c r="A21" s="15" t="s">
        <v>8328</v>
      </c>
      <c r="B21" s="13">
        <v>1771451</v>
      </c>
    </row>
    <row r="22" spans="1:2" x14ac:dyDescent="0.25">
      <c r="A22" s="12" t="s">
        <v>8222</v>
      </c>
      <c r="B22" s="13">
        <v>120869</v>
      </c>
    </row>
    <row r="23" spans="1:2" x14ac:dyDescent="0.25">
      <c r="A23" s="15" t="s">
        <v>8334</v>
      </c>
      <c r="B23" s="13">
        <v>13941</v>
      </c>
    </row>
    <row r="24" spans="1:2" x14ac:dyDescent="0.25">
      <c r="A24" s="15" t="s">
        <v>8331</v>
      </c>
      <c r="B24" s="13">
        <v>33810</v>
      </c>
    </row>
    <row r="25" spans="1:2" x14ac:dyDescent="0.25">
      <c r="A25" s="15" t="s">
        <v>8328</v>
      </c>
      <c r="B25" s="13">
        <v>73118</v>
      </c>
    </row>
    <row r="26" spans="1:2" x14ac:dyDescent="0.25">
      <c r="A26" s="12" t="s">
        <v>8219</v>
      </c>
      <c r="B26" s="13">
        <v>4650139</v>
      </c>
    </row>
    <row r="27" spans="1:2" x14ac:dyDescent="0.25">
      <c r="A27" s="15" t="s">
        <v>8327</v>
      </c>
      <c r="B27" s="13">
        <v>66450</v>
      </c>
    </row>
    <row r="28" spans="1:2" x14ac:dyDescent="0.25">
      <c r="A28" s="15" t="s">
        <v>8334</v>
      </c>
      <c r="B28" s="13">
        <v>81679</v>
      </c>
    </row>
    <row r="29" spans="1:2" x14ac:dyDescent="0.25">
      <c r="A29" s="15" t="s">
        <v>8333</v>
      </c>
      <c r="B29" s="13">
        <v>178840</v>
      </c>
    </row>
    <row r="30" spans="1:2" x14ac:dyDescent="0.25">
      <c r="A30" s="15" t="s">
        <v>8331</v>
      </c>
      <c r="B30" s="13">
        <v>937810</v>
      </c>
    </row>
    <row r="31" spans="1:2" x14ac:dyDescent="0.25">
      <c r="A31" s="15" t="s">
        <v>8335</v>
      </c>
      <c r="B31" s="13">
        <v>149256</v>
      </c>
    </row>
    <row r="32" spans="1:2" x14ac:dyDescent="0.25">
      <c r="A32" s="15" t="s">
        <v>8330</v>
      </c>
      <c r="B32" s="13">
        <v>86060</v>
      </c>
    </row>
    <row r="33" spans="1:2" x14ac:dyDescent="0.25">
      <c r="A33" s="15" t="s">
        <v>8329</v>
      </c>
      <c r="B33" s="13">
        <v>438065</v>
      </c>
    </row>
    <row r="34" spans="1:2" x14ac:dyDescent="0.25">
      <c r="A34" s="15" t="s">
        <v>8328</v>
      </c>
      <c r="B34" s="13">
        <v>2711979</v>
      </c>
    </row>
    <row r="35" spans="1:2" x14ac:dyDescent="0.25">
      <c r="A35" s="12" t="s">
        <v>8311</v>
      </c>
      <c r="B35" s="13">
        <v>8460441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F3B651-B4F2-4E87-B7F5-27D37AEC8C81}">
  <dimension ref="A2:F15"/>
  <sheetViews>
    <sheetView workbookViewId="0">
      <selection activeCell="X34" sqref="X34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3" width="8" bestFit="1" customWidth="1"/>
    <col min="4" max="4" width="7" bestFit="1" customWidth="1"/>
    <col min="5" max="5" width="10" bestFit="1" customWidth="1"/>
    <col min="6" max="6" width="11.28515625" bestFit="1" customWidth="1"/>
    <col min="7" max="7" width="9.28515625" bestFit="1" customWidth="1"/>
    <col min="8" max="8" width="13.5703125" bestFit="1" customWidth="1"/>
    <col min="9" max="9" width="9.28515625" bestFit="1" customWidth="1"/>
    <col min="10" max="10" width="18.5703125" bestFit="1" customWidth="1"/>
    <col min="11" max="11" width="14.28515625" bestFit="1" customWidth="1"/>
    <col min="12" max="12" width="6.140625" bestFit="1" customWidth="1"/>
    <col min="13" max="13" width="9.140625" bestFit="1" customWidth="1"/>
    <col min="14" max="14" width="11.85546875" bestFit="1" customWidth="1"/>
    <col min="15" max="17" width="4.85546875" bestFit="1" customWidth="1"/>
    <col min="18" max="18" width="15" bestFit="1" customWidth="1"/>
    <col min="19" max="19" width="11.28515625" bestFit="1" customWidth="1"/>
    <col min="20" max="20" width="5" bestFit="1" customWidth="1"/>
    <col min="21" max="21" width="11" bestFit="1" customWidth="1"/>
    <col min="22" max="22" width="6.140625" bestFit="1" customWidth="1"/>
    <col min="23" max="23" width="9.140625" bestFit="1" customWidth="1"/>
    <col min="24" max="24" width="11.85546875" bestFit="1" customWidth="1"/>
    <col min="25" max="32" width="5" bestFit="1" customWidth="1"/>
    <col min="33" max="33" width="15" bestFit="1" customWidth="1"/>
    <col min="34" max="34" width="11.28515625" bestFit="1" customWidth="1"/>
    <col min="35" max="35" width="4.140625" bestFit="1" customWidth="1"/>
    <col min="36" max="36" width="4.85546875" bestFit="1" customWidth="1"/>
    <col min="37" max="38" width="4" bestFit="1" customWidth="1"/>
    <col min="39" max="39" width="4.42578125" bestFit="1" customWidth="1"/>
    <col min="40" max="40" width="4.28515625" bestFit="1" customWidth="1"/>
    <col min="41" max="41" width="4" bestFit="1" customWidth="1"/>
    <col min="42" max="42" width="4.5703125" bestFit="1" customWidth="1"/>
    <col min="43" max="43" width="4.28515625" bestFit="1" customWidth="1"/>
    <col min="44" max="44" width="15" bestFit="1" customWidth="1"/>
    <col min="45" max="45" width="11.28515625" bestFit="1" customWidth="1"/>
  </cols>
  <sheetData>
    <row r="2" spans="1:6" x14ac:dyDescent="0.25">
      <c r="A2" s="11" t="s">
        <v>8308</v>
      </c>
      <c r="B2" t="s">
        <v>8326</v>
      </c>
    </row>
    <row r="4" spans="1:6" x14ac:dyDescent="0.25">
      <c r="A4" s="11" t="s">
        <v>8316</v>
      </c>
      <c r="B4" s="11" t="s">
        <v>8312</v>
      </c>
    </row>
    <row r="5" spans="1:6" x14ac:dyDescent="0.25">
      <c r="A5" s="11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12" t="s">
        <v>8317</v>
      </c>
      <c r="B6" s="13">
        <v>1562</v>
      </c>
      <c r="C6" s="13">
        <v>2567</v>
      </c>
      <c r="D6" s="13"/>
      <c r="E6" s="13">
        <v>14918</v>
      </c>
      <c r="F6" s="13">
        <v>19047</v>
      </c>
    </row>
    <row r="7" spans="1:6" x14ac:dyDescent="0.25">
      <c r="A7" s="12" t="s">
        <v>8318</v>
      </c>
      <c r="B7" s="13">
        <v>1578</v>
      </c>
      <c r="C7" s="13">
        <v>17969</v>
      </c>
      <c r="D7" s="13"/>
      <c r="E7" s="13">
        <v>62229</v>
      </c>
      <c r="F7" s="13">
        <v>81776</v>
      </c>
    </row>
    <row r="8" spans="1:6" x14ac:dyDescent="0.25">
      <c r="A8" s="12" t="s">
        <v>8319</v>
      </c>
      <c r="B8" s="13">
        <v>8985</v>
      </c>
      <c r="C8" s="13">
        <v>32112</v>
      </c>
      <c r="D8" s="13"/>
      <c r="E8" s="13">
        <v>178300</v>
      </c>
      <c r="F8" s="13">
        <v>219397</v>
      </c>
    </row>
    <row r="9" spans="1:6" x14ac:dyDescent="0.25">
      <c r="A9" s="12" t="s">
        <v>8320</v>
      </c>
      <c r="B9" s="13">
        <v>8092</v>
      </c>
      <c r="C9" s="13">
        <v>78765</v>
      </c>
      <c r="D9" s="13"/>
      <c r="E9" s="13">
        <v>339351</v>
      </c>
      <c r="F9" s="13">
        <v>426208</v>
      </c>
    </row>
    <row r="10" spans="1:6" x14ac:dyDescent="0.25">
      <c r="A10" s="12" t="s">
        <v>8321</v>
      </c>
      <c r="B10" s="13">
        <v>9641</v>
      </c>
      <c r="C10" s="13">
        <v>73373</v>
      </c>
      <c r="D10" s="13"/>
      <c r="E10" s="13">
        <v>308750</v>
      </c>
      <c r="F10" s="13">
        <v>391764</v>
      </c>
    </row>
    <row r="11" spans="1:6" x14ac:dyDescent="0.25">
      <c r="A11" s="12" t="s">
        <v>8322</v>
      </c>
      <c r="B11" s="13">
        <v>130680</v>
      </c>
      <c r="C11" s="13">
        <v>931826</v>
      </c>
      <c r="D11" s="13"/>
      <c r="E11" s="13">
        <v>1121222</v>
      </c>
      <c r="F11" s="13">
        <v>2183728</v>
      </c>
    </row>
    <row r="12" spans="1:6" x14ac:dyDescent="0.25">
      <c r="A12" s="12" t="s">
        <v>8323</v>
      </c>
      <c r="B12" s="13">
        <v>218784</v>
      </c>
      <c r="C12" s="13">
        <v>1140660</v>
      </c>
      <c r="D12" s="13"/>
      <c r="E12" s="13">
        <v>1357521</v>
      </c>
      <c r="F12" s="13">
        <v>2716965</v>
      </c>
    </row>
    <row r="13" spans="1:6" x14ac:dyDescent="0.25">
      <c r="A13" s="12" t="s">
        <v>8324</v>
      </c>
      <c r="B13" s="13">
        <v>160564</v>
      </c>
      <c r="C13" s="13">
        <v>783687</v>
      </c>
      <c r="D13" s="13"/>
      <c r="E13" s="13">
        <v>1142447</v>
      </c>
      <c r="F13" s="13">
        <v>2086698</v>
      </c>
    </row>
    <row r="14" spans="1:6" x14ac:dyDescent="0.25">
      <c r="A14" s="12" t="s">
        <v>8325</v>
      </c>
      <c r="B14" s="13">
        <v>29815</v>
      </c>
      <c r="C14" s="13">
        <v>58773</v>
      </c>
      <c r="D14" s="13">
        <v>120869</v>
      </c>
      <c r="E14" s="13">
        <v>125401</v>
      </c>
      <c r="F14" s="13">
        <v>334858</v>
      </c>
    </row>
    <row r="15" spans="1:6" x14ac:dyDescent="0.25">
      <c r="A15" s="12" t="s">
        <v>8311</v>
      </c>
      <c r="B15" s="13">
        <v>569701</v>
      </c>
      <c r="C15" s="13">
        <v>3119732</v>
      </c>
      <c r="D15" s="13">
        <v>120869</v>
      </c>
      <c r="E15" s="13">
        <v>4650139</v>
      </c>
      <c r="F15" s="13">
        <v>8460441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791E9-7152-4836-A3CA-B19355353112}">
  <dimension ref="A1:H13"/>
  <sheetViews>
    <sheetView tabSelected="1" workbookViewId="0">
      <selection activeCell="F1" activeCellId="1" sqref="A1:A13 F1:H13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0" t="s">
        <v>8337</v>
      </c>
      <c r="B1" s="10" t="s">
        <v>8338</v>
      </c>
      <c r="C1" s="10" t="s">
        <v>8339</v>
      </c>
      <c r="D1" s="10" t="s">
        <v>8340</v>
      </c>
      <c r="E1" s="10" t="s">
        <v>8341</v>
      </c>
      <c r="F1" s="10" t="s">
        <v>8342</v>
      </c>
      <c r="G1" s="10" t="s">
        <v>8343</v>
      </c>
      <c r="H1" s="10" t="s">
        <v>8344</v>
      </c>
    </row>
    <row r="2" spans="1:8" x14ac:dyDescent="0.25">
      <c r="A2" t="s">
        <v>8345</v>
      </c>
      <c r="B2">
        <f>COUNTIFS(Sheet3!D2:D4115, "successful",Sheet3!D2:D4115, "&lt;1000")</f>
        <v>0</v>
      </c>
      <c r="C2">
        <f>COUNTIFS(Sheet3!F2:F4115, "failed",Sheet3!D2:D4115, "&lt;1000")</f>
        <v>113</v>
      </c>
      <c r="D2">
        <f>COUNTIFS(Sheet3!F2:F4115, "canceled",Sheet3!D2:D4115, "&lt;1000")</f>
        <v>18</v>
      </c>
      <c r="E2">
        <f>SUM(B2:D2)</f>
        <v>131</v>
      </c>
      <c r="F2" s="6">
        <f>B2/E2</f>
        <v>0</v>
      </c>
      <c r="G2" s="6">
        <f>C2/E2</f>
        <v>0.86259541984732824</v>
      </c>
      <c r="H2" s="6">
        <f>D2/E2</f>
        <v>0.13740458015267176</v>
      </c>
    </row>
    <row r="3" spans="1:8" x14ac:dyDescent="0.25">
      <c r="A3" t="s">
        <v>8346</v>
      </c>
      <c r="B3">
        <f>COUNTIFS(Sheet3!F2:F4115, "successful",Sheet3!D2:D4115, "&gt;=1000",Sheet3!D2:D4115, "&lt;=4999")</f>
        <v>932</v>
      </c>
      <c r="C3">
        <f>COUNTIFS(Sheet3!F2:F4115, "failed",Sheet3!D2:D4115, "&gt;=1000",Sheet3!D2:D4115, "&lt;=4999")</f>
        <v>420</v>
      </c>
      <c r="D3">
        <f>COUNTIFS(Sheet3!F2:F4115, "canceled",Sheet3!D2:D4115, "&gt;=1000",Sheet3!D2:D4115, "&lt;=4999")</f>
        <v>60</v>
      </c>
      <c r="E3">
        <f t="shared" ref="E3:E13" si="0">SUM(B3:D3)</f>
        <v>1412</v>
      </c>
      <c r="F3" s="6">
        <f t="shared" ref="F3:F13" si="1">B3/E3</f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</row>
    <row r="4" spans="1:8" x14ac:dyDescent="0.25">
      <c r="A4" t="s">
        <v>8347</v>
      </c>
      <c r="B4">
        <f>COUNTIFS(Sheet3!F2:F4115, "successful",Sheet3!D2:D4115, "&gt;=5000",Sheet3!D2:D4115, "&lt;=9999")</f>
        <v>381</v>
      </c>
      <c r="C4">
        <f>COUNTIFS(Sheet3!F2:F4115, "failed",Sheet3!D2:D4115, "&gt;=5000",Sheet3!D2:D4115, "&lt;=9999")</f>
        <v>283</v>
      </c>
      <c r="D4">
        <f>COUNTIFS(Sheet3!F2:F4115, "canceled",Sheet3!D2:D4115, "&gt;=5000",Sheet3!D2:D4115, "&lt;=9999")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 x14ac:dyDescent="0.25">
      <c r="A5" t="s">
        <v>8348</v>
      </c>
      <c r="B5">
        <f>COUNTIFS(Sheet3!F2:F4115, "successful",Sheet3!D2:D4115, "&gt;=10000",Sheet3!D2:D4115, "&lt;=14999")</f>
        <v>168</v>
      </c>
      <c r="C5">
        <f>COUNTIFS(Sheet3!F2:F4115, "failed",Sheet3!D2:D4115, "&gt;=10000",Sheet3!D2:D4115, "&lt;=14999")</f>
        <v>144</v>
      </c>
      <c r="D5">
        <f>COUNTIFS(Sheet3!F2:F4115, "canceled",Sheet3!D2:D4115, "&gt;=10000",Sheet3!D2:D4115, "&lt;=14999")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25">
      <c r="A6" t="s">
        <v>8349</v>
      </c>
      <c r="B6">
        <f>COUNTIFS(Sheet3!F2:F4115, "successful",Sheet3!D2:D4115, "&gt;=15000",Sheet3!D2:D4115, "&lt;=19999")</f>
        <v>94</v>
      </c>
      <c r="C6">
        <f>COUNTIFS(Sheet3!F2:F4115, "failed",Sheet3!D2:D4115, "&gt;=15000",Sheet3!D2:D4115, "&lt;=19999")</f>
        <v>90</v>
      </c>
      <c r="D6">
        <f>COUNTIFS(Sheet3!F2:F4115, "canceled",Sheet3!D2:D4115, "&gt;=15000",Sheet3!D2:D4115, "&lt;=19999")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25">
      <c r="A7" t="s">
        <v>8350</v>
      </c>
      <c r="B7">
        <f>COUNTIFS(Sheet3!F2:F4115, "successful",Sheet3!D2:D4115, "&gt;=20000",Sheet3!D2:D4115, "&lt;=24999")</f>
        <v>62</v>
      </c>
      <c r="C7">
        <f>COUNTIFS(Sheet3!F2:F4115, "failed",Sheet3!D2:D4115, "&gt;=20000",Sheet3!D2:D4115, "&lt;=24999")</f>
        <v>72</v>
      </c>
      <c r="D7">
        <f>COUNTIFS(Sheet3!F2:F4115, "canceled",Sheet3!D2:D4115, "&gt;=20000",Sheet3!D2:D4115, "&lt;=24999")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25">
      <c r="A8" t="s">
        <v>8351</v>
      </c>
      <c r="B8">
        <f>COUNTIFS(Sheet3!F2:F4115, "successful",Sheet3!D2:D4115, "&gt;=25000",Sheet3!D2:D4115, "&lt;=29999")</f>
        <v>55</v>
      </c>
      <c r="C8">
        <f>COUNTIFS(Sheet3!F2:F4115, "failed",Sheet3!D2:D4115, "&gt;=25000",Sheet3!D2:D4115, "&lt;=29999")</f>
        <v>64</v>
      </c>
      <c r="D8">
        <f>COUNTIFS(Sheet3!F2:F4115, "canceled",Sheet3!D2:D4115, "&gt;=25000",Sheet3!D2:D4115, "&lt;=29999")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25">
      <c r="A9" t="s">
        <v>8352</v>
      </c>
      <c r="B9">
        <f>COUNTIFS(Sheet3!F2:F4115, "successful",Sheet3!D2:D4115, "&gt;=30000",Sheet3!D2:D4115, "&lt;=34999")</f>
        <v>32</v>
      </c>
      <c r="C9">
        <f>COUNTIFS(Sheet3!F2:F4115, "failed",Sheet3!D2:D4115, "&gt;=30000",Sheet3!D2:D4115, "&lt;=34999")</f>
        <v>37</v>
      </c>
      <c r="D9">
        <f>COUNTIFS(Sheet3!F2:F4115, "canceled",Sheet3!D2:D4115, "&gt;=30000",Sheet3!D2:D4115, "&lt;=34999")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25">
      <c r="A10" t="s">
        <v>8353</v>
      </c>
      <c r="B10">
        <f>COUNTIFS(Sheet3!F2:F4115, "successful",Sheet3!D2:D4115, "&gt;=35000",Sheet3!D2:D4115, "&lt;=39999")</f>
        <v>26</v>
      </c>
      <c r="C10">
        <f>COUNTIFS(Sheet3!F2:F4115, "failed",Sheet3!D2:D4115, "&gt;=35000",Sheet3!D2:D4115, "&lt;=39999")</f>
        <v>22</v>
      </c>
      <c r="D10">
        <f>COUNTIFS(Sheet3!F2:F4115, "canceled",Sheet3!D2:D4115, "&gt;=35000",Sheet3!D2:D4115, "&lt;=39999")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25">
      <c r="A11" t="s">
        <v>8354</v>
      </c>
      <c r="B11">
        <f>COUNTIFS(Sheet3!F2:F4115, "successful",Sheet3!D2:D4115, "&gt;=40000",Sheet3!D2:D4115, "&lt;=44999")</f>
        <v>21</v>
      </c>
      <c r="C11">
        <f>COUNTIFS(Sheet3!F2:F4115, "failed",Sheet3!D2:D4115, "&gt;=40000",Sheet3!D2:D4115, "&lt;=44999")</f>
        <v>16</v>
      </c>
      <c r="D11">
        <f>COUNTIFS(Sheet3!F2:F4115, "canceled",Sheet3!D2:D4115, "&gt;=40000",Sheet3!D2:D4115, "&lt;=44999")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25">
      <c r="A12" t="s">
        <v>8355</v>
      </c>
      <c r="B12">
        <f>COUNTIFS(Sheet3!F2:F4115, "successful",Sheet3!D2:D4115, "&gt;=45000",Sheet3!D2:D4115, "&lt;=49999")</f>
        <v>6</v>
      </c>
      <c r="C12">
        <f>COUNTIFS(Sheet3!F2:F4115, "failed",Sheet3!D2:D4115, "&gt;=45000",Sheet3!D2:D4115, "&lt;=49999")</f>
        <v>11</v>
      </c>
      <c r="D12">
        <f>COUNTIFS(Sheet3!F2:F4115, "canceled",Sheet3!D2:D4115, "&gt;=45000",Sheet3!D2:D4115, "&lt;=49999")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25">
      <c r="A13" t="s">
        <v>8356</v>
      </c>
      <c r="B13">
        <f>COUNTIFS(Sheet3!F2:F4115, "successful",Sheet3!D2:D4115, "&gt;=50000")</f>
        <v>86</v>
      </c>
      <c r="C13">
        <f>COUNTIFS(Sheet3!F2:F4115, "failed",Sheet3!D2:D4115, "&gt;=50000")</f>
        <v>258</v>
      </c>
      <c r="D13">
        <f>COUNTIFS(Sheet3!F2:F4115, "canceled",Sheet3!D2:D4115, "&gt;=50000")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Sheet2</vt:lpstr>
      <vt:lpstr>Sheet3</vt:lpstr>
      <vt:lpstr>Category Stat</vt:lpstr>
      <vt:lpstr>Sub-Category Stat</vt:lpstr>
      <vt:lpstr>Outcome Based On Launch Date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dinh_duong</cp:lastModifiedBy>
  <dcterms:created xsi:type="dcterms:W3CDTF">2017-04-20T15:17:24Z</dcterms:created>
  <dcterms:modified xsi:type="dcterms:W3CDTF">2020-03-10T07:31:02Z</dcterms:modified>
</cp:coreProperties>
</file>